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<sst xmlns="http://schemas.openxmlformats.org/spreadsheetml/2006/main" count="226" uniqueCount="34">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</sst>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7"/>
  <sheetViews>
    <sheetView tabSelected="1" workbookViewId="0" topLeftCell="U119">
      <selection activeCell="AK177" sqref="AK177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6.57421875" style="3" bestFit="1" customWidth="1"/>
    <col min="18" max="18" width="18.28125" style="3" bestFit="1" customWidth="1"/>
    <col min="19" max="19" width="5.57421875" style="3" bestFit="1" customWidth="1"/>
    <col min="20" max="20" width="21.57421875" style="3" bestFit="1" customWidth="1"/>
    <col min="21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6.57421875" style="3" bestFit="1" customWidth="1"/>
    <col min="27" max="27" width="18.28125" style="3" bestFit="1" customWidth="1"/>
    <col min="28" max="28" width="4.57421875" style="3" bestFit="1" customWidth="1"/>
    <col min="29" max="29" width="21.57421875" style="3" bestFit="1" customWidth="1"/>
    <col min="30" max="31" width="11.57421875" style="3" bestFit="1" customWidth="1"/>
    <col min="32" max="33" width="11.421875" style="0" bestFit="1" customWidth="1"/>
    <col min="34" max="34" width="10.7109375" style="0" bestFit="1" customWidth="1"/>
    <col min="35" max="35" width="11.28125" style="0" bestFit="1" customWidth="1"/>
    <col min="37" max="37" width="13.7109375" style="0" bestFit="1" customWidth="1"/>
  </cols>
  <sheetData>
    <row r="1" spans="1:3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F1" s="4"/>
      <c r="AG1" s="4"/>
      <c r="AH1" s="4"/>
      <c r="AI1" s="4"/>
      <c r="AJ1" s="4"/>
      <c r="AK1" s="3"/>
    </row>
    <row r="2" spans="1:37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F2" s="7" t="s">
        <v>26</v>
      </c>
      <c r="AG2" s="7" t="s">
        <v>27</v>
      </c>
      <c r="AH2" s="4"/>
      <c r="AI2" s="4"/>
      <c r="AJ2" s="4"/>
      <c r="AK2" s="3"/>
    </row>
    <row r="3" spans="1:37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F3" s="5">
        <f>SUM(R2:R6)</f>
        <v>32.76352</v>
      </c>
      <c r="AG3" s="5">
        <f>SUM(AA2:AA6)</f>
        <v>26.542859</v>
      </c>
      <c r="AH3" s="4"/>
      <c r="AI3" s="4"/>
      <c r="AJ3" s="4"/>
      <c r="AK3" s="3"/>
    </row>
    <row r="4" spans="1:37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F4" s="4"/>
      <c r="AG4" s="4"/>
      <c r="AH4" s="4"/>
      <c r="AI4" s="4"/>
      <c r="AJ4" s="4"/>
      <c r="AK4" s="2" t="s">
        <v>28</v>
      </c>
    </row>
    <row r="5" spans="1:37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F5" s="7" t="s">
        <v>29</v>
      </c>
      <c r="AG5" s="7" t="s">
        <v>30</v>
      </c>
      <c r="AH5" s="7" t="s">
        <v>31</v>
      </c>
      <c r="AI5" s="7" t="s">
        <v>32</v>
      </c>
      <c r="AJ5" s="7"/>
      <c r="AK5" s="2" t="s">
        <v>33</v>
      </c>
    </row>
    <row r="6" spans="1:37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F6" s="5">
        <f>SUM(P2:P6)</f>
        <v>8278.2979</v>
      </c>
      <c r="AG6" s="5">
        <f>SUM(Y2:Y6)</f>
        <v>7939.743072000001</v>
      </c>
      <c r="AH6" s="5">
        <f>AF6+AG6</f>
        <v>16218.040972</v>
      </c>
      <c r="AI6" s="5">
        <f>AH6+AF3+AG3</f>
        <v>16277.347351</v>
      </c>
      <c r="AJ6" s="4"/>
      <c r="AK6" s="6">
        <f>SUM(AI6)/1000</f>
        <v>16.277347351</v>
      </c>
    </row>
    <row r="7" spans="1:37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F7" s="4"/>
      <c r="AG7" s="4"/>
      <c r="AH7" s="4"/>
      <c r="AI7" s="4"/>
      <c r="AJ7" s="4"/>
      <c r="AK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7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F31" s="7" t="s">
        <v>26</v>
      </c>
      <c r="AG31" s="7" t="s">
        <v>27</v>
      </c>
      <c r="AH31" s="4"/>
      <c r="AI31" s="4"/>
      <c r="AJ31" s="4"/>
      <c r="AK31" s="3"/>
    </row>
    <row r="32" spans="1:37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F32" s="5">
        <f>SUM(R8:R34)</f>
        <v>156.62781599999997</v>
      </c>
      <c r="AG32" s="5">
        <f>SUM(AA8:AA34)</f>
        <v>159.136934</v>
      </c>
      <c r="AH32" s="4"/>
      <c r="AI32" s="4"/>
      <c r="AJ32" s="4"/>
      <c r="AK32" s="3"/>
    </row>
    <row r="33" spans="1:37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F33" s="4"/>
      <c r="AG33" s="4"/>
      <c r="AH33" s="4"/>
      <c r="AI33" s="4"/>
      <c r="AJ33" s="4"/>
      <c r="AK33" s="2" t="s">
        <v>28</v>
      </c>
    </row>
    <row r="34" spans="1:37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F34" s="7" t="s">
        <v>29</v>
      </c>
      <c r="AG34" s="7" t="s">
        <v>30</v>
      </c>
      <c r="AH34" s="7" t="s">
        <v>31</v>
      </c>
      <c r="AI34" s="7" t="s">
        <v>32</v>
      </c>
      <c r="AJ34" s="7"/>
      <c r="AK34" s="2" t="s">
        <v>33</v>
      </c>
    </row>
    <row r="35" spans="1:37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F35" s="5">
        <f>SUM(P8:P34)</f>
        <v>1131.870466</v>
      </c>
      <c r="AG35" s="5">
        <f>SUM(Y8:Y34)</f>
        <v>1148.002391</v>
      </c>
      <c r="AH35" s="5">
        <f>AF35+AG35</f>
        <v>2279.8728570000003</v>
      </c>
      <c r="AI35" s="5">
        <f>AH35+AF32+AG32</f>
        <v>2595.6376070000006</v>
      </c>
      <c r="AJ35" s="4"/>
      <c r="AK35" s="6">
        <f>SUM(AI6:AI35)/1000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8">
        <f>AA50*2</f>
        <v>23.170672</v>
      </c>
      <c r="M50" s="3">
        <v>13.044018</v>
      </c>
      <c r="N50" s="3">
        <v>602.327934</v>
      </c>
      <c r="O50" s="3">
        <v>10.443473</v>
      </c>
      <c r="P50" s="8">
        <v>86.233006</v>
      </c>
      <c r="Q50" s="3">
        <v>8.266512</v>
      </c>
      <c r="R50" s="8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8">
        <f aca="true" t="shared" si="0" ref="L51:L73">AA51*2</f>
        <v>22.188656</v>
      </c>
      <c r="M51" s="3">
        <v>13.048853</v>
      </c>
      <c r="N51" s="3">
        <v>600.369845</v>
      </c>
      <c r="O51" s="3">
        <v>9.964713</v>
      </c>
      <c r="P51" s="8">
        <f>R51-AA51</f>
        <v>82.039017</v>
      </c>
      <c r="Q51" s="3">
        <v>0</v>
      </c>
      <c r="R51" s="8">
        <v>93.133345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8">
        <f t="shared" si="0"/>
        <v>21.584058</v>
      </c>
      <c r="M52" s="3">
        <v>13.213414</v>
      </c>
      <c r="N52" s="3">
        <v>600.83755</v>
      </c>
      <c r="O52" s="3">
        <v>10.077127</v>
      </c>
      <c r="P52" s="8">
        <f aca="true" t="shared" si="1" ref="P52:P73">R52-AA52</f>
        <v>83.37806</v>
      </c>
      <c r="Q52" s="3">
        <v>0</v>
      </c>
      <c r="R52" s="8">
        <v>94.170089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8">
        <f t="shared" si="0"/>
        <v>22.96814</v>
      </c>
      <c r="M53" s="3">
        <v>13.525316</v>
      </c>
      <c r="N53" s="3">
        <v>602.208659</v>
      </c>
      <c r="O53" s="3">
        <v>10.413737</v>
      </c>
      <c r="P53" s="8">
        <f t="shared" si="1"/>
        <v>85.82305</v>
      </c>
      <c r="Q53" s="3">
        <v>0</v>
      </c>
      <c r="R53" s="8">
        <v>97.30712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8">
        <f t="shared" si="0"/>
        <v>22.85947</v>
      </c>
      <c r="M54" s="3">
        <v>13.409077</v>
      </c>
      <c r="N54" s="3">
        <v>603.652158</v>
      </c>
      <c r="O54" s="3">
        <v>10.778528</v>
      </c>
      <c r="P54" s="8">
        <f t="shared" si="1"/>
        <v>89.47162399999999</v>
      </c>
      <c r="Q54" s="3">
        <v>0</v>
      </c>
      <c r="R54" s="8">
        <v>100.901359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8">
        <f t="shared" si="0"/>
        <v>25.397236</v>
      </c>
      <c r="M55" s="3">
        <v>971.287314</v>
      </c>
      <c r="N55" s="3">
        <v>605.903936</v>
      </c>
      <c r="O55" s="3">
        <v>11.372503</v>
      </c>
      <c r="P55" s="8">
        <f t="shared" si="1"/>
        <v>202.681595</v>
      </c>
      <c r="Q55" s="3">
        <v>0</v>
      </c>
      <c r="R55" s="8">
        <v>215.380213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8">
        <f t="shared" si="0"/>
        <v>22.526232</v>
      </c>
      <c r="M56" s="3">
        <v>291.68352</v>
      </c>
      <c r="N56" s="3">
        <v>604.801477</v>
      </c>
      <c r="O56" s="3">
        <v>11.084674</v>
      </c>
      <c r="P56" s="8">
        <f t="shared" si="1"/>
        <v>98.370672</v>
      </c>
      <c r="Q56" s="3">
        <v>0</v>
      </c>
      <c r="R56" s="8">
        <v>109.633788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8">
        <f t="shared" si="0"/>
        <v>23.489916</v>
      </c>
      <c r="M57" s="3">
        <v>800.608463</v>
      </c>
      <c r="N57" s="3">
        <v>603.962712</v>
      </c>
      <c r="O57" s="3">
        <v>10.879406</v>
      </c>
      <c r="P57" s="8">
        <f t="shared" si="1"/>
        <v>84.501915</v>
      </c>
      <c r="Q57" s="3">
        <v>0</v>
      </c>
      <c r="R57" s="8">
        <v>96.246873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8">
        <f t="shared" si="0"/>
        <v>22.556594</v>
      </c>
      <c r="M58" s="3">
        <v>68.991017</v>
      </c>
      <c r="N58" s="3">
        <v>602.452891</v>
      </c>
      <c r="O58" s="3">
        <v>10.475528</v>
      </c>
      <c r="P58" s="8">
        <f t="shared" si="1"/>
        <v>85.535038</v>
      </c>
      <c r="Q58" s="3">
        <v>0</v>
      </c>
      <c r="R58" s="8">
        <v>96.813335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8">
        <f t="shared" si="0"/>
        <v>22.919732</v>
      </c>
      <c r="M59" s="3">
        <v>188.982675</v>
      </c>
      <c r="N59" s="3">
        <v>604.304181</v>
      </c>
      <c r="O59" s="3">
        <v>10.954181</v>
      </c>
      <c r="P59" s="8">
        <f t="shared" si="1"/>
        <v>86.68142499999999</v>
      </c>
      <c r="Q59" s="3">
        <v>0</v>
      </c>
      <c r="R59" s="8">
        <v>98.141291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8">
        <f t="shared" si="0"/>
        <v>27.009138</v>
      </c>
      <c r="M60" s="3">
        <v>203.969345</v>
      </c>
      <c r="N60" s="3">
        <v>608.277224</v>
      </c>
      <c r="O60" s="3">
        <v>12.027134</v>
      </c>
      <c r="P60" s="8">
        <f t="shared" si="1"/>
        <v>94.31702899999999</v>
      </c>
      <c r="Q60" s="3">
        <v>0</v>
      </c>
      <c r="R60" s="8">
        <v>107.821598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8">
        <f t="shared" si="0"/>
        <v>24.15337</v>
      </c>
      <c r="M61" s="3">
        <v>126.421106</v>
      </c>
      <c r="N61" s="3">
        <v>605.543154</v>
      </c>
      <c r="O61" s="3">
        <v>11.283202</v>
      </c>
      <c r="P61" s="8">
        <f t="shared" si="1"/>
        <v>92.608248</v>
      </c>
      <c r="Q61" s="3">
        <v>0</v>
      </c>
      <c r="R61" s="8">
        <v>104.684933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8">
        <f t="shared" si="0"/>
        <v>21.114634</v>
      </c>
      <c r="M62" s="3">
        <v>37.901856</v>
      </c>
      <c r="N62" s="3">
        <v>598.074006</v>
      </c>
      <c r="O62" s="3">
        <v>9.441093</v>
      </c>
      <c r="P62" s="8">
        <f t="shared" si="1"/>
        <v>89.209753</v>
      </c>
      <c r="Q62" s="3">
        <v>0</v>
      </c>
      <c r="R62" s="8">
        <v>99.76707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8">
        <f t="shared" si="0"/>
        <v>21.678618</v>
      </c>
      <c r="M63" s="3">
        <v>33.69091</v>
      </c>
      <c r="N63" s="3">
        <v>596.83044</v>
      </c>
      <c r="O63" s="3">
        <v>9.155598</v>
      </c>
      <c r="P63" s="8">
        <f t="shared" si="1"/>
        <v>87.052201</v>
      </c>
      <c r="Q63" s="3">
        <v>0</v>
      </c>
      <c r="R63" s="8">
        <v>97.89151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8">
        <f t="shared" si="0"/>
        <v>21.72658</v>
      </c>
      <c r="M64" s="3">
        <v>228.949978</v>
      </c>
      <c r="N64" s="3">
        <v>606.147482</v>
      </c>
      <c r="O64" s="3">
        <v>11.457455</v>
      </c>
      <c r="P64" s="8">
        <f t="shared" si="1"/>
        <v>98.226212</v>
      </c>
      <c r="Q64" s="3">
        <v>0</v>
      </c>
      <c r="R64" s="8">
        <v>109.089502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8">
        <f t="shared" si="0"/>
        <v>24.149222</v>
      </c>
      <c r="M65" s="3">
        <v>120.191361</v>
      </c>
      <c r="N65" s="3">
        <v>603.908421</v>
      </c>
      <c r="O65" s="3">
        <v>10.852047</v>
      </c>
      <c r="P65" s="8">
        <f t="shared" si="1"/>
        <v>91.565086</v>
      </c>
      <c r="Q65" s="3">
        <v>0</v>
      </c>
      <c r="R65" s="8">
        <v>103.639697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8">
        <f t="shared" si="0"/>
        <v>22.933014</v>
      </c>
      <c r="M66" s="3">
        <v>13.249605</v>
      </c>
      <c r="N66" s="3">
        <v>601.864154</v>
      </c>
      <c r="O66" s="3">
        <v>10.328228</v>
      </c>
      <c r="P66" s="8">
        <f t="shared" si="1"/>
        <v>85.093536</v>
      </c>
      <c r="Q66" s="3">
        <v>0</v>
      </c>
      <c r="R66" s="8">
        <v>96.560043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8">
        <f t="shared" si="0"/>
        <v>32.86868</v>
      </c>
      <c r="M67" s="3">
        <v>1.585084</v>
      </c>
      <c r="N67" s="3">
        <v>602.90258</v>
      </c>
      <c r="O67" s="3">
        <v>10.589059</v>
      </c>
      <c r="P67" s="8">
        <f t="shared" si="1"/>
        <v>88.58929499999999</v>
      </c>
      <c r="Q67" s="3">
        <v>0</v>
      </c>
      <c r="R67" s="8">
        <v>105.023635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8">
        <f t="shared" si="0"/>
        <v>24.311358</v>
      </c>
      <c r="M68" s="3">
        <v>12.303298</v>
      </c>
      <c r="N68" s="3">
        <v>606.548118</v>
      </c>
      <c r="O68" s="3">
        <v>11.548746</v>
      </c>
      <c r="P68" s="8">
        <f t="shared" si="1"/>
        <v>96.464979</v>
      </c>
      <c r="Q68" s="3">
        <v>0</v>
      </c>
      <c r="R68" s="8">
        <v>108.620658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7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8">
        <f t="shared" si="0"/>
        <v>22.479038</v>
      </c>
      <c r="M69" s="3">
        <v>14.283794</v>
      </c>
      <c r="N69" s="3">
        <v>609.637069</v>
      </c>
      <c r="O69" s="3">
        <v>12.418456</v>
      </c>
      <c r="P69" s="8">
        <f t="shared" si="1"/>
        <v>105.020431</v>
      </c>
      <c r="Q69" s="3">
        <v>0</v>
      </c>
      <c r="R69" s="8">
        <v>116.25995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F69" s="7" t="s">
        <v>26</v>
      </c>
      <c r="AG69" s="7" t="s">
        <v>27</v>
      </c>
      <c r="AH69" s="4"/>
      <c r="AI69" s="4"/>
      <c r="AJ69" s="4"/>
      <c r="AK69" s="3"/>
    </row>
    <row r="70" spans="1:37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8">
        <f t="shared" si="0"/>
        <v>23.054228</v>
      </c>
      <c r="M70" s="3">
        <v>31.360745</v>
      </c>
      <c r="N70" s="3">
        <v>610.674345</v>
      </c>
      <c r="O70" s="3">
        <v>12.723153</v>
      </c>
      <c r="P70" s="8">
        <f t="shared" si="1"/>
        <v>99.253358</v>
      </c>
      <c r="Q70" s="3">
        <v>0</v>
      </c>
      <c r="R70" s="8">
        <v>110.780472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F70" s="5">
        <f>SUM(R36:R73)</f>
        <v>2372.449805</v>
      </c>
      <c r="AG70" s="5">
        <f>SUM(AA36:AA73)</f>
        <v>355.981972</v>
      </c>
      <c r="AH70" s="4"/>
      <c r="AI70" s="4"/>
      <c r="AJ70" s="4"/>
      <c r="AK70" s="3"/>
    </row>
    <row r="71" spans="1:37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8">
        <f t="shared" si="0"/>
        <v>23.598576</v>
      </c>
      <c r="M71" s="3">
        <v>23.521094</v>
      </c>
      <c r="N71" s="3">
        <v>606.878178</v>
      </c>
      <c r="O71" s="3">
        <v>11.665435</v>
      </c>
      <c r="P71" s="8">
        <f t="shared" si="1"/>
        <v>92.959367</v>
      </c>
      <c r="Q71" s="3">
        <v>0</v>
      </c>
      <c r="R71" s="8">
        <v>104.758655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F71" s="4"/>
      <c r="AG71" s="4"/>
      <c r="AH71" s="4"/>
      <c r="AI71" s="4"/>
      <c r="AJ71" s="4"/>
      <c r="AK71" s="2" t="s">
        <v>28</v>
      </c>
    </row>
    <row r="72" spans="1:37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8">
        <f t="shared" si="0"/>
        <v>0</v>
      </c>
      <c r="M72" s="3">
        <v>472.409119</v>
      </c>
      <c r="N72" s="3">
        <v>528.5964</v>
      </c>
      <c r="O72" s="3">
        <v>2.426363</v>
      </c>
      <c r="P72" s="8">
        <f t="shared" si="1"/>
        <v>0</v>
      </c>
      <c r="Q72" s="3">
        <v>0</v>
      </c>
      <c r="R72" s="8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F72" s="7" t="s">
        <v>29</v>
      </c>
      <c r="AG72" s="7" t="s">
        <v>30</v>
      </c>
      <c r="AH72" s="7" t="s">
        <v>31</v>
      </c>
      <c r="AI72" s="7" t="s">
        <v>32</v>
      </c>
      <c r="AJ72" s="7"/>
      <c r="AK72" s="2" t="s">
        <v>33</v>
      </c>
    </row>
    <row r="73" spans="1:37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8">
        <f t="shared" si="0"/>
        <v>0</v>
      </c>
      <c r="M73" s="3">
        <v>23.212443</v>
      </c>
      <c r="N73" s="3">
        <v>271.601558</v>
      </c>
      <c r="O73" s="3">
        <v>0.012354</v>
      </c>
      <c r="P73" s="8">
        <f t="shared" si="1"/>
        <v>0</v>
      </c>
      <c r="Q73" s="3">
        <v>0</v>
      </c>
      <c r="R73" s="8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F73" s="5">
        <f>SUM(P36:P73)</f>
        <v>2823.3366079999996</v>
      </c>
      <c r="AG73" s="5">
        <f>SUM(Y36:Y73)</f>
        <v>2805.66326</v>
      </c>
      <c r="AH73" s="5">
        <f>AF73+AG73</f>
        <v>5628.999867999999</v>
      </c>
      <c r="AI73" s="5">
        <f>AH73+AF70+AG70</f>
        <v>8357.431644999999</v>
      </c>
      <c r="AJ73" s="4"/>
      <c r="AK73" s="6">
        <f>SUM(AI1:AI73)/1000</f>
        <v>27.230416603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7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F119" s="7" t="s">
        <v>26</v>
      </c>
      <c r="AG119" s="7" t="s">
        <v>27</v>
      </c>
      <c r="AH119" s="4"/>
      <c r="AI119" s="4"/>
      <c r="AJ119" s="4"/>
      <c r="AK119" s="3"/>
    </row>
    <row r="120" spans="1:37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F120" s="5">
        <f>SUM(R75:R123)</f>
        <v>422.15674100000007</v>
      </c>
      <c r="AG120" s="5">
        <f>SUM(AA75:AA123)</f>
        <v>432.05049199999996</v>
      </c>
      <c r="AH120" s="4"/>
      <c r="AI120" s="4"/>
      <c r="AJ120" s="4"/>
      <c r="AK120" s="3"/>
    </row>
    <row r="121" spans="1:37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F121" s="4"/>
      <c r="AG121" s="4"/>
      <c r="AH121" s="4"/>
      <c r="AI121" s="4"/>
      <c r="AJ121" s="4"/>
      <c r="AK121" s="2" t="s">
        <v>28</v>
      </c>
    </row>
    <row r="122" spans="1:37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F122" s="7" t="s">
        <v>29</v>
      </c>
      <c r="AG122" s="7" t="s">
        <v>30</v>
      </c>
      <c r="AH122" s="7" t="s">
        <v>31</v>
      </c>
      <c r="AI122" s="7" t="s">
        <v>32</v>
      </c>
      <c r="AJ122" s="7"/>
      <c r="AK122" s="2" t="s">
        <v>33</v>
      </c>
    </row>
    <row r="123" spans="1:37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F123" s="5">
        <f>SUM(P75:P123)</f>
        <v>3143.086626</v>
      </c>
      <c r="AG123" s="5">
        <f>SUM(Y75:Y123)</f>
        <v>3124.837866</v>
      </c>
      <c r="AH123" s="5">
        <f>AF123+AG123</f>
        <v>6267.924492</v>
      </c>
      <c r="AI123" s="5">
        <f>AH123+AF120+AG120</f>
        <v>7122.131725</v>
      </c>
      <c r="AJ123" s="4"/>
      <c r="AK123" s="6">
        <f>SUM(AI1:AI123)/1000</f>
        <v>34.352548328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7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F172" s="7" t="s">
        <v>26</v>
      </c>
      <c r="AG172" s="7" t="s">
        <v>27</v>
      </c>
      <c r="AH172" s="4"/>
      <c r="AI172" s="4"/>
      <c r="AJ172" s="4"/>
      <c r="AK172" s="3"/>
    </row>
    <row r="173" spans="1:37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F173" s="5">
        <f>SUM(R125:R176)</f>
        <v>273.65010900000004</v>
      </c>
      <c r="AG173" s="5">
        <f>SUM(AA125:AA176)</f>
        <v>328.67779099999996</v>
      </c>
      <c r="AH173" s="4"/>
      <c r="AI173" s="4"/>
      <c r="AJ173" s="4"/>
      <c r="AK173" s="3"/>
    </row>
    <row r="174" spans="1:37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F174" s="4"/>
      <c r="AG174" s="4"/>
      <c r="AH174" s="4"/>
      <c r="AI174" s="4"/>
      <c r="AJ174" s="4"/>
      <c r="AK174" s="2" t="s">
        <v>28</v>
      </c>
    </row>
    <row r="175" spans="1:37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F175" s="7" t="s">
        <v>29</v>
      </c>
      <c r="AG175" s="7" t="s">
        <v>30</v>
      </c>
      <c r="AH175" s="7" t="s">
        <v>31</v>
      </c>
      <c r="AI175" s="7" t="s">
        <v>32</v>
      </c>
      <c r="AJ175" s="7"/>
      <c r="AK175" s="2" t="s">
        <v>33</v>
      </c>
    </row>
    <row r="176" spans="1:37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F176" s="5">
        <f>SUM(P125:P176)</f>
        <v>1871.912596</v>
      </c>
      <c r="AG176" s="5">
        <f>SUM(Y125:Y176)</f>
        <v>2085.4092549999996</v>
      </c>
      <c r="AH176" s="5">
        <f>AF176+AG176</f>
        <v>3957.3218509999997</v>
      </c>
      <c r="AI176" s="5">
        <f>AH176+AF173+AG173</f>
        <v>4559.649751</v>
      </c>
      <c r="AJ176" s="4"/>
      <c r="AK176" s="6">
        <f>SUM(AI1:AI176)/1000</f>
        <v>38.91219807899999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2010-03-31T11:23:15Z</dcterms:modified>
  <cp:category/>
  <cp:version/>
  <cp:contentType/>
  <cp:contentStatus/>
</cp:coreProperties>
</file>