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480" windowHeight="15240" tabRatio="500" activeTab="0"/>
  </bookViews>
  <sheets>
    <sheet name="Full list" sheetId="1" r:id="rId1"/>
    <sheet name="Milestone XPs" sheetId="2" r:id="rId2"/>
  </sheets>
  <definedNames>
    <definedName name="_xlnm.Print_Titles" localSheetId="0">'Full list'!$1:$1</definedName>
  </definedNames>
  <calcPr fullCalcOnLoad="1"/>
</workbook>
</file>

<file path=xl/comments1.xml><?xml version="1.0" encoding="utf-8"?>
<comments xmlns="http://schemas.openxmlformats.org/spreadsheetml/2006/main">
  <authors>
    <author>Michael Bell</author>
  </authors>
  <commentList>
    <comment ref="G1" authorId="0">
      <text>
        <r>
          <rPr>
            <sz val="9"/>
            <rFont val="Verdana"/>
            <family val="0"/>
          </rPr>
          <t xml:space="preserve">In clude requirements for NBI power above 6MW, any HHFW heating, CHI, lithium evaporation, LPI, non-standard gases, SGI,  SPA use, non-standard coil use (e.g. PF4, different polarities).
</t>
        </r>
      </text>
    </comment>
    <comment ref="H1" authorId="0">
      <text>
        <r>
          <rPr>
            <sz val="9"/>
            <rFont val="Verdana"/>
            <family val="0"/>
          </rPr>
          <t xml:space="preserve">Total must include shot development time, equipment commissioning, etc. Assume 30 standard shots per run day.
</t>
        </r>
      </text>
    </comment>
    <comment ref="I1" authorId="0">
      <text>
        <r>
          <rPr>
            <sz val="9"/>
            <rFont val="Verdana"/>
            <family val="0"/>
          </rPr>
          <t xml:space="preserve">1 is the highest ranking. Numbers must be consecutive
</t>
        </r>
      </text>
    </comment>
    <comment ref="J1" authorId="0">
      <text>
        <r>
          <rPr>
            <sz val="9"/>
            <rFont val="Verdana"/>
            <family val="0"/>
          </rPr>
          <t>Recommendation by TSG. May not represent actual assignment.</t>
        </r>
      </text>
    </comment>
  </commentList>
</comments>
</file>

<file path=xl/sharedStrings.xml><?xml version="1.0" encoding="utf-8"?>
<sst xmlns="http://schemas.openxmlformats.org/spreadsheetml/2006/main" count="673" uniqueCount="375">
  <si>
    <t>ohmic H-mode development, ERD, n=3 SPAs</t>
  </si>
  <si>
    <t>Joule</t>
  </si>
  <si>
    <t>Run if without beams and RF</t>
  </si>
  <si>
    <t>Dependence of energy confinement on rotation</t>
  </si>
  <si>
    <t>None at this time - planning for experiments in 2009</t>
  </si>
  <si>
    <t>J.P. Allain</t>
  </si>
  <si>
    <t>Development and Assessment of X-point limiter plasmas</t>
  </si>
  <si>
    <t>C. E. Kessel</t>
  </si>
  <si>
    <t>HHFW into Early diverted plasmas and late (end of Ip ramp) Discharges</t>
  </si>
  <si>
    <t>Study variation and control of heat flux in SOL</t>
  </si>
  <si>
    <t>Joule (08)</t>
  </si>
  <si>
    <t>SFS-1</t>
  </si>
  <si>
    <t>Experiment(s)</t>
  </si>
  <si>
    <t>TT-13</t>
  </si>
  <si>
    <t>ITER request</t>
  </si>
  <si>
    <t>ELM mitigation with RMP coils</t>
  </si>
  <si>
    <t>TT-3</t>
  </si>
  <si>
    <t>TT-5</t>
  </si>
  <si>
    <t>TT-6</t>
  </si>
  <si>
    <t>MS-1+2</t>
  </si>
  <si>
    <t>MS-3+4</t>
  </si>
  <si>
    <t>MS-5+6</t>
  </si>
  <si>
    <t>MS-7</t>
  </si>
  <si>
    <t>Study of Type V ELMs and edge gradients</t>
  </si>
  <si>
    <t>Kaye</t>
  </si>
  <si>
    <t>lithium</t>
  </si>
  <si>
    <t xml:space="preserve">Investigation of dust production in NSTX  </t>
  </si>
  <si>
    <t xml:space="preserve">Injection of Li Powder into the NSTX Scrape-off Layer  </t>
  </si>
  <si>
    <t>Li powder injector</t>
  </si>
  <si>
    <t xml:space="preserve">Initial Use of Dual  LITER for ELMS Mitigation and Evaporator Characterization  </t>
  </si>
  <si>
    <t>Combined #</t>
  </si>
  <si>
    <t>L.F. Delgado-Aparicio</t>
  </si>
  <si>
    <t>TT-? (suggested)</t>
  </si>
  <si>
    <t>Characterization of poloidal rotation and comparison with theory</t>
  </si>
  <si>
    <t>TBD</t>
  </si>
  <si>
    <t>MDC-13
IO priority</t>
  </si>
  <si>
    <t>ASC-4</t>
  </si>
  <si>
    <t>Assess vertical stability limits</t>
  </si>
  <si>
    <t>High flux expansion divertor - heat flux reduction and properties</t>
  </si>
  <si>
    <t>R. Raman</t>
  </si>
  <si>
    <t>Group</t>
  </si>
  <si>
    <t>Gary Taylor</t>
  </si>
  <si>
    <t>Perturbative modulation of core rotation and assessment of momentum transport</t>
  </si>
  <si>
    <t>Active RWM stabilization optimization and ITER support</t>
  </si>
  <si>
    <t>Rotation dependence of 2/1 NTM thresholds</t>
  </si>
  <si>
    <t>Comparison of NTV among tokamaks (n = 2 fields, nu_i scaling)</t>
  </si>
  <si>
    <t>Studies of the 3/2 NTM: Rotation and Beta Rampdown</t>
  </si>
  <si>
    <t>RWM stabilization and damping</t>
  </si>
  <si>
    <t>Combine with MS-12</t>
  </si>
  <si>
    <t>Combine with MS-11</t>
  </si>
  <si>
    <t>Island-induced neoclassical toroidal viscosity</t>
  </si>
  <si>
    <t xml:space="preserve">Divertor detachment in highly-shaped high-performance H-mode plasmas </t>
  </si>
  <si>
    <t>Characterization of the divertor heat flux width and the mid-plane SOL widths</t>
  </si>
  <si>
    <t>ELM Destabilization by RMP</t>
  </si>
  <si>
    <t>TSG days</t>
  </si>
  <si>
    <t>Total</t>
  </si>
  <si>
    <t>HHFW Phase scan &amp; Current Drive into NB Dueterium H-Mode</t>
  </si>
  <si>
    <t>Phil Ryan</t>
  </si>
  <si>
    <t>ORNL</t>
  </si>
  <si>
    <t xml:space="preserve">RF accountability in Deuterium NB H-Mode with HHFW Modulation </t>
  </si>
  <si>
    <t>V. Soukhanovskii</t>
  </si>
  <si>
    <t>H-mode fuelling optimization with high pressure multi-pulse SGI</t>
  </si>
  <si>
    <t>E. Schuster</t>
  </si>
  <si>
    <t>Advanced Model-based Shape controller</t>
  </si>
  <si>
    <t>Model-based rotation profile control</t>
  </si>
  <si>
    <t>Major ST topic as well</t>
  </si>
  <si>
    <t>Bush</t>
  </si>
  <si>
    <t>Source of rotation in Ohmic H-modes</t>
  </si>
  <si>
    <t>Stutman</t>
  </si>
  <si>
    <t>Combine with TT-04 (Kaye)</t>
  </si>
  <si>
    <t>Combined with TT-18 (Delgado-Aparicio)</t>
  </si>
  <si>
    <t>Combine with MS-02</t>
  </si>
  <si>
    <t>Neon</t>
  </si>
  <si>
    <t>Perturbative modulation of core rotation and assessment of core momentum transport using beam blips</t>
  </si>
  <si>
    <t>TP6.3</t>
  </si>
  <si>
    <t xml:space="preserve">Solomon </t>
  </si>
  <si>
    <t>Milestone</t>
  </si>
  <si>
    <t>Description</t>
  </si>
  <si>
    <t>Measure poloidal rotation at low A and compare with theory</t>
  </si>
  <si>
    <t>R(08-1)</t>
  </si>
  <si>
    <t>R(08-2)</t>
  </si>
  <si>
    <t>R(08-3)</t>
  </si>
  <si>
    <t>Couple inductive ramp-up to CHI plasmas</t>
  </si>
  <si>
    <t xml:space="preserve">NSTX H-mode measurement in conjunction with gyrocenter shift via FIReTIP system </t>
  </si>
  <si>
    <t>scan X-point, edge neutral density measurement</t>
  </si>
  <si>
    <t xml:space="preserve">Delgado-Aparicio </t>
  </si>
  <si>
    <t>Ne puff, He H-mode?</t>
  </si>
  <si>
    <t>Correlation between impurity transport and ExB shear in beam-heated NSTX H-modes</t>
  </si>
  <si>
    <t>Validate MHD Spectroscopy at high beta with AC and BAAE</t>
  </si>
  <si>
    <t>Combine with WPI-16</t>
  </si>
  <si>
    <t>MDC-11 (b)</t>
  </si>
  <si>
    <t>MS-8+9+10</t>
  </si>
  <si>
    <t>MS-11+12</t>
  </si>
  <si>
    <t>BP-13</t>
  </si>
  <si>
    <t>BP-18</t>
  </si>
  <si>
    <t>BP-11</t>
  </si>
  <si>
    <t>BP-12</t>
  </si>
  <si>
    <t>MS-16</t>
  </si>
  <si>
    <t>ASC-5</t>
  </si>
  <si>
    <t>Development and assessment of X-point limiter plasmas</t>
  </si>
  <si>
    <t xml:space="preserve">Understanding the correlation of lithium-graphite surface chemistry on plasma performance in NSTX   </t>
  </si>
  <si>
    <t>LITER</t>
  </si>
  <si>
    <t>LLNL</t>
  </si>
  <si>
    <t xml:space="preserve">Particle balance and poloidal particle source strength for Liquid Lithium Divertor baseline characterization  </t>
  </si>
  <si>
    <t>no lithium</t>
  </si>
  <si>
    <t>Vertical NPA scan w/wo low f MHD and with hf only MHD</t>
  </si>
  <si>
    <t>LITERs, li powder</t>
  </si>
  <si>
    <t xml:space="preserve">Measurement of Li pumping efficacy  </t>
  </si>
  <si>
    <t>Detection of CAE or GAE with RF antenna</t>
  </si>
  <si>
    <t>Theory</t>
  </si>
  <si>
    <t>U-Wash</t>
  </si>
  <si>
    <t>U-Wisc</t>
  </si>
  <si>
    <t>Lead Author</t>
  </si>
  <si>
    <t>Title</t>
  </si>
  <si>
    <t>Institution</t>
  </si>
  <si>
    <t>Special Requirements</t>
  </si>
  <si>
    <t>Run days requested</t>
  </si>
  <si>
    <t>Related Milestone</t>
  </si>
  <si>
    <t>Related
ITPA Task</t>
  </si>
  <si>
    <t>TSG Ranking</t>
  </si>
  <si>
    <t>Run days assigned</t>
  </si>
  <si>
    <t>Central Solenoid Flux savings using Transient CHI Startup</t>
  </si>
  <si>
    <t>R. Maingi</t>
  </si>
  <si>
    <t>Joule, 
R08-1</t>
  </si>
  <si>
    <t>Needs 2-3 hrs XMP</t>
  </si>
  <si>
    <t>Combine with WPI-11, WPI-12, WPI-13, WPI-15</t>
  </si>
  <si>
    <t>Combine with WPI-17, WPI-18</t>
  </si>
  <si>
    <t>Combine with WPI-06, WPI-21
Possible additional 0.5 day</t>
  </si>
  <si>
    <t>Combine with WPI-22 
Possible 0.5 day</t>
  </si>
  <si>
    <t>Ramp up in D2 from ECH</t>
  </si>
  <si>
    <t>SPAs n=3, EFC, Ne puff</t>
  </si>
  <si>
    <t xml:space="preserve"> </t>
  </si>
  <si>
    <t>S. Gerhardt/
J. Menard</t>
  </si>
  <si>
    <t>S.A Sabbagh/
K.C. Shaing</t>
  </si>
  <si>
    <t>CHI, SGI, Branch-5 LDGIS,NBI, HHFW, PF2L reversed, PF2U,L at 2kV, OH reduced to 4kV,</t>
  </si>
  <si>
    <t>R08-2</t>
  </si>
  <si>
    <t>D. Mueller</t>
  </si>
  <si>
    <t>PPPL</t>
  </si>
  <si>
    <t>Edge Current Drive Requirements</t>
  </si>
  <si>
    <t>Hybrid Discharges on NSTX</t>
  </si>
  <si>
    <t>SSO-2.2</t>
  </si>
  <si>
    <t>D. Humphreys</t>
  </si>
  <si>
    <t>GA</t>
  </si>
  <si>
    <t>Use of Nonaxisymmetric Coils for Vertical Stability Control in NSTX</t>
  </si>
  <si>
    <t>Development and Performance of model based multivariable shape controllers</t>
  </si>
  <si>
    <t>Low li startup</t>
  </si>
  <si>
    <t>JHU</t>
  </si>
  <si>
    <t>Role of neoclassical impurity transport in the NSTX gradient region</t>
  </si>
  <si>
    <t>Vertical Stability Physics and Performance Limits in Tokamaks with highly elongated tokamaks</t>
  </si>
  <si>
    <t>M. G. Bell</t>
  </si>
  <si>
    <t xml:space="preserve">Dependence of pedestal structure on aspect ratio  </t>
  </si>
  <si>
    <t>PEP-9</t>
  </si>
  <si>
    <t xml:space="preserve">Dependence of ELMS and Power Balance on Magnetic Balance and Fueling  </t>
  </si>
  <si>
    <t xml:space="preserve">Comparison of Small ELM Regimes in Alcator C-MOD, MAST, and NSTX </t>
  </si>
  <si>
    <t>PEP-16</t>
  </si>
  <si>
    <t xml:space="preserve">Edge characterization in high performance discharges  </t>
  </si>
  <si>
    <t>Optimization of EBW Coupling from H-Mode Plasmas</t>
  </si>
  <si>
    <t>Joel Hosea</t>
  </si>
  <si>
    <t xml:space="preserve">NSTX Lithium Conditioning Using both Dual LITER and Li Powder Injection    </t>
  </si>
  <si>
    <t>BP-8</t>
  </si>
  <si>
    <t xml:space="preserve">Can resonant magnetic peturbations broaden the SOL heat flux profile  </t>
  </si>
  <si>
    <t xml:space="preserve">Biased Electrodes for SOL Control  </t>
  </si>
  <si>
    <t>BeAP</t>
  </si>
  <si>
    <t>S.A. Sabbagh</t>
  </si>
  <si>
    <t>Columbia U.</t>
  </si>
  <si>
    <t>HHFW Phase Scan in Deuterium L-Mode</t>
  </si>
  <si>
    <t>Needs 2 day HHFW XMP</t>
  </si>
  <si>
    <t>HHFW Current Drive in Deuterium L-mode</t>
  </si>
  <si>
    <t>Outer PF Startup</t>
  </si>
  <si>
    <t>n=3 SPAs</t>
  </si>
  <si>
    <t>ITPA</t>
  </si>
  <si>
    <t>n=3 SPAs, Li</t>
  </si>
  <si>
    <t>CDB-2</t>
  </si>
  <si>
    <t>Reassess if Li evap can reproducibly suppress ELMs</t>
  </si>
  <si>
    <t>Effect of nRMP on edge intrinsic rotation</t>
  </si>
  <si>
    <t>A. Sontag</t>
  </si>
  <si>
    <t>Plasma Gun Startup</t>
  </si>
  <si>
    <t>None at this time- Planning for tests in 2009-10</t>
  </si>
  <si>
    <t>X. Tang</t>
  </si>
  <si>
    <t>LANL</t>
  </si>
  <si>
    <t>CHI Application to Future Devices</t>
  </si>
  <si>
    <t>MDC-4, MDC-12, IIC AUX-1</t>
  </si>
  <si>
    <t>M. Okabayashi</t>
  </si>
  <si>
    <t>S. Gerhardt</t>
  </si>
  <si>
    <t>Totals:</t>
  </si>
  <si>
    <t>Joule, 
R09-1</t>
  </si>
  <si>
    <t>Field scaling of electron transport change with heating power</t>
  </si>
  <si>
    <t>LPI? NPA scan</t>
  </si>
  <si>
    <t xml:space="preserve">Assessing magnetic electron transport in NSTX using He H-modes </t>
  </si>
  <si>
    <t>Momentum transport studies on NSTX</t>
  </si>
  <si>
    <t>TP-6.3</t>
  </si>
  <si>
    <t>Energy confinement similarity experiment between NSTX and DIII-D</t>
  </si>
  <si>
    <t>TP-9</t>
  </si>
  <si>
    <t>Guidance / request: TT</t>
  </si>
  <si>
    <t>Guidance / request: MS</t>
  </si>
  <si>
    <t>Guidance / request: ASC</t>
  </si>
  <si>
    <t>n = 2 RWM coil</t>
  </si>
  <si>
    <t>S. Gerhardt/D. Gates</t>
  </si>
  <si>
    <t>J. Berkery</t>
  </si>
  <si>
    <t>H. Reimerdes</t>
  </si>
  <si>
    <t>TSG-#</t>
  </si>
  <si>
    <t>To be assessed</t>
  </si>
  <si>
    <t>beta-scaling using Li evaporation to suppress ELMs</t>
  </si>
  <si>
    <t>Combine with MS-03</t>
  </si>
  <si>
    <t>Combine with MS-04</t>
  </si>
  <si>
    <t>Combine with MS-06</t>
  </si>
  <si>
    <t>Combine with MS-09, MS-10</t>
  </si>
  <si>
    <t>Combine with MS-14</t>
  </si>
  <si>
    <t>Magnetic shear effects on electron and ion thermal transport and momentum transport</t>
  </si>
  <si>
    <t>RF radial reflectometer, NB B@1MW</t>
  </si>
  <si>
    <t>Ross</t>
  </si>
  <si>
    <t>Investigation of ion transport with beam modulation</t>
  </si>
  <si>
    <t>Lee</t>
  </si>
  <si>
    <t>UC Davis</t>
  </si>
  <si>
    <t>CHI, SGI, Branch-5 LDGIS,NBI, HHFW, PF2U,L at 2kV, OH reduced to 4kV,</t>
  </si>
  <si>
    <t>A. Redd</t>
  </si>
  <si>
    <t>Relaxation Current Drive</t>
  </si>
  <si>
    <t>R. LaHaye</t>
  </si>
  <si>
    <t>General Atomics</t>
  </si>
  <si>
    <t>He H-mode plasmas</t>
  </si>
  <si>
    <t xml:space="preserve">Mazzucato </t>
  </si>
  <si>
    <t>Puff/use Ne, Ar, HHFW</t>
  </si>
  <si>
    <t xml:space="preserve">Smith </t>
  </si>
  <si>
    <t>Novel turbulence topics suitable for the NSTX high-k scattering system</t>
  </si>
  <si>
    <t>Kubota</t>
  </si>
  <si>
    <t>Alfvén Cascade Threshold Experiment</t>
  </si>
  <si>
    <t>UCI</t>
  </si>
  <si>
    <t>TSG Priority</t>
  </si>
  <si>
    <t>=1</t>
  </si>
  <si>
    <t>TT-4+18</t>
  </si>
  <si>
    <t>Dependence of energy &amp; impurity transport on rotation</t>
  </si>
  <si>
    <t>Scope out first piggyback, then request dedicated run time if necessary</t>
  </si>
  <si>
    <t>Yuh</t>
  </si>
  <si>
    <t>Nova</t>
  </si>
  <si>
    <t>Possible 0.5 day</t>
  </si>
  <si>
    <t>Lehigh U.</t>
  </si>
  <si>
    <t>Combine with WPI-05</t>
  </si>
  <si>
    <t xml:space="preserve">HHFW Loading (&lt;200kW) into NB Deuterium H-mode </t>
  </si>
  <si>
    <t>CD in Deuterium L-mode</t>
  </si>
  <si>
    <t>Combine with WPI-03</t>
  </si>
  <si>
    <t>Coupling to ECH plasmas</t>
  </si>
  <si>
    <t>Combine with WPI-04</t>
  </si>
  <si>
    <t>low power to measure sheath loss</t>
  </si>
  <si>
    <t>During 2 day HHFW XMP</t>
  </si>
  <si>
    <t>Bill Heidbrink</t>
  </si>
  <si>
    <t>Notes</t>
  </si>
  <si>
    <t>2 campaigns of 4 days each
Reassess requirements after first 4 day campaign</t>
  </si>
  <si>
    <t>Piggyback</t>
  </si>
  <si>
    <t>Suppression Angelfish chirping</t>
  </si>
  <si>
    <t>Documentation of Angelfish (CAE or GAE hole-clumps)</t>
  </si>
  <si>
    <t>Expansion of quiescent operation regime</t>
  </si>
  <si>
    <t>Combine with WPI-14</t>
  </si>
  <si>
    <t>Spatial profile of beam ions accelerated by HHFW</t>
  </si>
  <si>
    <t>Nikolai Gorelenkov</t>
  </si>
  <si>
    <t>BAAE Frequency Sweep Study</t>
  </si>
  <si>
    <t>Combine with WPI-23</t>
  </si>
  <si>
    <t>Woochang Lee</t>
  </si>
  <si>
    <t>Postech, South Korea</t>
  </si>
  <si>
    <t>Measurement of BAAE and TAE_RSAE Mode Structures with High-k Scattering System</t>
  </si>
  <si>
    <t>NBI prompt loss study</t>
  </si>
  <si>
    <t>Sid Medley</t>
  </si>
  <si>
    <t>Proposals requesting/allocated runtime:</t>
  </si>
  <si>
    <t>Combine with BP-9, BP-4
(Define reference conditions at outset and piggyback early on)</t>
  </si>
  <si>
    <t>Combine with BP-2</t>
  </si>
  <si>
    <t>Combine with BP-12</t>
  </si>
  <si>
    <t>DSOL-15</t>
  </si>
  <si>
    <t>PEP-6</t>
  </si>
  <si>
    <t>(Joule FY09)</t>
  </si>
  <si>
    <t>Combine with BP-11 &amp; MS XP
Consider as cross-cutting?</t>
  </si>
  <si>
    <t>BP-17</t>
  </si>
  <si>
    <t>CHI, Branch-5 LDGIS, PF2L reversed, PF2U.L at 2kV.</t>
  </si>
  <si>
    <t>J. Menard</t>
  </si>
  <si>
    <t>Robustness of improved error field suppression in long-pulse discharges</t>
  </si>
  <si>
    <t>D. Gates</t>
  </si>
  <si>
    <t>Parametric study of high elongation plasmas</t>
  </si>
  <si>
    <t>Impact of 2 LITER system on long-pulse discharges</t>
  </si>
  <si>
    <t>E. Kolemen</t>
  </si>
  <si>
    <t>Princeton U.</t>
  </si>
  <si>
    <t>Originally considered by TT
Combine with ASC-05 (Bell)</t>
  </si>
  <si>
    <t>Combine with WPI-08</t>
  </si>
  <si>
    <t>MDC-12, 
IIC AUX-1</t>
  </si>
  <si>
    <t xml:space="preserve">JM Guidance / TSG request: SFS </t>
  </si>
  <si>
    <t>S. Sabbagh</t>
  </si>
  <si>
    <t>ELM mitigation with midplane control coils</t>
  </si>
  <si>
    <t>RWM coil polarity change</t>
  </si>
  <si>
    <t>?</t>
  </si>
  <si>
    <t>IO request</t>
  </si>
  <si>
    <t>Consider and possibly combine with BP-11, -12</t>
  </si>
  <si>
    <t>All diagnostics</t>
  </si>
  <si>
    <t>UCSD</t>
  </si>
  <si>
    <t xml:space="preserve">Characterization of the divertor heat flux width and the mid-plane SOL widths  </t>
  </si>
  <si>
    <t xml:space="preserve">Gas balance in unpumped and pumped discharges - Comparison of graphite and high Z plasma facing materials  </t>
  </si>
  <si>
    <t>Nova Photonics</t>
  </si>
  <si>
    <t xml:space="preserve">Fast camera studies, edge turbulence &amp; blobs, ELMs, MARFEs, etc  </t>
  </si>
  <si>
    <t xml:space="preserve">ELM experiment with various RMP  </t>
  </si>
  <si>
    <t>RMP coils</t>
  </si>
  <si>
    <t xml:space="preserve">ELM Destabilization by RMP  </t>
  </si>
  <si>
    <t xml:space="preserve">Divertor detachment in highly-shaped high-performance H-mode plasmas  </t>
  </si>
  <si>
    <t>Energetic Particle Transport during TAE avalanches</t>
  </si>
  <si>
    <t>MDC-11 (a)</t>
  </si>
  <si>
    <t>Mario Podestà</t>
  </si>
  <si>
    <t>Fast-ion transport induced by Alfvén instabilities</t>
  </si>
  <si>
    <t>Doug Darrow</t>
  </si>
  <si>
    <t>Energetic Particle Mode Induced NBI loss</t>
  </si>
  <si>
    <t>Neal Crocker</t>
  </si>
  <si>
    <t>UCLA</t>
  </si>
  <si>
    <t>Identify sustained fast-ion loss with Alfven Cascade modes</t>
  </si>
  <si>
    <t>No runtime requested - planning for a test in 2009
Up to 1 day may be allocated for test to support 2009 experiments - time permitting</t>
  </si>
  <si>
    <t>current in one RWM coil minimized</t>
  </si>
  <si>
    <t>K. Tritz</t>
  </si>
  <si>
    <t>Johns-Hopkins U.</t>
  </si>
  <si>
    <t>Effect of nRMP on L-H threshold</t>
  </si>
  <si>
    <t>MDC-2, 
IIC RWM-1, 
DCR-096 RWM coil</t>
  </si>
  <si>
    <t>MDC-2, 
IIC RWM-1</t>
  </si>
  <si>
    <t>Combine with WPI-09
In 3-year plan? Need for CTF?</t>
  </si>
  <si>
    <t xml:space="preserve">Guidance / request: WPI </t>
  </si>
  <si>
    <t>Guidance / request: BP</t>
  </si>
  <si>
    <t>Edge characterization in high performance discharges</t>
  </si>
  <si>
    <t>MDC-4</t>
  </si>
  <si>
    <t>R. Buttery</t>
  </si>
  <si>
    <t>UKAEA</t>
  </si>
  <si>
    <t>TSG</t>
  </si>
  <si>
    <t>SFS</t>
  </si>
  <si>
    <t>WPI</t>
  </si>
  <si>
    <t>BP</t>
  </si>
  <si>
    <t>TT</t>
  </si>
  <si>
    <t>ASC</t>
  </si>
  <si>
    <t>MS</t>
  </si>
  <si>
    <t>High-k plasma turbulence II</t>
  </si>
  <si>
    <t>High-k plasma turbulence I</t>
  </si>
  <si>
    <t>First day</t>
  </si>
  <si>
    <t>Second day (needs definition)</t>
  </si>
  <si>
    <t>Average request/allocation:</t>
  </si>
  <si>
    <t>Combine with MS-08</t>
  </si>
  <si>
    <t>Combine with MS-13</t>
  </si>
  <si>
    <t>Combine with MS-05</t>
  </si>
  <si>
    <t>Combine with MS-01</t>
  </si>
  <si>
    <t>NPA scan, NB modulation, LITER, thesis</t>
  </si>
  <si>
    <t>PCHERS, ERD, n=3 SPAs</t>
  </si>
  <si>
    <t>PCHERS, ERD, NB blips</t>
  </si>
  <si>
    <t>n=3 SPAs, PCHERS, ERD</t>
  </si>
  <si>
    <t xml:space="preserve">High flux expansion divertor - heat flux reduction and properties  </t>
  </si>
  <si>
    <t>R08-3</t>
  </si>
  <si>
    <r>
      <t xml:space="preserve">Evaluate the generation of plasma rotation and momentum transport, and assess the impact of plasma rotation on stability and confinement, </t>
    </r>
    <r>
      <rPr>
        <i/>
        <sz val="10"/>
        <color indexed="12"/>
        <rFont val="Verdana"/>
        <family val="0"/>
      </rPr>
      <t>and</t>
    </r>
    <r>
      <rPr>
        <sz val="10"/>
        <color indexed="12"/>
        <rFont val="Verdana"/>
        <family val="0"/>
      </rPr>
      <t xml:space="preserve"> 
Evaluate MHD sources of plasma viscosity and assess impact of plasma rotation on stability, including NTM</t>
    </r>
  </si>
  <si>
    <t>Mean and Oscillating Turbulent Flows and Their Connection to Internal Transport Barrier Formation</t>
  </si>
  <si>
    <t>RF, need commissioning</t>
  </si>
  <si>
    <t>Requirements to be assessed during TSG meeting
Up to 1 day may be allocated for tests - time permitting</t>
  </si>
  <si>
    <t>Beta ramp down 2/1 tearing mode: study of self-stabilization</t>
  </si>
  <si>
    <t>SXR tomography of neon-seeded RWM stabilized plasmas</t>
  </si>
  <si>
    <t xml:space="preserve">Testing NTV theory of error field penetration </t>
  </si>
  <si>
    <t>RWM stabilization physics – comparison to theory</t>
  </si>
  <si>
    <t xml:space="preserve">DIII-D/NSTX RWM joint XP – stability vs. A, rotation profile, nu_i </t>
  </si>
  <si>
    <t>n=2 intrinsic error fields and RWM critical rotation</t>
  </si>
  <si>
    <t xml:space="preserve">Island-induced neoclassical toroidal viscosity (NTV) </t>
  </si>
  <si>
    <t>Deformation of RWM and multi-mode characteristics</t>
  </si>
  <si>
    <t xml:space="preserve">Assessment of non-rigidity in RWM feedback </t>
  </si>
  <si>
    <t>Measurement of Halo Currents in the Lower Divertor</t>
  </si>
  <si>
    <t>Parametric dependence RWM damping in rotating plasmas</t>
  </si>
  <si>
    <t>High priority but no runtime. Piggyback?</t>
  </si>
  <si>
    <t>IO priority?</t>
  </si>
  <si>
    <t>Purdue U</t>
  </si>
  <si>
    <t>UC Irvine</t>
  </si>
  <si>
    <t>Quiet plasmas for FIDA and SSNPA validation</t>
  </si>
  <si>
    <t xml:space="preserve">MDC-11 (c) </t>
  </si>
  <si>
    <t>Eric Fredrickson</t>
  </si>
  <si>
    <t>C. Skinner</t>
  </si>
  <si>
    <t>D. Mansfield</t>
  </si>
  <si>
    <t>Y. Raitses</t>
  </si>
  <si>
    <t>R. Maqueda</t>
  </si>
  <si>
    <t>J-K. Park</t>
  </si>
  <si>
    <t>J. Canik</t>
  </si>
  <si>
    <t>J-W. Ahn</t>
  </si>
  <si>
    <t>S. Zweben</t>
  </si>
  <si>
    <t>A. Hubbard</t>
  </si>
  <si>
    <t>H. Meyer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</si>
</sst>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yyyy/m/d"/>
    <numFmt numFmtId="169" formatCode="0.0000000"/>
    <numFmt numFmtId="170" formatCode="0.000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7"/>
      <name val="Verdana"/>
      <family val="0"/>
    </font>
    <font>
      <sz val="10"/>
      <color indexed="18"/>
      <name val="Verdana"/>
      <family val="0"/>
    </font>
    <font>
      <sz val="10"/>
      <color indexed="61"/>
      <name val="Verdana"/>
      <family val="0"/>
    </font>
    <font>
      <sz val="10"/>
      <color indexed="20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20"/>
      <name val="Verdana"/>
      <family val="0"/>
    </font>
    <font>
      <b/>
      <sz val="10"/>
      <color indexed="61"/>
      <name val="Verdana"/>
      <family val="0"/>
    </font>
    <font>
      <b/>
      <sz val="10"/>
      <color indexed="12"/>
      <name val="Verdana"/>
      <family val="0"/>
    </font>
    <font>
      <b/>
      <sz val="10"/>
      <color indexed="17"/>
      <name val="Verdana"/>
      <family val="0"/>
    </font>
    <font>
      <b/>
      <sz val="12"/>
      <name val="Verdana"/>
      <family val="0"/>
    </font>
    <font>
      <sz val="10"/>
      <color indexed="12"/>
      <name val="Verdana"/>
      <family val="0"/>
    </font>
    <font>
      <sz val="10"/>
      <color indexed="14"/>
      <name val="Verdana"/>
      <family val="0"/>
    </font>
    <font>
      <sz val="10"/>
      <color indexed="62"/>
      <name val="Verdana"/>
      <family val="0"/>
    </font>
    <font>
      <i/>
      <sz val="10"/>
      <color indexed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/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 style="thin"/>
      <top style="double"/>
      <bottom style="thin"/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 quotePrefix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 quotePrefix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workbookViewId="0" topLeftCell="A1">
      <pane ySplit="1" topLeftCell="BM6" activePane="bottomLeft" state="frozen"/>
      <selection pane="topLeft" activeCell="A1" sqref="A1"/>
      <selection pane="bottomLeft" activeCell="A8" sqref="A8:M33"/>
    </sheetView>
  </sheetViews>
  <sheetFormatPr defaultColWidth="11.00390625" defaultRowHeight="12.75"/>
  <cols>
    <col min="1" max="1" width="16.75390625" style="46" customWidth="1"/>
    <col min="2" max="2" width="0" style="46" hidden="1" customWidth="1"/>
    <col min="3" max="3" width="34.75390625" style="46" customWidth="1"/>
    <col min="4" max="5" width="6.75390625" style="47" customWidth="1"/>
    <col min="6" max="6" width="8.75390625" style="47" customWidth="1"/>
    <col min="7" max="7" width="20.375" style="46" customWidth="1"/>
    <col min="8" max="8" width="9.375" style="47" customWidth="1"/>
    <col min="9" max="10" width="8.75390625" style="47" customWidth="1"/>
    <col min="11" max="11" width="11.625" style="47" bestFit="1" customWidth="1"/>
    <col min="12" max="12" width="16.75390625" style="47" customWidth="1"/>
    <col min="13" max="13" width="25.75390625" style="46" customWidth="1"/>
    <col min="14" max="16384" width="10.75390625" style="46" customWidth="1"/>
  </cols>
  <sheetData>
    <row r="1" spans="1:13" s="43" customFormat="1" ht="153">
      <c r="A1" s="1" t="s">
        <v>112</v>
      </c>
      <c r="B1" s="2" t="s">
        <v>114</v>
      </c>
      <c r="C1" s="1" t="s">
        <v>113</v>
      </c>
      <c r="D1" s="2" t="s">
        <v>321</v>
      </c>
      <c r="E1" s="2" t="s">
        <v>200</v>
      </c>
      <c r="F1" s="2" t="s">
        <v>30</v>
      </c>
      <c r="G1" s="2" t="s">
        <v>115</v>
      </c>
      <c r="H1" s="2" t="s">
        <v>116</v>
      </c>
      <c r="I1" s="2" t="s">
        <v>119</v>
      </c>
      <c r="J1" s="2" t="s">
        <v>120</v>
      </c>
      <c r="K1" s="2" t="s">
        <v>117</v>
      </c>
      <c r="L1" s="2" t="s">
        <v>118</v>
      </c>
      <c r="M1" s="1" t="s">
        <v>245</v>
      </c>
    </row>
    <row r="2" spans="1:13" s="45" customFormat="1" ht="102">
      <c r="A2" s="13" t="s">
        <v>39</v>
      </c>
      <c r="B2" s="13" t="s">
        <v>110</v>
      </c>
      <c r="C2" s="13" t="s">
        <v>121</v>
      </c>
      <c r="D2" s="14" t="s">
        <v>322</v>
      </c>
      <c r="E2" s="14">
        <v>1</v>
      </c>
      <c r="F2" s="14">
        <v>1</v>
      </c>
      <c r="G2" s="13" t="s">
        <v>134</v>
      </c>
      <c r="H2" s="14">
        <v>8</v>
      </c>
      <c r="I2" s="14">
        <v>1</v>
      </c>
      <c r="J2" s="14">
        <v>4</v>
      </c>
      <c r="K2" s="14" t="s">
        <v>135</v>
      </c>
      <c r="L2" s="14"/>
      <c r="M2" s="13" t="s">
        <v>246</v>
      </c>
    </row>
    <row r="3" spans="1:13" s="45" customFormat="1" ht="64.5">
      <c r="A3" s="13" t="s">
        <v>136</v>
      </c>
      <c r="B3" s="13" t="s">
        <v>137</v>
      </c>
      <c r="C3" s="13" t="s">
        <v>138</v>
      </c>
      <c r="D3" s="14" t="s">
        <v>322</v>
      </c>
      <c r="E3" s="14">
        <v>2</v>
      </c>
      <c r="F3" s="14">
        <v>2</v>
      </c>
      <c r="G3" s="13" t="s">
        <v>214</v>
      </c>
      <c r="H3" s="14">
        <v>0</v>
      </c>
      <c r="I3" s="14">
        <v>2</v>
      </c>
      <c r="J3" s="14"/>
      <c r="K3" s="14"/>
      <c r="L3" s="14"/>
      <c r="M3" s="13" t="s">
        <v>307</v>
      </c>
    </row>
    <row r="4" spans="1:13" s="45" customFormat="1" ht="51.75">
      <c r="A4" s="13" t="s">
        <v>215</v>
      </c>
      <c r="B4" s="13" t="s">
        <v>110</v>
      </c>
      <c r="C4" s="13" t="s">
        <v>216</v>
      </c>
      <c r="D4" s="14" t="s">
        <v>322</v>
      </c>
      <c r="E4" s="14">
        <v>3</v>
      </c>
      <c r="F4" s="14">
        <v>3</v>
      </c>
      <c r="G4" s="13" t="s">
        <v>270</v>
      </c>
      <c r="H4" s="14">
        <v>3</v>
      </c>
      <c r="I4" s="14">
        <v>2</v>
      </c>
      <c r="J4" s="14"/>
      <c r="K4" s="14"/>
      <c r="L4" s="14"/>
      <c r="M4" s="13" t="s">
        <v>346</v>
      </c>
    </row>
    <row r="5" spans="1:13" s="45" customFormat="1" ht="25.5">
      <c r="A5" s="13" t="s">
        <v>175</v>
      </c>
      <c r="B5" s="13" t="s">
        <v>111</v>
      </c>
      <c r="C5" s="13" t="s">
        <v>176</v>
      </c>
      <c r="D5" s="14" t="s">
        <v>322</v>
      </c>
      <c r="E5" s="14">
        <v>4</v>
      </c>
      <c r="F5" s="14"/>
      <c r="G5" s="13" t="s">
        <v>201</v>
      </c>
      <c r="H5" s="14">
        <v>0</v>
      </c>
      <c r="I5" s="14"/>
      <c r="J5" s="14"/>
      <c r="K5" s="14"/>
      <c r="L5" s="14"/>
      <c r="M5" s="13" t="s">
        <v>177</v>
      </c>
    </row>
    <row r="6" spans="1:13" s="45" customFormat="1" ht="18" customHeight="1">
      <c r="A6" s="13" t="s">
        <v>178</v>
      </c>
      <c r="B6" s="13" t="s">
        <v>179</v>
      </c>
      <c r="C6" s="13" t="s">
        <v>180</v>
      </c>
      <c r="D6" s="14" t="s">
        <v>322</v>
      </c>
      <c r="E6" s="14">
        <v>5</v>
      </c>
      <c r="F6" s="14"/>
      <c r="G6" s="13" t="s">
        <v>109</v>
      </c>
      <c r="H6" s="14">
        <v>0</v>
      </c>
      <c r="I6" s="14"/>
      <c r="J6" s="14"/>
      <c r="K6" s="14"/>
      <c r="L6" s="14"/>
      <c r="M6" s="13"/>
    </row>
    <row r="7" spans="1:13" s="45" customFormat="1" ht="25.5">
      <c r="A7" s="13" t="s">
        <v>40</v>
      </c>
      <c r="B7" s="13" t="s">
        <v>137</v>
      </c>
      <c r="C7" s="13" t="s">
        <v>168</v>
      </c>
      <c r="D7" s="14" t="s">
        <v>322</v>
      </c>
      <c r="E7" s="14">
        <v>6</v>
      </c>
      <c r="F7" s="14"/>
      <c r="G7" s="13" t="s">
        <v>201</v>
      </c>
      <c r="H7" s="14">
        <v>0</v>
      </c>
      <c r="I7" s="14"/>
      <c r="J7" s="14"/>
      <c r="K7" s="14"/>
      <c r="L7" s="14"/>
      <c r="M7" s="13" t="s">
        <v>4</v>
      </c>
    </row>
    <row r="8" spans="1:13" s="45" customFormat="1" ht="25.5">
      <c r="A8" s="15" t="s">
        <v>41</v>
      </c>
      <c r="B8" s="15" t="s">
        <v>137</v>
      </c>
      <c r="C8" s="15" t="s">
        <v>156</v>
      </c>
      <c r="D8" s="16" t="s">
        <v>323</v>
      </c>
      <c r="E8" s="16">
        <v>1</v>
      </c>
      <c r="F8" s="16">
        <v>1</v>
      </c>
      <c r="G8" s="15"/>
      <c r="H8" s="17">
        <v>1</v>
      </c>
      <c r="I8" s="16">
        <v>1</v>
      </c>
      <c r="J8" s="16">
        <v>0.5</v>
      </c>
      <c r="K8" s="16"/>
      <c r="L8" s="16"/>
      <c r="M8" s="15"/>
    </row>
    <row r="9" spans="1:13" s="45" customFormat="1" ht="18" customHeight="1" thickBot="1">
      <c r="A9" s="18" t="s">
        <v>157</v>
      </c>
      <c r="B9" s="18" t="s">
        <v>137</v>
      </c>
      <c r="C9" s="18" t="s">
        <v>165</v>
      </c>
      <c r="D9" s="19" t="s">
        <v>323</v>
      </c>
      <c r="E9" s="19">
        <v>2</v>
      </c>
      <c r="F9" s="19">
        <v>2</v>
      </c>
      <c r="G9" s="18" t="s">
        <v>166</v>
      </c>
      <c r="H9" s="20">
        <v>1</v>
      </c>
      <c r="I9" s="19">
        <v>1</v>
      </c>
      <c r="J9" s="19">
        <v>0.5</v>
      </c>
      <c r="K9" s="19"/>
      <c r="L9" s="19"/>
      <c r="M9" s="18"/>
    </row>
    <row r="10" spans="1:13" s="45" customFormat="1" ht="18" customHeight="1">
      <c r="A10" s="82" t="s">
        <v>157</v>
      </c>
      <c r="B10" s="83" t="s">
        <v>137</v>
      </c>
      <c r="C10" s="83" t="s">
        <v>167</v>
      </c>
      <c r="D10" s="84" t="s">
        <v>323</v>
      </c>
      <c r="E10" s="84">
        <v>3</v>
      </c>
      <c r="F10" s="84">
        <v>3.1</v>
      </c>
      <c r="G10" s="83" t="s">
        <v>166</v>
      </c>
      <c r="H10" s="174">
        <v>1</v>
      </c>
      <c r="I10" s="169">
        <v>1</v>
      </c>
      <c r="J10" s="169">
        <v>0.5</v>
      </c>
      <c r="K10" s="84"/>
      <c r="L10" s="84"/>
      <c r="M10" s="86" t="s">
        <v>279</v>
      </c>
    </row>
    <row r="11" spans="1:13" s="45" customFormat="1" ht="18" customHeight="1" thickBot="1">
      <c r="A11" s="87" t="s">
        <v>57</v>
      </c>
      <c r="B11" s="88" t="s">
        <v>58</v>
      </c>
      <c r="C11" s="88" t="s">
        <v>238</v>
      </c>
      <c r="D11" s="89" t="s">
        <v>323</v>
      </c>
      <c r="E11" s="89">
        <v>8</v>
      </c>
      <c r="F11" s="89">
        <v>3.2</v>
      </c>
      <c r="G11" s="88"/>
      <c r="H11" s="167"/>
      <c r="I11" s="167"/>
      <c r="J11" s="167"/>
      <c r="K11" s="89"/>
      <c r="L11" s="89"/>
      <c r="M11" s="91" t="s">
        <v>239</v>
      </c>
    </row>
    <row r="12" spans="1:13" s="45" customFormat="1" ht="25.5">
      <c r="A12" s="82" t="s">
        <v>157</v>
      </c>
      <c r="B12" s="83" t="s">
        <v>137</v>
      </c>
      <c r="C12" s="83" t="s">
        <v>56</v>
      </c>
      <c r="D12" s="84" t="s">
        <v>323</v>
      </c>
      <c r="E12" s="84">
        <v>5</v>
      </c>
      <c r="F12" s="84">
        <v>4.1</v>
      </c>
      <c r="G12" s="83" t="s">
        <v>166</v>
      </c>
      <c r="H12" s="99">
        <v>2</v>
      </c>
      <c r="I12" s="84">
        <v>1</v>
      </c>
      <c r="J12" s="169">
        <v>1</v>
      </c>
      <c r="K12" s="84"/>
      <c r="L12" s="84"/>
      <c r="M12" s="86" t="s">
        <v>127</v>
      </c>
    </row>
    <row r="13" spans="1:13" s="45" customFormat="1" ht="25.5">
      <c r="A13" s="93" t="s">
        <v>57</v>
      </c>
      <c r="B13" s="94" t="s">
        <v>58</v>
      </c>
      <c r="C13" s="94" t="s">
        <v>59</v>
      </c>
      <c r="D13" s="95" t="s">
        <v>323</v>
      </c>
      <c r="E13" s="95">
        <v>6</v>
      </c>
      <c r="F13" s="95">
        <v>4.2</v>
      </c>
      <c r="G13" s="94"/>
      <c r="H13" s="98"/>
      <c r="I13" s="95">
        <v>2</v>
      </c>
      <c r="J13" s="170"/>
      <c r="K13" s="95"/>
      <c r="L13" s="95"/>
      <c r="M13" s="97" t="s">
        <v>236</v>
      </c>
    </row>
    <row r="14" spans="1:13" s="45" customFormat="1" ht="27" thickBot="1">
      <c r="A14" s="87" t="s">
        <v>244</v>
      </c>
      <c r="B14" s="88" t="s">
        <v>361</v>
      </c>
      <c r="C14" s="88" t="s">
        <v>252</v>
      </c>
      <c r="D14" s="89" t="s">
        <v>323</v>
      </c>
      <c r="E14" s="89">
        <v>21</v>
      </c>
      <c r="F14" s="100">
        <v>4.3</v>
      </c>
      <c r="G14" s="88"/>
      <c r="H14" s="90">
        <v>1</v>
      </c>
      <c r="I14" s="89">
        <v>2</v>
      </c>
      <c r="J14" s="167"/>
      <c r="K14" s="89"/>
      <c r="L14" s="89" t="s">
        <v>363</v>
      </c>
      <c r="M14" s="91" t="s">
        <v>236</v>
      </c>
    </row>
    <row r="15" spans="1:13" s="45" customFormat="1" ht="25.5">
      <c r="A15" s="82" t="s">
        <v>300</v>
      </c>
      <c r="B15" s="83" t="s">
        <v>361</v>
      </c>
      <c r="C15" s="83" t="s">
        <v>301</v>
      </c>
      <c r="D15" s="84" t="s">
        <v>323</v>
      </c>
      <c r="E15" s="84">
        <v>14</v>
      </c>
      <c r="F15" s="84">
        <v>5.1</v>
      </c>
      <c r="G15" s="83"/>
      <c r="H15" s="85">
        <v>2</v>
      </c>
      <c r="I15" s="84">
        <v>1</v>
      </c>
      <c r="J15" s="169">
        <v>2</v>
      </c>
      <c r="K15" s="84"/>
      <c r="L15" s="84" t="s">
        <v>299</v>
      </c>
      <c r="M15" s="86" t="s">
        <v>125</v>
      </c>
    </row>
    <row r="16" spans="1:13" s="45" customFormat="1" ht="25.5">
      <c r="A16" s="93" t="s">
        <v>244</v>
      </c>
      <c r="B16" s="94" t="s">
        <v>361</v>
      </c>
      <c r="C16" s="94" t="s">
        <v>362</v>
      </c>
      <c r="D16" s="95" t="s">
        <v>323</v>
      </c>
      <c r="E16" s="95">
        <v>11</v>
      </c>
      <c r="F16" s="95">
        <v>5.2</v>
      </c>
      <c r="G16" s="94" t="s">
        <v>124</v>
      </c>
      <c r="H16" s="96">
        <v>1</v>
      </c>
      <c r="I16" s="95">
        <v>1</v>
      </c>
      <c r="J16" s="170"/>
      <c r="K16" s="95"/>
      <c r="L16" s="95" t="s">
        <v>363</v>
      </c>
      <c r="M16" s="97" t="s">
        <v>251</v>
      </c>
    </row>
    <row r="17" spans="1:13" s="45" customFormat="1" ht="18" customHeight="1">
      <c r="A17" s="93" t="s">
        <v>364</v>
      </c>
      <c r="B17" s="94" t="s">
        <v>137</v>
      </c>
      <c r="C17" s="94" t="s">
        <v>250</v>
      </c>
      <c r="D17" s="95" t="s">
        <v>323</v>
      </c>
      <c r="E17" s="95">
        <v>12</v>
      </c>
      <c r="F17" s="95">
        <v>5.3</v>
      </c>
      <c r="G17" s="94"/>
      <c r="H17" s="98">
        <v>0.5</v>
      </c>
      <c r="I17" s="95">
        <v>1</v>
      </c>
      <c r="J17" s="170"/>
      <c r="K17" s="95"/>
      <c r="L17" s="95" t="s">
        <v>363</v>
      </c>
      <c r="M17" s="97" t="s">
        <v>251</v>
      </c>
    </row>
    <row r="18" spans="1:13" s="45" customFormat="1" ht="25.5">
      <c r="A18" s="93" t="s">
        <v>364</v>
      </c>
      <c r="B18" s="94" t="s">
        <v>137</v>
      </c>
      <c r="C18" s="94" t="s">
        <v>298</v>
      </c>
      <c r="D18" s="95" t="s">
        <v>323</v>
      </c>
      <c r="E18" s="95">
        <v>13</v>
      </c>
      <c r="F18" s="95">
        <v>5.4</v>
      </c>
      <c r="G18" s="94"/>
      <c r="H18" s="98">
        <v>2</v>
      </c>
      <c r="I18" s="95">
        <v>1</v>
      </c>
      <c r="J18" s="170"/>
      <c r="K18" s="95"/>
      <c r="L18" s="95" t="s">
        <v>299</v>
      </c>
      <c r="M18" s="97" t="s">
        <v>251</v>
      </c>
    </row>
    <row r="19" spans="1:13" s="45" customFormat="1" ht="18" customHeight="1" thickBot="1">
      <c r="A19" s="87" t="s">
        <v>302</v>
      </c>
      <c r="B19" s="88" t="s">
        <v>137</v>
      </c>
      <c r="C19" s="88" t="s">
        <v>303</v>
      </c>
      <c r="D19" s="89" t="s">
        <v>323</v>
      </c>
      <c r="E19" s="89">
        <v>15</v>
      </c>
      <c r="F19" s="89">
        <v>5.5</v>
      </c>
      <c r="G19" s="88"/>
      <c r="H19" s="90">
        <v>1</v>
      </c>
      <c r="I19" s="89">
        <v>2</v>
      </c>
      <c r="J19" s="167"/>
      <c r="K19" s="89"/>
      <c r="L19" s="89" t="s">
        <v>299</v>
      </c>
      <c r="M19" s="91" t="s">
        <v>251</v>
      </c>
    </row>
    <row r="20" spans="1:13" s="45" customFormat="1" ht="25.5">
      <c r="A20" s="82" t="s">
        <v>304</v>
      </c>
      <c r="B20" s="83" t="s">
        <v>305</v>
      </c>
      <c r="C20" s="83" t="s">
        <v>306</v>
      </c>
      <c r="D20" s="84" t="s">
        <v>323</v>
      </c>
      <c r="E20" s="84">
        <v>16</v>
      </c>
      <c r="F20" s="84">
        <v>6.1</v>
      </c>
      <c r="G20" s="83"/>
      <c r="H20" s="85">
        <v>1</v>
      </c>
      <c r="I20" s="84">
        <v>1</v>
      </c>
      <c r="J20" s="169">
        <v>1</v>
      </c>
      <c r="K20" s="84"/>
      <c r="L20" s="84" t="s">
        <v>299</v>
      </c>
      <c r="M20" s="86" t="s">
        <v>126</v>
      </c>
    </row>
    <row r="21" spans="1:13" s="45" customFormat="1" ht="25.5">
      <c r="A21" s="93" t="s">
        <v>304</v>
      </c>
      <c r="B21" s="94" t="s">
        <v>305</v>
      </c>
      <c r="C21" s="94" t="s">
        <v>88</v>
      </c>
      <c r="D21" s="95" t="s">
        <v>323</v>
      </c>
      <c r="E21" s="95">
        <v>17</v>
      </c>
      <c r="F21" s="95">
        <v>6.2</v>
      </c>
      <c r="G21" s="94"/>
      <c r="H21" s="96">
        <v>3</v>
      </c>
      <c r="I21" s="95">
        <v>1</v>
      </c>
      <c r="J21" s="170"/>
      <c r="K21" s="95"/>
      <c r="L21" s="95" t="s">
        <v>90</v>
      </c>
      <c r="M21" s="97" t="s">
        <v>89</v>
      </c>
    </row>
    <row r="22" spans="1:13" s="45" customFormat="1" ht="18" customHeight="1" thickBot="1">
      <c r="A22" s="87" t="s">
        <v>364</v>
      </c>
      <c r="B22" s="88" t="s">
        <v>137</v>
      </c>
      <c r="C22" s="88" t="s">
        <v>225</v>
      </c>
      <c r="D22" s="89" t="s">
        <v>323</v>
      </c>
      <c r="E22" s="89">
        <v>18</v>
      </c>
      <c r="F22" s="89">
        <v>6.3</v>
      </c>
      <c r="G22" s="88"/>
      <c r="H22" s="92">
        <v>1</v>
      </c>
      <c r="I22" s="89">
        <v>1</v>
      </c>
      <c r="J22" s="167"/>
      <c r="K22" s="89"/>
      <c r="L22" s="89" t="s">
        <v>90</v>
      </c>
      <c r="M22" s="91" t="s">
        <v>89</v>
      </c>
    </row>
    <row r="23" spans="1:13" s="45" customFormat="1" ht="27" thickBot="1">
      <c r="A23" s="22" t="s">
        <v>364</v>
      </c>
      <c r="B23" s="22" t="s">
        <v>137</v>
      </c>
      <c r="C23" s="22" t="s">
        <v>108</v>
      </c>
      <c r="D23" s="23" t="s">
        <v>323</v>
      </c>
      <c r="E23" s="23">
        <v>26</v>
      </c>
      <c r="F23" s="23">
        <v>7</v>
      </c>
      <c r="G23" s="22"/>
      <c r="H23" s="24">
        <v>0</v>
      </c>
      <c r="I23" s="23">
        <v>1</v>
      </c>
      <c r="J23" s="23"/>
      <c r="K23" s="23"/>
      <c r="L23" s="23" t="s">
        <v>363</v>
      </c>
      <c r="M23" s="22" t="s">
        <v>358</v>
      </c>
    </row>
    <row r="24" spans="1:13" s="45" customFormat="1" ht="25.5">
      <c r="A24" s="82" t="s">
        <v>157</v>
      </c>
      <c r="B24" s="83" t="s">
        <v>137</v>
      </c>
      <c r="C24" s="83" t="s">
        <v>129</v>
      </c>
      <c r="D24" s="84" t="s">
        <v>323</v>
      </c>
      <c r="E24" s="84">
        <v>4</v>
      </c>
      <c r="F24" s="84">
        <v>8.1</v>
      </c>
      <c r="G24" s="83" t="s">
        <v>166</v>
      </c>
      <c r="H24" s="85">
        <v>1</v>
      </c>
      <c r="I24" s="84">
        <v>2</v>
      </c>
      <c r="J24" s="169">
        <v>0.5</v>
      </c>
      <c r="K24" s="84"/>
      <c r="L24" s="84"/>
      <c r="M24" s="86" t="s">
        <v>314</v>
      </c>
    </row>
    <row r="25" spans="1:13" s="45" customFormat="1" ht="18" customHeight="1" thickBot="1">
      <c r="A25" s="87" t="s">
        <v>57</v>
      </c>
      <c r="B25" s="88" t="s">
        <v>58</v>
      </c>
      <c r="C25" s="88" t="s">
        <v>240</v>
      </c>
      <c r="D25" s="89" t="s">
        <v>323</v>
      </c>
      <c r="E25" s="89">
        <v>9</v>
      </c>
      <c r="F25" s="89">
        <v>8.2</v>
      </c>
      <c r="G25" s="88"/>
      <c r="H25" s="92"/>
      <c r="I25" s="89">
        <v>2</v>
      </c>
      <c r="J25" s="167"/>
      <c r="K25" s="89"/>
      <c r="L25" s="89"/>
      <c r="M25" s="91" t="s">
        <v>241</v>
      </c>
    </row>
    <row r="26" spans="1:13" s="45" customFormat="1" ht="25.5">
      <c r="A26" s="25" t="s">
        <v>57</v>
      </c>
      <c r="B26" s="25" t="s">
        <v>58</v>
      </c>
      <c r="C26" s="25" t="s">
        <v>237</v>
      </c>
      <c r="D26" s="26" t="s">
        <v>323</v>
      </c>
      <c r="E26" s="26">
        <v>7</v>
      </c>
      <c r="F26" s="26">
        <v>9</v>
      </c>
      <c r="G26" s="25"/>
      <c r="H26" s="27">
        <v>0</v>
      </c>
      <c r="I26" s="26">
        <v>2</v>
      </c>
      <c r="J26" s="26"/>
      <c r="K26" s="26"/>
      <c r="L26" s="26"/>
      <c r="M26" s="25" t="s">
        <v>247</v>
      </c>
    </row>
    <row r="27" spans="1:13" s="45" customFormat="1" ht="25.5" customHeight="1">
      <c r="A27" s="15" t="s">
        <v>57</v>
      </c>
      <c r="B27" s="15" t="s">
        <v>58</v>
      </c>
      <c r="C27" s="15" t="s">
        <v>242</v>
      </c>
      <c r="D27" s="16" t="s">
        <v>323</v>
      </c>
      <c r="E27" s="16">
        <v>10</v>
      </c>
      <c r="F27" s="16">
        <v>10</v>
      </c>
      <c r="G27" s="15" t="s">
        <v>243</v>
      </c>
      <c r="H27" s="21"/>
      <c r="I27" s="16">
        <v>2</v>
      </c>
      <c r="J27" s="16"/>
      <c r="K27" s="16"/>
      <c r="L27" s="16"/>
      <c r="M27" s="15"/>
    </row>
    <row r="28" spans="1:13" s="45" customFormat="1" ht="18" customHeight="1">
      <c r="A28" s="15" t="s">
        <v>244</v>
      </c>
      <c r="B28" s="15" t="s">
        <v>226</v>
      </c>
      <c r="C28" s="15" t="s">
        <v>248</v>
      </c>
      <c r="D28" s="16" t="s">
        <v>323</v>
      </c>
      <c r="E28" s="16">
        <v>19</v>
      </c>
      <c r="F28" s="16">
        <v>11</v>
      </c>
      <c r="G28" s="15"/>
      <c r="H28" s="17">
        <v>1</v>
      </c>
      <c r="I28" s="16">
        <v>2</v>
      </c>
      <c r="J28" s="16"/>
      <c r="K28" s="16"/>
      <c r="L28" s="16" t="s">
        <v>90</v>
      </c>
      <c r="M28" s="15"/>
    </row>
    <row r="29" spans="1:13" s="45" customFormat="1" ht="27" thickBot="1">
      <c r="A29" s="18" t="s">
        <v>364</v>
      </c>
      <c r="B29" s="18" t="s">
        <v>137</v>
      </c>
      <c r="C29" s="18" t="s">
        <v>249</v>
      </c>
      <c r="D29" s="19" t="s">
        <v>323</v>
      </c>
      <c r="E29" s="19">
        <v>20</v>
      </c>
      <c r="F29" s="19">
        <v>12</v>
      </c>
      <c r="G29" s="18"/>
      <c r="H29" s="20">
        <v>1</v>
      </c>
      <c r="I29" s="19">
        <v>2</v>
      </c>
      <c r="J29" s="19"/>
      <c r="K29" s="19"/>
      <c r="L29" s="19" t="s">
        <v>90</v>
      </c>
      <c r="M29" s="18"/>
    </row>
    <row r="30" spans="1:13" s="45" customFormat="1" ht="25.5" customHeight="1">
      <c r="A30" s="82" t="s">
        <v>256</v>
      </c>
      <c r="B30" s="83" t="s">
        <v>257</v>
      </c>
      <c r="C30" s="83" t="s">
        <v>258</v>
      </c>
      <c r="D30" s="84" t="s">
        <v>323</v>
      </c>
      <c r="E30" s="84">
        <v>23</v>
      </c>
      <c r="F30" s="84">
        <v>13.1</v>
      </c>
      <c r="G30" s="83"/>
      <c r="H30" s="85">
        <v>1</v>
      </c>
      <c r="I30" s="84">
        <v>2</v>
      </c>
      <c r="J30" s="174"/>
      <c r="K30" s="84"/>
      <c r="L30" s="84" t="s">
        <v>90</v>
      </c>
      <c r="M30" s="86" t="s">
        <v>128</v>
      </c>
    </row>
    <row r="31" spans="1:13" s="45" customFormat="1" ht="18" customHeight="1" thickBot="1">
      <c r="A31" s="87" t="s">
        <v>253</v>
      </c>
      <c r="B31" s="88" t="s">
        <v>137</v>
      </c>
      <c r="C31" s="88" t="s">
        <v>254</v>
      </c>
      <c r="D31" s="89" t="s">
        <v>323</v>
      </c>
      <c r="E31" s="89">
        <v>22</v>
      </c>
      <c r="F31" s="89">
        <v>13.2</v>
      </c>
      <c r="G31" s="88"/>
      <c r="H31" s="90">
        <v>1</v>
      </c>
      <c r="I31" s="89">
        <v>3</v>
      </c>
      <c r="J31" s="167"/>
      <c r="K31" s="89"/>
      <c r="L31" s="89" t="s">
        <v>90</v>
      </c>
      <c r="M31" s="91" t="s">
        <v>255</v>
      </c>
    </row>
    <row r="32" spans="1:13" s="45" customFormat="1" ht="25.5">
      <c r="A32" s="25" t="s">
        <v>260</v>
      </c>
      <c r="B32" s="25" t="s">
        <v>137</v>
      </c>
      <c r="C32" s="25" t="s">
        <v>105</v>
      </c>
      <c r="D32" s="26" t="s">
        <v>323</v>
      </c>
      <c r="E32" s="26">
        <v>25</v>
      </c>
      <c r="F32" s="26">
        <v>14</v>
      </c>
      <c r="G32" s="25"/>
      <c r="H32" s="27">
        <v>1</v>
      </c>
      <c r="I32" s="26">
        <v>2</v>
      </c>
      <c r="J32" s="28"/>
      <c r="K32" s="26"/>
      <c r="L32" s="26" t="s">
        <v>299</v>
      </c>
      <c r="M32" s="25" t="s">
        <v>234</v>
      </c>
    </row>
    <row r="33" spans="1:13" s="45" customFormat="1" ht="18" customHeight="1">
      <c r="A33" s="15" t="s">
        <v>302</v>
      </c>
      <c r="B33" s="15" t="s">
        <v>137</v>
      </c>
      <c r="C33" s="15" t="s">
        <v>259</v>
      </c>
      <c r="D33" s="16" t="s">
        <v>323</v>
      </c>
      <c r="E33" s="16">
        <v>24</v>
      </c>
      <c r="F33" s="16">
        <v>15</v>
      </c>
      <c r="G33" s="15"/>
      <c r="H33" s="17">
        <v>0.5</v>
      </c>
      <c r="I33" s="16">
        <v>3</v>
      </c>
      <c r="J33" s="16"/>
      <c r="K33" s="16"/>
      <c r="L33" s="16" t="s">
        <v>363</v>
      </c>
      <c r="M33" s="15"/>
    </row>
    <row r="34" spans="1:13" s="45" customFormat="1" ht="25.5">
      <c r="A34" s="29" t="s">
        <v>60</v>
      </c>
      <c r="B34" s="29" t="s">
        <v>102</v>
      </c>
      <c r="C34" s="29" t="s">
        <v>297</v>
      </c>
      <c r="D34" s="30" t="s">
        <v>324</v>
      </c>
      <c r="E34" s="30">
        <v>13</v>
      </c>
      <c r="F34" s="30">
        <v>1</v>
      </c>
      <c r="G34" s="29" t="s">
        <v>104</v>
      </c>
      <c r="H34" s="30">
        <v>1</v>
      </c>
      <c r="I34" s="30">
        <v>1</v>
      </c>
      <c r="J34" s="30">
        <v>1</v>
      </c>
      <c r="K34" s="30" t="s">
        <v>342</v>
      </c>
      <c r="L34" s="30"/>
      <c r="M34" s="29"/>
    </row>
    <row r="35" spans="1:13" s="45" customFormat="1" ht="25.5">
      <c r="A35" s="29" t="s">
        <v>371</v>
      </c>
      <c r="B35" s="29" t="s">
        <v>289</v>
      </c>
      <c r="C35" s="29" t="s">
        <v>290</v>
      </c>
      <c r="D35" s="30" t="s">
        <v>324</v>
      </c>
      <c r="E35" s="30">
        <v>18</v>
      </c>
      <c r="F35" s="30">
        <v>2</v>
      </c>
      <c r="G35" s="29"/>
      <c r="H35" s="30">
        <v>2</v>
      </c>
      <c r="I35" s="30">
        <v>1</v>
      </c>
      <c r="J35" s="30">
        <v>1</v>
      </c>
      <c r="K35" s="30" t="s">
        <v>342</v>
      </c>
      <c r="L35" s="30"/>
      <c r="M35" s="29"/>
    </row>
    <row r="36" spans="1:13" s="45" customFormat="1" ht="25.5">
      <c r="A36" s="29" t="s">
        <v>373</v>
      </c>
      <c r="B36" s="29" t="s">
        <v>58</v>
      </c>
      <c r="C36" s="29" t="s">
        <v>153</v>
      </c>
      <c r="D36" s="30" t="s">
        <v>324</v>
      </c>
      <c r="E36" s="30">
        <v>16</v>
      </c>
      <c r="F36" s="30">
        <v>3</v>
      </c>
      <c r="G36" s="29" t="s">
        <v>104</v>
      </c>
      <c r="H36" s="30">
        <v>1</v>
      </c>
      <c r="I36" s="30">
        <v>1</v>
      </c>
      <c r="J36" s="30">
        <v>0.5</v>
      </c>
      <c r="K36" s="30"/>
      <c r="L36" s="30" t="s">
        <v>154</v>
      </c>
      <c r="M36" s="29"/>
    </row>
    <row r="37" spans="1:13" s="45" customFormat="1" ht="25.5">
      <c r="A37" s="29" t="s">
        <v>122</v>
      </c>
      <c r="B37" s="29" t="s">
        <v>58</v>
      </c>
      <c r="C37" s="29" t="s">
        <v>150</v>
      </c>
      <c r="D37" s="30" t="s">
        <v>324</v>
      </c>
      <c r="E37" s="30">
        <v>14</v>
      </c>
      <c r="F37" s="30">
        <v>4</v>
      </c>
      <c r="G37" s="29" t="s">
        <v>104</v>
      </c>
      <c r="H37" s="30">
        <v>1</v>
      </c>
      <c r="I37" s="30">
        <v>1</v>
      </c>
      <c r="J37" s="30">
        <v>0.5</v>
      </c>
      <c r="K37" s="30"/>
      <c r="L37" s="30" t="s">
        <v>151</v>
      </c>
      <c r="M37" s="29"/>
    </row>
    <row r="38" spans="1:13" s="45" customFormat="1" ht="27" thickBot="1">
      <c r="A38" s="31" t="s">
        <v>366</v>
      </c>
      <c r="B38" s="31" t="s">
        <v>137</v>
      </c>
      <c r="C38" s="31" t="s">
        <v>29</v>
      </c>
      <c r="D38" s="32" t="s">
        <v>324</v>
      </c>
      <c r="E38" s="32">
        <v>7</v>
      </c>
      <c r="F38" s="32">
        <v>5</v>
      </c>
      <c r="G38" s="31" t="s">
        <v>101</v>
      </c>
      <c r="H38" s="32">
        <v>2</v>
      </c>
      <c r="I38" s="32">
        <v>1</v>
      </c>
      <c r="J38" s="32">
        <v>1</v>
      </c>
      <c r="K38" s="32"/>
      <c r="L38" s="32"/>
      <c r="M38" s="31"/>
    </row>
    <row r="39" spans="1:13" s="45" customFormat="1" ht="39" customHeight="1">
      <c r="A39" s="148" t="s">
        <v>60</v>
      </c>
      <c r="B39" s="149" t="s">
        <v>102</v>
      </c>
      <c r="C39" s="149" t="s">
        <v>103</v>
      </c>
      <c r="D39" s="150" t="s">
        <v>324</v>
      </c>
      <c r="E39" s="150">
        <v>2</v>
      </c>
      <c r="F39" s="150">
        <v>6.1</v>
      </c>
      <c r="G39" s="149" t="s">
        <v>104</v>
      </c>
      <c r="H39" s="150">
        <v>1</v>
      </c>
      <c r="I39" s="172">
        <v>1</v>
      </c>
      <c r="J39" s="172">
        <v>0.5</v>
      </c>
      <c r="K39" s="172" t="s">
        <v>267</v>
      </c>
      <c r="L39" s="150"/>
      <c r="M39" s="151" t="s">
        <v>262</v>
      </c>
    </row>
    <row r="40" spans="1:13" s="45" customFormat="1" ht="39">
      <c r="A40" s="152" t="s">
        <v>122</v>
      </c>
      <c r="B40" s="146" t="s">
        <v>58</v>
      </c>
      <c r="C40" s="146" t="s">
        <v>291</v>
      </c>
      <c r="D40" s="147" t="s">
        <v>324</v>
      </c>
      <c r="E40" s="147">
        <v>9</v>
      </c>
      <c r="F40" s="147">
        <v>6.2</v>
      </c>
      <c r="G40" s="146" t="s">
        <v>104</v>
      </c>
      <c r="H40" s="147">
        <v>1</v>
      </c>
      <c r="I40" s="170"/>
      <c r="J40" s="170"/>
      <c r="K40" s="170"/>
      <c r="L40" s="147"/>
      <c r="M40" s="153" t="s">
        <v>263</v>
      </c>
    </row>
    <row r="41" spans="1:13" s="45" customFormat="1" ht="18" customHeight="1" thickBot="1">
      <c r="A41" s="154" t="s">
        <v>365</v>
      </c>
      <c r="B41" s="155" t="s">
        <v>137</v>
      </c>
      <c r="C41" s="155" t="s">
        <v>107</v>
      </c>
      <c r="D41" s="156" t="s">
        <v>324</v>
      </c>
      <c r="E41" s="156">
        <v>4</v>
      </c>
      <c r="F41" s="156">
        <v>6.3</v>
      </c>
      <c r="G41" s="155" t="s">
        <v>25</v>
      </c>
      <c r="H41" s="156">
        <v>0.5</v>
      </c>
      <c r="I41" s="167"/>
      <c r="J41" s="167"/>
      <c r="K41" s="167"/>
      <c r="L41" s="156"/>
      <c r="M41" s="157" t="s">
        <v>263</v>
      </c>
    </row>
    <row r="42" spans="1:13" s="45" customFormat="1" ht="25.5">
      <c r="A42" s="137" t="s">
        <v>122</v>
      </c>
      <c r="B42" s="137" t="s">
        <v>58</v>
      </c>
      <c r="C42" s="137" t="s">
        <v>155</v>
      </c>
      <c r="D42" s="145" t="s">
        <v>324</v>
      </c>
      <c r="E42" s="145">
        <v>17</v>
      </c>
      <c r="F42" s="145">
        <v>7</v>
      </c>
      <c r="G42" s="137" t="s">
        <v>288</v>
      </c>
      <c r="H42" s="145">
        <v>1</v>
      </c>
      <c r="I42" s="145">
        <v>1</v>
      </c>
      <c r="J42" s="145">
        <v>1</v>
      </c>
      <c r="K42" s="145" t="s">
        <v>342</v>
      </c>
      <c r="L42" s="145"/>
      <c r="M42" s="137"/>
    </row>
    <row r="43" spans="1:13" s="45" customFormat="1" ht="18" customHeight="1">
      <c r="A43" s="29" t="s">
        <v>372</v>
      </c>
      <c r="B43" s="29" t="s">
        <v>137</v>
      </c>
      <c r="C43" s="29" t="s">
        <v>161</v>
      </c>
      <c r="D43" s="30" t="s">
        <v>324</v>
      </c>
      <c r="E43" s="30">
        <v>20</v>
      </c>
      <c r="F43" s="30">
        <v>8</v>
      </c>
      <c r="G43" s="29" t="s">
        <v>162</v>
      </c>
      <c r="H43" s="30">
        <v>1</v>
      </c>
      <c r="I43" s="30">
        <v>1</v>
      </c>
      <c r="J43" s="30">
        <v>0.5</v>
      </c>
      <c r="K43" s="30"/>
      <c r="L43" s="30"/>
      <c r="M43" s="29"/>
    </row>
    <row r="44" spans="1:13" s="45" customFormat="1" ht="27" thickBot="1">
      <c r="A44" s="31" t="s">
        <v>374</v>
      </c>
      <c r="B44" s="31" t="s">
        <v>58</v>
      </c>
      <c r="C44" s="31" t="s">
        <v>152</v>
      </c>
      <c r="D44" s="32" t="s">
        <v>324</v>
      </c>
      <c r="E44" s="32">
        <v>15</v>
      </c>
      <c r="F44" s="32">
        <v>9</v>
      </c>
      <c r="G44" s="31"/>
      <c r="H44" s="32">
        <v>1</v>
      </c>
      <c r="I44" s="32">
        <v>1</v>
      </c>
      <c r="J44" s="32">
        <v>1</v>
      </c>
      <c r="K44" s="32"/>
      <c r="L44" s="32" t="s">
        <v>266</v>
      </c>
      <c r="M44" s="31"/>
    </row>
    <row r="45" spans="1:13" s="45" customFormat="1" ht="25.5">
      <c r="A45" s="148" t="s">
        <v>370</v>
      </c>
      <c r="B45" s="149" t="s">
        <v>58</v>
      </c>
      <c r="C45" s="149" t="s">
        <v>296</v>
      </c>
      <c r="D45" s="150" t="s">
        <v>324</v>
      </c>
      <c r="E45" s="150">
        <v>12</v>
      </c>
      <c r="F45" s="150">
        <v>10.1</v>
      </c>
      <c r="G45" s="149" t="s">
        <v>295</v>
      </c>
      <c r="H45" s="150">
        <v>1</v>
      </c>
      <c r="I45" s="172">
        <v>2</v>
      </c>
      <c r="J45" s="172">
        <v>1</v>
      </c>
      <c r="K45" s="150"/>
      <c r="L45" s="150"/>
      <c r="M45" s="151" t="s">
        <v>268</v>
      </c>
    </row>
    <row r="46" spans="1:13" s="45" customFormat="1" ht="18" customHeight="1" thickBot="1">
      <c r="A46" s="154" t="s">
        <v>369</v>
      </c>
      <c r="B46" s="155" t="s">
        <v>137</v>
      </c>
      <c r="C46" s="155" t="s">
        <v>294</v>
      </c>
      <c r="D46" s="156" t="s">
        <v>324</v>
      </c>
      <c r="E46" s="156">
        <v>11</v>
      </c>
      <c r="F46" s="156">
        <v>10.2</v>
      </c>
      <c r="G46" s="155" t="s">
        <v>295</v>
      </c>
      <c r="H46" s="156">
        <v>1</v>
      </c>
      <c r="I46" s="167"/>
      <c r="J46" s="167"/>
      <c r="K46" s="156"/>
      <c r="L46" s="156"/>
      <c r="M46" s="157" t="s">
        <v>264</v>
      </c>
    </row>
    <row r="47" spans="1:13" s="45" customFormat="1" ht="25.5">
      <c r="A47" s="137" t="s">
        <v>368</v>
      </c>
      <c r="B47" s="137" t="s">
        <v>292</v>
      </c>
      <c r="C47" s="137" t="s">
        <v>293</v>
      </c>
      <c r="D47" s="145" t="s">
        <v>324</v>
      </c>
      <c r="E47" s="145">
        <v>10</v>
      </c>
      <c r="F47" s="145">
        <v>11</v>
      </c>
      <c r="G47" s="137"/>
      <c r="H47" s="145">
        <v>5</v>
      </c>
      <c r="I47" s="145">
        <v>2</v>
      </c>
      <c r="J47" s="145">
        <v>0.5</v>
      </c>
      <c r="K47" s="145"/>
      <c r="L47" s="145" t="s">
        <v>265</v>
      </c>
      <c r="M47" s="137"/>
    </row>
    <row r="48" spans="1:13" s="45" customFormat="1" ht="25.5">
      <c r="A48" s="29" t="s">
        <v>366</v>
      </c>
      <c r="B48" s="29" t="s">
        <v>137</v>
      </c>
      <c r="C48" s="29" t="s">
        <v>27</v>
      </c>
      <c r="D48" s="30" t="s">
        <v>324</v>
      </c>
      <c r="E48" s="30">
        <v>6</v>
      </c>
      <c r="F48" s="30">
        <v>12</v>
      </c>
      <c r="G48" s="29" t="s">
        <v>28</v>
      </c>
      <c r="H48" s="30">
        <v>1</v>
      </c>
      <c r="I48" s="30">
        <v>2</v>
      </c>
      <c r="J48" s="30">
        <v>0.5</v>
      </c>
      <c r="K48" s="30"/>
      <c r="L48" s="30"/>
      <c r="M48" s="29"/>
    </row>
    <row r="49" spans="1:13" s="45" customFormat="1" ht="25.5">
      <c r="A49" s="29" t="s">
        <v>31</v>
      </c>
      <c r="B49" s="29" t="s">
        <v>146</v>
      </c>
      <c r="C49" s="29" t="s">
        <v>147</v>
      </c>
      <c r="D49" s="30" t="s">
        <v>324</v>
      </c>
      <c r="E49" s="30">
        <v>21</v>
      </c>
      <c r="F49" s="30">
        <v>13</v>
      </c>
      <c r="G49" s="29"/>
      <c r="H49" s="30">
        <v>1</v>
      </c>
      <c r="I49" s="30">
        <v>3</v>
      </c>
      <c r="J49" s="30">
        <v>0.5</v>
      </c>
      <c r="K49" s="30"/>
      <c r="L49" s="30"/>
      <c r="M49" s="29"/>
    </row>
    <row r="50" spans="1:13" s="45" customFormat="1" ht="18" customHeight="1">
      <c r="A50" s="29" t="s">
        <v>309</v>
      </c>
      <c r="B50" s="29" t="s">
        <v>146</v>
      </c>
      <c r="C50" s="29" t="s">
        <v>23</v>
      </c>
      <c r="D50" s="30" t="s">
        <v>324</v>
      </c>
      <c r="E50" s="30">
        <v>22</v>
      </c>
      <c r="F50" s="30">
        <v>14</v>
      </c>
      <c r="G50" s="29"/>
      <c r="H50" s="30">
        <v>1</v>
      </c>
      <c r="I50" s="30">
        <v>3</v>
      </c>
      <c r="J50" s="30">
        <v>0.5</v>
      </c>
      <c r="K50" s="30"/>
      <c r="L50" s="30"/>
      <c r="M50" s="29"/>
    </row>
    <row r="51" spans="1:13" s="45" customFormat="1" ht="39">
      <c r="A51" s="29" t="s">
        <v>5</v>
      </c>
      <c r="B51" s="29" t="s">
        <v>360</v>
      </c>
      <c r="C51" s="29" t="s">
        <v>100</v>
      </c>
      <c r="D51" s="30" t="s">
        <v>324</v>
      </c>
      <c r="E51" s="30">
        <v>1</v>
      </c>
      <c r="F51" s="30"/>
      <c r="G51" s="29" t="s">
        <v>101</v>
      </c>
      <c r="H51" s="30">
        <v>1</v>
      </c>
      <c r="I51" s="30"/>
      <c r="J51" s="30"/>
      <c r="K51" s="30"/>
      <c r="L51" s="30"/>
      <c r="M51" s="29" t="s">
        <v>247</v>
      </c>
    </row>
    <row r="52" spans="1:13" s="45" customFormat="1" ht="25.5">
      <c r="A52" s="29" t="s">
        <v>366</v>
      </c>
      <c r="B52" s="29" t="s">
        <v>137</v>
      </c>
      <c r="C52" s="29" t="s">
        <v>158</v>
      </c>
      <c r="D52" s="30" t="s">
        <v>324</v>
      </c>
      <c r="E52" s="30">
        <v>3</v>
      </c>
      <c r="F52" s="30"/>
      <c r="G52" s="29" t="s">
        <v>106</v>
      </c>
      <c r="H52" s="30">
        <v>1</v>
      </c>
      <c r="I52" s="30"/>
      <c r="J52" s="30"/>
      <c r="K52" s="30"/>
      <c r="L52" s="30"/>
      <c r="M52" s="29" t="s">
        <v>247</v>
      </c>
    </row>
    <row r="53" spans="1:13" s="45" customFormat="1" ht="25.5">
      <c r="A53" s="29" t="s">
        <v>60</v>
      </c>
      <c r="B53" s="29" t="s">
        <v>102</v>
      </c>
      <c r="C53" s="29" t="s">
        <v>341</v>
      </c>
      <c r="D53" s="30" t="s">
        <v>324</v>
      </c>
      <c r="E53" s="30">
        <v>8</v>
      </c>
      <c r="F53" s="30"/>
      <c r="G53" s="29" t="s">
        <v>104</v>
      </c>
      <c r="H53" s="30">
        <v>1</v>
      </c>
      <c r="I53" s="30"/>
      <c r="J53" s="30"/>
      <c r="K53" s="30" t="s">
        <v>342</v>
      </c>
      <c r="L53" s="30"/>
      <c r="M53" s="29" t="s">
        <v>247</v>
      </c>
    </row>
    <row r="54" spans="1:13" s="45" customFormat="1" ht="12.75">
      <c r="A54" s="29" t="s">
        <v>367</v>
      </c>
      <c r="B54" s="29" t="s">
        <v>137</v>
      </c>
      <c r="C54" s="29" t="s">
        <v>26</v>
      </c>
      <c r="D54" s="30" t="s">
        <v>324</v>
      </c>
      <c r="E54" s="30">
        <v>5</v>
      </c>
      <c r="F54" s="30"/>
      <c r="G54" s="29"/>
      <c r="H54" s="30">
        <v>0</v>
      </c>
      <c r="I54" s="30"/>
      <c r="J54" s="30"/>
      <c r="K54" s="30"/>
      <c r="L54" s="30"/>
      <c r="M54" s="29" t="s">
        <v>247</v>
      </c>
    </row>
    <row r="55" spans="1:13" s="45" customFormat="1" ht="27" thickBot="1">
      <c r="A55" s="31" t="s">
        <v>365</v>
      </c>
      <c r="B55" s="31" t="s">
        <v>137</v>
      </c>
      <c r="C55" s="31" t="s">
        <v>160</v>
      </c>
      <c r="D55" s="32" t="s">
        <v>324</v>
      </c>
      <c r="E55" s="32">
        <v>19</v>
      </c>
      <c r="F55" s="32"/>
      <c r="G55" s="31" t="s">
        <v>295</v>
      </c>
      <c r="H55" s="32">
        <v>0</v>
      </c>
      <c r="I55" s="32"/>
      <c r="J55" s="32"/>
      <c r="K55" s="32"/>
      <c r="L55" s="32"/>
      <c r="M55" s="31" t="s">
        <v>247</v>
      </c>
    </row>
    <row r="56" spans="1:13" s="45" customFormat="1" ht="25.5">
      <c r="A56" s="74" t="s">
        <v>24</v>
      </c>
      <c r="B56" s="75" t="s">
        <v>137</v>
      </c>
      <c r="C56" s="75" t="s">
        <v>3</v>
      </c>
      <c r="D56" s="76" t="s">
        <v>325</v>
      </c>
      <c r="E56" s="76">
        <v>4</v>
      </c>
      <c r="F56" s="76">
        <v>1.1</v>
      </c>
      <c r="G56" s="75" t="s">
        <v>340</v>
      </c>
      <c r="H56" s="76">
        <v>0.5</v>
      </c>
      <c r="I56" s="168">
        <v>1</v>
      </c>
      <c r="J56" s="168">
        <v>1</v>
      </c>
      <c r="K56" s="76" t="s">
        <v>1</v>
      </c>
      <c r="L56" s="76"/>
      <c r="M56" s="77" t="s">
        <v>70</v>
      </c>
    </row>
    <row r="57" spans="1:13" s="45" customFormat="1" ht="39.75" thickBot="1">
      <c r="A57" s="78" t="s">
        <v>85</v>
      </c>
      <c r="B57" s="79" t="s">
        <v>146</v>
      </c>
      <c r="C57" s="79" t="s">
        <v>87</v>
      </c>
      <c r="D57" s="80" t="s">
        <v>325</v>
      </c>
      <c r="E57" s="80">
        <v>18</v>
      </c>
      <c r="F57" s="80">
        <v>1.1</v>
      </c>
      <c r="G57" s="79" t="s">
        <v>130</v>
      </c>
      <c r="H57" s="80">
        <v>0.5</v>
      </c>
      <c r="I57" s="167"/>
      <c r="J57" s="167"/>
      <c r="K57" s="80" t="s">
        <v>1</v>
      </c>
      <c r="L57" s="80"/>
      <c r="M57" s="81" t="s">
        <v>69</v>
      </c>
    </row>
    <row r="58" spans="1:13" s="45" customFormat="1" ht="39">
      <c r="A58" s="33" t="s">
        <v>24</v>
      </c>
      <c r="B58" s="33" t="s">
        <v>137</v>
      </c>
      <c r="C58" s="33" t="s">
        <v>73</v>
      </c>
      <c r="D58" s="34" t="s">
        <v>325</v>
      </c>
      <c r="E58" s="34">
        <v>5</v>
      </c>
      <c r="F58" s="34">
        <v>2</v>
      </c>
      <c r="G58" s="33" t="s">
        <v>339</v>
      </c>
      <c r="H58" s="34">
        <v>1</v>
      </c>
      <c r="I58" s="34">
        <v>1</v>
      </c>
      <c r="J58" s="34">
        <v>1</v>
      </c>
      <c r="K58" s="34" t="s">
        <v>1</v>
      </c>
      <c r="L58" s="34" t="s">
        <v>74</v>
      </c>
      <c r="M58" s="33"/>
    </row>
    <row r="59" spans="1:13" s="45" customFormat="1" ht="18" customHeight="1">
      <c r="A59" s="35" t="s">
        <v>75</v>
      </c>
      <c r="B59" s="35" t="s">
        <v>137</v>
      </c>
      <c r="C59" s="35" t="s">
        <v>189</v>
      </c>
      <c r="D59" s="36" t="s">
        <v>325</v>
      </c>
      <c r="E59" s="36">
        <v>6</v>
      </c>
      <c r="F59" s="36">
        <v>3</v>
      </c>
      <c r="G59" s="35" t="s">
        <v>338</v>
      </c>
      <c r="H59" s="36">
        <v>1</v>
      </c>
      <c r="I59" s="36">
        <v>1</v>
      </c>
      <c r="J59" s="36">
        <v>1</v>
      </c>
      <c r="K59" s="36" t="s">
        <v>1</v>
      </c>
      <c r="L59" s="36" t="s">
        <v>190</v>
      </c>
      <c r="M59" s="35"/>
    </row>
    <row r="60" spans="1:13" s="45" customFormat="1" ht="25.5">
      <c r="A60" s="35" t="s">
        <v>75</v>
      </c>
      <c r="B60" s="35" t="s">
        <v>137</v>
      </c>
      <c r="C60" s="35" t="s">
        <v>191</v>
      </c>
      <c r="D60" s="36" t="s">
        <v>325</v>
      </c>
      <c r="E60" s="36">
        <v>7</v>
      </c>
      <c r="F60" s="36">
        <v>4</v>
      </c>
      <c r="G60" s="35"/>
      <c r="H60" s="36">
        <v>1</v>
      </c>
      <c r="I60" s="36">
        <v>4</v>
      </c>
      <c r="J60" s="36">
        <v>1</v>
      </c>
      <c r="K60" s="36"/>
      <c r="L60" s="36" t="s">
        <v>192</v>
      </c>
      <c r="M60" s="35" t="s">
        <v>65</v>
      </c>
    </row>
    <row r="61" spans="1:13" s="45" customFormat="1" ht="18" customHeight="1">
      <c r="A61" s="35" t="s">
        <v>220</v>
      </c>
      <c r="B61" s="35" t="s">
        <v>137</v>
      </c>
      <c r="C61" s="35" t="s">
        <v>329</v>
      </c>
      <c r="D61" s="36" t="s">
        <v>325</v>
      </c>
      <c r="E61" s="36">
        <v>11</v>
      </c>
      <c r="F61" s="36">
        <v>5</v>
      </c>
      <c r="G61" s="35" t="s">
        <v>221</v>
      </c>
      <c r="H61" s="36">
        <v>2</v>
      </c>
      <c r="I61" s="36">
        <v>4</v>
      </c>
      <c r="J61" s="36">
        <v>1</v>
      </c>
      <c r="K61" s="36"/>
      <c r="L61" s="36"/>
      <c r="M61" s="35" t="s">
        <v>330</v>
      </c>
    </row>
    <row r="62" spans="1:13" s="45" customFormat="1" ht="18" customHeight="1">
      <c r="A62" s="35" t="s">
        <v>24</v>
      </c>
      <c r="B62" s="35" t="s">
        <v>137</v>
      </c>
      <c r="C62" s="35" t="s">
        <v>311</v>
      </c>
      <c r="D62" s="36" t="s">
        <v>325</v>
      </c>
      <c r="E62" s="36">
        <v>1</v>
      </c>
      <c r="F62" s="36">
        <v>6</v>
      </c>
      <c r="G62" s="35" t="s">
        <v>169</v>
      </c>
      <c r="H62" s="36">
        <v>1</v>
      </c>
      <c r="I62" s="36">
        <v>6</v>
      </c>
      <c r="J62" s="36">
        <v>1</v>
      </c>
      <c r="K62" s="36"/>
      <c r="L62" s="36" t="s">
        <v>170</v>
      </c>
      <c r="M62" s="35"/>
    </row>
    <row r="63" spans="1:13" s="45" customFormat="1" ht="39">
      <c r="A63" s="35" t="s">
        <v>232</v>
      </c>
      <c r="B63" s="35" t="s">
        <v>233</v>
      </c>
      <c r="C63" s="35" t="s">
        <v>208</v>
      </c>
      <c r="D63" s="36" t="s">
        <v>325</v>
      </c>
      <c r="E63" s="36">
        <v>14</v>
      </c>
      <c r="F63" s="36">
        <v>7</v>
      </c>
      <c r="G63" s="35" t="s">
        <v>209</v>
      </c>
      <c r="H63" s="36">
        <v>2</v>
      </c>
      <c r="I63" s="36">
        <v>7</v>
      </c>
      <c r="J63" s="36">
        <v>1</v>
      </c>
      <c r="K63" s="36"/>
      <c r="L63" s="36"/>
      <c r="M63" s="35"/>
    </row>
    <row r="64" spans="1:13" s="45" customFormat="1" ht="25.5">
      <c r="A64" s="35" t="s">
        <v>68</v>
      </c>
      <c r="B64" s="35" t="s">
        <v>146</v>
      </c>
      <c r="C64" s="35" t="s">
        <v>186</v>
      </c>
      <c r="D64" s="36" t="s">
        <v>325</v>
      </c>
      <c r="E64" s="36">
        <v>9</v>
      </c>
      <c r="F64" s="36">
        <v>8</v>
      </c>
      <c r="G64" s="35" t="s">
        <v>187</v>
      </c>
      <c r="H64" s="36">
        <v>2</v>
      </c>
      <c r="I64" s="36">
        <v>8</v>
      </c>
      <c r="J64" s="36">
        <v>1</v>
      </c>
      <c r="K64" s="36"/>
      <c r="L64" s="36"/>
      <c r="M64" s="35"/>
    </row>
    <row r="65" spans="1:13" s="45" customFormat="1" ht="18" customHeight="1">
      <c r="A65" s="35" t="s">
        <v>220</v>
      </c>
      <c r="B65" s="35" t="s">
        <v>137</v>
      </c>
      <c r="C65" s="35" t="s">
        <v>328</v>
      </c>
      <c r="D65" s="36" t="s">
        <v>325</v>
      </c>
      <c r="E65" s="36">
        <v>12</v>
      </c>
      <c r="F65" s="36">
        <v>9</v>
      </c>
      <c r="G65" s="35" t="s">
        <v>221</v>
      </c>
      <c r="H65" s="36">
        <v>3</v>
      </c>
      <c r="I65" s="36">
        <v>9</v>
      </c>
      <c r="J65" s="36">
        <v>1</v>
      </c>
      <c r="K65" s="36"/>
      <c r="L65" s="36"/>
      <c r="M65" s="35" t="s">
        <v>331</v>
      </c>
    </row>
    <row r="66" spans="1:13" s="45" customFormat="1" ht="25.5">
      <c r="A66" s="35" t="s">
        <v>24</v>
      </c>
      <c r="B66" s="35" t="s">
        <v>137</v>
      </c>
      <c r="C66" s="35" t="s">
        <v>202</v>
      </c>
      <c r="D66" s="36" t="s">
        <v>325</v>
      </c>
      <c r="E66" s="36">
        <v>2</v>
      </c>
      <c r="F66" s="36">
        <v>10</v>
      </c>
      <c r="G66" s="35" t="s">
        <v>171</v>
      </c>
      <c r="H66" s="36">
        <v>0.5</v>
      </c>
      <c r="I66" s="36">
        <v>10</v>
      </c>
      <c r="J66" s="36"/>
      <c r="K66" s="36"/>
      <c r="L66" s="36" t="s">
        <v>172</v>
      </c>
      <c r="M66" s="35" t="s">
        <v>173</v>
      </c>
    </row>
    <row r="67" spans="1:13" s="45" customFormat="1" ht="25.5">
      <c r="A67" s="35" t="s">
        <v>85</v>
      </c>
      <c r="B67" s="35" t="s">
        <v>146</v>
      </c>
      <c r="C67" s="35" t="s">
        <v>147</v>
      </c>
      <c r="D67" s="36" t="s">
        <v>325</v>
      </c>
      <c r="E67" s="36">
        <v>17</v>
      </c>
      <c r="F67" s="36">
        <v>11</v>
      </c>
      <c r="G67" s="35" t="s">
        <v>86</v>
      </c>
      <c r="H67" s="36">
        <v>1</v>
      </c>
      <c r="I67" s="36">
        <v>11</v>
      </c>
      <c r="J67" s="36">
        <v>1</v>
      </c>
      <c r="K67" s="36"/>
      <c r="L67" s="36"/>
      <c r="M67" s="35"/>
    </row>
    <row r="68" spans="1:13" s="45" customFormat="1" ht="39">
      <c r="A68" s="35" t="s">
        <v>24</v>
      </c>
      <c r="B68" s="35" t="s">
        <v>137</v>
      </c>
      <c r="C68" s="35" t="s">
        <v>174</v>
      </c>
      <c r="D68" s="36" t="s">
        <v>325</v>
      </c>
      <c r="E68" s="36">
        <v>3</v>
      </c>
      <c r="F68" s="36">
        <v>12</v>
      </c>
      <c r="G68" s="35" t="s">
        <v>0</v>
      </c>
      <c r="H68" s="36">
        <v>0.5</v>
      </c>
      <c r="I68" s="36">
        <v>12</v>
      </c>
      <c r="J68" s="36"/>
      <c r="K68" s="36" t="s">
        <v>1</v>
      </c>
      <c r="L68" s="36"/>
      <c r="M68" s="35" t="s">
        <v>2</v>
      </c>
    </row>
    <row r="69" spans="1:13" s="45" customFormat="1" ht="25.5">
      <c r="A69" s="35" t="s">
        <v>68</v>
      </c>
      <c r="B69" s="35" t="s">
        <v>146</v>
      </c>
      <c r="C69" s="35" t="s">
        <v>188</v>
      </c>
      <c r="D69" s="36" t="s">
        <v>325</v>
      </c>
      <c r="E69" s="36">
        <v>10</v>
      </c>
      <c r="F69" s="36">
        <v>13</v>
      </c>
      <c r="G69" s="35" t="s">
        <v>219</v>
      </c>
      <c r="H69" s="36">
        <v>1</v>
      </c>
      <c r="I69" s="36">
        <v>14</v>
      </c>
      <c r="J69" s="36"/>
      <c r="K69" s="36"/>
      <c r="L69" s="36"/>
      <c r="M69" s="35"/>
    </row>
    <row r="70" spans="1:13" s="45" customFormat="1" ht="18" customHeight="1">
      <c r="A70" s="35" t="s">
        <v>66</v>
      </c>
      <c r="B70" s="35"/>
      <c r="C70" s="35" t="s">
        <v>67</v>
      </c>
      <c r="D70" s="36" t="s">
        <v>325</v>
      </c>
      <c r="E70" s="36">
        <v>8</v>
      </c>
      <c r="F70" s="36">
        <v>14</v>
      </c>
      <c r="G70" s="35"/>
      <c r="H70" s="36"/>
      <c r="I70" s="36"/>
      <c r="J70" s="36"/>
      <c r="K70" s="36"/>
      <c r="L70" s="36"/>
      <c r="M70" s="35"/>
    </row>
    <row r="71" spans="1:13" s="45" customFormat="1" ht="25.5">
      <c r="A71" s="35" t="s">
        <v>222</v>
      </c>
      <c r="B71" s="35" t="s">
        <v>137</v>
      </c>
      <c r="C71" s="35" t="s">
        <v>223</v>
      </c>
      <c r="D71" s="36" t="s">
        <v>325</v>
      </c>
      <c r="E71" s="36">
        <v>12</v>
      </c>
      <c r="F71" s="36">
        <v>15</v>
      </c>
      <c r="G71" s="35"/>
      <c r="H71" s="36">
        <v>0</v>
      </c>
      <c r="I71" s="36"/>
      <c r="J71" s="36"/>
      <c r="K71" s="36"/>
      <c r="L71" s="36"/>
      <c r="M71" s="35"/>
    </row>
    <row r="72" spans="1:13" s="45" customFormat="1" ht="39">
      <c r="A72" s="35" t="s">
        <v>224</v>
      </c>
      <c r="B72" s="35" t="s">
        <v>305</v>
      </c>
      <c r="C72" s="35" t="s">
        <v>344</v>
      </c>
      <c r="D72" s="36" t="s">
        <v>325</v>
      </c>
      <c r="E72" s="36">
        <v>13</v>
      </c>
      <c r="F72" s="36">
        <v>16</v>
      </c>
      <c r="G72" s="35" t="s">
        <v>345</v>
      </c>
      <c r="H72" s="36">
        <v>1</v>
      </c>
      <c r="I72" s="36"/>
      <c r="J72" s="36"/>
      <c r="K72" s="36" t="s">
        <v>123</v>
      </c>
      <c r="L72" s="36"/>
      <c r="M72" s="35" t="s">
        <v>231</v>
      </c>
    </row>
    <row r="73" spans="1:13" s="45" customFormat="1" ht="39">
      <c r="A73" s="35" t="s">
        <v>210</v>
      </c>
      <c r="B73" s="35" t="s">
        <v>137</v>
      </c>
      <c r="C73" s="35" t="s">
        <v>211</v>
      </c>
      <c r="D73" s="36" t="s">
        <v>325</v>
      </c>
      <c r="E73" s="36">
        <v>15</v>
      </c>
      <c r="F73" s="36">
        <v>17</v>
      </c>
      <c r="G73" s="35" t="s">
        <v>337</v>
      </c>
      <c r="H73" s="36">
        <v>1</v>
      </c>
      <c r="I73" s="36"/>
      <c r="J73" s="36"/>
      <c r="K73" s="36"/>
      <c r="L73" s="36"/>
      <c r="M73" s="35"/>
    </row>
    <row r="74" spans="1:13" s="45" customFormat="1" ht="39">
      <c r="A74" s="35" t="s">
        <v>212</v>
      </c>
      <c r="B74" s="35" t="s">
        <v>213</v>
      </c>
      <c r="C74" s="35" t="s">
        <v>83</v>
      </c>
      <c r="D74" s="36" t="s">
        <v>325</v>
      </c>
      <c r="E74" s="36">
        <v>16</v>
      </c>
      <c r="F74" s="36"/>
      <c r="G74" s="35" t="s">
        <v>84</v>
      </c>
      <c r="H74" s="36">
        <v>1</v>
      </c>
      <c r="I74" s="36"/>
      <c r="J74" s="36"/>
      <c r="K74" s="36"/>
      <c r="L74" s="36"/>
      <c r="M74" s="35" t="s">
        <v>278</v>
      </c>
    </row>
    <row r="75" spans="1:13" s="45" customFormat="1" ht="25.5">
      <c r="A75" s="39" t="s">
        <v>271</v>
      </c>
      <c r="B75" s="39" t="s">
        <v>137</v>
      </c>
      <c r="C75" s="39" t="s">
        <v>272</v>
      </c>
      <c r="D75" s="40" t="s">
        <v>326</v>
      </c>
      <c r="E75" s="40">
        <v>1</v>
      </c>
      <c r="F75" s="40">
        <v>1</v>
      </c>
      <c r="G75" s="39" t="s">
        <v>131</v>
      </c>
      <c r="H75" s="40">
        <v>1</v>
      </c>
      <c r="I75" s="40">
        <v>1</v>
      </c>
      <c r="J75" s="40">
        <v>1</v>
      </c>
      <c r="K75" s="40"/>
      <c r="L75" s="40"/>
      <c r="M75" s="39"/>
    </row>
    <row r="76" spans="1:13" s="45" customFormat="1" ht="25.5">
      <c r="A76" s="39" t="s">
        <v>273</v>
      </c>
      <c r="B76" s="39" t="s">
        <v>137</v>
      </c>
      <c r="C76" s="39" t="s">
        <v>274</v>
      </c>
      <c r="D76" s="40" t="s">
        <v>326</v>
      </c>
      <c r="E76" s="40">
        <v>2</v>
      </c>
      <c r="F76" s="40">
        <v>2</v>
      </c>
      <c r="G76" s="39"/>
      <c r="H76" s="40">
        <v>1.5</v>
      </c>
      <c r="I76" s="40">
        <v>2</v>
      </c>
      <c r="J76" s="40">
        <v>1.5</v>
      </c>
      <c r="K76" s="40"/>
      <c r="L76" s="40"/>
      <c r="M76" s="39"/>
    </row>
    <row r="77" spans="1:13" s="45" customFormat="1" ht="25.5">
      <c r="A77" s="39" t="s">
        <v>271</v>
      </c>
      <c r="B77" s="39" t="s">
        <v>137</v>
      </c>
      <c r="C77" s="39" t="s">
        <v>275</v>
      </c>
      <c r="D77" s="40" t="s">
        <v>326</v>
      </c>
      <c r="E77" s="40">
        <v>3</v>
      </c>
      <c r="F77" s="40">
        <v>3</v>
      </c>
      <c r="G77" s="39" t="s">
        <v>101</v>
      </c>
      <c r="H77" s="40">
        <v>1.5</v>
      </c>
      <c r="I77" s="40">
        <v>3</v>
      </c>
      <c r="J77" s="40">
        <v>1.5</v>
      </c>
      <c r="K77" s="40"/>
      <c r="L77" s="40"/>
      <c r="M77" s="39"/>
    </row>
    <row r="78" spans="1:13" s="45" customFormat="1" ht="39.75" thickBot="1">
      <c r="A78" s="41" t="s">
        <v>276</v>
      </c>
      <c r="B78" s="41" t="s">
        <v>277</v>
      </c>
      <c r="C78" s="41" t="s">
        <v>148</v>
      </c>
      <c r="D78" s="42" t="s">
        <v>326</v>
      </c>
      <c r="E78" s="42">
        <v>4</v>
      </c>
      <c r="F78" s="42">
        <v>4</v>
      </c>
      <c r="G78" s="41"/>
      <c r="H78" s="42">
        <v>1</v>
      </c>
      <c r="I78" s="42">
        <v>4</v>
      </c>
      <c r="J78" s="42">
        <v>1</v>
      </c>
      <c r="K78" s="42"/>
      <c r="L78" s="42" t="s">
        <v>35</v>
      </c>
      <c r="M78" s="41"/>
    </row>
    <row r="79" spans="1:13" s="45" customFormat="1" ht="25.5">
      <c r="A79" s="66" t="s">
        <v>149</v>
      </c>
      <c r="B79" s="67" t="s">
        <v>137</v>
      </c>
      <c r="C79" s="67" t="s">
        <v>6</v>
      </c>
      <c r="D79" s="68" t="s">
        <v>326</v>
      </c>
      <c r="E79" s="68">
        <v>5</v>
      </c>
      <c r="F79" s="68">
        <v>5.1</v>
      </c>
      <c r="G79" s="67"/>
      <c r="H79" s="68">
        <v>1</v>
      </c>
      <c r="I79" s="68">
        <v>5</v>
      </c>
      <c r="J79" s="173">
        <v>1</v>
      </c>
      <c r="K79" s="68"/>
      <c r="L79" s="68"/>
      <c r="M79" s="69"/>
    </row>
    <row r="80" spans="1:13" s="45" customFormat="1" ht="39.75" thickBot="1">
      <c r="A80" s="70" t="s">
        <v>212</v>
      </c>
      <c r="B80" s="71" t="s">
        <v>213</v>
      </c>
      <c r="C80" s="71" t="s">
        <v>83</v>
      </c>
      <c r="D80" s="72" t="s">
        <v>326</v>
      </c>
      <c r="E80" s="72">
        <v>16</v>
      </c>
      <c r="F80" s="72">
        <v>5.2</v>
      </c>
      <c r="G80" s="71" t="s">
        <v>84</v>
      </c>
      <c r="H80" s="72">
        <v>1</v>
      </c>
      <c r="I80" s="72"/>
      <c r="J80" s="167"/>
      <c r="K80" s="72"/>
      <c r="L80" s="72"/>
      <c r="M80" s="73" t="s">
        <v>278</v>
      </c>
    </row>
    <row r="81" spans="1:13" s="45" customFormat="1" ht="25.5">
      <c r="A81" s="37" t="s">
        <v>7</v>
      </c>
      <c r="B81" s="37" t="s">
        <v>137</v>
      </c>
      <c r="C81" s="37" t="s">
        <v>8</v>
      </c>
      <c r="D81" s="38" t="s">
        <v>326</v>
      </c>
      <c r="E81" s="38">
        <v>6</v>
      </c>
      <c r="F81" s="38">
        <v>6</v>
      </c>
      <c r="G81" s="37"/>
      <c r="H81" s="38">
        <v>1.5</v>
      </c>
      <c r="I81" s="38">
        <v>6</v>
      </c>
      <c r="J81" s="38">
        <v>1</v>
      </c>
      <c r="K81" s="38"/>
      <c r="L81" s="38"/>
      <c r="M81" s="37"/>
    </row>
    <row r="82" spans="1:13" s="45" customFormat="1" ht="18" customHeight="1">
      <c r="A82" s="39" t="s">
        <v>7</v>
      </c>
      <c r="B82" s="39" t="s">
        <v>137</v>
      </c>
      <c r="C82" s="39" t="s">
        <v>139</v>
      </c>
      <c r="D82" s="40" t="s">
        <v>326</v>
      </c>
      <c r="E82" s="40">
        <v>7</v>
      </c>
      <c r="F82" s="40">
        <v>7</v>
      </c>
      <c r="G82" s="39"/>
      <c r="H82" s="40">
        <v>1</v>
      </c>
      <c r="I82" s="40">
        <v>7</v>
      </c>
      <c r="J82" s="40"/>
      <c r="K82" s="40"/>
      <c r="L82" s="40" t="s">
        <v>140</v>
      </c>
      <c r="M82" s="39"/>
    </row>
    <row r="83" spans="1:13" s="45" customFormat="1" ht="25.5">
      <c r="A83" s="39" t="s">
        <v>141</v>
      </c>
      <c r="B83" s="39" t="s">
        <v>142</v>
      </c>
      <c r="C83" s="39" t="s">
        <v>143</v>
      </c>
      <c r="D83" s="40" t="s">
        <v>326</v>
      </c>
      <c r="E83" s="40">
        <v>8</v>
      </c>
      <c r="F83" s="40">
        <v>8</v>
      </c>
      <c r="G83" s="39"/>
      <c r="H83" s="40">
        <v>1</v>
      </c>
      <c r="I83" s="40">
        <v>8</v>
      </c>
      <c r="J83" s="40"/>
      <c r="K83" s="40"/>
      <c r="L83" s="40"/>
      <c r="M83" s="39"/>
    </row>
    <row r="84" spans="1:13" s="45" customFormat="1" ht="25.5">
      <c r="A84" s="39" t="s">
        <v>141</v>
      </c>
      <c r="B84" s="39" t="s">
        <v>142</v>
      </c>
      <c r="C84" s="39" t="s">
        <v>144</v>
      </c>
      <c r="D84" s="40" t="s">
        <v>326</v>
      </c>
      <c r="E84" s="40">
        <v>9</v>
      </c>
      <c r="F84" s="40">
        <v>9</v>
      </c>
      <c r="G84" s="39"/>
      <c r="H84" s="40">
        <v>1</v>
      </c>
      <c r="I84" s="40">
        <v>9</v>
      </c>
      <c r="J84" s="40"/>
      <c r="K84" s="40"/>
      <c r="L84" s="40" t="s">
        <v>359</v>
      </c>
      <c r="M84" s="118"/>
    </row>
    <row r="85" spans="1:13" s="45" customFormat="1" ht="18" customHeight="1">
      <c r="A85" s="39" t="s">
        <v>136</v>
      </c>
      <c r="B85" s="39" t="s">
        <v>137</v>
      </c>
      <c r="C85" s="39" t="s">
        <v>145</v>
      </c>
      <c r="D85" s="40" t="s">
        <v>326</v>
      </c>
      <c r="E85" s="40">
        <v>10</v>
      </c>
      <c r="F85" s="40">
        <v>10</v>
      </c>
      <c r="G85" s="39"/>
      <c r="H85" s="40">
        <v>0.5</v>
      </c>
      <c r="I85" s="40">
        <v>10</v>
      </c>
      <c r="J85" s="40"/>
      <c r="K85" s="40"/>
      <c r="L85" s="40"/>
      <c r="M85" s="39"/>
    </row>
    <row r="86" spans="1:13" s="45" customFormat="1" ht="25.5">
      <c r="A86" s="39" t="s">
        <v>60</v>
      </c>
      <c r="B86" s="39" t="s">
        <v>102</v>
      </c>
      <c r="C86" s="39" t="s">
        <v>61</v>
      </c>
      <c r="D86" s="40" t="s">
        <v>326</v>
      </c>
      <c r="E86" s="40">
        <v>11</v>
      </c>
      <c r="F86" s="40">
        <v>11</v>
      </c>
      <c r="G86" s="39"/>
      <c r="H86" s="40">
        <v>0</v>
      </c>
      <c r="I86" s="40">
        <v>11</v>
      </c>
      <c r="J86" s="40"/>
      <c r="K86" s="40"/>
      <c r="L86" s="40"/>
      <c r="M86" s="39"/>
    </row>
    <row r="87" spans="1:13" s="45" customFormat="1" ht="18" customHeight="1">
      <c r="A87" s="39" t="s">
        <v>62</v>
      </c>
      <c r="B87" s="39" t="s">
        <v>235</v>
      </c>
      <c r="C87" s="39" t="s">
        <v>63</v>
      </c>
      <c r="D87" s="40" t="s">
        <v>326</v>
      </c>
      <c r="E87" s="40">
        <v>12</v>
      </c>
      <c r="F87" s="40">
        <v>12</v>
      </c>
      <c r="G87" s="39"/>
      <c r="H87" s="40">
        <v>0</v>
      </c>
      <c r="I87" s="40">
        <v>12</v>
      </c>
      <c r="J87" s="40"/>
      <c r="K87" s="40"/>
      <c r="L87" s="40"/>
      <c r="M87" s="39"/>
    </row>
    <row r="88" spans="1:13" s="45" customFormat="1" ht="18" customHeight="1" thickBot="1">
      <c r="A88" s="41" t="s">
        <v>62</v>
      </c>
      <c r="B88" s="41" t="s">
        <v>235</v>
      </c>
      <c r="C88" s="41" t="s">
        <v>64</v>
      </c>
      <c r="D88" s="42" t="s">
        <v>326</v>
      </c>
      <c r="E88" s="42">
        <v>13</v>
      </c>
      <c r="F88" s="42">
        <v>13</v>
      </c>
      <c r="G88" s="41"/>
      <c r="H88" s="42">
        <v>0</v>
      </c>
      <c r="I88" s="42">
        <v>13</v>
      </c>
      <c r="J88" s="42"/>
      <c r="K88" s="42"/>
      <c r="L88" s="42"/>
      <c r="M88" s="41"/>
    </row>
    <row r="89" spans="1:13" s="45" customFormat="1" ht="25.5">
      <c r="A89" s="51" t="s">
        <v>217</v>
      </c>
      <c r="B89" s="52" t="s">
        <v>218</v>
      </c>
      <c r="C89" s="52" t="s">
        <v>347</v>
      </c>
      <c r="D89" s="53" t="s">
        <v>327</v>
      </c>
      <c r="E89" s="53">
        <v>1</v>
      </c>
      <c r="F89" s="53">
        <v>1.1</v>
      </c>
      <c r="G89" s="52"/>
      <c r="H89" s="54">
        <v>1</v>
      </c>
      <c r="I89" s="166">
        <v>1</v>
      </c>
      <c r="J89" s="171">
        <v>1</v>
      </c>
      <c r="K89" s="53" t="s">
        <v>1</v>
      </c>
      <c r="L89" s="53" t="s">
        <v>318</v>
      </c>
      <c r="M89" s="55" t="s">
        <v>71</v>
      </c>
    </row>
    <row r="90" spans="1:13" s="45" customFormat="1" ht="27" thickBot="1">
      <c r="A90" s="56" t="s">
        <v>319</v>
      </c>
      <c r="B90" s="57" t="s">
        <v>320</v>
      </c>
      <c r="C90" s="57" t="s">
        <v>44</v>
      </c>
      <c r="D90" s="58" t="s">
        <v>327</v>
      </c>
      <c r="E90" s="58">
        <v>2</v>
      </c>
      <c r="F90" s="58">
        <v>1.2</v>
      </c>
      <c r="G90" s="57"/>
      <c r="H90" s="59">
        <v>1.5</v>
      </c>
      <c r="I90" s="167"/>
      <c r="J90" s="167"/>
      <c r="K90" s="58"/>
      <c r="L90" s="58"/>
      <c r="M90" s="60" t="s">
        <v>336</v>
      </c>
    </row>
    <row r="91" spans="1:13" s="45" customFormat="1" ht="39">
      <c r="A91" s="51" t="s">
        <v>163</v>
      </c>
      <c r="B91" s="52" t="s">
        <v>164</v>
      </c>
      <c r="C91" s="52" t="s">
        <v>43</v>
      </c>
      <c r="D91" s="53" t="s">
        <v>327</v>
      </c>
      <c r="E91" s="53">
        <v>3</v>
      </c>
      <c r="F91" s="53">
        <v>2.1</v>
      </c>
      <c r="G91" s="52" t="s">
        <v>308</v>
      </c>
      <c r="H91" s="54">
        <v>1.5</v>
      </c>
      <c r="I91" s="166">
        <v>2</v>
      </c>
      <c r="J91" s="171">
        <v>1</v>
      </c>
      <c r="K91" s="53" t="s">
        <v>185</v>
      </c>
      <c r="L91" s="53" t="s">
        <v>312</v>
      </c>
      <c r="M91" s="55" t="s">
        <v>204</v>
      </c>
    </row>
    <row r="92" spans="1:13" s="45" customFormat="1" ht="27" thickBot="1">
      <c r="A92" s="56" t="s">
        <v>309</v>
      </c>
      <c r="B92" s="57" t="s">
        <v>310</v>
      </c>
      <c r="C92" s="57" t="s">
        <v>348</v>
      </c>
      <c r="D92" s="58" t="s">
        <v>327</v>
      </c>
      <c r="E92" s="58">
        <v>4</v>
      </c>
      <c r="F92" s="58">
        <v>2.2</v>
      </c>
      <c r="G92" s="57" t="s">
        <v>72</v>
      </c>
      <c r="H92" s="59">
        <v>1</v>
      </c>
      <c r="I92" s="167"/>
      <c r="J92" s="167"/>
      <c r="K92" s="58"/>
      <c r="L92" s="58"/>
      <c r="M92" s="60" t="s">
        <v>203</v>
      </c>
    </row>
    <row r="93" spans="1:13" s="45" customFormat="1" ht="25.5">
      <c r="A93" s="51" t="s">
        <v>163</v>
      </c>
      <c r="B93" s="52" t="s">
        <v>164</v>
      </c>
      <c r="C93" s="52" t="s">
        <v>45</v>
      </c>
      <c r="D93" s="53" t="s">
        <v>327</v>
      </c>
      <c r="E93" s="53">
        <v>5</v>
      </c>
      <c r="F93" s="53">
        <v>3.1</v>
      </c>
      <c r="G93" s="52" t="s">
        <v>196</v>
      </c>
      <c r="H93" s="54">
        <v>1</v>
      </c>
      <c r="I93" s="166">
        <v>3</v>
      </c>
      <c r="J93" s="171">
        <v>1</v>
      </c>
      <c r="K93" s="53" t="s">
        <v>1</v>
      </c>
      <c r="L93" s="53" t="s">
        <v>280</v>
      </c>
      <c r="M93" s="55" t="s">
        <v>205</v>
      </c>
    </row>
    <row r="94" spans="1:13" s="45" customFormat="1" ht="27" thickBot="1">
      <c r="A94" s="56" t="s">
        <v>319</v>
      </c>
      <c r="B94" s="57" t="s">
        <v>320</v>
      </c>
      <c r="C94" s="57" t="s">
        <v>349</v>
      </c>
      <c r="D94" s="58" t="s">
        <v>327</v>
      </c>
      <c r="E94" s="58">
        <v>6</v>
      </c>
      <c r="F94" s="58">
        <v>3.2</v>
      </c>
      <c r="G94" s="57"/>
      <c r="H94" s="59">
        <v>0.5</v>
      </c>
      <c r="I94" s="167"/>
      <c r="J94" s="167"/>
      <c r="K94" s="58"/>
      <c r="L94" s="58"/>
      <c r="M94" s="60" t="s">
        <v>335</v>
      </c>
    </row>
    <row r="95" spans="1:13" s="45" customFormat="1" ht="27" thickBot="1">
      <c r="A95" s="5" t="s">
        <v>197</v>
      </c>
      <c r="B95" s="5" t="s">
        <v>137</v>
      </c>
      <c r="C95" s="5" t="s">
        <v>46</v>
      </c>
      <c r="D95" s="6" t="s">
        <v>327</v>
      </c>
      <c r="E95" s="6">
        <v>7</v>
      </c>
      <c r="F95" s="6">
        <v>4</v>
      </c>
      <c r="G95" s="5"/>
      <c r="H95" s="9">
        <v>1.5</v>
      </c>
      <c r="I95" s="6">
        <v>4</v>
      </c>
      <c r="J95" s="9">
        <v>1.5</v>
      </c>
      <c r="K95" s="6" t="s">
        <v>1</v>
      </c>
      <c r="L95" s="6" t="s">
        <v>318</v>
      </c>
      <c r="M95" s="5"/>
    </row>
    <row r="96" spans="1:13" s="45" customFormat="1" ht="25.5">
      <c r="A96" s="51" t="s">
        <v>198</v>
      </c>
      <c r="B96" s="52" t="s">
        <v>164</v>
      </c>
      <c r="C96" s="52" t="s">
        <v>350</v>
      </c>
      <c r="D96" s="53" t="s">
        <v>327</v>
      </c>
      <c r="E96" s="53">
        <v>8</v>
      </c>
      <c r="F96" s="53">
        <v>5.1</v>
      </c>
      <c r="G96" s="52"/>
      <c r="H96" s="54">
        <v>1.5</v>
      </c>
      <c r="I96" s="166">
        <v>5</v>
      </c>
      <c r="J96" s="171">
        <v>1.5</v>
      </c>
      <c r="K96" s="53" t="s">
        <v>185</v>
      </c>
      <c r="L96" s="53" t="s">
        <v>313</v>
      </c>
      <c r="M96" s="55" t="s">
        <v>206</v>
      </c>
    </row>
    <row r="97" spans="1:13" s="45" customFormat="1" ht="25.5">
      <c r="A97" s="61" t="s">
        <v>198</v>
      </c>
      <c r="B97" s="62" t="s">
        <v>164</v>
      </c>
      <c r="C97" s="62" t="s">
        <v>351</v>
      </c>
      <c r="D97" s="63" t="s">
        <v>327</v>
      </c>
      <c r="E97" s="63">
        <v>9</v>
      </c>
      <c r="F97" s="63">
        <v>5.2</v>
      </c>
      <c r="G97" s="62"/>
      <c r="H97" s="64">
        <v>1.5</v>
      </c>
      <c r="I97" s="170"/>
      <c r="J97" s="170"/>
      <c r="K97" s="63"/>
      <c r="L97" s="63"/>
      <c r="M97" s="65" t="s">
        <v>333</v>
      </c>
    </row>
    <row r="98" spans="1:13" s="45" customFormat="1" ht="27" thickBot="1">
      <c r="A98" s="56" t="s">
        <v>199</v>
      </c>
      <c r="B98" s="57" t="s">
        <v>164</v>
      </c>
      <c r="C98" s="57" t="s">
        <v>357</v>
      </c>
      <c r="D98" s="58" t="s">
        <v>327</v>
      </c>
      <c r="E98" s="58">
        <v>10</v>
      </c>
      <c r="F98" s="58">
        <v>5.3</v>
      </c>
      <c r="G98" s="57"/>
      <c r="H98" s="59">
        <v>1</v>
      </c>
      <c r="I98" s="167"/>
      <c r="J98" s="167"/>
      <c r="K98" s="58"/>
      <c r="L98" s="58"/>
      <c r="M98" s="60" t="s">
        <v>333</v>
      </c>
    </row>
    <row r="99" spans="1:13" s="45" customFormat="1" ht="25.5">
      <c r="A99" s="7" t="s">
        <v>132</v>
      </c>
      <c r="B99" s="7" t="s">
        <v>137</v>
      </c>
      <c r="C99" s="7" t="s">
        <v>352</v>
      </c>
      <c r="D99" s="8" t="s">
        <v>327</v>
      </c>
      <c r="E99" s="8">
        <v>11</v>
      </c>
      <c r="F99" s="8">
        <v>6</v>
      </c>
      <c r="G99" s="7" t="s">
        <v>196</v>
      </c>
      <c r="H99" s="10">
        <v>1</v>
      </c>
      <c r="I99" s="8">
        <v>6</v>
      </c>
      <c r="J99" s="158">
        <v>1</v>
      </c>
      <c r="K99" s="8" t="s">
        <v>1</v>
      </c>
      <c r="L99" s="8" t="s">
        <v>313</v>
      </c>
      <c r="M99" s="7" t="s">
        <v>48</v>
      </c>
    </row>
    <row r="100" spans="1:13" s="45" customFormat="1" ht="27" thickBot="1">
      <c r="A100" s="3" t="s">
        <v>133</v>
      </c>
      <c r="B100" s="3" t="s">
        <v>164</v>
      </c>
      <c r="C100" s="3" t="s">
        <v>353</v>
      </c>
      <c r="D100" s="4" t="s">
        <v>327</v>
      </c>
      <c r="E100" s="4">
        <v>12</v>
      </c>
      <c r="F100" s="4">
        <v>7</v>
      </c>
      <c r="G100" s="3"/>
      <c r="H100" s="11">
        <v>1.5</v>
      </c>
      <c r="I100" s="4">
        <v>7</v>
      </c>
      <c r="J100" s="159">
        <v>1</v>
      </c>
      <c r="K100" s="4" t="s">
        <v>1</v>
      </c>
      <c r="L100" s="4" t="s">
        <v>181</v>
      </c>
      <c r="M100" s="7" t="s">
        <v>49</v>
      </c>
    </row>
    <row r="101" spans="1:13" s="45" customFormat="1" ht="39">
      <c r="A101" s="51" t="s">
        <v>163</v>
      </c>
      <c r="B101" s="52" t="s">
        <v>164</v>
      </c>
      <c r="C101" s="52" t="s">
        <v>354</v>
      </c>
      <c r="D101" s="53" t="s">
        <v>327</v>
      </c>
      <c r="E101" s="53">
        <v>13</v>
      </c>
      <c r="F101" s="53">
        <v>8.1</v>
      </c>
      <c r="G101" s="52"/>
      <c r="H101" s="54">
        <v>1</v>
      </c>
      <c r="I101" s="166">
        <v>8</v>
      </c>
      <c r="J101" s="171">
        <v>1</v>
      </c>
      <c r="K101" s="53"/>
      <c r="L101" s="53" t="s">
        <v>312</v>
      </c>
      <c r="M101" s="55" t="s">
        <v>207</v>
      </c>
    </row>
    <row r="102" spans="1:13" s="45" customFormat="1" ht="27" thickBot="1">
      <c r="A102" s="56" t="s">
        <v>182</v>
      </c>
      <c r="B102" s="57" t="s">
        <v>137</v>
      </c>
      <c r="C102" s="57" t="s">
        <v>355</v>
      </c>
      <c r="D102" s="58" t="s">
        <v>327</v>
      </c>
      <c r="E102" s="58">
        <v>14</v>
      </c>
      <c r="F102" s="58">
        <v>8.2</v>
      </c>
      <c r="G102" s="57"/>
      <c r="H102" s="59">
        <v>1</v>
      </c>
      <c r="I102" s="167"/>
      <c r="J102" s="167"/>
      <c r="K102" s="58"/>
      <c r="L102" s="58"/>
      <c r="M102" s="60" t="s">
        <v>334</v>
      </c>
    </row>
    <row r="103" spans="1:13" s="45" customFormat="1" ht="25.5">
      <c r="A103" s="7" t="s">
        <v>183</v>
      </c>
      <c r="B103" s="7" t="s">
        <v>137</v>
      </c>
      <c r="C103" s="7" t="s">
        <v>356</v>
      </c>
      <c r="D103" s="8" t="s">
        <v>327</v>
      </c>
      <c r="E103" s="8">
        <v>15</v>
      </c>
      <c r="F103" s="8"/>
      <c r="G103" s="7"/>
      <c r="H103" s="12"/>
      <c r="I103" s="12"/>
      <c r="J103" s="12"/>
      <c r="K103" s="8"/>
      <c r="L103" s="8"/>
      <c r="M103" s="7" t="s">
        <v>247</v>
      </c>
    </row>
    <row r="104" spans="1:13" s="45" customFormat="1" ht="25.5">
      <c r="A104" s="118" t="s">
        <v>282</v>
      </c>
      <c r="B104" s="118"/>
      <c r="C104" s="118" t="s">
        <v>283</v>
      </c>
      <c r="D104" s="119" t="s">
        <v>327</v>
      </c>
      <c r="E104" s="119">
        <v>16</v>
      </c>
      <c r="F104" s="119"/>
      <c r="G104" s="118" t="s">
        <v>284</v>
      </c>
      <c r="H104" s="120">
        <v>1</v>
      </c>
      <c r="I104" s="121" t="s">
        <v>285</v>
      </c>
      <c r="J104" s="121"/>
      <c r="K104" s="119"/>
      <c r="L104" s="119" t="s">
        <v>286</v>
      </c>
      <c r="M104" s="118" t="s">
        <v>287</v>
      </c>
    </row>
    <row r="105" spans="7:10" ht="12.75">
      <c r="G105" s="48" t="s">
        <v>184</v>
      </c>
      <c r="H105" s="44">
        <f>SUM(H2:H104)</f>
        <v>110</v>
      </c>
      <c r="I105" s="44"/>
      <c r="J105" s="44">
        <f>SUM(J2:J103)</f>
        <v>46</v>
      </c>
    </row>
    <row r="106" spans="7:10" ht="12.75">
      <c r="G106" s="49" t="s">
        <v>261</v>
      </c>
      <c r="H106" s="44">
        <f>COUNTIF(H2:H103,"&gt;0")</f>
        <v>84</v>
      </c>
      <c r="J106" s="44">
        <f>COUNTIF(J2:J103,"&gt;0")</f>
        <v>46</v>
      </c>
    </row>
    <row r="107" spans="7:10" ht="12.75">
      <c r="G107" s="49" t="s">
        <v>332</v>
      </c>
      <c r="H107" s="50">
        <f>H105/H106</f>
        <v>1.3095238095238095</v>
      </c>
      <c r="J107" s="50">
        <f>J105/J106</f>
        <v>1</v>
      </c>
    </row>
    <row r="109" spans="7:11" ht="15" customHeight="1">
      <c r="G109" s="115" t="s">
        <v>281</v>
      </c>
      <c r="H109" s="116">
        <v>7</v>
      </c>
      <c r="I109" s="116"/>
      <c r="J109" s="117">
        <f>SUM(J2:J7)</f>
        <v>4</v>
      </c>
      <c r="K109" s="122">
        <f aca="true" t="shared" si="0" ref="K109:K114">J109/H109</f>
        <v>0.5714285714285714</v>
      </c>
    </row>
    <row r="110" spans="7:11" ht="15" customHeight="1">
      <c r="G110" s="112" t="s">
        <v>315</v>
      </c>
      <c r="H110" s="113">
        <v>6</v>
      </c>
      <c r="I110" s="113"/>
      <c r="J110" s="114">
        <f>SUM(J8:J33)</f>
        <v>6</v>
      </c>
      <c r="K110" s="122">
        <f t="shared" si="0"/>
        <v>1</v>
      </c>
    </row>
    <row r="111" spans="7:11" ht="15" customHeight="1">
      <c r="G111" s="109" t="s">
        <v>316</v>
      </c>
      <c r="H111" s="110">
        <v>7</v>
      </c>
      <c r="I111" s="110"/>
      <c r="J111" s="111">
        <f>SUM(J34:J55)</f>
        <v>10</v>
      </c>
      <c r="K111" s="122">
        <f t="shared" si="0"/>
        <v>1.4285714285714286</v>
      </c>
    </row>
    <row r="112" spans="7:11" ht="15" customHeight="1">
      <c r="G112" s="106" t="s">
        <v>193</v>
      </c>
      <c r="H112" s="107">
        <v>8</v>
      </c>
      <c r="I112" s="107"/>
      <c r="J112" s="108">
        <f>SUM(J56:J74)</f>
        <v>10</v>
      </c>
      <c r="K112" s="122">
        <f t="shared" si="0"/>
        <v>1.25</v>
      </c>
    </row>
    <row r="113" spans="7:11" ht="15" customHeight="1">
      <c r="G113" s="103" t="s">
        <v>195</v>
      </c>
      <c r="H113" s="104">
        <v>5.5</v>
      </c>
      <c r="I113" s="104"/>
      <c r="J113" s="105">
        <f>SUM(J75:J88)</f>
        <v>7</v>
      </c>
      <c r="K113" s="122">
        <f t="shared" si="0"/>
        <v>1.2727272727272727</v>
      </c>
    </row>
    <row r="114" spans="7:11" ht="15" customHeight="1">
      <c r="G114" s="49" t="s">
        <v>194</v>
      </c>
      <c r="H114" s="101">
        <v>6.5</v>
      </c>
      <c r="I114" s="101"/>
      <c r="J114" s="102">
        <f>SUM(J89:J104)</f>
        <v>9</v>
      </c>
      <c r="K114" s="122">
        <f t="shared" si="0"/>
        <v>1.3846153846153846</v>
      </c>
    </row>
  </sheetData>
  <mergeCells count="26">
    <mergeCell ref="I39:I41"/>
    <mergeCell ref="I45:I46"/>
    <mergeCell ref="K39:K41"/>
    <mergeCell ref="H10:H11"/>
    <mergeCell ref="I10:I11"/>
    <mergeCell ref="J10:J11"/>
    <mergeCell ref="J15:J19"/>
    <mergeCell ref="J24:J25"/>
    <mergeCell ref="J30:J31"/>
    <mergeCell ref="J39:J41"/>
    <mergeCell ref="J96:J98"/>
    <mergeCell ref="J45:J46"/>
    <mergeCell ref="J79:J80"/>
    <mergeCell ref="J89:J90"/>
    <mergeCell ref="J91:J92"/>
    <mergeCell ref="J93:J94"/>
    <mergeCell ref="I101:I102"/>
    <mergeCell ref="I56:I57"/>
    <mergeCell ref="J56:J57"/>
    <mergeCell ref="J12:J14"/>
    <mergeCell ref="J20:J22"/>
    <mergeCell ref="I89:I90"/>
    <mergeCell ref="I91:I92"/>
    <mergeCell ref="I93:I94"/>
    <mergeCell ref="I96:I98"/>
    <mergeCell ref="J101:J102"/>
  </mergeCells>
  <printOptions horizontalCentered="1"/>
  <pageMargins left="0.5" right="0.5" top="0.75" bottom="0.75" header="0.5" footer="0.5"/>
  <pageSetup fitToHeight="4" fitToWidth="1" orientation="landscape" paperSize="9" scale="58"/>
  <headerFooter alignWithMargins="0">
    <oddHeader>&amp;C&amp;"Verdana,Bold"&amp;12&amp;UProposals for Experiments in NSTX 2008 Run</oddHeader>
    <oddFooter>&amp;LMGB / &amp;D&amp;R&amp;P/&amp;N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pane ySplit="1" topLeftCell="BM2" activePane="bottomLeft" state="frozen"/>
      <selection pane="topLeft" activeCell="A1" sqref="A1"/>
      <selection pane="bottomLeft" activeCell="H17" sqref="H17"/>
    </sheetView>
  </sheetViews>
  <sheetFormatPr defaultColWidth="11.00390625" defaultRowHeight="12.75"/>
  <cols>
    <col min="1" max="1" width="12.75390625" style="123" customWidth="1"/>
    <col min="2" max="2" width="36.75390625" style="123" customWidth="1"/>
    <col min="3" max="3" width="14.75390625" style="123" customWidth="1"/>
    <col min="4" max="4" width="36.75390625" style="123" customWidth="1"/>
    <col min="5" max="7" width="10.75390625" style="125" customWidth="1"/>
    <col min="8" max="16384" width="10.75390625" style="123" customWidth="1"/>
  </cols>
  <sheetData>
    <row r="1" spans="1:7" s="124" customFormat="1" ht="31.5">
      <c r="A1" s="130" t="s">
        <v>76</v>
      </c>
      <c r="B1" s="130" t="s">
        <v>77</v>
      </c>
      <c r="C1" s="130" t="s">
        <v>12</v>
      </c>
      <c r="D1" s="130" t="s">
        <v>113</v>
      </c>
      <c r="E1" s="131" t="s">
        <v>227</v>
      </c>
      <c r="F1" s="131" t="s">
        <v>54</v>
      </c>
      <c r="G1" s="131" t="s">
        <v>55</v>
      </c>
    </row>
    <row r="2" spans="1:7" s="126" customFormat="1" ht="25.5">
      <c r="A2" s="176" t="s">
        <v>10</v>
      </c>
      <c r="B2" s="176" t="s">
        <v>343</v>
      </c>
      <c r="C2" s="132" t="s">
        <v>229</v>
      </c>
      <c r="D2" s="132" t="s">
        <v>230</v>
      </c>
      <c r="E2" s="133" t="s">
        <v>228</v>
      </c>
      <c r="F2" s="134">
        <v>1</v>
      </c>
      <c r="G2" s="175">
        <f>SUM(F2:F12)</f>
        <v>11</v>
      </c>
    </row>
    <row r="3" spans="1:7" s="126" customFormat="1" ht="25.5">
      <c r="A3" s="176"/>
      <c r="B3" s="176"/>
      <c r="C3" s="132" t="s">
        <v>17</v>
      </c>
      <c r="D3" s="132" t="s">
        <v>42</v>
      </c>
      <c r="E3" s="133" t="s">
        <v>228</v>
      </c>
      <c r="F3" s="134">
        <v>1</v>
      </c>
      <c r="G3" s="175"/>
    </row>
    <row r="4" spans="1:7" s="126" customFormat="1" ht="12.75">
      <c r="A4" s="176"/>
      <c r="B4" s="176"/>
      <c r="C4" s="132" t="s">
        <v>18</v>
      </c>
      <c r="D4" s="132" t="s">
        <v>189</v>
      </c>
      <c r="E4" s="133" t="s">
        <v>228</v>
      </c>
      <c r="F4" s="134">
        <v>1</v>
      </c>
      <c r="G4" s="175"/>
    </row>
    <row r="5" spans="1:7" s="126" customFormat="1" ht="12.75">
      <c r="A5" s="176"/>
      <c r="B5" s="176"/>
      <c r="C5" s="132" t="s">
        <v>16</v>
      </c>
      <c r="D5" s="132" t="s">
        <v>174</v>
      </c>
      <c r="E5" s="134">
        <v>12</v>
      </c>
      <c r="F5" s="134"/>
      <c r="G5" s="175"/>
    </row>
    <row r="6" spans="1:7" s="126" customFormat="1" ht="39">
      <c r="A6" s="176"/>
      <c r="B6" s="176"/>
      <c r="C6" s="132" t="s">
        <v>13</v>
      </c>
      <c r="D6" s="132" t="s">
        <v>344</v>
      </c>
      <c r="E6" s="132"/>
      <c r="F6" s="134">
        <v>0</v>
      </c>
      <c r="G6" s="175"/>
    </row>
    <row r="7" spans="1:7" s="126" customFormat="1" ht="12.75">
      <c r="A7" s="176"/>
      <c r="B7" s="176"/>
      <c r="C7" s="132" t="s">
        <v>19</v>
      </c>
      <c r="D7" s="132" t="s">
        <v>44</v>
      </c>
      <c r="E7" s="134">
        <v>1</v>
      </c>
      <c r="F7" s="134">
        <v>1</v>
      </c>
      <c r="G7" s="175"/>
    </row>
    <row r="8" spans="1:7" s="126" customFormat="1" ht="25.5">
      <c r="A8" s="176"/>
      <c r="B8" s="176"/>
      <c r="C8" s="132" t="s">
        <v>20</v>
      </c>
      <c r="D8" s="132" t="s">
        <v>43</v>
      </c>
      <c r="E8" s="134">
        <v>2</v>
      </c>
      <c r="F8" s="134">
        <v>1</v>
      </c>
      <c r="G8" s="175"/>
    </row>
    <row r="9" spans="1:7" s="126" customFormat="1" ht="25.5">
      <c r="A9" s="176"/>
      <c r="B9" s="176"/>
      <c r="C9" s="132" t="s">
        <v>21</v>
      </c>
      <c r="D9" s="132" t="s">
        <v>45</v>
      </c>
      <c r="E9" s="134">
        <v>3</v>
      </c>
      <c r="F9" s="134">
        <v>1</v>
      </c>
      <c r="G9" s="175"/>
    </row>
    <row r="10" spans="1:7" s="126" customFormat="1" ht="25.5">
      <c r="A10" s="176"/>
      <c r="B10" s="176"/>
      <c r="C10" s="132" t="s">
        <v>22</v>
      </c>
      <c r="D10" s="132" t="s">
        <v>46</v>
      </c>
      <c r="E10" s="134">
        <v>4</v>
      </c>
      <c r="F10" s="134">
        <v>1.5</v>
      </c>
      <c r="G10" s="175"/>
    </row>
    <row r="11" spans="1:7" s="126" customFormat="1" ht="12.75">
      <c r="A11" s="176"/>
      <c r="B11" s="176"/>
      <c r="C11" s="132" t="s">
        <v>91</v>
      </c>
      <c r="D11" s="132" t="s">
        <v>47</v>
      </c>
      <c r="E11" s="134">
        <v>5</v>
      </c>
      <c r="F11" s="134">
        <v>1.5</v>
      </c>
      <c r="G11" s="175"/>
    </row>
    <row r="12" spans="1:7" s="126" customFormat="1" ht="12.75">
      <c r="A12" s="176"/>
      <c r="B12" s="176"/>
      <c r="C12" s="132" t="s">
        <v>92</v>
      </c>
      <c r="D12" s="132" t="s">
        <v>50</v>
      </c>
      <c r="E12" s="134">
        <v>6</v>
      </c>
      <c r="F12" s="134">
        <v>2</v>
      </c>
      <c r="G12" s="175"/>
    </row>
    <row r="13" spans="1:7" s="127" customFormat="1" ht="12.75">
      <c r="A13" s="181" t="s">
        <v>79</v>
      </c>
      <c r="B13" s="181" t="s">
        <v>78</v>
      </c>
      <c r="C13" s="135" t="s">
        <v>18</v>
      </c>
      <c r="D13" s="135" t="s">
        <v>189</v>
      </c>
      <c r="E13" s="136" t="s">
        <v>228</v>
      </c>
      <c r="F13" s="138">
        <v>1</v>
      </c>
      <c r="G13" s="184">
        <f>SUM(F13:F15)</f>
        <v>1</v>
      </c>
    </row>
    <row r="14" spans="1:7" s="127" customFormat="1" ht="25.5">
      <c r="A14" s="182"/>
      <c r="B14" s="182"/>
      <c r="C14" s="135" t="s">
        <v>32</v>
      </c>
      <c r="D14" s="135" t="s">
        <v>33</v>
      </c>
      <c r="E14" s="138" t="s">
        <v>34</v>
      </c>
      <c r="F14" s="138"/>
      <c r="G14" s="185"/>
    </row>
    <row r="15" spans="1:7" s="127" customFormat="1" ht="39">
      <c r="A15" s="183"/>
      <c r="B15" s="183"/>
      <c r="C15" s="135" t="s">
        <v>13</v>
      </c>
      <c r="D15" s="135" t="s">
        <v>344</v>
      </c>
      <c r="E15" s="138"/>
      <c r="F15" s="138">
        <v>0</v>
      </c>
      <c r="G15" s="186"/>
    </row>
    <row r="16" spans="1:7" s="128" customFormat="1" ht="25.5">
      <c r="A16" s="139" t="s">
        <v>80</v>
      </c>
      <c r="B16" s="139" t="s">
        <v>82</v>
      </c>
      <c r="C16" s="139" t="s">
        <v>11</v>
      </c>
      <c r="D16" s="139" t="s">
        <v>121</v>
      </c>
      <c r="E16" s="140">
        <v>1</v>
      </c>
      <c r="F16" s="140">
        <v>4</v>
      </c>
      <c r="G16" s="140">
        <f>SUM(F16)</f>
        <v>4</v>
      </c>
    </row>
    <row r="17" spans="1:7" s="129" customFormat="1" ht="25.5">
      <c r="A17" s="177" t="s">
        <v>81</v>
      </c>
      <c r="B17" s="177" t="s">
        <v>9</v>
      </c>
      <c r="C17" s="141" t="s">
        <v>93</v>
      </c>
      <c r="D17" s="141" t="s">
        <v>51</v>
      </c>
      <c r="E17" s="142"/>
      <c r="F17" s="142">
        <v>1</v>
      </c>
      <c r="G17" s="179">
        <f>SUM(F17:F21)</f>
        <v>4</v>
      </c>
    </row>
    <row r="18" spans="1:11" s="129" customFormat="1" ht="25.5">
      <c r="A18" s="178"/>
      <c r="B18" s="178"/>
      <c r="C18" s="141" t="s">
        <v>269</v>
      </c>
      <c r="D18" s="141" t="s">
        <v>317</v>
      </c>
      <c r="E18" s="142"/>
      <c r="F18" s="142">
        <v>1</v>
      </c>
      <c r="G18" s="180"/>
      <c r="H18"/>
      <c r="I18"/>
      <c r="J18"/>
      <c r="K18"/>
    </row>
    <row r="19" spans="1:11" s="129" customFormat="1" ht="25.5">
      <c r="A19" s="178"/>
      <c r="B19" s="178"/>
      <c r="C19" s="141" t="s">
        <v>94</v>
      </c>
      <c r="D19" s="141" t="s">
        <v>52</v>
      </c>
      <c r="E19" s="142"/>
      <c r="F19" s="142">
        <v>1</v>
      </c>
      <c r="G19" s="180"/>
      <c r="H19"/>
      <c r="I19"/>
      <c r="J19"/>
      <c r="K19"/>
    </row>
    <row r="20" spans="1:11" s="129" customFormat="1" ht="25.5">
      <c r="A20" s="178"/>
      <c r="B20" s="178"/>
      <c r="C20" s="141" t="s">
        <v>159</v>
      </c>
      <c r="D20" s="141" t="s">
        <v>38</v>
      </c>
      <c r="E20" s="141"/>
      <c r="F20" s="142">
        <v>0</v>
      </c>
      <c r="G20" s="180"/>
      <c r="H20"/>
      <c r="I20"/>
      <c r="J20"/>
      <c r="K20"/>
    </row>
    <row r="21" spans="1:7" s="129" customFormat="1" ht="27" thickBot="1">
      <c r="A21" s="178"/>
      <c r="B21" s="178"/>
      <c r="C21" s="160" t="s">
        <v>98</v>
      </c>
      <c r="D21" s="160" t="s">
        <v>99</v>
      </c>
      <c r="E21" s="161">
        <v>5</v>
      </c>
      <c r="F21" s="161">
        <v>1</v>
      </c>
      <c r="G21" s="180"/>
    </row>
    <row r="22" spans="1:7" ht="13.5" thickTop="1">
      <c r="A22" s="189" t="s">
        <v>14</v>
      </c>
      <c r="B22" s="189" t="s">
        <v>15</v>
      </c>
      <c r="C22" s="162" t="s">
        <v>95</v>
      </c>
      <c r="D22" s="162" t="s">
        <v>294</v>
      </c>
      <c r="E22" s="163"/>
      <c r="F22" s="163">
        <v>1</v>
      </c>
      <c r="G22" s="187">
        <f>SUM(F22:F24)</f>
        <v>1</v>
      </c>
    </row>
    <row r="23" spans="1:7" ht="12.75">
      <c r="A23" s="190"/>
      <c r="B23" s="190"/>
      <c r="C23" s="143" t="s">
        <v>96</v>
      </c>
      <c r="D23" s="143" t="s">
        <v>53</v>
      </c>
      <c r="E23" s="144"/>
      <c r="F23" s="144">
        <v>0</v>
      </c>
      <c r="G23" s="188"/>
    </row>
    <row r="24" spans="1:7" ht="12.75">
      <c r="A24" s="190"/>
      <c r="B24" s="190"/>
      <c r="C24" s="143" t="s">
        <v>97</v>
      </c>
      <c r="D24" s="143" t="s">
        <v>283</v>
      </c>
      <c r="E24" s="144"/>
      <c r="F24" s="144"/>
      <c r="G24" s="188"/>
    </row>
    <row r="25" spans="1:7" ht="39">
      <c r="A25" s="164" t="s">
        <v>14</v>
      </c>
      <c r="B25" s="164" t="s">
        <v>37</v>
      </c>
      <c r="C25" s="164" t="s">
        <v>36</v>
      </c>
      <c r="D25" s="164" t="s">
        <v>148</v>
      </c>
      <c r="E25" s="165">
        <v>4</v>
      </c>
      <c r="F25" s="165">
        <v>1</v>
      </c>
      <c r="G25" s="165">
        <f>SUM(F25)</f>
        <v>1</v>
      </c>
    </row>
  </sheetData>
  <mergeCells count="12">
    <mergeCell ref="G22:G24"/>
    <mergeCell ref="A22:A24"/>
    <mergeCell ref="B22:B24"/>
    <mergeCell ref="G2:G12"/>
    <mergeCell ref="A2:A12"/>
    <mergeCell ref="B2:B12"/>
    <mergeCell ref="A17:A21"/>
    <mergeCell ref="B17:B21"/>
    <mergeCell ref="G17:G21"/>
    <mergeCell ref="A13:A15"/>
    <mergeCell ref="B13:B15"/>
    <mergeCell ref="G13:G15"/>
  </mergeCells>
  <printOptions horizontalCentered="1"/>
  <pageMargins left="0.5" right="0.5" top="0.75" bottom="0.75" header="0.5" footer="0.5"/>
  <pageSetup fitToHeight="1" fitToWidth="1" orientation="landscape" paperSize="9" scale="77"/>
  <headerFooter alignWithMargins="0">
    <oddHeader>&amp;C&amp;"Verdana,Bold"&amp;12 &amp;U2008 Milestone Experiments</oddHeader>
    <oddFooter>&amp;LMGB/&amp;D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Bell</dc:creator>
  <cp:keywords/>
  <dc:description/>
  <cp:lastModifiedBy>Gary Taylor</cp:lastModifiedBy>
  <cp:lastPrinted>2007-12-05T17:52:14Z</cp:lastPrinted>
  <dcterms:created xsi:type="dcterms:W3CDTF">2007-11-26T21:09:10Z</dcterms:created>
  <cp:category/>
  <cp:version/>
  <cp:contentType/>
  <cp:contentStatus/>
</cp:coreProperties>
</file>