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160" yWindow="4520" windowWidth="15720" windowHeight="10380" tabRatio="500" activeTab="0"/>
  </bookViews>
  <sheets>
    <sheet name="Grover Inductance.xls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<sst xmlns="http://schemas.openxmlformats.org/spreadsheetml/2006/main" count="17" uniqueCount="13">
  <si>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a</t>
  </si>
  <si>
    <t>in</t>
  </si>
  <si>
    <t>b</t>
  </si>
  <si>
    <t>c</t>
  </si>
  <si>
    <t>2a/b</t>
  </si>
  <si>
    <t>K</t>
  </si>
  <si>
    <t>c/2a</t>
  </si>
  <si>
    <t>c/b</t>
  </si>
  <si>
    <t>k</t>
  </si>
  <si>
    <t>K'</t>
  </si>
  <si>
    <t>Inductance</t>
  </si>
  <si>
    <t>mH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</si>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</sst>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A19" sqref="A19"/>
    </sheetView>
  </sheetViews>
  <sheetFormatPr defaultColWidth="11.00390625" defaultRowHeight="12.75"/>
  <sheetData>
    <row r="1" spans="1:3" ht="12.75">
      <c r="A1" t="s">
        <v>0</v>
      </c>
      <c r="B1">
        <f>13.19/2.54</f>
        <v>5.192913385826771</v>
      </c>
      <c r="C1" t="s">
        <v>1</v>
      </c>
    </row>
    <row r="2" spans="1:3" ht="12.75">
      <c r="A2" t="s">
        <v>2</v>
      </c>
      <c r="B2">
        <f>2*213.13/2.54</f>
        <v>167.81889763779526</v>
      </c>
      <c r="C2" t="s">
        <v>1</v>
      </c>
    </row>
    <row r="3" spans="1:3" ht="12.75">
      <c r="A3" t="s">
        <v>3</v>
      </c>
      <c r="B3">
        <f>4.49/2.54</f>
        <v>1.7677165354330708</v>
      </c>
      <c r="C3" t="s">
        <v>1</v>
      </c>
    </row>
    <row r="4" spans="1:2" ht="12.75">
      <c r="A4" t="s">
        <v>4</v>
      </c>
      <c r="B4">
        <f>2*B1/B2</f>
        <v>0.06188711115281753</v>
      </c>
    </row>
    <row r="5" spans="1:2" ht="12.75">
      <c r="A5" t="s">
        <v>5</v>
      </c>
      <c r="B5">
        <v>0.974985</v>
      </c>
    </row>
    <row r="6" spans="1:2" ht="12.75">
      <c r="A6" t="s">
        <v>6</v>
      </c>
      <c r="B6">
        <f>B3/2/B1</f>
        <v>0.17020470053070508</v>
      </c>
    </row>
    <row r="7" spans="1:2" ht="12.75">
      <c r="A7" t="s">
        <v>7</v>
      </c>
      <c r="B7">
        <f>B3/B2</f>
        <v>0.010533477220475767</v>
      </c>
    </row>
    <row r="8" spans="1:2" ht="12.75">
      <c r="A8" t="s">
        <v>8</v>
      </c>
      <c r="B8">
        <f>0.0925+(B6-0.15)/(0.2-0.15)*(0.12-0.0925)</f>
        <v>0.10361258529188778</v>
      </c>
    </row>
    <row r="9" spans="1:2" ht="12.75">
      <c r="A9" t="s">
        <v>9</v>
      </c>
      <c r="B9">
        <f>B5-B8</f>
        <v>0.8713724147081122</v>
      </c>
    </row>
    <row r="10" spans="1:3" ht="12.75">
      <c r="A10" t="s">
        <v>10</v>
      </c>
      <c r="B10">
        <f>0.050138*B4*964^2*B1*B9/1000</f>
        <v>13.047766334907783</v>
      </c>
      <c r="C10" t="s">
        <v>11</v>
      </c>
    </row>
    <row r="14" ht="12.75">
      <c r="A14" t="s">
        <v>12</v>
      </c>
    </row>
    <row r="15" ht="12.75">
      <c r="A15" t="s">
        <v>12</v>
      </c>
    </row>
    <row r="18" ht="12.75">
      <c r="A18" t="s">
        <v>12</v>
      </c>
    </row>
  </sheetData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Neumeyer</dc:creator>
  <cp:keywords/>
  <dc:description/>
  <cp:lastModifiedBy>Charles Neumeyer</cp:lastModifiedBy>
  <dcterms:created xsi:type="dcterms:W3CDTF">2009-06-11T14:57:29Z</dcterms:created>
  <cp:category/>
  <cp:version/>
  <cp:contentType/>
  <cp:contentStatus/>
</cp:coreProperties>
</file>