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<sst xmlns="http://schemas.openxmlformats.org/spreadsheetml/2006/main" count="33" uniqueCount="23">
  <si>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Refrigerator</t>
  </si>
  <si>
    <t>Magnets</t>
  </si>
  <si>
    <t>Decel/Arc/Filament</t>
  </si>
  <si>
    <t>Accel</t>
  </si>
  <si>
    <t>Period</t>
  </si>
  <si>
    <t>n.a.</t>
  </si>
  <si>
    <t>Pavg</t>
  </si>
  <si>
    <t>Hours/run day</t>
  </si>
  <si>
    <t>Power Pulse</t>
  </si>
  <si>
    <t>Conditioning Pulse</t>
  </si>
  <si>
    <t>(sec)</t>
  </si>
  <si>
    <t>(kW)</t>
  </si>
  <si>
    <t>(hrs)</t>
  </si>
  <si>
    <t>(kW-hrs)</t>
  </si>
  <si>
    <t>Duty Factor</t>
  </si>
  <si>
    <t>Power</t>
  </si>
  <si>
    <t>TOTALS……..</t>
  </si>
  <si>
    <t>ENERGY</t>
  </si>
  <si>
    <t>DEMAND</t>
  </si>
  <si>
    <t>Energy</t>
  </si>
  <si>
    <t>RUN DAY</t>
  </si>
  <si>
    <t>OFF DAY</t>
  </si>
  <si>
    <t>Demand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</si>
</sst>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G18" sqref="G17:G18"/>
    </sheetView>
  </sheetViews>
  <sheetFormatPr defaultColWidth="11.00390625" defaultRowHeight="12"/>
  <cols>
    <col min="1" max="1" width="16.375" style="0" bestFit="1" customWidth="1"/>
    <col min="2" max="2" width="7.625" style="0" bestFit="1" customWidth="1"/>
    <col min="3" max="3" width="10.50390625" style="0" bestFit="1" customWidth="1"/>
    <col min="4" max="4" width="14.625" style="0" bestFit="1" customWidth="1"/>
    <col min="5" max="5" width="6.00390625" style="0" bestFit="1" customWidth="1"/>
    <col min="6" max="6" width="10.00390625" style="0" bestFit="1" customWidth="1"/>
    <col min="7" max="7" width="7.625" style="0" bestFit="1" customWidth="1"/>
    <col min="8" max="8" width="12.125" style="0" bestFit="1" customWidth="1"/>
    <col min="9" max="9" width="13.00390625" style="0" bestFit="1" customWidth="1"/>
    <col min="10" max="10" width="12.625" style="0" bestFit="1" customWidth="1"/>
  </cols>
  <sheetData>
    <row r="1" spans="9:10" ht="12.75">
      <c r="I1" s="4" t="s">
        <v>20</v>
      </c>
      <c r="J1" s="4" t="s">
        <v>21</v>
      </c>
    </row>
    <row r="2" spans="1:10" ht="12.75">
      <c r="A2" s="4" t="s">
        <v>17</v>
      </c>
      <c r="B2" t="s">
        <v>15</v>
      </c>
      <c r="C2" t="s">
        <v>8</v>
      </c>
      <c r="D2" t="s">
        <v>9</v>
      </c>
      <c r="E2" t="s">
        <v>4</v>
      </c>
      <c r="F2" t="s">
        <v>14</v>
      </c>
      <c r="G2" t="s">
        <v>6</v>
      </c>
      <c r="H2" t="s">
        <v>7</v>
      </c>
      <c r="I2" t="s">
        <v>19</v>
      </c>
      <c r="J2" t="s">
        <v>19</v>
      </c>
    </row>
    <row r="3" spans="2:10" ht="12.75">
      <c r="B3" t="s">
        <v>11</v>
      </c>
      <c r="C3" t="s">
        <v>10</v>
      </c>
      <c r="D3" t="s">
        <v>10</v>
      </c>
      <c r="E3" t="s">
        <v>10</v>
      </c>
      <c r="G3" t="s">
        <v>11</v>
      </c>
      <c r="H3" t="s">
        <v>12</v>
      </c>
      <c r="I3" t="s">
        <v>13</v>
      </c>
      <c r="J3" t="s">
        <v>13</v>
      </c>
    </row>
    <row r="4" spans="1:10" ht="12.75">
      <c r="A4" t="s">
        <v>0</v>
      </c>
      <c r="B4" s="1">
        <f>1200*0.746/0.9</f>
        <v>994.6666666666667</v>
      </c>
      <c r="C4" t="s">
        <v>5</v>
      </c>
      <c r="D4" t="s">
        <v>5</v>
      </c>
      <c r="E4" t="s">
        <v>5</v>
      </c>
      <c r="F4" s="2">
        <v>1</v>
      </c>
      <c r="G4" s="3">
        <f>B4</f>
        <v>994.6666666666667</v>
      </c>
      <c r="H4">
        <v>24</v>
      </c>
      <c r="I4">
        <f>G4*H4</f>
        <v>23872</v>
      </c>
      <c r="J4">
        <f>I4</f>
        <v>23872</v>
      </c>
    </row>
    <row r="5" spans="1:9" ht="12.75">
      <c r="A5" t="s">
        <v>1</v>
      </c>
      <c r="B5" s="1">
        <f>3*30*500/1000</f>
        <v>45</v>
      </c>
      <c r="C5">
        <v>5</v>
      </c>
      <c r="D5">
        <v>0.5</v>
      </c>
      <c r="E5">
        <v>300</v>
      </c>
      <c r="F5" s="2">
        <f>(C5+D5)/E5</f>
        <v>0.018333333333333333</v>
      </c>
      <c r="G5" s="3">
        <f>F5*B5</f>
        <v>0.825</v>
      </c>
      <c r="H5">
        <v>10</v>
      </c>
      <c r="I5">
        <f>G5*H5</f>
        <v>8.25</v>
      </c>
    </row>
    <row r="6" spans="1:9" ht="12.75">
      <c r="A6" t="s">
        <v>2</v>
      </c>
      <c r="B6" s="1">
        <f>3*0.5*1000</f>
        <v>1500</v>
      </c>
      <c r="C6">
        <v>5</v>
      </c>
      <c r="D6">
        <v>0.5</v>
      </c>
      <c r="E6">
        <v>300</v>
      </c>
      <c r="F6" s="2">
        <f>(C6+D6)/E6</f>
        <v>0.018333333333333333</v>
      </c>
      <c r="G6" s="3">
        <f>F6*B6</f>
        <v>27.5</v>
      </c>
      <c r="H6">
        <v>10</v>
      </c>
      <c r="I6">
        <f>G6*H6</f>
        <v>275</v>
      </c>
    </row>
    <row r="7" spans="1:9" ht="12.75">
      <c r="A7" t="s">
        <v>3</v>
      </c>
      <c r="B7" s="1">
        <f>90*50*3</f>
        <v>13500</v>
      </c>
      <c r="C7">
        <v>5</v>
      </c>
      <c r="D7">
        <v>0.5</v>
      </c>
      <c r="E7">
        <v>300</v>
      </c>
      <c r="F7" s="2">
        <f>(C7+D7)/E7</f>
        <v>0.018333333333333333</v>
      </c>
      <c r="G7" s="3">
        <f>F7*B7</f>
        <v>247.5</v>
      </c>
      <c r="H7">
        <v>10</v>
      </c>
      <c r="I7">
        <f>G7*H7</f>
        <v>2475</v>
      </c>
    </row>
    <row r="9" spans="4:10" ht="12.75">
      <c r="D9" t="s">
        <v>16</v>
      </c>
      <c r="G9" s="3">
        <f>SUM(G4:G8)</f>
        <v>1270.4916666666668</v>
      </c>
      <c r="I9">
        <f>SUM(I4:I8)</f>
        <v>26630.25</v>
      </c>
      <c r="J9">
        <f>SUM(J4:J8)</f>
        <v>23872</v>
      </c>
    </row>
    <row r="12" spans="1:10" ht="12.75">
      <c r="A12" s="4" t="s">
        <v>18</v>
      </c>
      <c r="I12" t="s">
        <v>22</v>
      </c>
      <c r="J12" t="s">
        <v>22</v>
      </c>
    </row>
    <row r="13" spans="9:10" ht="12.75">
      <c r="I13" t="s">
        <v>11</v>
      </c>
      <c r="J13" t="s">
        <v>11</v>
      </c>
    </row>
    <row r="14" spans="9:10" ht="12.75">
      <c r="I14" s="3">
        <f>G9</f>
        <v>1270.4916666666668</v>
      </c>
      <c r="J14" s="3">
        <f>G4</f>
        <v>994.6666666666667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2000-02-09T19:57:54Z</dcterms:created>
  <cp:category/>
  <cp:version/>
  <cp:contentType/>
  <cp:contentStatus/>
</cp:coreProperties>
</file>