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00" windowWidth="11420" windowHeight="7720" tabRatio="500" activeTab="0"/>
  </bookViews>
  <sheets>
    <sheet name="NSTX Loop Resistances.xls" sheetId="1" r:id="rId1"/>
  </sheets>
  <definedNames>
    <definedName name="_xlnm.Print_Area" localSheetId="0">'NSTX Loop Resistances.xls'!$A$1:$L$22</definedName>
    <definedName name="solver_adj" localSheetId="0" hidden="1">'NSTX Loop Resistances.xls'!$E$6</definedName>
    <definedName name="solver_lin" localSheetId="0" hidden="1">0</definedName>
    <definedName name="solver_num" localSheetId="0" hidden="1">0</definedName>
    <definedName name="solver_opt" localSheetId="0" hidden="1">'NSTX Loop Resistances.xls'!$J$6</definedName>
    <definedName name="solver_typ" localSheetId="0" hidden="1">3</definedName>
    <definedName name="solver_val" localSheetId="0" hidden="1">0.0025</definedName>
  </definedNames>
  <calcPr fullCalcOnLoad="1"/>
</workbook>
</file>

<file path=xl/sharedStrings.xml><?xml version="1.0" encoding="utf-8"?>
<sst xmlns="http://schemas.openxmlformats.org/spreadsheetml/2006/main" count="31" uniqueCount="22">
  <si>
    <t>TF cable resistances</t>
  </si>
  <si>
    <t>Length 1000mcm cables per leg</t>
  </si>
  <si>
    <t>Parallels</t>
  </si>
  <si>
    <t>Resistance/ ft at 25°C</t>
  </si>
  <si>
    <t xml:space="preserve">Length of 750 mcm Cables per leg SDS to waterfall </t>
  </si>
  <si>
    <t xml:space="preserve">Length of 750 mcm Cables PSS to SDS per leg &amp; PSS to PSS </t>
  </si>
  <si>
    <t>Parallels in each of four paths</t>
  </si>
  <si>
    <t>Resistance from Waterfall to Hot Cell both legs</t>
  </si>
  <si>
    <t>Resistance from SDS to Waterfall both legs per parallel ckt of 4</t>
  </si>
  <si>
    <t>Resistance from PSS to SDS both legs per parallel ckt of 4 (included PSS to PSS)</t>
  </si>
  <si>
    <t>Total Loop Resistance of Cabling at 25°C</t>
  </si>
  <si>
    <t>Voltage Drop at 73.3kA</t>
  </si>
  <si>
    <t xml:space="preserve"> </t>
  </si>
  <si>
    <t>Note: Loop resistance is computed by dividing the resistance of PSS to waterfall area by 4 and then adding the resistance from</t>
  </si>
  <si>
    <t xml:space="preserve"> waterfall to Hot çell</t>
  </si>
  <si>
    <t>OH cable resistances</t>
  </si>
  <si>
    <t>Length 1000 mcm cables per leg</t>
  </si>
  <si>
    <t>Length of 750 mcm Cables PSS to SDS per leg &amp; PSS to PSS</t>
  </si>
  <si>
    <t>Resistance from SDS to Waterfall both legs per series/parallel ckt of 4</t>
  </si>
  <si>
    <t>Resistance from PSS to SDS both legs per series/parallel ckt of 4 (included PSS to PSS)</t>
  </si>
  <si>
    <t xml:space="preserve">Voltage Drop at 24kA </t>
  </si>
  <si>
    <t>Note: Loop resistance is computed by multiplying the resistance of PSS to waterfall area by 2 and then adding the resistance from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</si>
</sst>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4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E5">
      <selection activeCell="M15" sqref="M15"/>
    </sheetView>
  </sheetViews>
  <sheetFormatPr defaultColWidth="11.00390625" defaultRowHeight="12.75"/>
  <cols>
    <col min="1" max="1" width="7.75390625" style="0" customWidth="1"/>
    <col min="2" max="2" width="6.875" style="0" customWidth="1"/>
    <col min="3" max="3" width="8.125" style="0" customWidth="1"/>
    <col min="4" max="4" width="7.375" style="0" customWidth="1"/>
    <col min="5" max="5" width="7.75390625" style="0" customWidth="1"/>
    <col min="6" max="6" width="8.375" style="0" customWidth="1"/>
    <col min="7" max="7" width="6.875" style="0" customWidth="1"/>
    <col min="8" max="9" width="8.125" style="0" customWidth="1"/>
    <col min="10" max="10" width="9.25390625" style="0" customWidth="1"/>
    <col min="11" max="11" width="8.25390625" style="0" customWidth="1"/>
    <col min="12" max="12" width="5.625" style="2" customWidth="1"/>
  </cols>
  <sheetData>
    <row r="1" spans="1:12" ht="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1" customFormat="1" ht="103.5" customHeight="1">
      <c r="A4" s="6" t="s">
        <v>1</v>
      </c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7" t="s">
        <v>11</v>
      </c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3" ht="12.75">
      <c r="A6" s="4">
        <v>225</v>
      </c>
      <c r="B6" s="4">
        <v>6</v>
      </c>
      <c r="C6" s="8">
        <f>0.0111/1000</f>
        <v>1.11E-05</v>
      </c>
      <c r="D6" s="4">
        <v>110</v>
      </c>
      <c r="E6" s="4">
        <v>506.7571067567566</v>
      </c>
      <c r="F6" s="8">
        <f>0.0148/1000</f>
        <v>1.48E-05</v>
      </c>
      <c r="G6" s="4">
        <v>6</v>
      </c>
      <c r="H6" s="8">
        <f>2*C6*A6/B6</f>
        <v>0.0008325</v>
      </c>
      <c r="I6" s="8">
        <f>(2*D6*F6)/G6</f>
        <v>0.0005426666666666667</v>
      </c>
      <c r="J6" s="8">
        <f>(2*E6*F6)/G6</f>
        <v>0.002500001726666666</v>
      </c>
      <c r="K6" s="8">
        <f>((I6+J6)/4)+H6</f>
        <v>0.0015931670983333332</v>
      </c>
      <c r="L6" s="5">
        <f>K6*73300</f>
        <v>116.77914830783332</v>
      </c>
      <c r="M6" t="s">
        <v>12</v>
      </c>
    </row>
    <row r="7" spans="1:12" ht="12.75">
      <c r="A7" s="4"/>
      <c r="B7" s="4"/>
      <c r="C7" s="8"/>
      <c r="D7" s="4"/>
      <c r="E7" s="4"/>
      <c r="F7" s="8"/>
      <c r="G7" s="4"/>
      <c r="H7" s="8"/>
      <c r="I7" s="8"/>
      <c r="J7" s="4"/>
      <c r="K7" s="4"/>
      <c r="L7" s="5"/>
    </row>
    <row r="8" spans="1:12" ht="12.75">
      <c r="A8" s="4"/>
      <c r="B8" s="4"/>
      <c r="C8" s="8"/>
      <c r="D8" s="4"/>
      <c r="E8" s="4"/>
      <c r="F8" s="8"/>
      <c r="G8" s="4"/>
      <c r="H8" s="8"/>
      <c r="I8" s="8"/>
      <c r="J8" s="4"/>
      <c r="K8" s="4"/>
      <c r="L8" s="5"/>
    </row>
    <row r="9" spans="1:12" ht="12.75">
      <c r="A9" s="4" t="s">
        <v>13</v>
      </c>
      <c r="B9" s="4"/>
      <c r="C9" s="8"/>
      <c r="D9" s="4"/>
      <c r="E9" s="4"/>
      <c r="F9" s="8"/>
      <c r="G9" s="4"/>
      <c r="H9" s="8"/>
      <c r="I9" s="8"/>
      <c r="J9" s="4"/>
      <c r="K9" s="4"/>
      <c r="L9" s="5"/>
    </row>
    <row r="10" spans="1:12" ht="12.75">
      <c r="A10" s="4" t="s">
        <v>14</v>
      </c>
      <c r="B10" s="4"/>
      <c r="C10" s="8"/>
      <c r="D10" s="4"/>
      <c r="E10" s="4"/>
      <c r="F10" s="8"/>
      <c r="G10" s="4"/>
      <c r="H10" s="8"/>
      <c r="I10" s="8"/>
      <c r="J10" s="4"/>
      <c r="K10" s="4"/>
      <c r="L10" s="5"/>
    </row>
    <row r="11" spans="1:12" ht="12.75">
      <c r="A11" s="4"/>
      <c r="B11" s="4"/>
      <c r="C11" s="8"/>
      <c r="D11" s="4"/>
      <c r="E11" s="4"/>
      <c r="F11" s="8"/>
      <c r="G11" s="4"/>
      <c r="H11" s="8"/>
      <c r="I11" s="8"/>
      <c r="J11" s="4"/>
      <c r="K11" s="4"/>
      <c r="L11" s="5"/>
    </row>
    <row r="12" spans="1:12" ht="12.75">
      <c r="A12" s="4"/>
      <c r="B12" s="4"/>
      <c r="C12" s="8"/>
      <c r="D12" s="4"/>
      <c r="E12" s="4"/>
      <c r="F12" s="8"/>
      <c r="G12" s="4"/>
      <c r="H12" s="8"/>
      <c r="I12" s="8"/>
      <c r="J12" s="4"/>
      <c r="K12" s="4"/>
      <c r="L12" s="5"/>
    </row>
    <row r="13" spans="1:12" ht="18">
      <c r="A13" s="3" t="s">
        <v>15</v>
      </c>
      <c r="B13" s="4"/>
      <c r="C13" s="8"/>
      <c r="D13" s="4"/>
      <c r="E13" s="4"/>
      <c r="F13" s="8"/>
      <c r="G13" s="4"/>
      <c r="H13" s="8"/>
      <c r="I13" s="8"/>
      <c r="J13" s="4"/>
      <c r="K13" s="4"/>
      <c r="L13" s="5"/>
    </row>
    <row r="14" spans="1:12" ht="12.75">
      <c r="A14" s="4"/>
      <c r="B14" s="4"/>
      <c r="C14" s="8"/>
      <c r="D14" s="4"/>
      <c r="E14" s="4"/>
      <c r="F14" s="8"/>
      <c r="G14" s="4"/>
      <c r="H14" s="8"/>
      <c r="I14" s="8"/>
      <c r="J14" s="4"/>
      <c r="K14" s="4"/>
      <c r="L14" s="5"/>
    </row>
    <row r="15" spans="1:12" s="1" customFormat="1" ht="117" customHeight="1">
      <c r="A15" s="6" t="s">
        <v>16</v>
      </c>
      <c r="B15" s="4" t="s">
        <v>2</v>
      </c>
      <c r="C15" s="6" t="s">
        <v>3</v>
      </c>
      <c r="D15" s="6" t="s">
        <v>4</v>
      </c>
      <c r="E15" s="6" t="s">
        <v>17</v>
      </c>
      <c r="F15" s="6" t="s">
        <v>3</v>
      </c>
      <c r="G15" s="6" t="s">
        <v>6</v>
      </c>
      <c r="H15" s="6" t="s">
        <v>7</v>
      </c>
      <c r="I15" s="6" t="s">
        <v>18</v>
      </c>
      <c r="J15" s="6" t="s">
        <v>19</v>
      </c>
      <c r="K15" s="6" t="s">
        <v>10</v>
      </c>
      <c r="L15" s="7" t="s">
        <v>20</v>
      </c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4">
        <v>225</v>
      </c>
      <c r="B17" s="4">
        <v>1</v>
      </c>
      <c r="C17" s="8">
        <f>0.0111/1000</f>
        <v>1.11E-05</v>
      </c>
      <c r="D17" s="4">
        <v>110</v>
      </c>
      <c r="E17" s="4">
        <v>506.7571067567566</v>
      </c>
      <c r="F17" s="8">
        <f>0.0148/1000</f>
        <v>1.48E-05</v>
      </c>
      <c r="G17" s="4">
        <v>6</v>
      </c>
      <c r="H17" s="8">
        <f>2*C17*A17/B17</f>
        <v>0.004995</v>
      </c>
      <c r="I17" s="8">
        <f>((2*D17*F17)/G17)</f>
        <v>0.0005426666666666667</v>
      </c>
      <c r="J17" s="8">
        <f>(2*E17*F17)/G17</f>
        <v>0.002500001726666666</v>
      </c>
      <c r="K17" s="8">
        <f>(I17+J17)+H17</f>
        <v>0.008037668393333332</v>
      </c>
      <c r="L17" s="5">
        <f>K17*24000</f>
        <v>192.90404144</v>
      </c>
    </row>
    <row r="18" spans="1:12" ht="12.75">
      <c r="A18" s="4"/>
      <c r="B18" s="4"/>
      <c r="C18" s="8"/>
      <c r="D18" s="4"/>
      <c r="E18" s="4"/>
      <c r="F18" s="8"/>
      <c r="G18" s="4"/>
      <c r="H18" s="8"/>
      <c r="I18" s="8"/>
      <c r="J18" s="4"/>
      <c r="K18" s="4"/>
      <c r="L18" s="5"/>
    </row>
    <row r="19" spans="1:12" ht="12.75">
      <c r="A19" s="4"/>
      <c r="B19" s="4"/>
      <c r="C19" s="8"/>
      <c r="D19" s="4"/>
      <c r="E19" s="4"/>
      <c r="F19" s="8"/>
      <c r="G19" s="4"/>
      <c r="H19" s="8"/>
      <c r="I19" s="8"/>
      <c r="J19" s="4"/>
      <c r="K19" s="4"/>
      <c r="L19" s="5"/>
    </row>
    <row r="20" spans="1:12" ht="12.75">
      <c r="A20" s="4" t="s">
        <v>21</v>
      </c>
      <c r="B20" s="4"/>
      <c r="C20" s="8"/>
      <c r="D20" s="4"/>
      <c r="E20" s="4"/>
      <c r="F20" s="8"/>
      <c r="G20" s="4"/>
      <c r="H20" s="8"/>
      <c r="I20" s="8"/>
      <c r="J20" s="4"/>
      <c r="K20" s="4"/>
      <c r="L20" s="5"/>
    </row>
    <row r="21" spans="1:12" ht="12.75">
      <c r="A21" s="4" t="s">
        <v>14</v>
      </c>
      <c r="B21" s="4"/>
      <c r="C21" s="8"/>
      <c r="D21" s="4"/>
      <c r="E21" s="4"/>
      <c r="F21" s="8"/>
      <c r="G21" s="4"/>
      <c r="H21" s="8"/>
      <c r="I21" s="8"/>
      <c r="J21" s="4"/>
      <c r="K21" s="4"/>
      <c r="L21" s="5"/>
    </row>
    <row r="22" spans="1:12" ht="12.75">
      <c r="A22" s="4"/>
      <c r="B22" s="4"/>
      <c r="C22" s="8"/>
      <c r="D22" s="4"/>
      <c r="E22" s="4"/>
      <c r="F22" s="8"/>
      <c r="G22" s="4"/>
      <c r="H22" s="8"/>
      <c r="I22" s="8"/>
      <c r="J22" s="4"/>
      <c r="K22" s="4"/>
      <c r="L22" s="5"/>
    </row>
  </sheetData>
  <printOptions gridLines="1"/>
  <pageMargins left="0.75" right="0.75" top="1" bottom="1" header="0.5" footer="0.5"/>
  <pageSetup fitToHeight="1" fitToWidth="1" orientation="landscape" scale="88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2009-06-11T15:44:11Z</dcterms:created>
  <cp:category/>
  <cp:version/>
  <cp:contentType/>
  <cp:contentStatus/>
</cp:coreProperties>
</file>