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336" windowWidth="16700" windowHeight="10860" tabRatio="500" activeTab="0"/>
  </bookViews>
  <sheets>
    <sheet name="Simulation Impedances.xls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<sst xmlns="http://schemas.openxmlformats.org/spreadsheetml/2006/main" count="55" uniqueCount="29">
  <si>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Generator Xs</t>
  </si>
  <si>
    <t>Ω/ph @ 60Hz</t>
  </si>
  <si>
    <t>Generator CLR X</t>
  </si>
  <si>
    <t>Generator Ls</t>
  </si>
  <si>
    <t>h/phase</t>
  </si>
  <si>
    <t xml:space="preserve"> </t>
  </si>
  <si>
    <t>Generator CLR L</t>
  </si>
  <si>
    <t>∑ L</t>
  </si>
  <si>
    <t>Generator Rs</t>
  </si>
  <si>
    <t>Ω/phase</t>
  </si>
  <si>
    <t>Generator CLR R</t>
  </si>
  <si>
    <t>∑ R</t>
  </si>
  <si>
    <t>Feeder CLR X</t>
  </si>
  <si>
    <t>2p 500MCM 70' X</t>
  </si>
  <si>
    <t>NEC Table 9 0.048Ω/1000' for 500MCM in steel conduit</t>
  </si>
  <si>
    <t>Feeder CLR L</t>
  </si>
  <si>
    <t>2p 500MCM 70' L</t>
  </si>
  <si>
    <t>Feeder CLR X/R</t>
  </si>
  <si>
    <t>Feeder CLR R</t>
  </si>
  <si>
    <t>2p 500MCM 70' R</t>
  </si>
  <si>
    <t>NEC Table 9 0.029Ω/1000' for 500MCM in steel conduit</t>
  </si>
  <si>
    <t>1p 500MCM 435' X</t>
  </si>
  <si>
    <t>1p 500MCM 435' L</t>
  </si>
  <si>
    <t>1p 500MCM 435' R</t>
  </si>
  <si>
    <t>PSS/SDS R</t>
  </si>
  <si>
    <t>Ω</t>
  </si>
  <si>
    <t>SDS/Waterfall R</t>
  </si>
  <si>
    <t>Waterfall/Hot Cell R</t>
  </si>
  <si>
    <t>Total Effective 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</si>
</sst>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4">
      <selection activeCell="A25" sqref="A25:C29"/>
    </sheetView>
  </sheetViews>
  <sheetFormatPr defaultColWidth="11.00390625" defaultRowHeight="12.75"/>
  <cols>
    <col min="1" max="1" width="15.75390625" style="1" customWidth="1"/>
    <col min="2" max="2" width="12.00390625" style="1" customWidth="1"/>
    <col min="3" max="3" width="10.625" style="1" customWidth="1"/>
    <col min="4" max="4" width="11.875" style="1" customWidth="1"/>
    <col min="5" max="6" width="10.75390625" style="1" customWidth="1"/>
  </cols>
  <sheetData>
    <row r="2" spans="1:3" ht="25.5">
      <c r="A2" s="1" t="s">
        <v>0</v>
      </c>
      <c r="B2" s="2">
        <f>0.0001764*377</f>
        <v>0.0665028</v>
      </c>
      <c r="C2" s="1" t="s">
        <v>1</v>
      </c>
    </row>
    <row r="3" spans="1:3" ht="25.5">
      <c r="A3" s="1" t="s">
        <v>2</v>
      </c>
      <c r="B3" s="2">
        <f>0.014</f>
        <v>0.014</v>
      </c>
      <c r="C3" s="1" t="s">
        <v>1</v>
      </c>
    </row>
    <row r="4" spans="1:5" ht="12.75">
      <c r="A4" s="1" t="s">
        <v>3</v>
      </c>
      <c r="B4" s="3">
        <f>B2/377</f>
        <v>0.0001764</v>
      </c>
      <c r="C4" s="1" t="s">
        <v>4</v>
      </c>
      <c r="E4" s="1" t="s">
        <v>5</v>
      </c>
    </row>
    <row r="5" spans="1:3" ht="12.75">
      <c r="A5" s="1" t="s">
        <v>6</v>
      </c>
      <c r="B5" s="3">
        <f>B3/377</f>
        <v>3.713527851458886E-05</v>
      </c>
      <c r="C5" s="1" t="s">
        <v>4</v>
      </c>
    </row>
    <row r="6" spans="1:2" ht="12.75">
      <c r="A6" s="1" t="s">
        <v>7</v>
      </c>
      <c r="B6" s="3">
        <f>SUM(B4:B5)</f>
        <v>0.00021353527851458888</v>
      </c>
    </row>
    <row r="7" spans="1:3" ht="12.75">
      <c r="A7" s="1" t="s">
        <v>8</v>
      </c>
      <c r="B7" s="3">
        <v>0.0012</v>
      </c>
      <c r="C7" s="1" t="s">
        <v>9</v>
      </c>
    </row>
    <row r="8" spans="1:3" ht="12.75">
      <c r="A8" s="1" t="s">
        <v>10</v>
      </c>
      <c r="B8" s="3">
        <v>0.0002</v>
      </c>
      <c r="C8" s="1" t="s">
        <v>9</v>
      </c>
    </row>
    <row r="9" spans="1:3" ht="12.75">
      <c r="A9" s="1" t="s">
        <v>11</v>
      </c>
      <c r="B9" s="3">
        <f>SUM(B7:B8)</f>
        <v>0.0014</v>
      </c>
      <c r="C9" s="1" t="s">
        <v>9</v>
      </c>
    </row>
    <row r="10" spans="1:3" ht="25.5">
      <c r="A10" s="1" t="s">
        <v>12</v>
      </c>
      <c r="B10" s="1">
        <v>0.5</v>
      </c>
      <c r="C10" s="1" t="s">
        <v>1</v>
      </c>
    </row>
    <row r="11" spans="1:4" ht="64.5" customHeight="1">
      <c r="A11" s="1" t="s">
        <v>13</v>
      </c>
      <c r="B11" s="1">
        <f>70/1000*0.048/2</f>
        <v>0.0016800000000000003</v>
      </c>
      <c r="C11" s="1" t="s">
        <v>1</v>
      </c>
      <c r="D11" s="1" t="s">
        <v>14</v>
      </c>
    </row>
    <row r="12" spans="1:3" ht="12.75">
      <c r="A12" s="1" t="s">
        <v>15</v>
      </c>
      <c r="B12" s="1">
        <f>B10/377</f>
        <v>0.001326259946949602</v>
      </c>
      <c r="C12" s="1" t="s">
        <v>4</v>
      </c>
    </row>
    <row r="13" spans="1:4" ht="12.75">
      <c r="A13" s="1" t="s">
        <v>16</v>
      </c>
      <c r="B13" s="1">
        <f>B11/377</f>
        <v>4.456233421750664E-06</v>
      </c>
      <c r="C13" s="1" t="s">
        <v>4</v>
      </c>
      <c r="D13" s="1" t="s">
        <v>5</v>
      </c>
    </row>
    <row r="14" spans="1:3" ht="12.75">
      <c r="A14" s="1" t="s">
        <v>7</v>
      </c>
      <c r="B14" s="3">
        <f>SUM(B12:B13)</f>
        <v>0.0013307161803713526</v>
      </c>
      <c r="C14" s="1" t="s">
        <v>4</v>
      </c>
    </row>
    <row r="16" spans="1:2" ht="12.75">
      <c r="A16" s="1" t="s">
        <v>17</v>
      </c>
      <c r="B16" s="1">
        <v>44</v>
      </c>
    </row>
    <row r="17" spans="1:3" ht="12.75">
      <c r="A17" s="1" t="s">
        <v>18</v>
      </c>
      <c r="B17" s="1">
        <f>B10/B16</f>
        <v>0.011363636363636364</v>
      </c>
      <c r="C17" s="1" t="s">
        <v>9</v>
      </c>
    </row>
    <row r="18" spans="1:4" ht="64.5" customHeight="1">
      <c r="A18" s="1" t="s">
        <v>19</v>
      </c>
      <c r="B18" s="1">
        <f>70/1000*0.029/2</f>
        <v>0.001015</v>
      </c>
      <c r="C18" s="1" t="s">
        <v>9</v>
      </c>
      <c r="D18" s="1" t="s">
        <v>20</v>
      </c>
    </row>
    <row r="19" spans="1:3" ht="12.75">
      <c r="A19" s="1" t="s">
        <v>11</v>
      </c>
      <c r="B19" s="3">
        <f>SUM(B17:B18)</f>
        <v>0.012378636363636364</v>
      </c>
      <c r="C19" s="1" t="s">
        <v>9</v>
      </c>
    </row>
    <row r="20" ht="12.75">
      <c r="B20" s="3"/>
    </row>
    <row r="21" spans="1:4" ht="64.5" customHeight="1">
      <c r="A21" s="1" t="s">
        <v>21</v>
      </c>
      <c r="B21" s="1">
        <f>435/1000*0.048</f>
        <v>0.02088</v>
      </c>
      <c r="C21" s="1" t="s">
        <v>1</v>
      </c>
      <c r="D21" s="1" t="s">
        <v>14</v>
      </c>
    </row>
    <row r="22" spans="1:4" ht="25.5" customHeight="1">
      <c r="A22" s="1" t="s">
        <v>22</v>
      </c>
      <c r="B22" s="1">
        <f>B21/377</f>
        <v>5.538461538461538E-05</v>
      </c>
      <c r="C22" s="1" t="s">
        <v>4</v>
      </c>
      <c r="D22" s="1" t="s">
        <v>5</v>
      </c>
    </row>
    <row r="23" spans="1:4" ht="64.5" customHeight="1">
      <c r="A23" s="1" t="s">
        <v>23</v>
      </c>
      <c r="B23" s="1">
        <f>435/1000*0.029</f>
        <v>0.012615000000000001</v>
      </c>
      <c r="C23" s="1" t="s">
        <v>9</v>
      </c>
      <c r="D23" s="1" t="s">
        <v>20</v>
      </c>
    </row>
    <row r="24" ht="12.75">
      <c r="B24" s="3"/>
    </row>
    <row r="25" spans="1:3" ht="12.75">
      <c r="A25" s="1" t="s">
        <v>24</v>
      </c>
      <c r="B25" s="3">
        <v>0.0025</v>
      </c>
      <c r="C25" s="1" t="s">
        <v>25</v>
      </c>
    </row>
    <row r="26" spans="1:3" ht="12.75">
      <c r="A26" s="1" t="s">
        <v>26</v>
      </c>
      <c r="B26" s="3">
        <v>0.000543</v>
      </c>
      <c r="C26" s="1" t="s">
        <v>25</v>
      </c>
    </row>
    <row r="27" spans="1:3" ht="12.75">
      <c r="A27" s="1" t="s">
        <v>11</v>
      </c>
      <c r="B27" s="3">
        <f>SUM(B25:B26)</f>
        <v>0.003043</v>
      </c>
      <c r="C27" s="1" t="s">
        <v>25</v>
      </c>
    </row>
    <row r="28" spans="1:3" ht="25.5" customHeight="1">
      <c r="A28" s="1" t="s">
        <v>27</v>
      </c>
      <c r="B28" s="3">
        <v>0.005</v>
      </c>
      <c r="C28" s="1" t="s">
        <v>25</v>
      </c>
    </row>
    <row r="29" spans="1:3" ht="12.75">
      <c r="A29" s="1" t="s">
        <v>28</v>
      </c>
      <c r="B29" s="3">
        <f>B28+B27</f>
        <v>0.008043</v>
      </c>
      <c r="C29" s="1" t="s">
        <v>25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2009-06-11T15:44:38Z</dcterms:created>
  <cp:category/>
  <cp:version/>
  <cp:contentType/>
  <cp:contentStatus/>
</cp:coreProperties>
</file>