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5415" windowHeight="7365"/>
  </bookViews>
  <sheets>
    <sheet name="Sheet1" sheetId="1" r:id="rId1"/>
  </sheets>
  <definedNames>
    <definedName name="_xlnm.Print_Area" localSheetId="0">Sheet1!$A$1:$D$79</definedName>
  </definedNames>
  <calcPr calcId="145621"/>
</workbook>
</file>

<file path=xl/calcChain.xml><?xml version="1.0" encoding="utf-8"?>
<calcChain xmlns="http://schemas.openxmlformats.org/spreadsheetml/2006/main">
  <c r="D78" i="1" l="1"/>
  <c r="D77" i="1"/>
  <c r="D76" i="1"/>
  <c r="D75" i="1"/>
  <c r="D74" i="1"/>
  <c r="D73" i="1"/>
  <c r="D72" i="1"/>
  <c r="D71" i="1"/>
  <c r="D70" i="1"/>
  <c r="D69" i="1"/>
  <c r="D68" i="1"/>
  <c r="D67" i="1"/>
  <c r="D63" i="1"/>
  <c r="D62" i="1"/>
  <c r="D61" i="1"/>
  <c r="D60" i="1"/>
  <c r="D59" i="1"/>
  <c r="D58" i="1"/>
  <c r="D57" i="1"/>
  <c r="D56" i="1"/>
  <c r="D55" i="1"/>
  <c r="D54" i="1"/>
  <c r="D49" i="1"/>
  <c r="D48" i="1"/>
  <c r="D47" i="1"/>
  <c r="D46" i="1"/>
  <c r="D45" i="1"/>
  <c r="D44" i="1"/>
  <c r="D39" i="1"/>
  <c r="D38" i="1"/>
  <c r="D37" i="1"/>
  <c r="D36" i="1"/>
  <c r="D35" i="1"/>
  <c r="D34" i="1"/>
  <c r="D33" i="1"/>
  <c r="D32" i="1"/>
  <c r="D31" i="1"/>
  <c r="D27" i="1"/>
  <c r="D26" i="1"/>
  <c r="D25" i="1"/>
  <c r="D21" i="1"/>
  <c r="D20" i="1"/>
  <c r="D19" i="1"/>
  <c r="D18" i="1"/>
  <c r="D17" i="1"/>
  <c r="D16" i="1"/>
  <c r="D15" i="1"/>
  <c r="D14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<sst xmlns="http://schemas.openxmlformats.org/spreadsheetml/2006/main" count="123" uniqueCount="114">
  <si>
    <t>Materials and PFC</t>
  </si>
  <si>
    <t>1 hour</t>
  </si>
  <si>
    <t>Skinner</t>
  </si>
  <si>
    <t>Charles</t>
  </si>
  <si>
    <t>Bedoya</t>
  </si>
  <si>
    <t>Felipe</t>
  </si>
  <si>
    <t>Krstic</t>
  </si>
  <si>
    <t>Pedrag</t>
  </si>
  <si>
    <t>Scotti</t>
  </si>
  <si>
    <t>Filippo</t>
  </si>
  <si>
    <t>Buzi</t>
  </si>
  <si>
    <t>Luxherta</t>
  </si>
  <si>
    <t>Wang</t>
  </si>
  <si>
    <t>Jeff</t>
  </si>
  <si>
    <t>EP</t>
  </si>
  <si>
    <t>2.5 hours</t>
  </si>
  <si>
    <t>Duarte</t>
  </si>
  <si>
    <t>Vinicius</t>
  </si>
  <si>
    <t>Belova</t>
  </si>
  <si>
    <t>Elena</t>
  </si>
  <si>
    <t>Geiser</t>
  </si>
  <si>
    <t>Nick</t>
  </si>
  <si>
    <t>Fredrickson</t>
  </si>
  <si>
    <t>Eric</t>
  </si>
  <si>
    <t>Crocker</t>
  </si>
  <si>
    <t>Neal</t>
  </si>
  <si>
    <t>Gorelenkov</t>
  </si>
  <si>
    <t>Nikolai</t>
  </si>
  <si>
    <t>Liu</t>
  </si>
  <si>
    <t>Deyong</t>
  </si>
  <si>
    <t>Hao</t>
  </si>
  <si>
    <t>G.Z.</t>
  </si>
  <si>
    <t>Waves and CD</t>
  </si>
  <si>
    <t>Perkins</t>
  </si>
  <si>
    <t>Rory</t>
  </si>
  <si>
    <t>Bertelli</t>
  </si>
  <si>
    <t>Nicola</t>
  </si>
  <si>
    <t>Kim</t>
  </si>
  <si>
    <t>Eun-Hwa</t>
  </si>
  <si>
    <t>ASC</t>
  </si>
  <si>
    <t>Battaglia</t>
  </si>
  <si>
    <t>Devon</t>
  </si>
  <si>
    <t>Boyer</t>
  </si>
  <si>
    <t>Dan</t>
  </si>
  <si>
    <t>Guttenfelder</t>
  </si>
  <si>
    <t>Walter</t>
  </si>
  <si>
    <t>Gerhardt</t>
  </si>
  <si>
    <t>Stefan</t>
  </si>
  <si>
    <t>Menard</t>
  </si>
  <si>
    <t>Jon</t>
  </si>
  <si>
    <t>Lopez</t>
  </si>
  <si>
    <t>Nicolas</t>
  </si>
  <si>
    <t>Wehner</t>
  </si>
  <si>
    <t>William</t>
  </si>
  <si>
    <t>Vail</t>
  </si>
  <si>
    <t>Patrick</t>
  </si>
  <si>
    <t>Ilhan</t>
  </si>
  <si>
    <t>Zeki</t>
  </si>
  <si>
    <t>Thurs, 9/22</t>
  </si>
  <si>
    <t>Pedestal + DIVSOL</t>
  </si>
  <si>
    <t>1+ hours</t>
  </si>
  <si>
    <t>Ku</t>
  </si>
  <si>
    <t>S.-H.</t>
  </si>
  <si>
    <t>Stotler</t>
  </si>
  <si>
    <t>Daren</t>
  </si>
  <si>
    <t>Schmitz</t>
  </si>
  <si>
    <t>Oliver</t>
  </si>
  <si>
    <t>Waters</t>
  </si>
  <si>
    <t>Ian</t>
  </si>
  <si>
    <t>Weller</t>
  </si>
  <si>
    <t>Mike</t>
  </si>
  <si>
    <t>Macro + SFSU</t>
  </si>
  <si>
    <t>Myers</t>
  </si>
  <si>
    <t>Clayton</t>
  </si>
  <si>
    <t>Ferraro</t>
  </si>
  <si>
    <t>Nate</t>
  </si>
  <si>
    <t>Zhirui</t>
  </si>
  <si>
    <t>Sabbagh</t>
  </si>
  <si>
    <t>Steve</t>
  </si>
  <si>
    <t>Berkery</t>
  </si>
  <si>
    <t>Jack</t>
  </si>
  <si>
    <t>Pfefferle</t>
  </si>
  <si>
    <t>David</t>
  </si>
  <si>
    <t>Breslau</t>
  </si>
  <si>
    <t>Josh</t>
  </si>
  <si>
    <t>Park</t>
  </si>
  <si>
    <t>J.-K.</t>
  </si>
  <si>
    <t>Raman</t>
  </si>
  <si>
    <t>Roger</t>
  </si>
  <si>
    <t>Ebrahimi</t>
  </si>
  <si>
    <t>Fatima</t>
  </si>
  <si>
    <t>T&amp;T</t>
  </si>
  <si>
    <t>3.5 hours</t>
  </si>
  <si>
    <t>Kaye</t>
  </si>
  <si>
    <t>Stanley</t>
  </si>
  <si>
    <t>Na</t>
  </si>
  <si>
    <t>Yong-Su</t>
  </si>
  <si>
    <t>Kriete</t>
  </si>
  <si>
    <t>Zweben</t>
  </si>
  <si>
    <t>Stewart</t>
  </si>
  <si>
    <t>Diallo</t>
  </si>
  <si>
    <t>Ahmed</t>
  </si>
  <si>
    <t>Stoltzfus-Dueck</t>
  </si>
  <si>
    <t>Tim</t>
  </si>
  <si>
    <t>Startsev</t>
  </si>
  <si>
    <t>Ed</t>
  </si>
  <si>
    <t>Ren</t>
  </si>
  <si>
    <t>Yang</t>
  </si>
  <si>
    <t>Tang</t>
  </si>
  <si>
    <t>Shawn</t>
  </si>
  <si>
    <t>Canal</t>
  </si>
  <si>
    <t>Gustavo</t>
  </si>
  <si>
    <t>Rhodes</t>
  </si>
  <si>
    <t>Terry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</si>
</sst>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m/d"/>
  </numFmts>
  <fonts count="8" x14ac:knownFonts="1">
    <font>
      <sz val="10"/>
      <color rgb="FF000000"/>
      <name val="Arial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u/>
      <sz val="12"/>
      <color rgb="FF000000"/>
      <name val="Calibri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164" fontId="1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/>
    <xf numFmtId="18" fontId="2" fillId="0" borderId="0" xfId="0" applyNumberFormat="1" applyFont="1" applyAlignment="1">
      <alignment horizontal="right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6" fillId="0" borderId="0" xfId="0" applyFont="1"/>
    <xf numFmtId="0" fontId="1" fillId="0" borderId="0" xfId="0" applyFont="1" applyAlignment="1"/>
    <xf numFmtId="0" fontId="0" fillId="0" borderId="0" xfId="0" applyFont="1" applyAlignme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nstx.pppl.gov/DragNDrop/NSTX_Meetings/Results_Reviews/2016/EP/Liu_Beam%20ion%20confinement.pdf" TargetMode="External"/><Relationship Id="rId18" Type="http://schemas.openxmlformats.org/officeDocument/2006/relationships/hyperlink" Target="http://nstx.pppl.gov/DragNDrop/NSTX_Meetings/Results_Reviews/2016/ASC/Battaglia%20FY16%20Results%20Review.pdf" TargetMode="External"/><Relationship Id="rId26" Type="http://schemas.openxmlformats.org/officeDocument/2006/relationships/hyperlink" Target="http://nstx.pppl.gov/DragNDrop/NSTX_Meetings/Results_Reviews/2016/ASC/Ilhan.pdf" TargetMode="External"/><Relationship Id="rId39" Type="http://schemas.openxmlformats.org/officeDocument/2006/relationships/hyperlink" Target="http://nstx.pppl.gov/DragNDrop/NSTX_Meetings/Results_Reviews/2016/MACRO/Breslau_NSTXU_RR_2016.pdf" TargetMode="External"/><Relationship Id="rId21" Type="http://schemas.openxmlformats.org/officeDocument/2006/relationships/hyperlink" Target="http://nstx.pppl.gov/DragNDrop/NSTX_Meetings/Results_Reviews/2016/ASC/RR_Gerhardt_ASC.pdf" TargetMode="External"/><Relationship Id="rId34" Type="http://schemas.openxmlformats.org/officeDocument/2006/relationships/hyperlink" Target="http://nstx.pppl.gov/DragNDrop/NSTX_Meetings/Results_Reviews/2016/MACRO/Ferraro_NSTXU_Results_2016.pdf" TargetMode="External"/><Relationship Id="rId42" Type="http://schemas.openxmlformats.org/officeDocument/2006/relationships/hyperlink" Target="http://nstx.pppl.gov/DragNDrop/NSTX_Meetings/Results_Reviews/2016/MACRO/Ebrahimi_RR_NSTX-U_2016.pdf" TargetMode="External"/><Relationship Id="rId47" Type="http://schemas.openxmlformats.org/officeDocument/2006/relationships/hyperlink" Target="http://nstx.pppl.gov/DragNDrop/NSTX_Meetings/Results_Reviews/2016/TT/Zweben%20Results%20Review%202016.pptx" TargetMode="External"/><Relationship Id="rId50" Type="http://schemas.openxmlformats.org/officeDocument/2006/relationships/hyperlink" Target="http://nstx.pppl.gov/DragNDrop/NSTX_Meetings/Results_Reviews/2016/TT/NSTX_REVIEW_STARTSEV_WANG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nstx.pppl.gov/DragNDrop/NSTX_Meetings/Results_Reviews/2016/EP/DuarteNSTX-UReviewSep2016.pdf" TargetMode="External"/><Relationship Id="rId2" Type="http://schemas.openxmlformats.org/officeDocument/2006/relationships/hyperlink" Target="http://nstx.pppl.gov/DragNDrop/NSTX_Meetings/Results_Reviews/2016/MP/MAPP_NSTX_U_Results_Review_2016.pdf" TargetMode="External"/><Relationship Id="rId16" Type="http://schemas.openxmlformats.org/officeDocument/2006/relationships/hyperlink" Target="http://nstx.pppl.gov/DragNDrop/NSTX_Meetings/Results_Reviews/2016/WAVES/NSTXU_Results_Review_Bertelli.pdf" TargetMode="External"/><Relationship Id="rId29" Type="http://schemas.openxmlformats.org/officeDocument/2006/relationships/hyperlink" Target="http://nstx.pppl.gov/DragNDrop/NSTX_Meetings/Results_Reviews/2016/DIV/Scotti_div_SOL.pptx" TargetMode="External"/><Relationship Id="rId11" Type="http://schemas.openxmlformats.org/officeDocument/2006/relationships/hyperlink" Target="http://nstx.pppl.gov/DragNDrop/NSTX_Meetings/Results_Reviews/2016/EP/Crocker%20-Simulated%20CAE-GAE%20heat%20transport%20-%20v2.pdf" TargetMode="External"/><Relationship Id="rId24" Type="http://schemas.openxmlformats.org/officeDocument/2006/relationships/hyperlink" Target="http://nstx.pppl.gov/DragNDrop/NSTX_Meetings/Results_Reviews/2016/ASC/Wehner.pdf" TargetMode="External"/><Relationship Id="rId32" Type="http://schemas.openxmlformats.org/officeDocument/2006/relationships/hyperlink" Target="http://nstx.pppl.gov/DragNDrop/NSTX_Meetings/Results_Reviews/2016/DIV/Weller_Review_2016.pdf" TargetMode="External"/><Relationship Id="rId37" Type="http://schemas.openxmlformats.org/officeDocument/2006/relationships/hyperlink" Target="http://nstx.pppl.gov/DragNDrop/NSTX_Meetings/Results_Reviews/2016/MACRO/ResultsReview_2016.pdf" TargetMode="External"/><Relationship Id="rId40" Type="http://schemas.openxmlformats.org/officeDocument/2006/relationships/hyperlink" Target="http://nstx.pppl.gov/DragNDrop/NSTX_Meetings/Results_Reviews/2016/MACRO/Park_NCC_NSTXURR_FY16.pdf" TargetMode="External"/><Relationship Id="rId45" Type="http://schemas.openxmlformats.org/officeDocument/2006/relationships/hyperlink" Target="http://nstx.pppl.gov/DragNDrop/NSTX_Meetings/Results_Reviews/2016/TT/Guttenfelder_RR_L_mode_transport_analysis.pdf" TargetMode="External"/><Relationship Id="rId53" Type="http://schemas.openxmlformats.org/officeDocument/2006/relationships/hyperlink" Target="http://nstx.pppl.gov/DragNDrop/NSTX_Meetings/Results_Reviews/2016/TT/RR2016_GP_Canal.pdf" TargetMode="External"/><Relationship Id="rId5" Type="http://schemas.openxmlformats.org/officeDocument/2006/relationships/hyperlink" Target="http://nstx.pppl.gov/DragNDrop/NSTX_Meetings/Results_Reviews/2016/MP/Buzi_NSTX-U_recent-progress-Sept_21_2016.pdf" TargetMode="External"/><Relationship Id="rId10" Type="http://schemas.openxmlformats.org/officeDocument/2006/relationships/hyperlink" Target="http://nstx.pppl.gov/DragNDrop/NSTX_Meetings/Results_Reviews/2016/EP/fredrickson.pdf" TargetMode="External"/><Relationship Id="rId19" Type="http://schemas.openxmlformats.org/officeDocument/2006/relationships/hyperlink" Target="http://nstx.pppl.gov/DragNDrop/NSTX_Meetings/Results_Reviews/2016/ASC/Boyer_Results_Review.pdf" TargetMode="External"/><Relationship Id="rId31" Type="http://schemas.openxmlformats.org/officeDocument/2006/relationships/hyperlink" Target="http://nstx.pppl.gov/DragNDrop/NSTX_Meetings/Results_Reviews/2016/DIV/PPPL%20ResultsReview_Sep222016_Final.pdf" TargetMode="External"/><Relationship Id="rId44" Type="http://schemas.openxmlformats.org/officeDocument/2006/relationships/hyperlink" Target="http://nstx.pppl.gov/DragNDrop/NSTX_Meetings/Results_Reviews/2016/TT/NSTX-RR-YSNa.pdf" TargetMode="External"/><Relationship Id="rId52" Type="http://schemas.openxmlformats.org/officeDocument/2006/relationships/hyperlink" Target="http://nstx.pppl.gov/DragNDrop/NSTX_Meetings/Results_Reviews/2016/TT/Tang_Parametric_Investigations_of_CAE-GAEs-v3.pdf" TargetMode="External"/><Relationship Id="rId4" Type="http://schemas.openxmlformats.org/officeDocument/2006/relationships/hyperlink" Target="http://nstx.pppl.gov/DragNDrop/NSTX_Meetings/Results_Reviews/2016/MP/Scotti_MP_boronization.pdf" TargetMode="External"/><Relationship Id="rId9" Type="http://schemas.openxmlformats.org/officeDocument/2006/relationships/hyperlink" Target="http://nstx.pppl.gov/DragNDrop/NSTX_Meetings/Results_Reviews/2016/EP/Geiser%20-%20CAE3B%20vs%20expt%20-%20NSTX-U%20Results%20Review%20-%20Sep.%2021-22%20-%202016%20-%20v2.pdf" TargetMode="External"/><Relationship Id="rId14" Type="http://schemas.openxmlformats.org/officeDocument/2006/relationships/hyperlink" Target="http://nstx.pppl.gov/DragNDrop/NSTX_Meetings/Results_Reviews/2016/EP/GZHao(UCI)_NSTX_U_RR2016_FIDA_v4.pdf" TargetMode="External"/><Relationship Id="rId22" Type="http://schemas.openxmlformats.org/officeDocument/2006/relationships/hyperlink" Target="http://nstx.pppl.gov/DragNDrop/NSTX_Meetings/Results_Reviews/2016/ASC/Menard_ASC_NSTX-U_ResultsReview_20160921_v1.pdf" TargetMode="External"/><Relationship Id="rId27" Type="http://schemas.openxmlformats.org/officeDocument/2006/relationships/hyperlink" Target="http://nstx.pppl.gov/DragNDrop/NSTX_Meetings/Results_Reviews/2016/PED/KU_NSTX_XGC.pdf" TargetMode="External"/><Relationship Id="rId30" Type="http://schemas.openxmlformats.org/officeDocument/2006/relationships/hyperlink" Target="http://nstx.pppl.gov/DragNDrop/NSTX_Meetings/Results_Reviews/2016/DIV/ResultsReview_OSchmitz_NSTXU.pdf" TargetMode="External"/><Relationship Id="rId35" Type="http://schemas.openxmlformats.org/officeDocument/2006/relationships/hyperlink" Target="http://nstx.pppl.gov/DragNDrop/NSTX_Meetings/Results_Reviews/2016/MACRO/zwang_nstxu_tearing_simulation.pdf" TargetMode="External"/><Relationship Id="rId43" Type="http://schemas.openxmlformats.org/officeDocument/2006/relationships/hyperlink" Target="http://nstx.pppl.gov/DragNDrop/NSTX_Meetings/Results_Reviews/2016/TT/TRANSP_Kaye.pdf" TargetMode="External"/><Relationship Id="rId48" Type="http://schemas.openxmlformats.org/officeDocument/2006/relationships/hyperlink" Target="http://nstx.pppl.gov/DragNDrop/NSTX_Meetings/Results_Reviews/2016/TT/RR_NSTX-2016_v8_adiallo_copy.pdf" TargetMode="External"/><Relationship Id="rId8" Type="http://schemas.openxmlformats.org/officeDocument/2006/relationships/hyperlink" Target="http://nstx.pppl.gov/DragNDrop/NSTX_Meetings/Results_Reviews/2016/EP/Belova.pdf" TargetMode="External"/><Relationship Id="rId51" Type="http://schemas.openxmlformats.org/officeDocument/2006/relationships/hyperlink" Target="http://nstx.pppl.gov/DragNDrop/NSTX_Meetings/Results_Reviews/2016/TT/Ren_GTS_results_review_2016.pdf" TargetMode="External"/><Relationship Id="rId3" Type="http://schemas.openxmlformats.org/officeDocument/2006/relationships/hyperlink" Target="http://nstx.pppl.gov/DragNDrop/NSTX_Meetings/Results_Reviews/2016/MP/NSTX-U-rev-Krstic.pdf" TargetMode="External"/><Relationship Id="rId12" Type="http://schemas.openxmlformats.org/officeDocument/2006/relationships/hyperlink" Target="http://nstx.pppl.gov/DragNDrop/NSTX_Meetings/Results_Reviews/2016/EP/Gorelenkov.pdf" TargetMode="External"/><Relationship Id="rId17" Type="http://schemas.openxmlformats.org/officeDocument/2006/relationships/hyperlink" Target="http://nstx.pppl.gov/DragNDrop/NSTX_Meetings/Results_Reviews/2016/WAVES/NSTX-U-ehkim-0921.pdf" TargetMode="External"/><Relationship Id="rId25" Type="http://schemas.openxmlformats.org/officeDocument/2006/relationships/hyperlink" Target="http://nstx.pppl.gov/DragNDrop/NSTX_Meetings/Results_Reviews/2016/ASC/Vail_ASC_Snowflake.pdf" TargetMode="External"/><Relationship Id="rId33" Type="http://schemas.openxmlformats.org/officeDocument/2006/relationships/hyperlink" Target="http://nstx.pppl.gov/DragNDrop/NSTX_Meetings/Results_Reviews/2016/MACRO/CEM_EFC_160922_RR_v1.pdf" TargetMode="External"/><Relationship Id="rId38" Type="http://schemas.openxmlformats.org/officeDocument/2006/relationships/hyperlink" Target="http://nstx.pppl.gov/DragNDrop/NSTX_Meetings/Results_Reviews/2016/MACRO/NSTX-RRM16_DP.pdf" TargetMode="External"/><Relationship Id="rId46" Type="http://schemas.openxmlformats.org/officeDocument/2006/relationships/hyperlink" Target="http://nstx.pppl.gov/DragNDrop/NSTX_Meetings/Results_Reviews/2016/TT/kriete_NSTXU_FY16_results_review.pdf" TargetMode="External"/><Relationship Id="rId20" Type="http://schemas.openxmlformats.org/officeDocument/2006/relationships/hyperlink" Target="http://nstx.pppl.gov/DragNDrop/NSTX_Meetings/Results_Reviews/2016/ASC/Guttenfelder_RR_L_mode_development.pdf" TargetMode="External"/><Relationship Id="rId41" Type="http://schemas.openxmlformats.org/officeDocument/2006/relationships/hyperlink" Target="http://nstx.pppl.gov/DragNDrop/NSTX_Meetings/Results_Reviews/2016/MACRO/Raman_RR_2016_V2.ppt" TargetMode="External"/><Relationship Id="rId54" Type="http://schemas.openxmlformats.org/officeDocument/2006/relationships/hyperlink" Target="http://nstx.pppl.gov/DragNDrop/NSTX_Meetings/Results_Reviews/2016/TT/Rhodes_NSTX-U_Results_Review_22Sep61_r2.pptx.pdf" TargetMode="External"/><Relationship Id="rId1" Type="http://schemas.openxmlformats.org/officeDocument/2006/relationships/hyperlink" Target="http://nstx.pppl.gov/DragNDrop/NSTX_Meetings/Results_Reviews/2016/MP/Skinner%20Boronization%20RR2016.pdf" TargetMode="External"/><Relationship Id="rId6" Type="http://schemas.openxmlformats.org/officeDocument/2006/relationships/hyperlink" Target="http://nstx.pppl.gov/DragNDrop/NSTX_Meetings/Results_Reviews/2016/MP/WangJ.pdf" TargetMode="External"/><Relationship Id="rId15" Type="http://schemas.openxmlformats.org/officeDocument/2006/relationships/hyperlink" Target="http://nstx.pppl.gov/DragNDrop/NSTX_Meetings/Results_Reviews/2016/WAVES/Waves_Exp_Perkins.pdf" TargetMode="External"/><Relationship Id="rId23" Type="http://schemas.openxmlformats.org/officeDocument/2006/relationships/hyperlink" Target="http://nstx.pppl.gov/DragNDrop/NSTX_Meetings/Results_Reviews/2016/ASC/NLOPEZ.pdf" TargetMode="External"/><Relationship Id="rId28" Type="http://schemas.openxmlformats.org/officeDocument/2006/relationships/hyperlink" Target="http://nstx.pppl.gov/DragNDrop/NSTX_Meetings/Results_Reviews/2016/PED/Stotler_XGC0.pdf" TargetMode="External"/><Relationship Id="rId36" Type="http://schemas.openxmlformats.org/officeDocument/2006/relationships/hyperlink" Target="http://nstx.pppl.gov/DragNDrop/NSTX_Meetings/Results_Reviews/2016/MACRO/Sabbagh_NSTX-U_RR_2016_v12.pdf" TargetMode="External"/><Relationship Id="rId49" Type="http://schemas.openxmlformats.org/officeDocument/2006/relationships/hyperlink" Target="http://nstx.pppl.gov/DragNDrop/NSTX_Meetings/Results_Reviews/2016/TT/tstoltzf_nstx_rr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topLeftCell="A31" workbookViewId="0">
      <selection activeCell="D39" sqref="D39"/>
    </sheetView>
  </sheetViews>
  <sheetFormatPr defaultColWidth="14.42578125" defaultRowHeight="15.75" customHeight="1" x14ac:dyDescent="0.2"/>
  <cols>
    <col min="4" max="4" width="130" customWidth="1"/>
    <col min="6" max="6" width="99.5703125" customWidth="1"/>
  </cols>
  <sheetData>
    <row r="1" spans="1:7" x14ac:dyDescent="0.25">
      <c r="A1" s="1"/>
      <c r="B1" s="2"/>
      <c r="C1" s="2"/>
      <c r="D1" s="3"/>
      <c r="E1" s="3"/>
      <c r="F1" s="3"/>
    </row>
    <row r="2" spans="1:7" x14ac:dyDescent="0.25">
      <c r="A2" s="2"/>
      <c r="B2" s="2"/>
      <c r="C2" s="2"/>
      <c r="D2" s="3"/>
      <c r="E2" s="3"/>
      <c r="F2" s="3"/>
    </row>
    <row r="3" spans="1:7" x14ac:dyDescent="0.25">
      <c r="A3" s="4">
        <v>0.35416666666666669</v>
      </c>
      <c r="B3" s="10" t="s">
        <v>0</v>
      </c>
      <c r="C3" s="11"/>
      <c r="D3" s="6" t="s">
        <v>1</v>
      </c>
      <c r="E3" s="3"/>
      <c r="F3" s="3"/>
    </row>
    <row r="4" spans="1:7" x14ac:dyDescent="0.25">
      <c r="A4" s="2"/>
      <c r="B4" s="2"/>
      <c r="C4" s="2"/>
      <c r="D4" s="3"/>
      <c r="E4" s="3"/>
      <c r="F4" s="3"/>
    </row>
    <row r="5" spans="1:7" x14ac:dyDescent="0.25">
      <c r="A5" s="2"/>
      <c r="B5" s="3" t="s">
        <v>2</v>
      </c>
      <c r="C5" s="3" t="s">
        <v>3</v>
      </c>
      <c r="D5" s="7" t="str">
        <f>HYPERLINK("http://nstx.pppl.gov/DragNDrop/NSTX_Meetings/Results_Reviews/2016/MP/Skinner%20Boronization%20RR2016.pdf","Advances in boronization in NSTX-U")</f>
        <v>Advances in boronization in NSTX-U</v>
      </c>
    </row>
    <row r="6" spans="1:7" x14ac:dyDescent="0.25">
      <c r="A6" s="2"/>
      <c r="B6" s="3" t="s">
        <v>4</v>
      </c>
      <c r="C6" s="3" t="s">
        <v>5</v>
      </c>
      <c r="D6" s="7" t="str">
        <f>HYPERLINK("http://nstx.pppl.gov/DragNDrop/NSTX_Meetings/Results_Reviews/2016/MP/MAPP_NSTX_U_Results_Review_2016.pdf","Initial studies of plasma facing component surface conditioning in NSTX-U with MAPP")</f>
        <v>Initial studies of plasma facing component surface conditioning in NSTX-U with MAPP</v>
      </c>
      <c r="G6" s="8"/>
    </row>
    <row r="7" spans="1:7" x14ac:dyDescent="0.25">
      <c r="A7" s="2"/>
      <c r="B7" s="3" t="s">
        <v>6</v>
      </c>
      <c r="C7" s="3" t="s">
        <v>7</v>
      </c>
      <c r="D7" s="7" t="str">
        <f>HYPERLINK("http://nstx.pppl.gov/DragNDrop/NSTX_Meetings/Results_Reviews/2016/MP/NSTX-U-rev-Krstic.pdf","Studies of lithiumization and boronization of ATJ graphite PFCs in NSTX-U")</f>
        <v>Studies of lithiumization and boronization of ATJ graphite PFCs in NSTX-U</v>
      </c>
    </row>
    <row r="8" spans="1:7" x14ac:dyDescent="0.25">
      <c r="A8" s="2"/>
      <c r="B8" s="3" t="s">
        <v>8</v>
      </c>
      <c r="C8" s="3" t="s">
        <v>9</v>
      </c>
      <c r="D8" s="7" t="str">
        <f>HYPERLINK("http://nstx.pppl.gov/DragNDrop/NSTX_Meetings/Results_Reviews/2016/MP/Scotti_MP_boronization.pdf","Spectroscopic studies of NSTX-U impurity emission")</f>
        <v>Spectroscopic studies of NSTX-U impurity emission</v>
      </c>
    </row>
    <row r="9" spans="1:7" x14ac:dyDescent="0.25">
      <c r="A9" s="2"/>
      <c r="B9" s="3" t="s">
        <v>10</v>
      </c>
      <c r="C9" s="3" t="s">
        <v>11</v>
      </c>
      <c r="D9" s="7" t="str">
        <f>HYPERLINK("http://nstx.pppl.gov/DragNDrop/NSTX_Meetings/Results_Reviews/2016/MP/Buzi_NSTX-U_recent-progress-Sept_21_2016.pdf","Recent progress in fundamental surface science for improved plasma performance in NSTX-U")</f>
        <v>Recent progress in fundamental surface science for improved plasma performance in NSTX-U</v>
      </c>
    </row>
    <row r="10" spans="1:7" x14ac:dyDescent="0.25">
      <c r="A10" s="2"/>
      <c r="B10" s="3" t="s">
        <v>12</v>
      </c>
      <c r="C10" s="3" t="s">
        <v>13</v>
      </c>
      <c r="D10" s="7" t="str">
        <f>HYPERLINK("http://nstx.pppl.gov/DragNDrop/NSTX_Meetings/Results_Reviews/2016/MP/WangJ.pdf","4D high-temperature microparticle tracking (remote)")</f>
        <v>4D high-temperature microparticle tracking (remote)</v>
      </c>
    </row>
    <row r="11" spans="1:7" x14ac:dyDescent="0.25">
      <c r="A11" s="2"/>
      <c r="B11" s="2"/>
      <c r="C11" s="2"/>
      <c r="D11" s="3"/>
      <c r="E11" s="3"/>
      <c r="F11" s="3"/>
    </row>
    <row r="12" spans="1:7" x14ac:dyDescent="0.25">
      <c r="A12" s="4">
        <v>0.39583333333333331</v>
      </c>
      <c r="B12" s="5" t="s">
        <v>14</v>
      </c>
      <c r="C12" s="2"/>
      <c r="D12" s="6" t="s">
        <v>15</v>
      </c>
      <c r="E12" s="3"/>
      <c r="F12" s="3"/>
    </row>
    <row r="13" spans="1:7" x14ac:dyDescent="0.25">
      <c r="A13" s="2"/>
      <c r="B13" s="2"/>
      <c r="C13" s="2"/>
      <c r="D13" s="3"/>
      <c r="E13" s="3"/>
      <c r="F13" s="3"/>
    </row>
    <row r="14" spans="1:7" x14ac:dyDescent="0.25">
      <c r="A14" s="2"/>
      <c r="B14" s="3" t="s">
        <v>16</v>
      </c>
      <c r="C14" s="3" t="s">
        <v>17</v>
      </c>
      <c r="D14" s="7" t="str">
        <f>HYPERLINK("http://nstx.pppl.gov/DragNDrop/NSTX_Meetings/Results_Reviews/2016/EP/DuarteNSTX-UReviewSep2016.pdf","Predicting frequency chirping of Alfvenic modes")</f>
        <v>Predicting frequency chirping of Alfvenic modes</v>
      </c>
    </row>
    <row r="15" spans="1:7" x14ac:dyDescent="0.25">
      <c r="A15" s="2"/>
      <c r="B15" s="3" t="s">
        <v>18</v>
      </c>
      <c r="C15" s="3" t="s">
        <v>19</v>
      </c>
      <c r="D15" s="7" t="str">
        <f>HYPERLINK("http://nstx.pppl.gov/DragNDrop/NSTX_Meetings/Results_Reviews/2016/EP/Belova.pdf","Nonlinear simulations of CAEs")</f>
        <v>Nonlinear simulations of CAEs</v>
      </c>
    </row>
    <row r="16" spans="1:7" x14ac:dyDescent="0.25">
      <c r="A16" s="2"/>
      <c r="B16" s="3" t="s">
        <v>20</v>
      </c>
      <c r="C16" s="3" t="s">
        <v>21</v>
      </c>
      <c r="D16" s="7" t="str">
        <f>HYPERLINK("http://nstx.pppl.gov/DragNDrop/NSTX_Meetings/Results_Reviews/2016/EP/Geiser%20-%20CAE3B%20vs%20expt%20-%20NSTX-U%20Results%20Review%20-%20Sep.%2021-22%20-%202016%20-%20v2.pdf","Comparison of CAEs in NSTX with simulation using the CAE3B eigenmode solver")</f>
        <v>Comparison of CAEs in NSTX with simulation using the CAE3B eigenmode solver</v>
      </c>
    </row>
    <row r="17" spans="1:6" x14ac:dyDescent="0.25">
      <c r="A17" s="2"/>
      <c r="B17" s="3" t="s">
        <v>22</v>
      </c>
      <c r="C17" s="3" t="s">
        <v>23</v>
      </c>
      <c r="D17" s="7" t="str">
        <f>HYPERLINK("http://nstx.pppl.gov/DragNDrop/NSTX_Meetings/Results_Reviews/2016/EP/fredrickson.pdf","Experimental observations of AEs with 2nd NB line injection")</f>
        <v>Experimental observations of AEs with 2nd NB line injection</v>
      </c>
    </row>
    <row r="18" spans="1:6" x14ac:dyDescent="0.25">
      <c r="A18" s="2"/>
      <c r="B18" s="3" t="s">
        <v>24</v>
      </c>
      <c r="C18" s="3" t="s">
        <v>25</v>
      </c>
      <c r="D18" s="7" t="str">
        <f>HYPERLINK("http://nstx.pppl.gov/DragNDrop/NSTX_Meetings/Results_Reviews/2016/EP/Crocker%20-Simulated%20CAE-GAE%20heat%20transport%20-%20v2.pdf","Simulated heat transport in NSTX via CAE and GAE induced electron orbit modificaiton")</f>
        <v>Simulated heat transport in NSTX via CAE and GAE induced electron orbit modificaiton</v>
      </c>
    </row>
    <row r="19" spans="1:6" x14ac:dyDescent="0.25">
      <c r="A19" s="2"/>
      <c r="B19" s="3" t="s">
        <v>26</v>
      </c>
      <c r="C19" s="3" t="s">
        <v>27</v>
      </c>
      <c r="D19" s="7" t="str">
        <f>HYPERLINK("http://nstx.pppl.gov/DragNDrop/NSTX_Meetings/Results_Reviews/2016/EP/Gorelenkov.pdf","Building 1D Resonance Broadening Quasilinear (RBQ) code for fast ion Alfvenic relaxation")</f>
        <v>Building 1D Resonance Broadening Quasilinear (RBQ) code for fast ion Alfvenic relaxation</v>
      </c>
    </row>
    <row r="20" spans="1:6" x14ac:dyDescent="0.25">
      <c r="A20" s="2"/>
      <c r="B20" s="3" t="s">
        <v>28</v>
      </c>
      <c r="C20" s="3" t="s">
        <v>29</v>
      </c>
      <c r="D20" s="7" t="str">
        <f>HYPERLINK("http://nstx.pppl.gov/DragNDrop/NSTX_Meetings/Results_Reviews/2016/EP/Liu_Beam%20ion%20confinement.pdf","Initial experimental results on beam ion confinement")</f>
        <v>Initial experimental results on beam ion confinement</v>
      </c>
    </row>
    <row r="21" spans="1:6" x14ac:dyDescent="0.25">
      <c r="A21" s="2"/>
      <c r="B21" s="3" t="s">
        <v>30</v>
      </c>
      <c r="C21" s="3" t="s">
        <v>31</v>
      </c>
      <c r="D21" s="7" t="str">
        <f>HYPERLINK("http://nstx.pppl.gov/DragNDrop/NSTX_Meetings/Results_Reviews/2016/EP/GZHao(UCI)_NSTX_U_RR2016_FIDA_v4.pdf","Performance of FIDA and ssNPA diagnostics on NSTX-U")</f>
        <v>Performance of FIDA and ssNPA diagnostics on NSTX-U</v>
      </c>
    </row>
    <row r="22" spans="1:6" x14ac:dyDescent="0.25">
      <c r="A22" s="2"/>
      <c r="B22" s="2"/>
      <c r="C22" s="2"/>
      <c r="D22" s="3"/>
      <c r="E22" s="3"/>
      <c r="F22" s="3"/>
    </row>
    <row r="23" spans="1:6" x14ac:dyDescent="0.25">
      <c r="A23" s="4">
        <v>0.54166666666666663</v>
      </c>
      <c r="B23" s="10" t="s">
        <v>32</v>
      </c>
      <c r="C23" s="11"/>
      <c r="D23" s="6" t="s">
        <v>1</v>
      </c>
      <c r="E23" s="3"/>
      <c r="F23" s="3"/>
    </row>
    <row r="24" spans="1:6" x14ac:dyDescent="0.25">
      <c r="A24" s="2"/>
      <c r="B24" s="2"/>
      <c r="C24" s="2"/>
      <c r="D24" s="3"/>
      <c r="E24" s="3"/>
      <c r="F24" s="3"/>
    </row>
    <row r="25" spans="1:6" x14ac:dyDescent="0.25">
      <c r="A25" s="2"/>
      <c r="B25" s="3" t="s">
        <v>33</v>
      </c>
      <c r="C25" s="3" t="s">
        <v>34</v>
      </c>
      <c r="D25" s="7" t="str">
        <f>HYPERLINK("http://nstx.pppl.gov/DragNDrop/NSTX_Meetings/Results_Reviews/2016/WAVES/Waves_Exp_Perkins.pdf","HHFW reconditioning, etc./RF rectification (20 min)")</f>
        <v>HHFW reconditioning, etc./RF rectification (20 min)</v>
      </c>
    </row>
    <row r="26" spans="1:6" x14ac:dyDescent="0.25">
      <c r="A26" s="2"/>
      <c r="B26" s="3" t="s">
        <v>35</v>
      </c>
      <c r="C26" s="3" t="s">
        <v>36</v>
      </c>
      <c r="D26" s="7" t="str">
        <f>HYPERLINK("http://nstx.pppl.gov/DragNDrop/NSTX_Meetings/Results_Reviews/2016/WAVES/NSTXU_Results_Review_Bertelli.pdf","Modeling - edge losses/coupling of TORIC and NUBEAM")</f>
        <v>Modeling - edge losses/coupling of TORIC and NUBEAM</v>
      </c>
    </row>
    <row r="27" spans="1:6" x14ac:dyDescent="0.25">
      <c r="A27" s="2"/>
      <c r="B27" s="3" t="s">
        <v>37</v>
      </c>
      <c r="C27" s="3" t="s">
        <v>38</v>
      </c>
      <c r="D27" s="7" t="str">
        <f>HYPERLINK("http://nstx.pppl.gov/DragNDrop/NSTX_Meetings/Results_Reviews/2016/WAVES/NSTX-U-ehkim-0921.pdf","Edge loss modeling and plans")</f>
        <v>Edge loss modeling and plans</v>
      </c>
    </row>
    <row r="29" spans="1:6" x14ac:dyDescent="0.25">
      <c r="A29" s="4">
        <v>0.58333333333333337</v>
      </c>
      <c r="B29" s="5" t="s">
        <v>39</v>
      </c>
      <c r="C29" s="2"/>
      <c r="D29" s="6" t="s">
        <v>15</v>
      </c>
      <c r="E29" s="3"/>
      <c r="F29" s="3"/>
    </row>
    <row r="30" spans="1:6" x14ac:dyDescent="0.25">
      <c r="A30" s="2"/>
      <c r="B30" s="2"/>
      <c r="C30" s="2"/>
      <c r="D30" s="3"/>
      <c r="E30" s="3"/>
      <c r="F30" s="3"/>
    </row>
    <row r="31" spans="1:6" x14ac:dyDescent="0.25">
      <c r="A31" s="2"/>
      <c r="B31" s="3" t="s">
        <v>40</v>
      </c>
      <c r="C31" s="3" t="s">
        <v>41</v>
      </c>
      <c r="D31" s="7" t="str">
        <f>HYPERLINK("http://nstx.pppl.gov/DragNDrop/NSTX_Meetings/Results_Reviews/2016/ASC/Battaglia%20FY16%20Results%20Review.pdf","Startup and rampup scenarios/H-mode access (25 min)")</f>
        <v>Startup and rampup scenarios/H-mode access (25 min)</v>
      </c>
    </row>
    <row r="32" spans="1:6" x14ac:dyDescent="0.25">
      <c r="A32" s="2"/>
      <c r="B32" s="3" t="s">
        <v>42</v>
      </c>
      <c r="C32" s="3" t="s">
        <v>43</v>
      </c>
      <c r="D32" s="7" t="str">
        <f>HYPERLINK("http://nstx.pppl.gov/DragNDrop/NSTX_Meetings/Results_Reviews/2016/ASC/Boyer_Results_Review.pdf","Vertical position and stability/rtEFIT and ISOFLUX commissioning (25 min)")</f>
        <v>Vertical position and stability/rtEFIT and ISOFLUX commissioning (25 min)</v>
      </c>
    </row>
    <row r="33" spans="1:6" x14ac:dyDescent="0.25">
      <c r="A33" s="2"/>
      <c r="B33" s="3" t="s">
        <v>44</v>
      </c>
      <c r="C33" s="3" t="s">
        <v>45</v>
      </c>
      <c r="D33" s="7" t="str">
        <f>HYPERLINK("http://nstx.pppl.gov/DragNDrop/NSTX_Meetings/Results_Reviews/2016/ASC/Guttenfelder_RR_L_mode_development.pdf","L-mode scenario development")</f>
        <v>L-mode scenario development</v>
      </c>
    </row>
    <row r="34" spans="1:6" x14ac:dyDescent="0.25">
      <c r="A34" s="2"/>
      <c r="B34" s="3" t="s">
        <v>46</v>
      </c>
      <c r="C34" s="3" t="s">
        <v>47</v>
      </c>
      <c r="D34" s="7" t="str">
        <f>HYPERLINK("http://nstx.pppl.gov/DragNDrop/NSTX_Meetings/Results_Reviews/2016/ASC/RR_Gerhardt_ASC.pdf","Ramp-down development/Non-inductive current drive")</f>
        <v>Ramp-down development/Non-inductive current drive</v>
      </c>
    </row>
    <row r="35" spans="1:6" x14ac:dyDescent="0.25">
      <c r="A35" s="2"/>
      <c r="B35" s="3" t="s">
        <v>48</v>
      </c>
      <c r="C35" s="3" t="s">
        <v>49</v>
      </c>
      <c r="D35" s="7" t="str">
        <f>HYPERLINK("http://nstx.pppl.gov/DragNDrop/NSTX_Meetings/Results_Reviews/2016/ASC/Menard_ASC_NSTX-U_ResultsReview_20160921_v1.pdf","Vertical stability calculations")</f>
        <v>Vertical stability calculations</v>
      </c>
    </row>
    <row r="36" spans="1:6" x14ac:dyDescent="0.25">
      <c r="A36" s="2"/>
      <c r="B36" s="3" t="s">
        <v>50</v>
      </c>
      <c r="C36" s="3" t="s">
        <v>51</v>
      </c>
      <c r="D36" s="7" t="str">
        <f>HYPERLINK("http://nstx.pppl.gov/DragNDrop/NSTX_Meetings/Results_Reviews/2016/ASC/NLOPEZ.pdf","Feasibilty studies of EC/EBW in startup")</f>
        <v>Feasibilty studies of EC/EBW in startup</v>
      </c>
    </row>
    <row r="37" spans="1:6" x14ac:dyDescent="0.25">
      <c r="A37" s="2"/>
      <c r="B37" s="3" t="s">
        <v>52</v>
      </c>
      <c r="C37" s="3" t="s">
        <v>53</v>
      </c>
      <c r="D37" s="7" t="str">
        <f>HYPERLINK("http://nstx.pppl.gov/DragNDrop/NSTX_Meetings/Results_Reviews/2016/ASC/Wehner.pdf","Optimal control design of the current profile evolution to facilitate robust NI ramp-up for NSTX-U")</f>
        <v>Optimal control design of the current profile evolution to facilitate robust NI ramp-up for NSTX-U</v>
      </c>
    </row>
    <row r="38" spans="1:6" x14ac:dyDescent="0.25">
      <c r="A38" s="2"/>
      <c r="B38" s="3" t="s">
        <v>54</v>
      </c>
      <c r="C38" s="3" t="s">
        <v>55</v>
      </c>
      <c r="D38" s="7" t="str">
        <f>HYPERLINK("http://nstx.pppl.gov/DragNDrop/NSTX_Meetings/Results_Reviews/2016/ASC/Vail_ASC_Snowflake.pdf","Snowflake control development")</f>
        <v>Snowflake control development</v>
      </c>
    </row>
    <row r="39" spans="1:6" x14ac:dyDescent="0.25">
      <c r="A39" s="2"/>
      <c r="B39" s="3" t="s">
        <v>56</v>
      </c>
      <c r="C39" s="3" t="s">
        <v>57</v>
      </c>
      <c r="D39" s="7" t="str">
        <f>HYPERLINK("http://nstx.pppl.gov/DragNDrop/NSTX_Meetings/Results_Reviews/2016/ASC/Ilhan.pdf","Predictive control of the current profile")</f>
        <v>Predictive control of the current profile</v>
      </c>
    </row>
    <row r="40" spans="1:6" x14ac:dyDescent="0.25">
      <c r="A40" s="2"/>
      <c r="B40" s="2"/>
      <c r="C40" s="2"/>
      <c r="D40" s="3"/>
      <c r="E40" s="3"/>
      <c r="F40" s="3"/>
    </row>
    <row r="41" spans="1:6" x14ac:dyDescent="0.25">
      <c r="A41" s="5" t="s">
        <v>58</v>
      </c>
      <c r="B41" s="2"/>
      <c r="C41" s="2"/>
      <c r="D41" s="3"/>
      <c r="E41" s="3"/>
      <c r="F41" s="3"/>
    </row>
    <row r="42" spans="1:6" x14ac:dyDescent="0.25">
      <c r="A42" s="4">
        <v>0.85416666666666663</v>
      </c>
      <c r="B42" s="10" t="s">
        <v>59</v>
      </c>
      <c r="C42" s="11"/>
      <c r="D42" s="6" t="s">
        <v>60</v>
      </c>
      <c r="E42" s="3"/>
      <c r="F42" s="3"/>
    </row>
    <row r="43" spans="1:6" x14ac:dyDescent="0.25">
      <c r="A43" s="2"/>
      <c r="B43" s="2"/>
      <c r="C43" s="2"/>
      <c r="D43" s="3"/>
      <c r="E43" s="3"/>
      <c r="F43" s="3"/>
    </row>
    <row r="44" spans="1:6" x14ac:dyDescent="0.25">
      <c r="A44" s="2"/>
      <c r="B44" s="3" t="s">
        <v>61</v>
      </c>
      <c r="C44" s="3" t="s">
        <v>62</v>
      </c>
      <c r="D44" s="7" t="str">
        <f>HYPERLINK("http://nstx.pppl.gov/DragNDrop/NSTX_Meetings/Results_Reviews/2016/PED/KU_NSTX_XGC.pdf","XGC")</f>
        <v>XGC</v>
      </c>
      <c r="E44" s="3"/>
      <c r="F44" s="3"/>
    </row>
    <row r="45" spans="1:6" x14ac:dyDescent="0.25">
      <c r="A45" s="2"/>
      <c r="B45" s="3" t="s">
        <v>63</v>
      </c>
      <c r="C45" s="3" t="s">
        <v>64</v>
      </c>
      <c r="D45" s="7" t="str">
        <f>HYPERLINK("http://nstx.pppl.gov/DragNDrop/NSTX_Meetings/Results_Reviews/2016/PED/Stotler_XGC0.pdf","Kinetic neo impurity radiation")</f>
        <v>Kinetic neo impurity radiation</v>
      </c>
    </row>
    <row r="46" spans="1:6" x14ac:dyDescent="0.25">
      <c r="A46" s="2"/>
      <c r="B46" s="3" t="s">
        <v>8</v>
      </c>
      <c r="C46" s="3" t="s">
        <v>9</v>
      </c>
      <c r="D46" s="7" t="str">
        <f>HYPERLINK("http://nstx.pppl.gov/DragNDrop/NSTX_Meetings/Results_Reviews/2016/DIV/Scotti_div_SOL.pptx","Divertor turbulence on NSTX-U")</f>
        <v>Divertor turbulence on NSTX-U</v>
      </c>
    </row>
    <row r="47" spans="1:6" x14ac:dyDescent="0.25">
      <c r="A47" s="2"/>
      <c r="B47" s="3" t="s">
        <v>65</v>
      </c>
      <c r="C47" s="3" t="s">
        <v>66</v>
      </c>
      <c r="D47" s="7" t="str">
        <f>HYPERLINK("http://nstx.pppl.gov/DragNDrop/NSTX_Meetings/Results_Reviews/2016/DIV/ResultsReview_OSchmitz_NSTXU.pdf","Advances and further preparation of the UW Madison 3D-PSI group for analysis of neutral particle dynamics in NSTX-U RMP plasmas")</f>
        <v>Advances and further preparation of the UW Madison 3D-PSI group for analysis of neutral particle dynamics in NSTX-U RMP plasmas</v>
      </c>
    </row>
    <row r="48" spans="1:6" x14ac:dyDescent="0.25">
      <c r="A48" s="2"/>
      <c r="B48" s="3" t="s">
        <v>67</v>
      </c>
      <c r="C48" s="3" t="s">
        <v>68</v>
      </c>
      <c r="D48" s="7" t="str">
        <f>HYPERLINK("http://nstx.pppl.gov/DragNDrop/NSTX_Meetings/Results_Reviews/2016/DIV/PPPL%20ResultsReview_Sep222016_Final.pdf","Initial modeling results on RMP effects on the particle balance at NSTX-U with RMP fields (20 min)")</f>
        <v>Initial modeling results on RMP effects on the particle balance at NSTX-U with RMP fields (20 min)</v>
      </c>
    </row>
    <row r="49" spans="1:6" x14ac:dyDescent="0.25">
      <c r="A49" s="2"/>
      <c r="B49" s="3" t="s">
        <v>69</v>
      </c>
      <c r="C49" s="3" t="s">
        <v>70</v>
      </c>
      <c r="D49" s="12" t="str">
        <f>HYPERLINK("http://nstx.pppl.gov/DragNDrop/NSTX_Meetings/Results_Reviews/2016/DIV/Weller_Review_2016.pdf","First Results from Three EUV Spectrometers for Impurity Monitoring")</f>
        <v>First Results from Three EUV Spectrometers for Impurity Monitoring</v>
      </c>
      <c r="E49" s="3"/>
      <c r="F49" s="3"/>
    </row>
    <row r="50" spans="1:6" x14ac:dyDescent="0.25">
      <c r="A50" s="2"/>
      <c r="B50" s="2"/>
      <c r="C50" s="2"/>
      <c r="D50" s="3"/>
      <c r="E50" s="3"/>
      <c r="F50" s="3"/>
    </row>
    <row r="51" spans="1:6" x14ac:dyDescent="0.25">
      <c r="A51" s="2"/>
      <c r="B51" s="2"/>
      <c r="C51" s="2"/>
      <c r="D51" s="3"/>
      <c r="E51" s="3"/>
      <c r="F51" s="3"/>
    </row>
    <row r="52" spans="1:6" x14ac:dyDescent="0.25">
      <c r="A52" s="4">
        <v>0.39583333333333331</v>
      </c>
      <c r="B52" s="10" t="s">
        <v>71</v>
      </c>
      <c r="C52" s="11"/>
      <c r="D52" s="6" t="s">
        <v>15</v>
      </c>
      <c r="E52" s="3"/>
      <c r="F52" s="3"/>
    </row>
    <row r="53" spans="1:6" x14ac:dyDescent="0.25">
      <c r="A53" s="2"/>
      <c r="B53" s="2"/>
      <c r="C53" s="2"/>
      <c r="D53" s="3"/>
      <c r="E53" s="3"/>
      <c r="F53" s="3"/>
    </row>
    <row r="54" spans="1:6" x14ac:dyDescent="0.25">
      <c r="A54" s="2"/>
      <c r="B54" s="3" t="s">
        <v>72</v>
      </c>
      <c r="C54" s="3" t="s">
        <v>73</v>
      </c>
      <c r="D54" s="7" t="str">
        <f>HYPERLINK("http://nstx.pppl.gov/DragNDrop/NSTX_Meetings/Results_Reviews/2016/MACRO/CEM_EFC_160922_RR_v1.pdf","Error field experiments (20 min)")</f>
        <v>Error field experiments (20 min)</v>
      </c>
    </row>
    <row r="55" spans="1:6" x14ac:dyDescent="0.25">
      <c r="A55" s="2"/>
      <c r="B55" s="3" t="s">
        <v>74</v>
      </c>
      <c r="C55" s="3" t="s">
        <v>75</v>
      </c>
      <c r="D55" s="7" t="str">
        <f>HYPERLINK("http://nstx.pppl.gov/DragNDrop/NSTX_Meetings/Results_Reviews/2016/MACRO/Ferraro_NSTXU_Results_2016.pdf","Error field theory")</f>
        <v>Error field theory</v>
      </c>
      <c r="F55" s="3"/>
    </row>
    <row r="56" spans="1:6" x14ac:dyDescent="0.25">
      <c r="A56" s="2"/>
      <c r="B56" s="3" t="s">
        <v>12</v>
      </c>
      <c r="C56" s="3" t="s">
        <v>76</v>
      </c>
      <c r="D56" s="7" t="str">
        <f>HYPERLINK("http://nstx.pppl.gov/DragNDrop/NSTX_Meetings/Results_Reviews/2016/MACRO/zwang_nstxu_tearing_simulation.pdf","Tearing mode calculations")</f>
        <v>Tearing mode calculations</v>
      </c>
    </row>
    <row r="57" spans="1:6" x14ac:dyDescent="0.25">
      <c r="A57" s="2"/>
      <c r="B57" s="3" t="s">
        <v>77</v>
      </c>
      <c r="C57" s="3" t="s">
        <v>78</v>
      </c>
      <c r="D57" s="7" t="str">
        <f>HYPERLINK("http://nstx.pppl.gov/DragNDrop/NSTX_Meetings/Results_Reviews/2016/MACRO/Sabbagh_NSTX-U_RR_2016_v12.pdf","DECAF + NTV + NSTXU equil. reconstruction (20 min)")</f>
        <v>DECAF + NTV + NSTXU equil. reconstruction (20 min)</v>
      </c>
    </row>
    <row r="58" spans="1:6" x14ac:dyDescent="0.25">
      <c r="A58" s="2"/>
      <c r="B58" s="3" t="s">
        <v>79</v>
      </c>
      <c r="C58" s="3" t="s">
        <v>80</v>
      </c>
      <c r="D58" s="7" t="str">
        <f>HYPERLINK("http://nstx.pppl.gov/DragNDrop/NSTX_Meetings/Results_Reviews/2016/MACRO/ResultsReview_2016.pdf","Ideal stability limits in NSTX-U and reduced kinetic stability model development")</f>
        <v>Ideal stability limits in NSTX-U and reduced kinetic stability model development</v>
      </c>
    </row>
    <row r="59" spans="1:6" x14ac:dyDescent="0.25">
      <c r="A59" s="2"/>
      <c r="B59" s="3" t="s">
        <v>81</v>
      </c>
      <c r="C59" s="3" t="s">
        <v>82</v>
      </c>
      <c r="D59" s="7" t="str">
        <f>HYPERLINK("http://nstx.pppl.gov/DragNDrop/NSTX_Meetings/Results_Reviews/2016/MACRO/NSTX-RRM16_DP.pdf","VDE calculations")</f>
        <v>VDE calculations</v>
      </c>
      <c r="F59" s="3"/>
    </row>
    <row r="60" spans="1:6" x14ac:dyDescent="0.25">
      <c r="A60" s="2"/>
      <c r="B60" s="3" t="s">
        <v>83</v>
      </c>
      <c r="C60" s="3" t="s">
        <v>84</v>
      </c>
      <c r="D60" s="7" t="str">
        <f>HYPERLINK("http://nstx.pppl.gov/DragNDrop/NSTX_Meetings/Results_Reviews/2016/MACRO/Breslau_NSTXU_RR_2016.pdf","M3D-C1-K")</f>
        <v>M3D-C1-K</v>
      </c>
      <c r="E60" s="3"/>
      <c r="F60" s="3"/>
    </row>
    <row r="61" spans="1:6" x14ac:dyDescent="0.25">
      <c r="A61" s="2"/>
      <c r="B61" s="3" t="s">
        <v>85</v>
      </c>
      <c r="C61" s="3" t="s">
        <v>86</v>
      </c>
      <c r="D61" s="7" t="str">
        <f>HYPERLINK("http://nstx.pppl.gov/DragNDrop/NSTX_Meetings/Results_Reviews/2016/MACRO/Park_NCC_NSTXURR_FY16.pdf","Extended 3D Physics Capabilities with NCC")</f>
        <v>Extended 3D Physics Capabilities with NCC</v>
      </c>
    </row>
    <row r="62" spans="1:6" x14ac:dyDescent="0.25">
      <c r="A62" s="2"/>
      <c r="B62" s="3" t="s">
        <v>87</v>
      </c>
      <c r="C62" s="3" t="s">
        <v>88</v>
      </c>
      <c r="D62" s="7" t="str">
        <f>HYPERLINK("http://nstx.pppl.gov/DragNDrop/NSTX_Meetings/Results_Reviews/2016/MACRO/Raman_RR_2016_V2.ppt","MGI/EPI")</f>
        <v>MGI/EPI</v>
      </c>
      <c r="E62" s="3"/>
      <c r="F62" s="3"/>
    </row>
    <row r="63" spans="1:6" x14ac:dyDescent="0.25">
      <c r="A63" s="2"/>
      <c r="B63" s="3" t="s">
        <v>89</v>
      </c>
      <c r="C63" s="3" t="s">
        <v>90</v>
      </c>
      <c r="D63" s="7" t="str">
        <f>HYPERLINK("http://nstx.pppl.gov/DragNDrop/NSTX_Meetings/Results_Reviews/2016/MACRO/Ebrahimi_RR_NSTX-U_2016.pdf","Plasmoid instability")</f>
        <v>Plasmoid instability</v>
      </c>
      <c r="F63" s="3"/>
    </row>
    <row r="64" spans="1:6" x14ac:dyDescent="0.25">
      <c r="A64" s="2"/>
      <c r="B64" s="2"/>
      <c r="C64" s="2"/>
      <c r="D64" s="3"/>
      <c r="E64" s="3"/>
      <c r="F64" s="3"/>
    </row>
    <row r="65" spans="1:6" x14ac:dyDescent="0.25">
      <c r="A65" s="4">
        <v>0.54166666666666663</v>
      </c>
      <c r="B65" s="5" t="s">
        <v>91</v>
      </c>
      <c r="C65" s="2"/>
      <c r="D65" s="6" t="s">
        <v>92</v>
      </c>
      <c r="E65" s="3"/>
      <c r="F65" s="3"/>
    </row>
    <row r="66" spans="1:6" x14ac:dyDescent="0.25">
      <c r="A66" s="2"/>
      <c r="B66" s="2"/>
      <c r="C66" s="2"/>
      <c r="D66" s="3"/>
      <c r="E66" s="3"/>
      <c r="F66" s="9"/>
    </row>
    <row r="67" spans="1:6" x14ac:dyDescent="0.25">
      <c r="A67" s="2"/>
      <c r="B67" s="3" t="s">
        <v>93</v>
      </c>
      <c r="C67" s="3" t="s">
        <v>94</v>
      </c>
      <c r="D67" s="7" t="str">
        <f>HYPERLINK("http://nstx.pppl.gov/DragNDrop/NSTX_Meetings/Results_Reviews/2016/TT/TRANSP_Kaye.pdf","TRANSP analysis of L- and H-modes")</f>
        <v>TRANSP analysis of L- and H-modes</v>
      </c>
    </row>
    <row r="68" spans="1:6" x14ac:dyDescent="0.25">
      <c r="A68" s="2"/>
      <c r="B68" s="3" t="s">
        <v>95</v>
      </c>
      <c r="C68" s="3" t="s">
        <v>96</v>
      </c>
      <c r="D68" s="7" t="str">
        <f>HYPERLINK("http://nstx.pppl.gov/DragNDrop/NSTX_Meetings/Results_Reviews/2016/TT/NSTX-RR-YSNa.pdf","Statistical analysis of diffusion coefficients in NSTX")</f>
        <v>Statistical analysis of diffusion coefficients in NSTX</v>
      </c>
    </row>
    <row r="69" spans="1:6" x14ac:dyDescent="0.25">
      <c r="A69" s="2"/>
      <c r="B69" s="3" t="s">
        <v>44</v>
      </c>
      <c r="C69" s="3" t="s">
        <v>45</v>
      </c>
      <c r="D69" s="7" t="str">
        <f>HYPERLINK("http://nstx.pppl.gov/DragNDrop/NSTX_Meetings/Results_Reviews/2016/TT/Guttenfelder_RR_L_mode_transport_analysis.pdf","L-mode analysis")</f>
        <v>L-mode analysis</v>
      </c>
      <c r="F69" s="3"/>
    </row>
    <row r="70" spans="1:6" x14ac:dyDescent="0.25">
      <c r="A70" s="2"/>
      <c r="B70" s="3" t="s">
        <v>97</v>
      </c>
      <c r="C70" s="3" t="s">
        <v>82</v>
      </c>
      <c r="D70" s="7" t="str">
        <f>HYPERLINK("http://nstx.pppl.gov/DragNDrop/NSTX_Meetings/Results_Reviews/2016/TT/kriete_NSTXU_FY16_results_review.pdf","BES fluctuation measurements across L-H")</f>
        <v>BES fluctuation measurements across L-H</v>
      </c>
    </row>
    <row r="71" spans="1:6" x14ac:dyDescent="0.25">
      <c r="A71" s="2"/>
      <c r="B71" s="3" t="s">
        <v>98</v>
      </c>
      <c r="C71" s="3" t="s">
        <v>99</v>
      </c>
      <c r="D71" s="7" t="str">
        <f>HYPERLINK("http://nstx.pppl.gov/DragNDrop/NSTX_Meetings/Results_Reviews/2016/TT/Zweben%20Results%20Review%202016.pptx","GPI results and plans")</f>
        <v>GPI results and plans</v>
      </c>
      <c r="F71" s="3"/>
    </row>
    <row r="72" spans="1:6" x14ac:dyDescent="0.25">
      <c r="A72" s="2"/>
      <c r="B72" s="3" t="s">
        <v>100</v>
      </c>
      <c r="C72" s="3" t="s">
        <v>101</v>
      </c>
      <c r="D72" s="7" t="str">
        <f>HYPERLINK("http://nstx.pppl.gov/DragNDrop/NSTX_Meetings/Results_Reviews/2016/TT/RR_NSTX-2016_v8_adiallo_copy.pdf","Turbulence energy exchange across the L-H transition")</f>
        <v>Turbulence energy exchange across the L-H transition</v>
      </c>
    </row>
    <row r="73" spans="1:6" x14ac:dyDescent="0.25">
      <c r="A73" s="2"/>
      <c r="B73" s="3" t="s">
        <v>102</v>
      </c>
      <c r="C73" s="3" t="s">
        <v>103</v>
      </c>
      <c r="D73" s="7" t="str">
        <f>HYPERLINK("http://nstx.pppl.gov/DragNDrop/NSTX_Meetings/Results_Reviews/2016/TT/tstoltzf_nstx_rr16.pdf","Turbulence energy exchange across the L-H transition - Theory")</f>
        <v>Turbulence energy exchange across the L-H transition - Theory</v>
      </c>
    </row>
    <row r="74" spans="1:6" x14ac:dyDescent="0.25">
      <c r="A74" s="2"/>
      <c r="B74" s="3" t="s">
        <v>104</v>
      </c>
      <c r="C74" s="3" t="s">
        <v>105</v>
      </c>
      <c r="D74" s="7" t="str">
        <f>HYPERLINK("http://nstx.pppl.gov/DragNDrop/NSTX_Meetings/Results_Reviews/2016/TT/NSTX_REVIEW_STARTSEV_WANG.pdf","GTS-EM development")</f>
        <v>GTS-EM development</v>
      </c>
      <c r="F74" s="3"/>
    </row>
    <row r="75" spans="1:6" x14ac:dyDescent="0.25">
      <c r="A75" s="2"/>
      <c r="B75" s="3" t="s">
        <v>106</v>
      </c>
      <c r="C75" s="3" t="s">
        <v>107</v>
      </c>
      <c r="D75" s="7" t="str">
        <f>HYPERLINK("http://nstx.pppl.gov/DragNDrop/NSTX_Meetings/Results_Reviews/2016/TT/Ren_GTS_results_review_2016.pdf","GTS simulations for NSTX")</f>
        <v>GTS simulations for NSTX</v>
      </c>
    </row>
    <row r="76" spans="1:6" x14ac:dyDescent="0.25">
      <c r="A76" s="2"/>
      <c r="B76" s="3" t="s">
        <v>108</v>
      </c>
      <c r="C76" s="3" t="s">
        <v>109</v>
      </c>
      <c r="D76" s="7" t="str">
        <f>HYPERLINK("http://nstx.pppl.gov/DragNDrop/NSTX_Meetings/Results_Reviews/2016/TT/Tang_Parametric_Investigations_of_CAE-GAEs-v3.pdf","Parametric investigation of CAE and GAE instability and effect on thermal confinement in NSTX")</f>
        <v>Parametric investigation of CAE and GAE instability and effect on thermal confinement in NSTX</v>
      </c>
    </row>
    <row r="77" spans="1:6" x14ac:dyDescent="0.25">
      <c r="A77" s="2"/>
      <c r="B77" s="3" t="s">
        <v>110</v>
      </c>
      <c r="C77" s="3" t="s">
        <v>111</v>
      </c>
      <c r="D77" s="7" t="str">
        <f>HYPERLINK("http://nstx.pppl.gov/DragNDrop/NSTX_Meetings/Results_Reviews/2016/TT/RR2016_GP_Canal.pdf","High triangularity results (summary of Canal, Coury, Maingi - 25 min)")</f>
        <v>High triangularity results (summary of Canal, Coury, Maingi - 25 min)</v>
      </c>
    </row>
    <row r="78" spans="1:6" x14ac:dyDescent="0.25">
      <c r="A78" s="2"/>
      <c r="B78" s="3" t="s">
        <v>112</v>
      </c>
      <c r="C78" s="3" t="s">
        <v>113</v>
      </c>
      <c r="D78" s="7" t="str">
        <f>HYPERLINK("http://nstx.pppl.gov/DragNDrop/NSTX_Meetings/Results_Reviews/2016/TT/Rhodes_NSTX-U_Results_Review_22Sep61_r2.pptx.pdf","UCLA reflectometer systems on NSTX-U")</f>
        <v>UCLA reflectometer systems on NSTX-U</v>
      </c>
    </row>
    <row r="79" spans="1:6" x14ac:dyDescent="0.25">
      <c r="A79" s="2"/>
      <c r="B79" s="2"/>
      <c r="C79" s="2"/>
      <c r="D79" s="3"/>
      <c r="E79" s="3"/>
      <c r="F79" s="3"/>
    </row>
  </sheetData>
  <mergeCells count="4">
    <mergeCell ref="B42:C42"/>
    <mergeCell ref="B23:C23"/>
    <mergeCell ref="B52:C52"/>
    <mergeCell ref="B3:C3"/>
  </mergeCells>
  <hyperlinks>
    <hyperlink ref="D5" r:id="rId1" display="http://nstx.pppl.gov/DragNDrop/NSTX_Meetings/Results_Reviews/2016/MP/Skinner Boronization RR2016.pdf"/>
    <hyperlink ref="D6" r:id="rId2" display="http://nstx.pppl.gov/DragNDrop/NSTX_Meetings/Results_Reviews/2016/MP/MAPP_NSTX_U_Results_Review_2016.pdf"/>
    <hyperlink ref="D7" r:id="rId3" display="http://nstx.pppl.gov/DragNDrop/NSTX_Meetings/Results_Reviews/2016/MP/NSTX-U-rev-Krstic.pdf"/>
    <hyperlink ref="D8" r:id="rId4" display="http://nstx.pppl.gov/DragNDrop/NSTX_Meetings/Results_Reviews/2016/MP/Scotti_MP_boronization.pdf"/>
    <hyperlink ref="D9" r:id="rId5" display="http://nstx.pppl.gov/DragNDrop/NSTX_Meetings/Results_Reviews/2016/MP/Buzi_NSTX-U_recent-progress-Sept_21_2016.pdf"/>
    <hyperlink ref="D10" r:id="rId6" display="http://nstx.pppl.gov/DragNDrop/NSTX_Meetings/Results_Reviews/2016/MP/WangJ.pdf"/>
    <hyperlink ref="D14" r:id="rId7" display="http://nstx.pppl.gov/DragNDrop/NSTX_Meetings/Results_Reviews/2016/EP/DuarteNSTX-UReviewSep2016.pdf"/>
    <hyperlink ref="D15" r:id="rId8" display="http://nstx.pppl.gov/DragNDrop/NSTX_Meetings/Results_Reviews/2016/EP/Belova.pdf"/>
    <hyperlink ref="D16" r:id="rId9" display="http://nstx.pppl.gov/DragNDrop/NSTX_Meetings/Results_Reviews/2016/EP/Geiser - CAE3B vs expt - NSTX-U Results Review - Sep. 21-22 - 2016 - v2.pdf"/>
    <hyperlink ref="D17" r:id="rId10" display="http://nstx.pppl.gov/DragNDrop/NSTX_Meetings/Results_Reviews/2016/EP/fredrickson.pdf"/>
    <hyperlink ref="D18" r:id="rId11" display="http://nstx.pppl.gov/DragNDrop/NSTX_Meetings/Results_Reviews/2016/EP/Crocker -Simulated CAE-GAE heat transport - v2.pdf"/>
    <hyperlink ref="D19" r:id="rId12" display="http://nstx.pppl.gov/DragNDrop/NSTX_Meetings/Results_Reviews/2016/EP/Gorelenkov.pdf"/>
    <hyperlink ref="D20" r:id="rId13" display="http://nstx.pppl.gov/DragNDrop/NSTX_Meetings/Results_Reviews/2016/EP/Liu_Beam ion confinement.pdf"/>
    <hyperlink ref="D21" r:id="rId14" display="http://nstx.pppl.gov/DragNDrop/NSTX_Meetings/Results_Reviews/2016/EP/GZHao(UCI)_NSTX_U_RR2016_FIDA_v4.pdf"/>
    <hyperlink ref="D25" r:id="rId15" display="http://nstx.pppl.gov/DragNDrop/NSTX_Meetings/Results_Reviews/2016/WAVES/Waves_Exp_Perkins.pdf"/>
    <hyperlink ref="D26" r:id="rId16" display="http://nstx.pppl.gov/DragNDrop/NSTX_Meetings/Results_Reviews/2016/WAVES/NSTXU_Results_Review_Bertelli.pdf"/>
    <hyperlink ref="D27" r:id="rId17" display="http://nstx.pppl.gov/DragNDrop/NSTX_Meetings/Results_Reviews/2016/WAVES/NSTX-U-ehkim-0921.pdf"/>
    <hyperlink ref="D31" r:id="rId18" display="http://nstx.pppl.gov/DragNDrop/NSTX_Meetings/Results_Reviews/2016/ASC/Battaglia FY16 Results Review.pdf"/>
    <hyperlink ref="D32" r:id="rId19" display="http://nstx.pppl.gov/DragNDrop/NSTX_Meetings/Results_Reviews/2016/ASC/Boyer_Results_Review.pdf"/>
    <hyperlink ref="D33" r:id="rId20" display="http://nstx.pppl.gov/DragNDrop/NSTX_Meetings/Results_Reviews/2016/ASC/Guttenfelder_RR_L_mode_development.pdf"/>
    <hyperlink ref="D34" r:id="rId21" display="http://nstx.pppl.gov/DragNDrop/NSTX_Meetings/Results_Reviews/2016/ASC/RR_Gerhardt_ASC.pdf"/>
    <hyperlink ref="D35" r:id="rId22" display="http://nstx.pppl.gov/DragNDrop/NSTX_Meetings/Results_Reviews/2016/ASC/Menard_ASC_NSTX-U_ResultsReview_20160921_v1.pdf"/>
    <hyperlink ref="D36" r:id="rId23" display="http://nstx.pppl.gov/DragNDrop/NSTX_Meetings/Results_Reviews/2016/ASC/NLOPEZ.pdf"/>
    <hyperlink ref="D37" r:id="rId24" display="http://nstx.pppl.gov/DragNDrop/NSTX_Meetings/Results_Reviews/2016/ASC/Wehner.pdf"/>
    <hyperlink ref="D38" r:id="rId25" display="http://nstx.pppl.gov/DragNDrop/NSTX_Meetings/Results_Reviews/2016/ASC/Vail_ASC_Snowflake.pdf"/>
    <hyperlink ref="D39" r:id="rId26" display="http://nstx.pppl.gov/DragNDrop/NSTX_Meetings/Results_Reviews/2016/ASC/Ilhan.pdf"/>
    <hyperlink ref="D44" r:id="rId27" display="http://nstx.pppl.gov/DragNDrop/NSTX_Meetings/Results_Reviews/2016/PED/KU_NSTX_XGC.pdf"/>
    <hyperlink ref="D45" r:id="rId28" display="http://nstx.pppl.gov/DragNDrop/NSTX_Meetings/Results_Reviews/2016/PED/Stotler_XGC0.pdf"/>
    <hyperlink ref="D46" r:id="rId29" display="http://nstx.pppl.gov/DragNDrop/NSTX_Meetings/Results_Reviews/2016/DIV/Scotti_div_SOL.pptx"/>
    <hyperlink ref="D47" r:id="rId30" display="http://nstx.pppl.gov/DragNDrop/NSTX_Meetings/Results_Reviews/2016/DIV/ResultsReview_OSchmitz_NSTXU.pdf"/>
    <hyperlink ref="D48" r:id="rId31" display="http://nstx.pppl.gov/DragNDrop/NSTX_Meetings/Results_Reviews/2016/DIV/PPPL ResultsReview_Sep222016_Final.pdf"/>
    <hyperlink ref="D49" r:id="rId32" display="http://nstx.pppl.gov/DragNDrop/NSTX_Meetings/Results_Reviews/2016/DIV/Weller_Review_2016.pdf"/>
    <hyperlink ref="D54" r:id="rId33" display="http://nstx.pppl.gov/DragNDrop/NSTX_Meetings/Results_Reviews/2016/MACRO/CEM_EFC_160922_RR_v1.pdf"/>
    <hyperlink ref="D55" r:id="rId34" display="http://nstx.pppl.gov/DragNDrop/NSTX_Meetings/Results_Reviews/2016/MACRO/Ferraro_NSTXU_Results_2016.pdf"/>
    <hyperlink ref="D56" r:id="rId35" display="http://nstx.pppl.gov/DragNDrop/NSTX_Meetings/Results_Reviews/2016/MACRO/zwang_nstxu_tearing_simulation.pdf"/>
    <hyperlink ref="D57" r:id="rId36" display="http://nstx.pppl.gov/DragNDrop/NSTX_Meetings/Results_Reviews/2016/MACRO/Sabbagh_NSTX-U_RR_2016_v12.pdf"/>
    <hyperlink ref="D58" r:id="rId37" display="http://nstx.pppl.gov/DragNDrop/NSTX_Meetings/Results_Reviews/2016/MACRO/ResultsReview_2016.pdf"/>
    <hyperlink ref="D59" r:id="rId38" display="http://nstx.pppl.gov/DragNDrop/NSTX_Meetings/Results_Reviews/2016/MACRO/NSTX-RRM16_DP.pdf"/>
    <hyperlink ref="D60" r:id="rId39" display="http://nstx.pppl.gov/DragNDrop/NSTX_Meetings/Results_Reviews/2016/MACRO/Breslau_NSTXU_RR_2016.pdf"/>
    <hyperlink ref="D61" r:id="rId40" display="http://nstx.pppl.gov/DragNDrop/NSTX_Meetings/Results_Reviews/2016/MACRO/Park_NCC_NSTXURR_FY16.pdf"/>
    <hyperlink ref="D62" r:id="rId41" display="http://nstx.pppl.gov/DragNDrop/NSTX_Meetings/Results_Reviews/2016/MACRO/Raman_RR_2016_V2.ppt"/>
    <hyperlink ref="D63" r:id="rId42" display="http://nstx.pppl.gov/DragNDrop/NSTX_Meetings/Results_Reviews/2016/MACRO/Ebrahimi_RR_NSTX-U_2016.pdf"/>
    <hyperlink ref="D67" r:id="rId43" display="http://nstx.pppl.gov/DragNDrop/NSTX_Meetings/Results_Reviews/2016/TT/TRANSP_Kaye.pdf"/>
    <hyperlink ref="D68" r:id="rId44" display="http://nstx.pppl.gov/DragNDrop/NSTX_Meetings/Results_Reviews/2016/TT/NSTX-RR-YSNa.pdf"/>
    <hyperlink ref="D69" r:id="rId45" display="http://nstx.pppl.gov/DragNDrop/NSTX_Meetings/Results_Reviews/2016/TT/Guttenfelder_RR_L_mode_transport_analysis.pdf"/>
    <hyperlink ref="D70" r:id="rId46" display="http://nstx.pppl.gov/DragNDrop/NSTX_Meetings/Results_Reviews/2016/TT/kriete_NSTXU_FY16_results_review.pdf"/>
    <hyperlink ref="D71" r:id="rId47" display="http://nstx.pppl.gov/DragNDrop/NSTX_Meetings/Results_Reviews/2016/TT/Zweben Results Review 2016.pptx"/>
    <hyperlink ref="D72" r:id="rId48" display="http://nstx.pppl.gov/DragNDrop/NSTX_Meetings/Results_Reviews/2016/TT/RR_NSTX-2016_v8_adiallo_copy.pdf"/>
    <hyperlink ref="D73" r:id="rId49" display="http://nstx.pppl.gov/DragNDrop/NSTX_Meetings/Results_Reviews/2016/TT/tstoltzf_nstx_rr16.pdf"/>
    <hyperlink ref="D74" r:id="rId50" display="http://nstx.pppl.gov/DragNDrop/NSTX_Meetings/Results_Reviews/2016/TT/NSTX_REVIEW_STARTSEV_WANG.pdf"/>
    <hyperlink ref="D75" r:id="rId51" display="http://nstx.pppl.gov/DragNDrop/NSTX_Meetings/Results_Reviews/2016/TT/Ren_GTS_results_review_2016.pdf"/>
    <hyperlink ref="D76" r:id="rId52" display="http://nstx.pppl.gov/DragNDrop/NSTX_Meetings/Results_Reviews/2016/TT/Tang_Parametric_Investigations_of_CAE-GAEs-v3.pdf"/>
    <hyperlink ref="D77" r:id="rId53" display="http://nstx.pppl.gov/DragNDrop/NSTX_Meetings/Results_Reviews/2016/TT/RR2016_GP_Canal.pdf"/>
    <hyperlink ref="D78" r:id="rId54" display="http://nstx.pppl.gov/DragNDrop/NSTX_Meetings/Results_Reviews/2016/TT/Rhodes_NSTX-U_Results_Review_22Sep61_r2.pptx.pdf"/>
  </hyperlinks>
  <pageMargins left="0.7" right="0.7" top="0.75" bottom="0.75" header="0.3" footer="0.3"/>
  <pageSetup scale="56" orientation="portrait" horizontalDpi="1200" verticalDpi="1200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E. Menard</dc:creator>
  <cp:lastModifiedBy>Jonathan E. Menard</cp:lastModifiedBy>
  <dcterms:created xsi:type="dcterms:W3CDTF">2016-09-23T02:47:09Z</dcterms:created>
  <dcterms:modified xsi:type="dcterms:W3CDTF">2016-09-23T02:49:30Z</dcterms:modified>
</cp:coreProperties>
</file>