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8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9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4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5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8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0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1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3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4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800" yWindow="345" windowWidth="24645" windowHeight="13770" tabRatio="755" activeTab="11"/>
  </bookViews>
  <sheets>
    <sheet name="Summary" sheetId="5" r:id="rId1"/>
    <sheet name="PFC Tolerances" sheetId="20" r:id="rId2"/>
    <sheet name="IBDH1" sheetId="6" r:id="rId3"/>
    <sheet name="IBDH1b" sheetId="21" r:id="rId4"/>
    <sheet name="IBDH1c" sheetId="33" r:id="rId5"/>
    <sheet name="IBDV2" sheetId="10" r:id="rId6"/>
    <sheet name="IBDV2b" sheetId="22" r:id="rId7"/>
    <sheet name="IBDV2c" sheetId="34" r:id="rId8"/>
    <sheet name="IBDV3" sheetId="11" r:id="rId9"/>
    <sheet name="IBDV3b" sheetId="23" r:id="rId10"/>
    <sheet name="IBDV3c" sheetId="35" r:id="rId11"/>
    <sheet name="IBDV4" sheetId="12" r:id="rId12"/>
    <sheet name="IBDV4b" sheetId="24" r:id="rId13"/>
    <sheet name="IBDV4c" sheetId="36" r:id="rId14"/>
    <sheet name="IBDA5" sheetId="13" r:id="rId15"/>
    <sheet name="IBDA5b" sheetId="25" r:id="rId16"/>
    <sheet name="IBDA5c" sheetId="37" r:id="rId17"/>
    <sheet name="IBDA6" sheetId="14" r:id="rId18"/>
    <sheet name="IBDA6b" sheetId="26" r:id="rId19"/>
    <sheet name="IBDA6c" sheetId="38" r:id="rId20"/>
    <sheet name="OBD1" sheetId="15" r:id="rId21"/>
    <sheet name="OBD1b" sheetId="27" r:id="rId22"/>
    <sheet name="OBD1c" sheetId="39" r:id="rId23"/>
    <sheet name="OBD2" sheetId="16" r:id="rId24"/>
    <sheet name="OBD2b" sheetId="28" r:id="rId25"/>
    <sheet name="OBD2c" sheetId="40" r:id="rId26"/>
    <sheet name="OBD3" sheetId="17" r:id="rId27"/>
    <sheet name="OBD3b" sheetId="29" r:id="rId28"/>
    <sheet name="OBD3c" sheetId="41" r:id="rId29"/>
    <sheet name="OBD4" sheetId="18" r:id="rId30"/>
    <sheet name="OBD4b" sheetId="30" r:id="rId31"/>
    <sheet name="OBD4c" sheetId="42" r:id="rId32"/>
    <sheet name="OBD5" sheetId="19" r:id="rId33"/>
    <sheet name="OBD5b" sheetId="31" r:id="rId34"/>
    <sheet name="OBD5c" sheetId="43" r:id="rId35"/>
  </sheets>
  <definedNames>
    <definedName name="_10kA">Summary!$F$4:$F$50</definedName>
    <definedName name="alp" localSheetId="1">'PFC Tolerances'!$K$5:$K$15</definedName>
    <definedName name="alp">Summary!$H$60:$R$60</definedName>
    <definedName name="beta">Summary!$H$59:$R$59</definedName>
    <definedName name="beta0">'PFC Tolerances'!$L$5:$L$15</definedName>
    <definedName name="bflag">Summary!$D$71</definedName>
    <definedName name="Bn" localSheetId="14">IBDA5!$D$3:$D$49</definedName>
    <definedName name="Bn" localSheetId="15">IBDA5b!$D$3:$D$49</definedName>
    <definedName name="Bn" localSheetId="16">IBDA5c!$D$3:$D$49</definedName>
    <definedName name="Bn" localSheetId="17">IBDA6!$D$3:$D$49</definedName>
    <definedName name="Bn" localSheetId="18">IBDA6b!$D$3:$D$49</definedName>
    <definedName name="Bn" localSheetId="19">IBDA6c!$D$3:$D$49</definedName>
    <definedName name="Bn" localSheetId="3">IBDH1b!$D$3:$D$50</definedName>
    <definedName name="Bn" localSheetId="4">IBDH1c!$D$3:$D$49</definedName>
    <definedName name="Bn" localSheetId="5">IBDV2!$D$3:$D$49</definedName>
    <definedName name="Bn" localSheetId="6">IBDV2b!$D$3:$D$50</definedName>
    <definedName name="Bn" localSheetId="7">IBDV2c!$D$3:$D$49</definedName>
    <definedName name="Bn" localSheetId="8">IBDV3!$D$3:$D$49</definedName>
    <definedName name="Bn" localSheetId="9">IBDV3b!$D$3:$D$49</definedName>
    <definedName name="Bn" localSheetId="10">IBDV3c!$D$3:$D$49</definedName>
    <definedName name="Bn" localSheetId="11">IBDV4!$D$3:$D$49</definedName>
    <definedName name="Bn" localSheetId="12">IBDV4b!$D$3:$D$49</definedName>
    <definedName name="Bn" localSheetId="13">IBDV4c!$D$3:$D$49</definedName>
    <definedName name="Bn" localSheetId="20">'OBD1'!$D$3:$D$49</definedName>
    <definedName name="Bn" localSheetId="21">OBD1b!$D$3:$D$49</definedName>
    <definedName name="Bn" localSheetId="22">OBD1c!$D$3:$D$49</definedName>
    <definedName name="Bn" localSheetId="23">'OBD2'!$D$3:$D$49</definedName>
    <definedName name="Bn" localSheetId="24">OBD2b!$D$3:$D$49</definedName>
    <definedName name="Bn" localSheetId="25">OBD2c!$D$3:$D$49</definedName>
    <definedName name="Bn" localSheetId="26">'OBD3'!$D$3:$D$49</definedName>
    <definedName name="Bn" localSheetId="27">OBD3b!$D$3:$D$49</definedName>
    <definedName name="Bn" localSheetId="28">OBD3c!$D$3:$D$49</definedName>
    <definedName name="Bn" localSheetId="29">'OBD4'!$D$3:$D$49</definedName>
    <definedName name="Bn" localSheetId="30">OBD4b!$D$3:$D$49</definedName>
    <definedName name="Bn" localSheetId="31">OBD4c!$D$3:$D$49</definedName>
    <definedName name="Bn" localSheetId="32">'OBD5'!$D$3:$D$49</definedName>
    <definedName name="Bn" localSheetId="33">OBD5b!$D$3:$D$49</definedName>
    <definedName name="Bn" localSheetId="34">OBD5c!$D$3:$D$49</definedName>
    <definedName name="Bn">IBDH1!$D$3:$D$49</definedName>
    <definedName name="cur">Summary!$F$4:$F$50</definedName>
    <definedName name="dalp">Summary!$H$62:$R$62</definedName>
    <definedName name="dbeta">Summary!$H$61:$R$61</definedName>
    <definedName name="dbeta0">'PFC Tolerances'!$M$5:$M$15</definedName>
    <definedName name="deg">Summary!$E$4:$E$50</definedName>
    <definedName name="dnorm">'PFC Tolerances'!$C$4:$C$15</definedName>
    <definedName name="flat">'PFC Tolerances'!$F$3:$F$15</definedName>
    <definedName name="gap" localSheetId="1">'PFC Tolerances'!$J$5:$J$15</definedName>
    <definedName name="gap">Summary!$T$4:$T$25</definedName>
    <definedName name="ii" localSheetId="14">IBDA5!$A$3:$A$49</definedName>
    <definedName name="ii" localSheetId="15">IBDA5b!$A$3:$A$49</definedName>
    <definedName name="ii" localSheetId="16">IBDA5c!$A$3:$A$49</definedName>
    <definedName name="ii" localSheetId="17">IBDA6!$A$3:$A$49</definedName>
    <definedName name="ii" localSheetId="18">IBDA6b!$A$3:$A$49</definedName>
    <definedName name="ii" localSheetId="19">IBDA6c!$A$3:$A$49</definedName>
    <definedName name="ii" localSheetId="3">IBDH1b!$A$3:$A$50</definedName>
    <definedName name="ii" localSheetId="5">IBDV2!$A$3:$A$49</definedName>
    <definedName name="ii" localSheetId="6">IBDV2b!$A$3:$A$49</definedName>
    <definedName name="ii" localSheetId="7">IBDV2c!$A$3:$A$49</definedName>
    <definedName name="ii" localSheetId="8">IBDV3!$A$3:$A$49</definedName>
    <definedName name="ii" localSheetId="9">IBDV3b!$A$3:$A$49</definedName>
    <definedName name="ii" localSheetId="10">IBDV3c!$A$3:$A$49</definedName>
    <definedName name="ii" localSheetId="11">IBDV4!$A$3:$A$49</definedName>
    <definedName name="ii" localSheetId="12">IBDV4b!$A$3:$A$49</definedName>
    <definedName name="ii" localSheetId="13">IBDV4c!$A$3:$A$49</definedName>
    <definedName name="ii" localSheetId="20">'OBD1'!$A$3:$A$49</definedName>
    <definedName name="ii" localSheetId="21">OBD1b!$A$3:$A$49</definedName>
    <definedName name="ii" localSheetId="22">OBD1c!$A$3:$A$49</definedName>
    <definedName name="ii" localSheetId="23">'OBD2'!$A$3:$A$49</definedName>
    <definedName name="ii" localSheetId="24">OBD2b!$A$3:$A$49</definedName>
    <definedName name="ii" localSheetId="25">OBD2c!$A$3:$A$49</definedName>
    <definedName name="ii" localSheetId="26">'OBD3'!$A$3:$A$49</definedName>
    <definedName name="ii" localSheetId="27">OBD3b!$A$3:$A$49</definedName>
    <definedName name="ii" localSheetId="28">OBD3c!$A$3:$A$49</definedName>
    <definedName name="ii" localSheetId="29">'OBD4'!$A$3:$A$49</definedName>
    <definedName name="ii" localSheetId="30">OBD4b!$A$3:$A$49</definedName>
    <definedName name="ii" localSheetId="31">OBD4c!$A$3:$A$49</definedName>
    <definedName name="ii" localSheetId="32">'OBD5'!$A$3:$A$49</definedName>
    <definedName name="ii" localSheetId="33">OBD5b!$A$3:$A$49</definedName>
    <definedName name="ii" localSheetId="34">OBD5c!$A$3:$A$49</definedName>
    <definedName name="ii">IBDH1!$A$3:$A$49</definedName>
    <definedName name="in">Summary!$H$53:$R$53</definedName>
    <definedName name="m" localSheetId="14">IBDA5!$C$3:$C$49</definedName>
    <definedName name="m" localSheetId="15">IBDA5b!$C$3:$C$49</definedName>
    <definedName name="m" localSheetId="16">IBDA5c!$C$3:$C$49</definedName>
    <definedName name="m" localSheetId="17">IBDA6!$C$3:$C$49</definedName>
    <definedName name="m" localSheetId="18">IBDA6b!$C$3:$C$49</definedName>
    <definedName name="m" localSheetId="19">IBDA6c!$C$3:$C$49</definedName>
    <definedName name="m" localSheetId="3">IBDH1b!$C$3:$C$50</definedName>
    <definedName name="m" localSheetId="4">IBDH1c!$C$3:$C$49</definedName>
    <definedName name="m" localSheetId="5">IBDV2!$C$3:$C$49</definedName>
    <definedName name="m" localSheetId="6">IBDV2b!$C$3:$C$50</definedName>
    <definedName name="m" localSheetId="7">IBDV2c!$C$3:$C$49</definedName>
    <definedName name="m" localSheetId="8">IBDV3!$C$3:$C$49</definedName>
    <definedName name="m" localSheetId="9">IBDV3b!$C$3:$C$49</definedName>
    <definedName name="m" localSheetId="10">IBDV3c!$C$3:$C$49</definedName>
    <definedName name="m" localSheetId="11">IBDV4!$C$3:$C$49</definedName>
    <definedName name="m" localSheetId="12">IBDV4b!$C$3:$C$49</definedName>
    <definedName name="m" localSheetId="13">IBDV4c!$C$3:$C$49</definedName>
    <definedName name="m" localSheetId="20">'OBD1'!$C$3:$C$49</definedName>
    <definedName name="m" localSheetId="21">OBD1b!$C$3:$C$49</definedName>
    <definedName name="m" localSheetId="22">OBD1c!$C$3:$C$49</definedName>
    <definedName name="m" localSheetId="23">'OBD2'!$C$3:$C$49</definedName>
    <definedName name="m" localSheetId="24">OBD2b!$C$3:$C$49</definedName>
    <definedName name="m" localSheetId="25">OBD2c!$C$3:$C$49</definedName>
    <definedName name="m" localSheetId="26">'OBD3'!$C$3:$C$49</definedName>
    <definedName name="m" localSheetId="27">OBD3b!$C$3:$C$49</definedName>
    <definedName name="m" localSheetId="28">OBD3c!$C$3:$C$49</definedName>
    <definedName name="m" localSheetId="29">'OBD4'!$C$3:$C$49</definedName>
    <definedName name="m" localSheetId="30">OBD4b!$C$3:$C$49</definedName>
    <definedName name="m" localSheetId="31">OBD4c!$C$3:$C$49</definedName>
    <definedName name="m" localSheetId="32">'OBD5'!$C$3:$C$49</definedName>
    <definedName name="m" localSheetId="33">OBD5b!$C$3:$C$49</definedName>
    <definedName name="m" localSheetId="34">OBD5c!$C$3:$C$49</definedName>
    <definedName name="m">IBDH1!$C$3:$C$49</definedName>
    <definedName name="max_of_sum">Summary!$H$52:$R$52</definedName>
    <definedName name="mm">Summary!$D$4:$D$50</definedName>
    <definedName name="off">'PFC Tolerances'!$I$5:$I$15</definedName>
    <definedName name="pf_dx">Summary!$D$73</definedName>
    <definedName name="pf_n2">Summary!$D$75</definedName>
    <definedName name="pf_rx">Summary!$D$74</definedName>
    <definedName name="pftol">Summary!$D$73</definedName>
    <definedName name="ph" localSheetId="14">IBDA5!$E$3:$E$49</definedName>
    <definedName name="ph" localSheetId="15">IBDA5b!$E$3:$E$49</definedName>
    <definedName name="ph" localSheetId="16">IBDA5c!$E$3:$E$49</definedName>
    <definedName name="ph" localSheetId="17">IBDA6!$E$3:$E$49</definedName>
    <definedName name="ph" localSheetId="18">IBDA6b!$E$3:$E$49</definedName>
    <definedName name="ph" localSheetId="19">IBDA6c!$E$3:$E$49</definedName>
    <definedName name="ph" localSheetId="3">IBDH1b!$E$3:$E$50</definedName>
    <definedName name="ph" localSheetId="4">IBDH1c!$E$3:$E$49</definedName>
    <definedName name="ph" localSheetId="5">IBDV2!$E$3:$E$49</definedName>
    <definedName name="ph" localSheetId="6">IBDV2b!$E$3:$E$50</definedName>
    <definedName name="ph" localSheetId="7">IBDV2c!$E$3:$E$49</definedName>
    <definedName name="ph" localSheetId="8">IBDV3!$E$3:$E$49</definedName>
    <definedName name="ph" localSheetId="9">IBDV3b!$E$3:$E$49</definedName>
    <definedName name="ph" localSheetId="10">IBDV3c!$E$3:$E$49</definedName>
    <definedName name="ph" localSheetId="11">IBDV4!$E$3:$E$49</definedName>
    <definedName name="ph" localSheetId="12">IBDV4b!$E$3:$E$49</definedName>
    <definedName name="ph" localSheetId="13">IBDV4c!$E$3:$E$49</definedName>
    <definedName name="ph" localSheetId="20">'OBD1'!$E$3:$E$49</definedName>
    <definedName name="ph" localSheetId="21">OBD1b!$E$3:$E$49</definedName>
    <definedName name="ph" localSheetId="22">OBD1c!$E$3:$E$49</definedName>
    <definedName name="ph" localSheetId="23">'OBD2'!$E$3:$E$49</definedName>
    <definedName name="ph" localSheetId="24">OBD2b!$E$3:$E$49</definedName>
    <definedName name="ph" localSheetId="25">OBD2c!$E$3:$E$49</definedName>
    <definedName name="ph" localSheetId="26">'OBD3'!$E$3:$E$49</definedName>
    <definedName name="ph" localSheetId="27">OBD3b!$E$3:$E$49</definedName>
    <definedName name="ph" localSheetId="28">OBD3c!$E$3:$E$49</definedName>
    <definedName name="ph" localSheetId="29">'OBD4'!$E$3:$E$49</definedName>
    <definedName name="ph" localSheetId="30">OBD4b!$E$3:$E$49</definedName>
    <definedName name="ph" localSheetId="31">OBD4c!$E$3:$E$49</definedName>
    <definedName name="ph" localSheetId="32">'OBD5'!$E$3:$E$49</definedName>
    <definedName name="ph" localSheetId="33">OBD5b!$E$3:$E$49</definedName>
    <definedName name="ph" localSheetId="34">OBD5c!$E$3:$E$49</definedName>
    <definedName name="ph">IBDH1!$E$3:$E$49</definedName>
    <definedName name="phase">Summary!$D$72</definedName>
    <definedName name="rpol">'PFC Tolerances'!$D$4:$D$15</definedName>
    <definedName name="rtor">'PFC Tolerances'!$E$4:$E$15</definedName>
    <definedName name="sum_of_max">Summary!$H$51:$R$51</definedName>
    <definedName name="th" localSheetId="14">IBDA5!$G$2:$AQ$2</definedName>
    <definedName name="th" localSheetId="15">IBDA5b!$G$2:$AQ$2</definedName>
    <definedName name="th" localSheetId="16">IBDA5c!$G$2:$AQ$2</definedName>
    <definedName name="th" localSheetId="17">IBDA6!$G$2:$AQ$2</definedName>
    <definedName name="th" localSheetId="18">IBDA6b!$G$2:$AQ$2</definedName>
    <definedName name="th" localSheetId="19">IBDA6c!$G$2:$AQ$2</definedName>
    <definedName name="th" localSheetId="5">IBDV2!$G$2:$AQ$2</definedName>
    <definedName name="th" localSheetId="6">IBDV2b!$G$2:$AQ$2</definedName>
    <definedName name="th" localSheetId="7">IBDV2c!$G$2:$AQ$2</definedName>
    <definedName name="th" localSheetId="8">IBDV3!$G$2:$AQ$2</definedName>
    <definedName name="th" localSheetId="9">IBDV3b!$G$2:$AQ$2</definedName>
    <definedName name="th" localSheetId="10">IBDV3c!$G$2:$AQ$2</definedName>
    <definedName name="th" localSheetId="11">IBDV4!$G$2:$AQ$2</definedName>
    <definedName name="th" localSheetId="12">IBDV4b!$G$2:$AQ$2</definedName>
    <definedName name="th" localSheetId="13">IBDV4c!$G$2:$AQ$2</definedName>
    <definedName name="th" localSheetId="20">'OBD1'!$G$2:$AQ$2</definedName>
    <definedName name="th" localSheetId="21">OBD1b!$G$2:$AQ$2</definedName>
    <definedName name="th" localSheetId="22">OBD1c!$G$2:$AQ$2</definedName>
    <definedName name="th" localSheetId="23">'OBD2'!$G$2:$AQ$2</definedName>
    <definedName name="th" localSheetId="24">OBD2b!$G$2:$AQ$2</definedName>
    <definedName name="th" localSheetId="25">OBD2c!$G$2:$AQ$2</definedName>
    <definedName name="th" localSheetId="26">'OBD3'!$G$2:$AQ$2</definedName>
    <definedName name="th" localSheetId="27">OBD3b!$G$2:$AQ$2</definedName>
    <definedName name="th" localSheetId="28">OBD3c!$G$2:$AQ$2</definedName>
    <definedName name="th" localSheetId="29">'OBD4'!$G$2:$AQ$2</definedName>
    <definedName name="th" localSheetId="30">OBD4b!$G$2:$AQ$2</definedName>
    <definedName name="th" localSheetId="31">OBD4c!$G$2:$AQ$2</definedName>
    <definedName name="th" localSheetId="32">'OBD5'!$G$2:$AQ$2</definedName>
    <definedName name="th" localSheetId="33">OBD5b!$G$2:$AQ$2</definedName>
    <definedName name="th" localSheetId="34">OBD5c!$G$2:$AQ$2</definedName>
    <definedName name="th">IBDH1!$G$2:$AQ$2</definedName>
    <definedName name="tol">Summary!$S$4:$S$25</definedName>
    <definedName name="width">Summary!$R$4:$R$25</definedName>
    <definedName name="wpol">'PFC Tolerances'!$G$4:$G$15</definedName>
    <definedName name="wtor">'PFC Tolerances'!$H$4:$H$15</definedName>
  </definedNames>
  <calcPr calcId="145621"/>
</workbook>
</file>

<file path=xl/calcChain.xml><?xml version="1.0" encoding="utf-8"?>
<calcChain xmlns="http://schemas.openxmlformats.org/spreadsheetml/2006/main">
  <c r="AS3" i="6" l="1"/>
  <c r="I58" i="5" l="1"/>
  <c r="I59" i="5"/>
  <c r="I61" i="5"/>
  <c r="I67" i="5" s="1"/>
  <c r="I74" i="5" s="1"/>
  <c r="I65" i="5"/>
  <c r="I72" i="5" s="1"/>
  <c r="V50" i="43"/>
  <c r="T50" i="43"/>
  <c r="S50" i="43"/>
  <c r="AQ2" i="43"/>
  <c r="AP2" i="43"/>
  <c r="AO2" i="43"/>
  <c r="AN2" i="43"/>
  <c r="AM2" i="43"/>
  <c r="AL2" i="43"/>
  <c r="AK2" i="43"/>
  <c r="AJ2" i="43"/>
  <c r="AI2" i="43"/>
  <c r="AH2" i="43"/>
  <c r="AH50" i="43" s="1"/>
  <c r="AG2" i="43"/>
  <c r="AF2" i="43"/>
  <c r="AE2" i="43"/>
  <c r="AD2" i="43"/>
  <c r="AC2" i="43"/>
  <c r="AB2" i="43"/>
  <c r="AA2" i="43"/>
  <c r="Z2" i="43"/>
  <c r="Y2" i="43"/>
  <c r="X2" i="43"/>
  <c r="W2" i="43"/>
  <c r="V2" i="43"/>
  <c r="U2" i="43"/>
  <c r="T2" i="43"/>
  <c r="S2" i="43"/>
  <c r="R2" i="43"/>
  <c r="Q2" i="43"/>
  <c r="P2" i="43"/>
  <c r="O2" i="43"/>
  <c r="N2" i="43"/>
  <c r="M2" i="43"/>
  <c r="L2" i="43"/>
  <c r="K2" i="43"/>
  <c r="J2" i="43"/>
  <c r="I2" i="43"/>
  <c r="H2" i="43"/>
  <c r="G2" i="43"/>
  <c r="AP50" i="42"/>
  <c r="AN50" i="42"/>
  <c r="AH50" i="42"/>
  <c r="AG50" i="42"/>
  <c r="AF50" i="42"/>
  <c r="AE50" i="42"/>
  <c r="AD50" i="42"/>
  <c r="Z50" i="42"/>
  <c r="Y50" i="42"/>
  <c r="W50" i="42"/>
  <c r="V50" i="42"/>
  <c r="U50" i="42"/>
  <c r="T50" i="42"/>
  <c r="S50" i="42"/>
  <c r="R50" i="42"/>
  <c r="Q50" i="42"/>
  <c r="AQ2" i="42"/>
  <c r="AP2" i="42"/>
  <c r="AO2" i="42"/>
  <c r="AN2" i="42"/>
  <c r="AM2" i="42"/>
  <c r="AL2" i="42"/>
  <c r="AK2" i="42"/>
  <c r="AJ2" i="42"/>
  <c r="AI2" i="42"/>
  <c r="AH2" i="42"/>
  <c r="AG2" i="42"/>
  <c r="AF2" i="42"/>
  <c r="AE2" i="42"/>
  <c r="AD2" i="42"/>
  <c r="AC2" i="42"/>
  <c r="AB2" i="42"/>
  <c r="AA2" i="42"/>
  <c r="Z2" i="42"/>
  <c r="Y2" i="42"/>
  <c r="X2" i="42"/>
  <c r="W2" i="42"/>
  <c r="V2" i="42"/>
  <c r="U2" i="42"/>
  <c r="T2" i="42"/>
  <c r="S2" i="42"/>
  <c r="R2" i="42"/>
  <c r="Q2" i="42"/>
  <c r="P2" i="42"/>
  <c r="O2" i="42"/>
  <c r="N2" i="42"/>
  <c r="M2" i="42"/>
  <c r="L2" i="42"/>
  <c r="K2" i="42"/>
  <c r="J2" i="42"/>
  <c r="I2" i="42"/>
  <c r="H2" i="42"/>
  <c r="G2" i="42"/>
  <c r="AL50" i="41"/>
  <c r="AB50" i="41"/>
  <c r="X50" i="41"/>
  <c r="S50" i="41"/>
  <c r="P50" i="41"/>
  <c r="AQ2" i="41"/>
  <c r="AP2" i="41"/>
  <c r="AO2" i="41"/>
  <c r="AN2" i="41"/>
  <c r="AM2" i="41"/>
  <c r="AL2" i="41"/>
  <c r="AK2" i="41"/>
  <c r="AJ2" i="41"/>
  <c r="AI2" i="41"/>
  <c r="AH2" i="41"/>
  <c r="AG2" i="41"/>
  <c r="AF2" i="41"/>
  <c r="AE2" i="41"/>
  <c r="AD2" i="41"/>
  <c r="AC2" i="41"/>
  <c r="AB2" i="41"/>
  <c r="AA2" i="41"/>
  <c r="Z2" i="41"/>
  <c r="Y2" i="41"/>
  <c r="X2" i="41"/>
  <c r="W2" i="41"/>
  <c r="V2" i="41"/>
  <c r="U2" i="41"/>
  <c r="T2" i="41"/>
  <c r="S2" i="41"/>
  <c r="R2" i="41"/>
  <c r="Q2" i="41"/>
  <c r="P2" i="41"/>
  <c r="O2" i="41"/>
  <c r="N2" i="41"/>
  <c r="M2" i="41"/>
  <c r="L2" i="41"/>
  <c r="K2" i="41"/>
  <c r="J2" i="41"/>
  <c r="I2" i="41"/>
  <c r="H2" i="41"/>
  <c r="G2" i="41"/>
  <c r="AL50" i="40"/>
  <c r="AK50" i="40"/>
  <c r="AI50" i="40"/>
  <c r="AG50" i="40"/>
  <c r="AF50" i="40"/>
  <c r="AE50" i="40"/>
  <c r="AC50" i="40"/>
  <c r="L50" i="40"/>
  <c r="J50" i="40"/>
  <c r="AQ2" i="40"/>
  <c r="AP2" i="40"/>
  <c r="AO2" i="40"/>
  <c r="AN2" i="40"/>
  <c r="AM2" i="40"/>
  <c r="AL2" i="40"/>
  <c r="AK2" i="40"/>
  <c r="AJ2" i="40"/>
  <c r="AI2" i="40"/>
  <c r="AH2" i="40"/>
  <c r="AG2" i="40"/>
  <c r="AF2" i="40"/>
  <c r="AE2" i="40"/>
  <c r="AD2" i="40"/>
  <c r="AC2" i="40"/>
  <c r="AB2" i="40"/>
  <c r="AA2" i="40"/>
  <c r="Z2" i="40"/>
  <c r="Y2" i="40"/>
  <c r="X2" i="40"/>
  <c r="W2" i="40"/>
  <c r="V2" i="40"/>
  <c r="U2" i="40"/>
  <c r="T2" i="40"/>
  <c r="S2" i="40"/>
  <c r="R2" i="40"/>
  <c r="Q2" i="40"/>
  <c r="P2" i="40"/>
  <c r="O2" i="40"/>
  <c r="N2" i="40"/>
  <c r="M2" i="40"/>
  <c r="L2" i="40"/>
  <c r="K2" i="40"/>
  <c r="J2" i="40"/>
  <c r="I2" i="40"/>
  <c r="H2" i="40"/>
  <c r="G2" i="40"/>
  <c r="AN50" i="39"/>
  <c r="AK50" i="39"/>
  <c r="AI50" i="39"/>
  <c r="AH50" i="39"/>
  <c r="AF50" i="39"/>
  <c r="AE50" i="39"/>
  <c r="AD50" i="39"/>
  <c r="Y50" i="39"/>
  <c r="N50" i="39"/>
  <c r="J50" i="39"/>
  <c r="H50" i="39"/>
  <c r="AQ2" i="39"/>
  <c r="AP2" i="39"/>
  <c r="AO2" i="39"/>
  <c r="AN2" i="39"/>
  <c r="AM2" i="39"/>
  <c r="AL2" i="39"/>
  <c r="AK2" i="39"/>
  <c r="AJ2" i="39"/>
  <c r="AI2" i="39"/>
  <c r="AH2" i="39"/>
  <c r="AG2" i="39"/>
  <c r="AF2" i="39"/>
  <c r="AE2" i="39"/>
  <c r="AD2" i="39"/>
  <c r="AC2" i="39"/>
  <c r="AB2" i="39"/>
  <c r="AA2" i="39"/>
  <c r="Z2" i="39"/>
  <c r="Y2" i="39"/>
  <c r="X2" i="39"/>
  <c r="W2" i="39"/>
  <c r="V2" i="39"/>
  <c r="U2" i="39"/>
  <c r="T2" i="39"/>
  <c r="S2" i="39"/>
  <c r="R2" i="39"/>
  <c r="Q2" i="39"/>
  <c r="Q50" i="39" s="1"/>
  <c r="P2" i="39"/>
  <c r="O2" i="39"/>
  <c r="N2" i="39"/>
  <c r="M2" i="39"/>
  <c r="L2" i="39"/>
  <c r="K2" i="39"/>
  <c r="J2" i="39"/>
  <c r="I2" i="39"/>
  <c r="H2" i="39"/>
  <c r="G2" i="39"/>
  <c r="AN50" i="38"/>
  <c r="AM50" i="38"/>
  <c r="AL50" i="38"/>
  <c r="AK50" i="38"/>
  <c r="AI50" i="38"/>
  <c r="AG50" i="38"/>
  <c r="Z50" i="38"/>
  <c r="X50" i="38"/>
  <c r="U50" i="38"/>
  <c r="T50" i="38"/>
  <c r="S50" i="38"/>
  <c r="K50" i="38"/>
  <c r="I50" i="38"/>
  <c r="H50" i="38"/>
  <c r="G50" i="38"/>
  <c r="AQ2" i="38"/>
  <c r="AP2" i="38"/>
  <c r="AO2" i="38"/>
  <c r="AN2" i="38"/>
  <c r="AM2" i="38"/>
  <c r="AL2" i="38"/>
  <c r="AK2" i="38"/>
  <c r="AJ2" i="38"/>
  <c r="AI2" i="38"/>
  <c r="AH2" i="38"/>
  <c r="AG2" i="38"/>
  <c r="AF2" i="38"/>
  <c r="AE2" i="38"/>
  <c r="AD2" i="38"/>
  <c r="AC2" i="38"/>
  <c r="AB2" i="38"/>
  <c r="AA2" i="38"/>
  <c r="Z2" i="38"/>
  <c r="Y2" i="38"/>
  <c r="X2" i="38"/>
  <c r="W2" i="38"/>
  <c r="V2" i="38"/>
  <c r="U2" i="38"/>
  <c r="T2" i="38"/>
  <c r="S2" i="38"/>
  <c r="R2" i="38"/>
  <c r="Q2" i="38"/>
  <c r="P2" i="38"/>
  <c r="O2" i="38"/>
  <c r="N2" i="38"/>
  <c r="M2" i="38"/>
  <c r="L2" i="38"/>
  <c r="K2" i="38"/>
  <c r="J2" i="38"/>
  <c r="I2" i="38"/>
  <c r="H2" i="38"/>
  <c r="G2" i="38"/>
  <c r="AP50" i="37"/>
  <c r="AO50" i="37"/>
  <c r="AN50" i="37"/>
  <c r="AM50" i="37"/>
  <c r="AG50" i="37"/>
  <c r="AE50" i="37"/>
  <c r="Z50" i="37"/>
  <c r="V50" i="37"/>
  <c r="T50" i="37"/>
  <c r="R50" i="37"/>
  <c r="P50" i="37"/>
  <c r="O50" i="37"/>
  <c r="N50" i="37"/>
  <c r="M50" i="37"/>
  <c r="I50" i="37"/>
  <c r="G50" i="37"/>
  <c r="AQ2" i="37"/>
  <c r="AP2" i="37"/>
  <c r="AO2" i="37"/>
  <c r="AN2" i="37"/>
  <c r="AM2" i="37"/>
  <c r="AL2" i="37"/>
  <c r="AK2" i="37"/>
  <c r="AJ2" i="37"/>
  <c r="AI2" i="37"/>
  <c r="AI50" i="37" s="1"/>
  <c r="AH2" i="37"/>
  <c r="AG2" i="37"/>
  <c r="AF2" i="37"/>
  <c r="AE2" i="37"/>
  <c r="AD2" i="37"/>
  <c r="AC2" i="37"/>
  <c r="AB2" i="37"/>
  <c r="AB50" i="37" s="1"/>
  <c r="AA2" i="37"/>
  <c r="AA50" i="37" s="1"/>
  <c r="Z2" i="37"/>
  <c r="Y2" i="37"/>
  <c r="X2" i="37"/>
  <c r="W2" i="37"/>
  <c r="V2" i="37"/>
  <c r="U2" i="37"/>
  <c r="T2" i="37"/>
  <c r="S2" i="37"/>
  <c r="R2" i="37"/>
  <c r="Q2" i="37"/>
  <c r="P2" i="37"/>
  <c r="O2" i="37"/>
  <c r="N2" i="37"/>
  <c r="M2" i="37"/>
  <c r="L2" i="37"/>
  <c r="K2" i="37"/>
  <c r="J2" i="37"/>
  <c r="I2" i="37"/>
  <c r="H2" i="37"/>
  <c r="G2" i="37"/>
  <c r="AK50" i="36"/>
  <c r="AI50" i="36"/>
  <c r="AF50" i="36"/>
  <c r="AE50" i="36"/>
  <c r="AC50" i="36"/>
  <c r="AB50" i="36"/>
  <c r="AA50" i="36"/>
  <c r="Z50" i="36"/>
  <c r="Y50" i="36"/>
  <c r="X50" i="36"/>
  <c r="W50" i="36"/>
  <c r="O50" i="36"/>
  <c r="L50" i="36"/>
  <c r="AQ2" i="36"/>
  <c r="AP2" i="36"/>
  <c r="AO2" i="36"/>
  <c r="AN2" i="36"/>
  <c r="AM2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2" i="36"/>
  <c r="V2" i="36"/>
  <c r="U2" i="36"/>
  <c r="T2" i="36"/>
  <c r="S2" i="36"/>
  <c r="R2" i="36"/>
  <c r="Q2" i="36"/>
  <c r="P2" i="36"/>
  <c r="O2" i="36"/>
  <c r="N2" i="36"/>
  <c r="M2" i="36"/>
  <c r="L2" i="36"/>
  <c r="K2" i="36"/>
  <c r="J2" i="36"/>
  <c r="I2" i="36"/>
  <c r="H2" i="36"/>
  <c r="G2" i="36"/>
  <c r="AQ50" i="35"/>
  <c r="AP50" i="35"/>
  <c r="AD50" i="35"/>
  <c r="AC50" i="35"/>
  <c r="AB50" i="35"/>
  <c r="AA50" i="35"/>
  <c r="W50" i="35"/>
  <c r="P50" i="35"/>
  <c r="N50" i="35"/>
  <c r="L50" i="35"/>
  <c r="J50" i="35"/>
  <c r="G50" i="35"/>
  <c r="AQ2" i="35"/>
  <c r="AP2" i="35"/>
  <c r="AO2" i="35"/>
  <c r="AN2" i="35"/>
  <c r="AM2" i="35"/>
  <c r="AL2" i="35"/>
  <c r="AK2" i="35"/>
  <c r="AJ2" i="35"/>
  <c r="AI2" i="35"/>
  <c r="AH2" i="35"/>
  <c r="AG2" i="35"/>
  <c r="AF2" i="35"/>
  <c r="AE2" i="35"/>
  <c r="AD2" i="35"/>
  <c r="AC2" i="35"/>
  <c r="AB2" i="35"/>
  <c r="AA2" i="35"/>
  <c r="Z2" i="35"/>
  <c r="Y2" i="35"/>
  <c r="X2" i="35"/>
  <c r="W2" i="35"/>
  <c r="V2" i="35"/>
  <c r="U2" i="35"/>
  <c r="T2" i="35"/>
  <c r="S2" i="35"/>
  <c r="R2" i="35"/>
  <c r="Q2" i="35"/>
  <c r="P2" i="35"/>
  <c r="O2" i="35"/>
  <c r="N2" i="35"/>
  <c r="M2" i="35"/>
  <c r="L2" i="35"/>
  <c r="K2" i="35"/>
  <c r="J2" i="35"/>
  <c r="I2" i="35"/>
  <c r="H2" i="35"/>
  <c r="G2" i="35"/>
  <c r="AB50" i="34"/>
  <c r="AA50" i="34"/>
  <c r="Z50" i="34"/>
  <c r="Y50" i="34"/>
  <c r="W50" i="34"/>
  <c r="U50" i="34"/>
  <c r="Q50" i="34"/>
  <c r="P50" i="34"/>
  <c r="O50" i="34"/>
  <c r="N50" i="34"/>
  <c r="M50" i="34"/>
  <c r="L50" i="34"/>
  <c r="J50" i="34"/>
  <c r="AQ2" i="34"/>
  <c r="AP2" i="34"/>
  <c r="AO2" i="34"/>
  <c r="AN2" i="34"/>
  <c r="AM2" i="34"/>
  <c r="AL2" i="34"/>
  <c r="AK2" i="34"/>
  <c r="AJ2" i="34"/>
  <c r="AI2" i="34"/>
  <c r="AH2" i="34"/>
  <c r="AG2" i="34"/>
  <c r="AF2" i="34"/>
  <c r="AE2" i="34"/>
  <c r="AD2" i="34"/>
  <c r="AC2" i="34"/>
  <c r="AB2" i="34"/>
  <c r="AA2" i="34"/>
  <c r="Z2" i="34"/>
  <c r="Y2" i="34"/>
  <c r="X2" i="34"/>
  <c r="W2" i="34"/>
  <c r="V2" i="34"/>
  <c r="U2" i="34"/>
  <c r="T2" i="34"/>
  <c r="S2" i="34"/>
  <c r="R2" i="34"/>
  <c r="Q2" i="34"/>
  <c r="P2" i="34"/>
  <c r="O2" i="34"/>
  <c r="N2" i="34"/>
  <c r="M2" i="34"/>
  <c r="L2" i="34"/>
  <c r="K2" i="34"/>
  <c r="J2" i="34"/>
  <c r="I2" i="34"/>
  <c r="H2" i="34"/>
  <c r="G2" i="34"/>
  <c r="AQ50" i="33"/>
  <c r="AP50" i="33"/>
  <c r="AO50" i="33"/>
  <c r="AN50" i="33"/>
  <c r="AM50" i="33"/>
  <c r="AL50" i="33"/>
  <c r="AK50" i="33"/>
  <c r="AJ50" i="33"/>
  <c r="AI50" i="33"/>
  <c r="AH50" i="33"/>
  <c r="AG50" i="33"/>
  <c r="AF50" i="33"/>
  <c r="AE50" i="33"/>
  <c r="AD50" i="33"/>
  <c r="AC50" i="33"/>
  <c r="AB50" i="33"/>
  <c r="AA50" i="33"/>
  <c r="Z50" i="33"/>
  <c r="Y50" i="33"/>
  <c r="X50" i="33"/>
  <c r="W50" i="33"/>
  <c r="V50" i="33"/>
  <c r="U50" i="33"/>
  <c r="T50" i="33"/>
  <c r="S50" i="33"/>
  <c r="R50" i="33"/>
  <c r="Q50" i="33"/>
  <c r="P50" i="33"/>
  <c r="O50" i="33"/>
  <c r="N50" i="33"/>
  <c r="M50" i="33"/>
  <c r="L50" i="33"/>
  <c r="K50" i="33"/>
  <c r="J50" i="33"/>
  <c r="I50" i="33"/>
  <c r="H50" i="33"/>
  <c r="G50" i="33"/>
  <c r="AQ2" i="33"/>
  <c r="AP2" i="33"/>
  <c r="AO2" i="33"/>
  <c r="AN2" i="33"/>
  <c r="AM2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AQ50" i="31"/>
  <c r="AB50" i="31"/>
  <c r="I50" i="31"/>
  <c r="G50" i="31"/>
  <c r="AQ2" i="31"/>
  <c r="AP2" i="31"/>
  <c r="AO2" i="31"/>
  <c r="AN2" i="31"/>
  <c r="AM2" i="31"/>
  <c r="AL2" i="31"/>
  <c r="AK2" i="31"/>
  <c r="AJ2" i="31"/>
  <c r="AI2" i="31"/>
  <c r="AH2" i="31"/>
  <c r="AG2" i="31"/>
  <c r="AF2" i="31"/>
  <c r="AE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H2" i="31"/>
  <c r="G2" i="31"/>
  <c r="AF50" i="30"/>
  <c r="AE50" i="30"/>
  <c r="AC50" i="30"/>
  <c r="AA50" i="30"/>
  <c r="Y50" i="30"/>
  <c r="I50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Z50" i="30" s="1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H2" i="30"/>
  <c r="G2" i="30"/>
  <c r="AP50" i="29"/>
  <c r="AK50" i="29"/>
  <c r="V50" i="29"/>
  <c r="T50" i="29"/>
  <c r="I50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G50" i="29" s="1"/>
  <c r="AM50" i="28"/>
  <c r="AK50" i="28"/>
  <c r="AG50" i="28"/>
  <c r="AF50" i="28"/>
  <c r="AE50" i="28"/>
  <c r="AD50" i="28"/>
  <c r="AC50" i="28"/>
  <c r="W50" i="28"/>
  <c r="T50" i="28"/>
  <c r="N50" i="28"/>
  <c r="G50" i="28"/>
  <c r="AQ2" i="28"/>
  <c r="AP2" i="28"/>
  <c r="AO2" i="28"/>
  <c r="AN2" i="28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AQ50" i="27"/>
  <c r="AP50" i="27"/>
  <c r="AN50" i="27"/>
  <c r="AL50" i="27"/>
  <c r="AK50" i="27"/>
  <c r="AF50" i="27"/>
  <c r="AD50" i="27"/>
  <c r="AB50" i="27"/>
  <c r="X50" i="27"/>
  <c r="V50" i="27"/>
  <c r="T50" i="27"/>
  <c r="S50" i="27"/>
  <c r="R50" i="27"/>
  <c r="P50" i="27"/>
  <c r="O50" i="27"/>
  <c r="AQ2" i="27"/>
  <c r="AP2" i="27"/>
  <c r="AO2" i="27"/>
  <c r="AN2" i="27"/>
  <c r="AM2" i="27"/>
  <c r="AL2" i="27"/>
  <c r="AK2" i="27"/>
  <c r="AJ2" i="27"/>
  <c r="AI2" i="27"/>
  <c r="AH2" i="27"/>
  <c r="AG2" i="27"/>
  <c r="AF2" i="27"/>
  <c r="AE2" i="27"/>
  <c r="AD2" i="27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P2" i="27"/>
  <c r="O2" i="27"/>
  <c r="N2" i="27"/>
  <c r="M2" i="27"/>
  <c r="L2" i="27"/>
  <c r="K2" i="27"/>
  <c r="J2" i="27"/>
  <c r="I2" i="27"/>
  <c r="H2" i="27"/>
  <c r="G2" i="27"/>
  <c r="AQ50" i="26"/>
  <c r="AM50" i="26"/>
  <c r="AL50" i="26"/>
  <c r="AK50" i="26"/>
  <c r="AI50" i="26"/>
  <c r="AB50" i="26"/>
  <c r="Y50" i="26"/>
  <c r="Q50" i="26"/>
  <c r="P50" i="26"/>
  <c r="O50" i="26"/>
  <c r="M50" i="26"/>
  <c r="I50" i="26"/>
  <c r="AQ2" i="26"/>
  <c r="AP2" i="26"/>
  <c r="AO2" i="26"/>
  <c r="AN2" i="26"/>
  <c r="AM2" i="26"/>
  <c r="AL2" i="26"/>
  <c r="AK2" i="26"/>
  <c r="AJ2" i="26"/>
  <c r="AI2" i="26"/>
  <c r="AH2" i="26"/>
  <c r="AG2" i="26"/>
  <c r="AF2" i="26"/>
  <c r="AE2" i="26"/>
  <c r="AD2" i="26"/>
  <c r="AC2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M2" i="26"/>
  <c r="L2" i="26"/>
  <c r="K2" i="26"/>
  <c r="J2" i="26"/>
  <c r="I2" i="26"/>
  <c r="H2" i="26"/>
  <c r="G2" i="26"/>
  <c r="AL50" i="25"/>
  <c r="AJ50" i="25"/>
  <c r="X50" i="25"/>
  <c r="V50" i="25"/>
  <c r="T50" i="25"/>
  <c r="S50" i="25"/>
  <c r="H50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AQ50" i="24"/>
  <c r="AI50" i="24"/>
  <c r="AG50" i="24"/>
  <c r="AF50" i="24"/>
  <c r="W50" i="24"/>
  <c r="P50" i="24"/>
  <c r="N50" i="24"/>
  <c r="M50" i="24"/>
  <c r="L50" i="24"/>
  <c r="AQ2" i="24"/>
  <c r="AP2" i="24"/>
  <c r="AO2" i="24"/>
  <c r="AN2" i="24"/>
  <c r="AM2" i="24"/>
  <c r="AL2" i="24"/>
  <c r="AK2" i="24"/>
  <c r="AJ2" i="24"/>
  <c r="AI2" i="24"/>
  <c r="AH2" i="24"/>
  <c r="AG2" i="24"/>
  <c r="AF2" i="24"/>
  <c r="AE2" i="24"/>
  <c r="AD2" i="24"/>
  <c r="AC2" i="24"/>
  <c r="AB2" i="24"/>
  <c r="AA2" i="24"/>
  <c r="Z2" i="24"/>
  <c r="Y2" i="24"/>
  <c r="X2" i="24"/>
  <c r="W2" i="24"/>
  <c r="V2" i="24"/>
  <c r="U2" i="24"/>
  <c r="T2" i="24"/>
  <c r="S2" i="24"/>
  <c r="R2" i="24"/>
  <c r="Q2" i="24"/>
  <c r="Q50" i="24" s="1"/>
  <c r="P2" i="24"/>
  <c r="O2" i="24"/>
  <c r="O50" i="24" s="1"/>
  <c r="N2" i="24"/>
  <c r="M2" i="24"/>
  <c r="L2" i="24"/>
  <c r="K2" i="24"/>
  <c r="J2" i="24"/>
  <c r="I2" i="24"/>
  <c r="H2" i="24"/>
  <c r="G2" i="24"/>
  <c r="AP50" i="23"/>
  <c r="AN50" i="23"/>
  <c r="AH50" i="23"/>
  <c r="Y50" i="23"/>
  <c r="U50" i="23"/>
  <c r="T50" i="23"/>
  <c r="S50" i="23"/>
  <c r="O50" i="23"/>
  <c r="J50" i="23"/>
  <c r="AQ2" i="23"/>
  <c r="AP2" i="23"/>
  <c r="AO2" i="23"/>
  <c r="AN2" i="23"/>
  <c r="AM2" i="23"/>
  <c r="AL2" i="23"/>
  <c r="AK2" i="23"/>
  <c r="AJ2" i="23"/>
  <c r="AI2" i="23"/>
  <c r="AH2" i="23"/>
  <c r="AG2" i="23"/>
  <c r="AF2" i="23"/>
  <c r="AE2" i="23"/>
  <c r="AD2" i="23"/>
  <c r="AC2" i="23"/>
  <c r="AB2" i="23"/>
  <c r="AA2" i="23"/>
  <c r="Z2" i="23"/>
  <c r="Y2" i="23"/>
  <c r="X2" i="23"/>
  <c r="W2" i="23"/>
  <c r="W50" i="23" s="1"/>
  <c r="V2" i="23"/>
  <c r="U2" i="23"/>
  <c r="T2" i="23"/>
  <c r="S2" i="23"/>
  <c r="R2" i="23"/>
  <c r="Q2" i="23"/>
  <c r="Q50" i="23" s="1"/>
  <c r="P2" i="23"/>
  <c r="O2" i="23"/>
  <c r="N2" i="23"/>
  <c r="M2" i="23"/>
  <c r="L2" i="23"/>
  <c r="K2" i="23"/>
  <c r="J2" i="23"/>
  <c r="I2" i="23"/>
  <c r="H2" i="23"/>
  <c r="G2" i="23"/>
  <c r="AK50" i="22"/>
  <c r="AI50" i="22"/>
  <c r="AE50" i="22"/>
  <c r="AD50" i="22"/>
  <c r="W50" i="22"/>
  <c r="U50" i="22"/>
  <c r="S50" i="22"/>
  <c r="R50" i="22"/>
  <c r="Q50" i="22"/>
  <c r="K50" i="22"/>
  <c r="I50" i="22"/>
  <c r="AQ2" i="22"/>
  <c r="AP2" i="22"/>
  <c r="AO2" i="22"/>
  <c r="AN2" i="22"/>
  <c r="AM2" i="22"/>
  <c r="AL2" i="22"/>
  <c r="AK2" i="22"/>
  <c r="AJ2" i="22"/>
  <c r="AI2" i="22"/>
  <c r="AH2" i="22"/>
  <c r="AG2" i="22"/>
  <c r="AF2" i="22"/>
  <c r="AE2" i="22"/>
  <c r="AD2" i="22"/>
  <c r="AC2" i="22"/>
  <c r="AB2" i="22"/>
  <c r="AB50" i="22" s="1"/>
  <c r="AA2" i="22"/>
  <c r="Z2" i="22"/>
  <c r="Y2" i="22"/>
  <c r="X2" i="22"/>
  <c r="W2" i="22"/>
  <c r="V2" i="22"/>
  <c r="U2" i="22"/>
  <c r="T2" i="22"/>
  <c r="S2" i="22"/>
  <c r="R2" i="22"/>
  <c r="Q2" i="22"/>
  <c r="P2" i="22"/>
  <c r="O2" i="22"/>
  <c r="N2" i="22"/>
  <c r="M2" i="22"/>
  <c r="L2" i="22"/>
  <c r="K2" i="22"/>
  <c r="J2" i="22"/>
  <c r="I2" i="22"/>
  <c r="H2" i="22"/>
  <c r="G2" i="22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AQ2" i="21"/>
  <c r="AP2" i="21"/>
  <c r="AO2" i="21"/>
  <c r="AN2" i="21"/>
  <c r="AM2" i="21"/>
  <c r="AL2" i="21"/>
  <c r="AK2" i="21"/>
  <c r="AJ2" i="21"/>
  <c r="AI2" i="21"/>
  <c r="AH2" i="21"/>
  <c r="AG2" i="21"/>
  <c r="AF2" i="21"/>
  <c r="AE2" i="21"/>
  <c r="AD2" i="21"/>
  <c r="AC2" i="21"/>
  <c r="AB2" i="21"/>
  <c r="AA2" i="21"/>
  <c r="Z2" i="21"/>
  <c r="Y2" i="21"/>
  <c r="X2" i="21"/>
  <c r="W2" i="21"/>
  <c r="V2" i="21"/>
  <c r="U2" i="21"/>
  <c r="T2" i="21"/>
  <c r="S2" i="21"/>
  <c r="R2" i="21"/>
  <c r="Q2" i="21"/>
  <c r="P2" i="21"/>
  <c r="O2" i="21"/>
  <c r="N2" i="21"/>
  <c r="M2" i="21"/>
  <c r="L2" i="21"/>
  <c r="K2" i="21"/>
  <c r="J2" i="21"/>
  <c r="I2" i="21"/>
  <c r="H2" i="21"/>
  <c r="G2" i="21"/>
  <c r="AN50" i="36" l="1"/>
  <c r="J50" i="36"/>
  <c r="AP50" i="36"/>
  <c r="H50" i="36"/>
  <c r="I50" i="36"/>
  <c r="K50" i="36"/>
  <c r="AQ50" i="36"/>
  <c r="M50" i="40"/>
  <c r="AO50" i="36"/>
  <c r="U50" i="39"/>
  <c r="AF50" i="34"/>
  <c r="K50" i="35"/>
  <c r="AG50" i="34"/>
  <c r="AH50" i="34"/>
  <c r="M50" i="38"/>
  <c r="AI50" i="34"/>
  <c r="U50" i="36"/>
  <c r="N50" i="38"/>
  <c r="AJ50" i="34"/>
  <c r="O50" i="38"/>
  <c r="AK50" i="34"/>
  <c r="AL50" i="34"/>
  <c r="Q50" i="35"/>
  <c r="Q50" i="38"/>
  <c r="AM50" i="34"/>
  <c r="G50" i="34"/>
  <c r="R50" i="35"/>
  <c r="U50" i="37"/>
  <c r="AQ50" i="37"/>
  <c r="AO50" i="35"/>
  <c r="AN50" i="34"/>
  <c r="H50" i="34"/>
  <c r="S50" i="35"/>
  <c r="K50" i="37"/>
  <c r="I50" i="35"/>
  <c r="AP50" i="34"/>
  <c r="G50" i="36"/>
  <c r="AM50" i="36"/>
  <c r="T50" i="35"/>
  <c r="R50" i="34"/>
  <c r="M50" i="36"/>
  <c r="W50" i="37"/>
  <c r="S50" i="34"/>
  <c r="V50" i="35"/>
  <c r="T50" i="34"/>
  <c r="X50" i="35"/>
  <c r="V50" i="34"/>
  <c r="X50" i="34"/>
  <c r="T50" i="36"/>
  <c r="V50" i="36"/>
  <c r="AC50" i="34"/>
  <c r="AD50" i="34"/>
  <c r="AE50" i="34"/>
  <c r="U50" i="35"/>
  <c r="Y50" i="35"/>
  <c r="AG50" i="35"/>
  <c r="Z50" i="35"/>
  <c r="AN50" i="35"/>
  <c r="Q50" i="36"/>
  <c r="R50" i="36"/>
  <c r="X50" i="37"/>
  <c r="AK50" i="35"/>
  <c r="AC50" i="37"/>
  <c r="AL50" i="35"/>
  <c r="AM50" i="35"/>
  <c r="AD50" i="36"/>
  <c r="I50" i="34"/>
  <c r="AO50" i="34"/>
  <c r="K50" i="34"/>
  <c r="AQ50" i="34"/>
  <c r="H50" i="35"/>
  <c r="M50" i="35"/>
  <c r="AJ50" i="36"/>
  <c r="O50" i="35"/>
  <c r="Y50" i="37"/>
  <c r="Z50" i="39"/>
  <c r="P50" i="36"/>
  <c r="AG50" i="39"/>
  <c r="AH50" i="37"/>
  <c r="AK50" i="37"/>
  <c r="AL50" i="37"/>
  <c r="H50" i="37"/>
  <c r="AF50" i="35"/>
  <c r="J50" i="37"/>
  <c r="AH50" i="35"/>
  <c r="L50" i="37"/>
  <c r="AI50" i="35"/>
  <c r="AH50" i="36"/>
  <c r="AJ50" i="35"/>
  <c r="W50" i="38"/>
  <c r="N50" i="36"/>
  <c r="AF50" i="37"/>
  <c r="AJ50" i="37"/>
  <c r="AC50" i="38"/>
  <c r="AD50" i="38"/>
  <c r="O50" i="40"/>
  <c r="AE50" i="38"/>
  <c r="AL50" i="39"/>
  <c r="AF50" i="38"/>
  <c r="G50" i="39"/>
  <c r="AM50" i="39"/>
  <c r="AH50" i="38"/>
  <c r="T50" i="40"/>
  <c r="T50" i="41"/>
  <c r="AJ50" i="38"/>
  <c r="U50" i="40"/>
  <c r="V50" i="40"/>
  <c r="Q50" i="37"/>
  <c r="J50" i="38"/>
  <c r="AP50" i="38"/>
  <c r="AQ50" i="38"/>
  <c r="AE50" i="35"/>
  <c r="AG50" i="36"/>
  <c r="AD50" i="37"/>
  <c r="L50" i="38"/>
  <c r="S50" i="39"/>
  <c r="AL50" i="36"/>
  <c r="I50" i="39"/>
  <c r="AO50" i="39"/>
  <c r="K50" i="39"/>
  <c r="AQ50" i="39"/>
  <c r="L50" i="39"/>
  <c r="M50" i="39"/>
  <c r="G50" i="40"/>
  <c r="AM50" i="40"/>
  <c r="H50" i="40"/>
  <c r="AN50" i="40"/>
  <c r="I50" i="40"/>
  <c r="AO50" i="40"/>
  <c r="P50" i="39"/>
  <c r="AP50" i="40"/>
  <c r="K50" i="40"/>
  <c r="AQ50" i="40"/>
  <c r="S50" i="36"/>
  <c r="P50" i="38"/>
  <c r="R50" i="39"/>
  <c r="K50" i="42"/>
  <c r="AQ50" i="42"/>
  <c r="R50" i="38"/>
  <c r="T50" i="39"/>
  <c r="V50" i="39"/>
  <c r="S50" i="37"/>
  <c r="X50" i="39"/>
  <c r="R50" i="41"/>
  <c r="O50" i="39"/>
  <c r="AD50" i="40"/>
  <c r="Z50" i="41"/>
  <c r="N50" i="42"/>
  <c r="AO50" i="38"/>
  <c r="W50" i="40"/>
  <c r="X50" i="40"/>
  <c r="Y50" i="40"/>
  <c r="Z50" i="40"/>
  <c r="AB50" i="40"/>
  <c r="G50" i="41"/>
  <c r="AM50" i="41"/>
  <c r="I50" i="41"/>
  <c r="AO50" i="41"/>
  <c r="AH50" i="40"/>
  <c r="V50" i="38"/>
  <c r="AJ50" i="40"/>
  <c r="AA50" i="38"/>
  <c r="AB50" i="38"/>
  <c r="O50" i="41"/>
  <c r="AP50" i="39"/>
  <c r="AC50" i="41"/>
  <c r="AD50" i="41"/>
  <c r="AE50" i="41"/>
  <c r="AF50" i="41"/>
  <c r="AG50" i="41"/>
  <c r="AI50" i="41"/>
  <c r="AK50" i="41"/>
  <c r="W50" i="39"/>
  <c r="Y50" i="38"/>
  <c r="AB50" i="42"/>
  <c r="AA50" i="39"/>
  <c r="AB50" i="39"/>
  <c r="K50" i="41"/>
  <c r="AQ50" i="41"/>
  <c r="AC50" i="39"/>
  <c r="AA50" i="40"/>
  <c r="AJ50" i="39"/>
  <c r="AH50" i="41"/>
  <c r="L50" i="42"/>
  <c r="Q50" i="41"/>
  <c r="N50" i="40"/>
  <c r="P50" i="40"/>
  <c r="AC50" i="42"/>
  <c r="Q50" i="40"/>
  <c r="V50" i="41"/>
  <c r="R50" i="40"/>
  <c r="AJ50" i="41"/>
  <c r="U50" i="41"/>
  <c r="AA50" i="42"/>
  <c r="K50" i="43"/>
  <c r="AQ50" i="43"/>
  <c r="W50" i="41"/>
  <c r="S50" i="40"/>
  <c r="I50" i="42"/>
  <c r="AO50" i="42"/>
  <c r="Z50" i="43"/>
  <c r="AG50" i="43"/>
  <c r="AI50" i="43"/>
  <c r="Y50" i="41"/>
  <c r="AL50" i="42"/>
  <c r="AA50" i="41"/>
  <c r="G50" i="42"/>
  <c r="AM50" i="42"/>
  <c r="J50" i="43"/>
  <c r="AP50" i="43"/>
  <c r="H50" i="41"/>
  <c r="AN50" i="41"/>
  <c r="J50" i="41"/>
  <c r="AP50" i="41"/>
  <c r="L50" i="41"/>
  <c r="AA50" i="43"/>
  <c r="M50" i="41"/>
  <c r="AB50" i="43"/>
  <c r="N50" i="41"/>
  <c r="M50" i="42"/>
  <c r="L50" i="43"/>
  <c r="O50" i="42"/>
  <c r="N50" i="43"/>
  <c r="P50" i="43"/>
  <c r="AI50" i="42"/>
  <c r="AJ50" i="42"/>
  <c r="AK50" i="42"/>
  <c r="U50" i="43"/>
  <c r="W50" i="43"/>
  <c r="X50" i="43"/>
  <c r="X50" i="42"/>
  <c r="Y50" i="43"/>
  <c r="AE50" i="43"/>
  <c r="P50" i="42"/>
  <c r="M50" i="43"/>
  <c r="O50" i="43"/>
  <c r="H50" i="42"/>
  <c r="AD50" i="43"/>
  <c r="J50" i="42"/>
  <c r="G50" i="43"/>
  <c r="AM50" i="43"/>
  <c r="H50" i="43"/>
  <c r="AN50" i="43"/>
  <c r="I50" i="43"/>
  <c r="AO50" i="43"/>
  <c r="Q50" i="43"/>
  <c r="AF50" i="43"/>
  <c r="R50" i="43"/>
  <c r="AJ50" i="43"/>
  <c r="AK50" i="43"/>
  <c r="AL50" i="43"/>
  <c r="AC50" i="43"/>
  <c r="AH50" i="22"/>
  <c r="AL50" i="22"/>
  <c r="AF50" i="22"/>
  <c r="AJ50" i="22"/>
  <c r="G50" i="22"/>
  <c r="AM50" i="22"/>
  <c r="AB50" i="23"/>
  <c r="AD50" i="23"/>
  <c r="AF50" i="23"/>
  <c r="AI50" i="23"/>
  <c r="AK50" i="23"/>
  <c r="AL50" i="24"/>
  <c r="G50" i="24"/>
  <c r="AM50" i="24"/>
  <c r="Z50" i="25"/>
  <c r="H50" i="24"/>
  <c r="AN50" i="24"/>
  <c r="I50" i="24"/>
  <c r="AO50" i="24"/>
  <c r="AK50" i="24"/>
  <c r="Y50" i="22"/>
  <c r="Z50" i="22"/>
  <c r="R50" i="24"/>
  <c r="AC50" i="22"/>
  <c r="X50" i="23"/>
  <c r="AA50" i="22"/>
  <c r="V50" i="23"/>
  <c r="AJ50" i="23"/>
  <c r="J50" i="24"/>
  <c r="AP50" i="24"/>
  <c r="O50" i="22"/>
  <c r="H50" i="22"/>
  <c r="AN50" i="22"/>
  <c r="S50" i="24"/>
  <c r="T50" i="24"/>
  <c r="J50" i="22"/>
  <c r="AP50" i="22"/>
  <c r="U50" i="24"/>
  <c r="AQ50" i="22"/>
  <c r="L50" i="22"/>
  <c r="M50" i="22"/>
  <c r="N50" i="22"/>
  <c r="P50" i="22"/>
  <c r="N50" i="25"/>
  <c r="P50" i="25"/>
  <c r="Z50" i="23"/>
  <c r="AA50" i="23"/>
  <c r="AC50" i="23"/>
  <c r="AG50" i="22"/>
  <c r="Y50" i="25"/>
  <c r="AL50" i="23"/>
  <c r="V50" i="24"/>
  <c r="G50" i="23"/>
  <c r="AM50" i="23"/>
  <c r="X50" i="24"/>
  <c r="I50" i="23"/>
  <c r="AO50" i="23"/>
  <c r="Y50" i="24"/>
  <c r="K50" i="23"/>
  <c r="AQ50" i="23"/>
  <c r="M50" i="23"/>
  <c r="I50" i="28"/>
  <c r="AO50" i="28"/>
  <c r="T50" i="22"/>
  <c r="AH50" i="26"/>
  <c r="V50" i="22"/>
  <c r="R50" i="23"/>
  <c r="H50" i="23"/>
  <c r="K50" i="25"/>
  <c r="AQ50" i="25"/>
  <c r="X50" i="22"/>
  <c r="AJ50" i="24"/>
  <c r="L50" i="25"/>
  <c r="Z50" i="24"/>
  <c r="AB50" i="24"/>
  <c r="AD50" i="24"/>
  <c r="AA50" i="25"/>
  <c r="AB50" i="25"/>
  <c r="AI50" i="29"/>
  <c r="AC50" i="25"/>
  <c r="AD50" i="25"/>
  <c r="AE50" i="25"/>
  <c r="AC50" i="26"/>
  <c r="AF50" i="25"/>
  <c r="AG50" i="25"/>
  <c r="AE50" i="26"/>
  <c r="AH50" i="25"/>
  <c r="AF50" i="26"/>
  <c r="K50" i="24"/>
  <c r="AG50" i="26"/>
  <c r="AE50" i="23"/>
  <c r="AO50" i="22"/>
  <c r="AG50" i="23"/>
  <c r="G50" i="25"/>
  <c r="AM50" i="25"/>
  <c r="N50" i="23"/>
  <c r="U50" i="25"/>
  <c r="P50" i="23"/>
  <c r="H50" i="26"/>
  <c r="N50" i="26"/>
  <c r="AJ50" i="26"/>
  <c r="U50" i="27"/>
  <c r="W50" i="27"/>
  <c r="R50" i="26"/>
  <c r="S50" i="26"/>
  <c r="Y50" i="27"/>
  <c r="T50" i="26"/>
  <c r="AC50" i="24"/>
  <c r="AH50" i="24"/>
  <c r="U50" i="26"/>
  <c r="AA50" i="27"/>
  <c r="AI50" i="28"/>
  <c r="L50" i="23"/>
  <c r="W50" i="26"/>
  <c r="AJ50" i="28"/>
  <c r="AN50" i="25"/>
  <c r="I50" i="25"/>
  <c r="AO50" i="25"/>
  <c r="J50" i="25"/>
  <c r="AP50" i="25"/>
  <c r="AA50" i="26"/>
  <c r="AC50" i="27"/>
  <c r="AE50" i="27"/>
  <c r="AD50" i="26"/>
  <c r="P50" i="28"/>
  <c r="H50" i="27"/>
  <c r="Q50" i="28"/>
  <c r="J50" i="27"/>
  <c r="AA50" i="24"/>
  <c r="AI50" i="25"/>
  <c r="N50" i="27"/>
  <c r="AK50" i="25"/>
  <c r="AE50" i="24"/>
  <c r="W50" i="25"/>
  <c r="R50" i="28"/>
  <c r="V50" i="26"/>
  <c r="K50" i="28"/>
  <c r="AQ50" i="28"/>
  <c r="X50" i="26"/>
  <c r="M50" i="28"/>
  <c r="Z50" i="26"/>
  <c r="Z50" i="27"/>
  <c r="O50" i="28"/>
  <c r="U50" i="28"/>
  <c r="N50" i="29"/>
  <c r="X50" i="28"/>
  <c r="P50" i="29"/>
  <c r="Z50" i="28"/>
  <c r="R50" i="29"/>
  <c r="M50" i="25"/>
  <c r="G50" i="26"/>
  <c r="G50" i="27"/>
  <c r="AM50" i="27"/>
  <c r="O50" i="25"/>
  <c r="AO50" i="26"/>
  <c r="I50" i="27"/>
  <c r="AO50" i="27"/>
  <c r="Q50" i="25"/>
  <c r="W50" i="29"/>
  <c r="R50" i="25"/>
  <c r="L50" i="27"/>
  <c r="K50" i="27"/>
  <c r="M50" i="27"/>
  <c r="AH50" i="28"/>
  <c r="Y50" i="29"/>
  <c r="AL50" i="28"/>
  <c r="AH50" i="27"/>
  <c r="H50" i="28"/>
  <c r="AN50" i="28"/>
  <c r="U50" i="29"/>
  <c r="AK50" i="31"/>
  <c r="AA50" i="29"/>
  <c r="AC50" i="29"/>
  <c r="S50" i="28"/>
  <c r="AE50" i="29"/>
  <c r="AN50" i="26"/>
  <c r="Y50" i="28"/>
  <c r="J50" i="26"/>
  <c r="AP50" i="26"/>
  <c r="K50" i="26"/>
  <c r="Q50" i="27"/>
  <c r="AB50" i="28"/>
  <c r="L50" i="26"/>
  <c r="AJ50" i="27"/>
  <c r="H50" i="29"/>
  <c r="AN50" i="29"/>
  <c r="J50" i="28"/>
  <c r="AP50" i="28"/>
  <c r="L50" i="28"/>
  <c r="Z50" i="29"/>
  <c r="AG50" i="27"/>
  <c r="AI50" i="27"/>
  <c r="L50" i="29"/>
  <c r="AJ50" i="30"/>
  <c r="V50" i="28"/>
  <c r="AL50" i="30"/>
  <c r="S50" i="29"/>
  <c r="Q50" i="30"/>
  <c r="U50" i="30"/>
  <c r="AJ50" i="29"/>
  <c r="AL50" i="29"/>
  <c r="AA50" i="28"/>
  <c r="AQ50" i="29"/>
  <c r="K50" i="30"/>
  <c r="AQ50" i="30"/>
  <c r="M50" i="31"/>
  <c r="M50" i="29"/>
  <c r="M50" i="30"/>
  <c r="O50" i="31"/>
  <c r="O50" i="29"/>
  <c r="K50" i="29"/>
  <c r="O50" i="30"/>
  <c r="W50" i="30"/>
  <c r="AA50" i="31"/>
  <c r="AB50" i="29"/>
  <c r="AB50" i="30"/>
  <c r="AD50" i="30"/>
  <c r="AF50" i="31"/>
  <c r="AG50" i="29"/>
  <c r="AH50" i="30"/>
  <c r="X50" i="29"/>
  <c r="Q50" i="31"/>
  <c r="R50" i="31"/>
  <c r="T50" i="31"/>
  <c r="V50" i="31"/>
  <c r="AM50" i="29"/>
  <c r="Z50" i="31"/>
  <c r="AO50" i="29"/>
  <c r="X50" i="30"/>
  <c r="J50" i="29"/>
  <c r="AD50" i="29"/>
  <c r="AF50" i="29"/>
  <c r="P50" i="30"/>
  <c r="AH50" i="29"/>
  <c r="S50" i="30"/>
  <c r="Q50" i="29"/>
  <c r="AP50" i="30"/>
  <c r="AG50" i="30"/>
  <c r="S50" i="31"/>
  <c r="AJ50" i="31"/>
  <c r="J50" i="30"/>
  <c r="L50" i="30"/>
  <c r="N50" i="30"/>
  <c r="AI50" i="30"/>
  <c r="AK50" i="30"/>
  <c r="N50" i="31"/>
  <c r="V50" i="30"/>
  <c r="P50" i="31"/>
  <c r="AE50" i="31"/>
  <c r="G50" i="30"/>
  <c r="AM50" i="30"/>
  <c r="T50" i="30"/>
  <c r="AG50" i="31"/>
  <c r="H50" i="30"/>
  <c r="AN50" i="30"/>
  <c r="AH50" i="31"/>
  <c r="AO50" i="30"/>
  <c r="AI50" i="31"/>
  <c r="R50" i="30"/>
  <c r="U50" i="31"/>
  <c r="W50" i="31"/>
  <c r="Y50" i="31"/>
  <c r="AL50" i="31"/>
  <c r="H50" i="31"/>
  <c r="AN50" i="31"/>
  <c r="J50" i="31"/>
  <c r="AP50" i="31"/>
  <c r="L50" i="31"/>
  <c r="AO50" i="31"/>
  <c r="AM50" i="31"/>
  <c r="K50" i="31"/>
  <c r="AC50" i="31"/>
  <c r="X50" i="31"/>
  <c r="AD50" i="31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AB35" i="42" s="1"/>
  <c r="D35" i="5"/>
  <c r="W34" i="36" s="1"/>
  <c r="D34" i="5"/>
  <c r="L33" i="34" s="1"/>
  <c r="D33" i="5"/>
  <c r="D32" i="5"/>
  <c r="D31" i="5"/>
  <c r="D30" i="5"/>
  <c r="D29" i="5"/>
  <c r="D28" i="5"/>
  <c r="D27" i="5"/>
  <c r="P26" i="43" s="1"/>
  <c r="D26" i="5"/>
  <c r="AG25" i="42" s="1"/>
  <c r="D25" i="5"/>
  <c r="AP24" i="34" s="1"/>
  <c r="D24" i="5"/>
  <c r="M23" i="39" s="1"/>
  <c r="D23" i="5"/>
  <c r="H22" i="40" s="1"/>
  <c r="D22" i="5"/>
  <c r="Y21" i="42" s="1"/>
  <c r="D21" i="5"/>
  <c r="AM20" i="42" s="1"/>
  <c r="D20" i="5"/>
  <c r="G19" i="43" s="1"/>
  <c r="D19" i="5"/>
  <c r="AM18" i="35" s="1"/>
  <c r="D18" i="5"/>
  <c r="AP17" i="40" s="1"/>
  <c r="D17" i="5"/>
  <c r="AI16" i="43" s="1"/>
  <c r="D16" i="5"/>
  <c r="Y15" i="31" s="1"/>
  <c r="D15" i="5"/>
  <c r="V14" i="43" s="1"/>
  <c r="D14" i="5"/>
  <c r="D13" i="5"/>
  <c r="AJ12" i="38" s="1"/>
  <c r="D12" i="5"/>
  <c r="S11" i="30" s="1"/>
  <c r="D11" i="5"/>
  <c r="Z10" i="28" s="1"/>
  <c r="D10" i="5"/>
  <c r="AD9" i="43" s="1"/>
  <c r="D9" i="5"/>
  <c r="AJ8" i="37" s="1"/>
  <c r="D8" i="5"/>
  <c r="N7" i="37" s="1"/>
  <c r="D7" i="5"/>
  <c r="AL6" i="43" s="1"/>
  <c r="D6" i="5"/>
  <c r="D5" i="5"/>
  <c r="P4" i="42" s="1"/>
  <c r="D4" i="5"/>
  <c r="AK3" i="36" s="1"/>
  <c r="Q5" i="37" l="1"/>
  <c r="I5" i="21"/>
  <c r="S13" i="42"/>
  <c r="J13" i="21"/>
  <c r="U20" i="31"/>
  <c r="H14" i="43"/>
  <c r="Z21" i="24"/>
  <c r="AO23" i="42"/>
  <c r="AO21" i="42"/>
  <c r="AO18" i="43"/>
  <c r="P18" i="30"/>
  <c r="AQ16" i="42"/>
  <c r="H19" i="38"/>
  <c r="V18" i="40"/>
  <c r="Q18" i="31"/>
  <c r="Q20" i="31"/>
  <c r="AJ22" i="40"/>
  <c r="W21" i="43"/>
  <c r="AE22" i="31"/>
  <c r="AO17" i="42"/>
  <c r="AQ18" i="42"/>
  <c r="P9" i="30"/>
  <c r="K24" i="27"/>
  <c r="AG9" i="29"/>
  <c r="V9" i="34"/>
  <c r="AJ20" i="43"/>
  <c r="AH12" i="43"/>
  <c r="AH18" i="42"/>
  <c r="L25" i="31"/>
  <c r="L25" i="41"/>
  <c r="AK19" i="41"/>
  <c r="W18" i="41"/>
  <c r="AK17" i="34"/>
  <c r="H17" i="43"/>
  <c r="AK21" i="37"/>
  <c r="O20" i="38"/>
  <c r="AH34" i="27"/>
  <c r="AF18" i="42"/>
  <c r="AI22" i="28"/>
  <c r="AD22" i="42"/>
  <c r="Q14" i="34"/>
  <c r="AJ33" i="31"/>
  <c r="AJ17" i="39"/>
  <c r="AF20" i="31"/>
  <c r="Z6" i="29"/>
  <c r="AI6" i="40"/>
  <c r="T34" i="31"/>
  <c r="O14" i="41"/>
  <c r="AD18" i="43"/>
  <c r="AC19" i="30"/>
  <c r="AA20" i="30"/>
  <c r="AF22" i="31"/>
  <c r="Z18" i="29"/>
  <c r="AM14" i="42"/>
  <c r="L21" i="42"/>
  <c r="Q18" i="40"/>
  <c r="J22" i="30"/>
  <c r="AF16" i="31"/>
  <c r="AM16" i="42"/>
  <c r="W18" i="42"/>
  <c r="W34" i="42"/>
  <c r="AG20" i="29"/>
  <c r="S15" i="31"/>
  <c r="N18" i="28"/>
  <c r="W33" i="42"/>
  <c r="W34" i="31"/>
  <c r="Q6" i="43"/>
  <c r="W23" i="42"/>
  <c r="Y20" i="40"/>
  <c r="AQ34" i="29"/>
  <c r="U34" i="31"/>
  <c r="AI33" i="31"/>
  <c r="L20" i="42"/>
  <c r="U12" i="40"/>
  <c r="AF33" i="26"/>
  <c r="AK14" i="34"/>
  <c r="L17" i="42"/>
  <c r="AE33" i="26"/>
  <c r="V12" i="40"/>
  <c r="Y18" i="22"/>
  <c r="AO21" i="30"/>
  <c r="P18" i="43"/>
  <c r="X33" i="40"/>
  <c r="T12" i="43"/>
  <c r="AF33" i="31"/>
  <c r="Z16" i="30"/>
  <c r="O34" i="30"/>
  <c r="N34" i="27"/>
  <c r="AI34" i="30"/>
  <c r="L14" i="31"/>
  <c r="P14" i="31"/>
  <c r="H25" i="29"/>
  <c r="U18" i="25"/>
  <c r="AO34" i="39"/>
  <c r="AD34" i="42"/>
  <c r="M20" i="43"/>
  <c r="AI12" i="41"/>
  <c r="AL21" i="28"/>
  <c r="AO21" i="27"/>
  <c r="AN18" i="41"/>
  <c r="AO18" i="42"/>
  <c r="AI17" i="41"/>
  <c r="AH25" i="38"/>
  <c r="AN19" i="34"/>
  <c r="U18" i="42"/>
  <c r="W19" i="38"/>
  <c r="AM33" i="42"/>
  <c r="Y4" i="40"/>
  <c r="AH33" i="29"/>
  <c r="Z33" i="30"/>
  <c r="J15" i="29"/>
  <c r="Z33" i="27"/>
  <c r="J14" i="31"/>
  <c r="V26" i="31"/>
  <c r="S21" i="39"/>
  <c r="V33" i="31"/>
  <c r="AB33" i="28"/>
  <c r="AJ22" i="41"/>
  <c r="N34" i="43"/>
  <c r="AF34" i="31"/>
  <c r="I12" i="30"/>
  <c r="AF33" i="42"/>
  <c r="AA17" i="43"/>
  <c r="M18" i="30"/>
  <c r="AP12" i="31"/>
  <c r="M16" i="30"/>
  <c r="AG24" i="41"/>
  <c r="T21" i="31"/>
  <c r="M21" i="30"/>
  <c r="U9" i="30"/>
  <c r="AQ12" i="39"/>
  <c r="J16" i="28"/>
  <c r="M16" i="42"/>
  <c r="Q33" i="31"/>
  <c r="S34" i="30"/>
  <c r="M18" i="31"/>
  <c r="AE12" i="43"/>
  <c r="M14" i="42"/>
  <c r="AL17" i="42"/>
  <c r="AQ13" i="39"/>
  <c r="AH21" i="38"/>
  <c r="N9" i="38"/>
  <c r="L26" i="31"/>
  <c r="AM9" i="42"/>
  <c r="AG9" i="41"/>
  <c r="Q12" i="42"/>
  <c r="T26" i="40"/>
  <c r="P14" i="42"/>
  <c r="AN34" i="31"/>
  <c r="AM34" i="43"/>
  <c r="AK18" i="30"/>
  <c r="AK16" i="30"/>
  <c r="V34" i="29"/>
  <c r="M26" i="31"/>
  <c r="AF18" i="24"/>
  <c r="U18" i="23"/>
  <c r="AE14" i="43"/>
  <c r="AF14" i="42"/>
  <c r="N33" i="38"/>
  <c r="R9" i="42"/>
  <c r="R26" i="42"/>
  <c r="P12" i="42"/>
  <c r="AG14" i="41"/>
  <c r="H14" i="31"/>
  <c r="AN14" i="41"/>
  <c r="G12" i="30"/>
  <c r="AI16" i="30"/>
  <c r="M34" i="31"/>
  <c r="AN16" i="43"/>
  <c r="AF17" i="42"/>
  <c r="AL12" i="42"/>
  <c r="Z34" i="43"/>
  <c r="K20" i="39"/>
  <c r="AD7" i="36"/>
  <c r="AQ12" i="42"/>
  <c r="AL26" i="42"/>
  <c r="X8" i="43"/>
  <c r="V26" i="30"/>
  <c r="AH14" i="40"/>
  <c r="AO14" i="29"/>
  <c r="U21" i="30"/>
  <c r="T34" i="43"/>
  <c r="AH20" i="40"/>
  <c r="K34" i="38"/>
  <c r="K7" i="38"/>
  <c r="AD14" i="31"/>
  <c r="AA8" i="30"/>
  <c r="AO34" i="29"/>
  <c r="AB34" i="30"/>
  <c r="W21" i="28"/>
  <c r="AA33" i="26"/>
  <c r="AP33" i="41"/>
  <c r="AH33" i="40"/>
  <c r="AN26" i="34"/>
  <c r="H7" i="26"/>
  <c r="AC26" i="40"/>
  <c r="Y34" i="42"/>
  <c r="AB14" i="29"/>
  <c r="AQ33" i="31"/>
  <c r="AH18" i="31"/>
  <c r="AE18" i="30"/>
  <c r="Z34" i="31"/>
  <c r="S21" i="29"/>
  <c r="Y22" i="28"/>
  <c r="AD34" i="43"/>
  <c r="W19" i="41"/>
  <c r="AF33" i="40"/>
  <c r="H9" i="43"/>
  <c r="V12" i="30"/>
  <c r="T26" i="39"/>
  <c r="AO7" i="42"/>
  <c r="W12" i="43"/>
  <c r="AH34" i="31"/>
  <c r="AA33" i="31"/>
  <c r="AL12" i="30"/>
  <c r="AO17" i="25"/>
  <c r="AG18" i="42"/>
  <c r="S14" i="42"/>
  <c r="H14" i="41"/>
  <c r="I12" i="41"/>
  <c r="M23" i="37"/>
  <c r="W26" i="31"/>
  <c r="K26" i="29"/>
  <c r="T14" i="30"/>
  <c r="AA14" i="43"/>
  <c r="AI16" i="31"/>
  <c r="I14" i="42"/>
  <c r="AE9" i="30"/>
  <c r="AH14" i="31"/>
  <c r="AH21" i="31"/>
  <c r="V7" i="31"/>
  <c r="AN20" i="43"/>
  <c r="P16" i="43"/>
  <c r="O9" i="37"/>
  <c r="H7" i="43"/>
  <c r="AA26" i="38"/>
  <c r="AL12" i="29"/>
  <c r="AM33" i="28"/>
  <c r="AJ14" i="42"/>
  <c r="AE34" i="30"/>
  <c r="AD21" i="43"/>
  <c r="X5" i="31"/>
  <c r="W34" i="30"/>
  <c r="S14" i="28"/>
  <c r="AH13" i="43"/>
  <c r="AL18" i="31"/>
  <c r="AH33" i="31"/>
  <c r="AC34" i="30"/>
  <c r="V12" i="31"/>
  <c r="AJ12" i="43"/>
  <c r="V26" i="43"/>
  <c r="P20" i="43"/>
  <c r="AP34" i="43"/>
  <c r="M12" i="37"/>
  <c r="I4" i="42"/>
  <c r="AD7" i="42"/>
  <c r="I16" i="42"/>
  <c r="AO16" i="38"/>
  <c r="V7" i="30"/>
  <c r="M4" i="30"/>
  <c r="S9" i="28"/>
  <c r="H8" i="43"/>
  <c r="AE6" i="42"/>
  <c r="AF8" i="39"/>
  <c r="AO17" i="38"/>
  <c r="R18" i="31"/>
  <c r="Q9" i="30"/>
  <c r="AE3" i="23"/>
  <c r="U24" i="42"/>
  <c r="AE17" i="42"/>
  <c r="AF18" i="41"/>
  <c r="I12" i="38"/>
  <c r="AP21" i="31"/>
  <c r="AO22" i="30"/>
  <c r="P18" i="31"/>
  <c r="R34" i="31"/>
  <c r="K18" i="29"/>
  <c r="J34" i="28"/>
  <c r="AG18" i="24"/>
  <c r="Q22" i="22"/>
  <c r="S25" i="43"/>
  <c r="AM24" i="43"/>
  <c r="AP5" i="42"/>
  <c r="O19" i="43"/>
  <c r="U18" i="43"/>
  <c r="N18" i="43"/>
  <c r="AB8" i="41"/>
  <c r="J21" i="41"/>
  <c r="AL17" i="41"/>
  <c r="P34" i="40"/>
  <c r="AO18" i="37"/>
  <c r="N14" i="37"/>
  <c r="M5" i="43"/>
  <c r="AK35" i="43"/>
  <c r="G8" i="42"/>
  <c r="Q16" i="42"/>
  <c r="R16" i="40"/>
  <c r="AH35" i="43"/>
  <c r="AM16" i="43"/>
  <c r="Q17" i="42"/>
  <c r="G9" i="42"/>
  <c r="Q3" i="30"/>
  <c r="G16" i="42"/>
  <c r="AP8" i="31"/>
  <c r="AD20" i="30"/>
  <c r="I16" i="26"/>
  <c r="S9" i="43"/>
  <c r="W17" i="43"/>
  <c r="T12" i="37"/>
  <c r="P20" i="31"/>
  <c r="AJ22" i="31"/>
  <c r="X34" i="30"/>
  <c r="R22" i="31"/>
  <c r="AD3" i="30"/>
  <c r="M20" i="29"/>
  <c r="AG9" i="31"/>
  <c r="I18" i="26"/>
  <c r="AA3" i="24"/>
  <c r="R7" i="23"/>
  <c r="R25" i="43"/>
  <c r="AM35" i="43"/>
  <c r="AO33" i="43"/>
  <c r="AE5" i="43"/>
  <c r="N20" i="43"/>
  <c r="AB17" i="41"/>
  <c r="G18" i="42"/>
  <c r="W13" i="41"/>
  <c r="AC24" i="40"/>
  <c r="H26" i="39"/>
  <c r="AF34" i="41"/>
  <c r="AO35" i="41"/>
  <c r="I21" i="39"/>
  <c r="T18" i="40"/>
  <c r="AF3" i="38"/>
  <c r="P35" i="31"/>
  <c r="T16" i="31"/>
  <c r="I9" i="25"/>
  <c r="AJ18" i="39"/>
  <c r="R16" i="31"/>
  <c r="R16" i="27"/>
  <c r="K3" i="25"/>
  <c r="AM11" i="43"/>
  <c r="AK3" i="35"/>
  <c r="AK3" i="30"/>
  <c r="AP18" i="29"/>
  <c r="M20" i="30"/>
  <c r="O18" i="23"/>
  <c r="V9" i="43"/>
  <c r="N22" i="43"/>
  <c r="AP26" i="41"/>
  <c r="AO17" i="39"/>
  <c r="J22" i="31"/>
  <c r="AA5" i="30"/>
  <c r="X21" i="30"/>
  <c r="AD18" i="30"/>
  <c r="S3" i="29"/>
  <c r="P14" i="27"/>
  <c r="AA21" i="29"/>
  <c r="S22" i="27"/>
  <c r="AJ20" i="28"/>
  <c r="AL20" i="24"/>
  <c r="R20" i="43"/>
  <c r="G8" i="43"/>
  <c r="T35" i="43"/>
  <c r="AE25" i="43"/>
  <c r="AJ24" i="42"/>
  <c r="N12" i="43"/>
  <c r="AB14" i="41"/>
  <c r="J18" i="41"/>
  <c r="AL18" i="42"/>
  <c r="W8" i="41"/>
  <c r="AC3" i="39"/>
  <c r="AE26" i="41"/>
  <c r="I17" i="41"/>
  <c r="Z18" i="41"/>
  <c r="AI18" i="38"/>
  <c r="T17" i="40"/>
  <c r="AL35" i="25"/>
  <c r="AQ6" i="40"/>
  <c r="N35" i="31"/>
  <c r="AE16" i="43"/>
  <c r="N18" i="30"/>
  <c r="N21" i="31"/>
  <c r="N16" i="30"/>
  <c r="M35" i="31"/>
  <c r="Q22" i="27"/>
  <c r="AH5" i="43"/>
  <c r="U22" i="42"/>
  <c r="AE26" i="43"/>
  <c r="AJ16" i="42"/>
  <c r="O35" i="42"/>
  <c r="G17" i="42"/>
  <c r="AP20" i="43"/>
  <c r="H17" i="41"/>
  <c r="AQ8" i="43"/>
  <c r="AC16" i="42"/>
  <c r="AC33" i="41"/>
  <c r="AB18" i="38"/>
  <c r="AM21" i="39"/>
  <c r="AI15" i="37"/>
  <c r="L35" i="28"/>
  <c r="X35" i="31"/>
  <c r="AK20" i="30"/>
  <c r="S16" i="31"/>
  <c r="AM16" i="29"/>
  <c r="M22" i="31"/>
  <c r="AP8" i="26"/>
  <c r="V12" i="43"/>
  <c r="V6" i="42"/>
  <c r="M35" i="43"/>
  <c r="O3" i="42"/>
  <c r="Z14" i="42"/>
  <c r="AP17" i="43"/>
  <c r="AP7" i="41"/>
  <c r="AB19" i="39"/>
  <c r="AC4" i="41"/>
  <c r="AM25" i="41"/>
  <c r="O18" i="39"/>
  <c r="P16" i="39"/>
  <c r="AI7" i="37"/>
  <c r="AE7" i="34"/>
  <c r="H19" i="34"/>
  <c r="Z35" i="29"/>
  <c r="G35" i="28"/>
  <c r="AQ6" i="31"/>
  <c r="AN7" i="34"/>
  <c r="AK16" i="42"/>
  <c r="AO18" i="29"/>
  <c r="I16" i="41"/>
  <c r="N7" i="31"/>
  <c r="H6" i="31"/>
  <c r="N5" i="31"/>
  <c r="I16" i="29"/>
  <c r="X21" i="29"/>
  <c r="M21" i="31"/>
  <c r="AJ22" i="30"/>
  <c r="AB18" i="28"/>
  <c r="J7" i="26"/>
  <c r="Z3" i="28"/>
  <c r="Q18" i="43"/>
  <c r="AO9" i="43"/>
  <c r="V33" i="42"/>
  <c r="U22" i="43"/>
  <c r="AJ21" i="42"/>
  <c r="O7" i="42"/>
  <c r="Y9" i="41"/>
  <c r="AP14" i="43"/>
  <c r="K7" i="43"/>
  <c r="N14" i="40"/>
  <c r="G5" i="38"/>
  <c r="AC7" i="41"/>
  <c r="AF17" i="36"/>
  <c r="AB35" i="41"/>
  <c r="AD7" i="31"/>
  <c r="M9" i="31"/>
  <c r="G35" i="26"/>
  <c r="AB16" i="30"/>
  <c r="I35" i="41"/>
  <c r="S35" i="31"/>
  <c r="Z3" i="31"/>
  <c r="AJ26" i="30"/>
  <c r="Z21" i="28"/>
  <c r="AO3" i="43"/>
  <c r="V4" i="42"/>
  <c r="Y5" i="43"/>
  <c r="AI3" i="42"/>
  <c r="O14" i="42"/>
  <c r="AA8" i="41"/>
  <c r="AP18" i="43"/>
  <c r="AI18" i="43"/>
  <c r="K23" i="43"/>
  <c r="Y16" i="38"/>
  <c r="N6" i="39"/>
  <c r="G14" i="41"/>
  <c r="X18" i="39"/>
  <c r="AO24" i="40"/>
  <c r="P3" i="43"/>
  <c r="H7" i="42"/>
  <c r="Q6" i="40"/>
  <c r="AN6" i="34"/>
  <c r="U9" i="29"/>
  <c r="AN9" i="42"/>
  <c r="AG6" i="31"/>
  <c r="Z18" i="31"/>
  <c r="J18" i="29"/>
  <c r="AA22" i="31"/>
  <c r="AQ21" i="30"/>
  <c r="AJ12" i="30"/>
  <c r="AB21" i="28"/>
  <c r="Z16" i="28"/>
  <c r="P35" i="23"/>
  <c r="AP20" i="24"/>
  <c r="AO26" i="43"/>
  <c r="AL35" i="43"/>
  <c r="V20" i="42"/>
  <c r="Y9" i="43"/>
  <c r="H3" i="41"/>
  <c r="AP21" i="43"/>
  <c r="AI19" i="43"/>
  <c r="K3" i="43"/>
  <c r="H21" i="39"/>
  <c r="G18" i="41"/>
  <c r="X9" i="39"/>
  <c r="I18" i="40"/>
  <c r="AG21" i="36"/>
  <c r="O4" i="40"/>
  <c r="AG21" i="39"/>
  <c r="W35" i="42"/>
  <c r="Z8" i="41"/>
  <c r="X35" i="30"/>
  <c r="L16" i="24"/>
  <c r="S5" i="39"/>
  <c r="Z21" i="31"/>
  <c r="AJ21" i="29"/>
  <c r="AB16" i="28"/>
  <c r="J16" i="27"/>
  <c r="AO16" i="43"/>
  <c r="T22" i="42"/>
  <c r="Y35" i="43"/>
  <c r="AI17" i="42"/>
  <c r="L18" i="43"/>
  <c r="N17" i="41"/>
  <c r="AI7" i="43"/>
  <c r="K14" i="43"/>
  <c r="N22" i="40"/>
  <c r="AB18" i="42"/>
  <c r="G16" i="41"/>
  <c r="AL18" i="39"/>
  <c r="P9" i="35"/>
  <c r="O35" i="31"/>
  <c r="AO3" i="27"/>
  <c r="AF16" i="26"/>
  <c r="AC7" i="42"/>
  <c r="J17" i="40"/>
  <c r="AK6" i="29"/>
  <c r="AB35" i="28"/>
  <c r="AL22" i="28"/>
  <c r="T4" i="26"/>
  <c r="V7" i="43"/>
  <c r="U9" i="42"/>
  <c r="AD14" i="42"/>
  <c r="L33" i="43"/>
  <c r="J3" i="43"/>
  <c r="AI14" i="43"/>
  <c r="Q26" i="39"/>
  <c r="J17" i="39"/>
  <c r="U25" i="38"/>
  <c r="AN9" i="40"/>
  <c r="AL5" i="39"/>
  <c r="AE9" i="41"/>
  <c r="Q16" i="31"/>
  <c r="K8" i="41"/>
  <c r="I8" i="28"/>
  <c r="O17" i="39"/>
  <c r="K35" i="30"/>
  <c r="AC18" i="43"/>
  <c r="J8" i="42"/>
  <c r="U20" i="42"/>
  <c r="Y17" i="43"/>
  <c r="AF12" i="42"/>
  <c r="L5" i="43"/>
  <c r="AL18" i="40"/>
  <c r="J6" i="43"/>
  <c r="K19" i="43"/>
  <c r="AF18" i="39"/>
  <c r="J35" i="39"/>
  <c r="G8" i="41"/>
  <c r="U35" i="38"/>
  <c r="AN5" i="40"/>
  <c r="K21" i="38"/>
  <c r="AL14" i="39"/>
  <c r="W14" i="34"/>
  <c r="AJ35" i="41"/>
  <c r="AQ3" i="28"/>
  <c r="Q3" i="42"/>
  <c r="G9" i="43"/>
  <c r="AD3" i="42"/>
  <c r="AE16" i="30"/>
  <c r="K19" i="35"/>
  <c r="X16" i="31"/>
  <c r="AQ18" i="31"/>
  <c r="AL16" i="31"/>
  <c r="AN7" i="31"/>
  <c r="AO35" i="31"/>
  <c r="Y16" i="31"/>
  <c r="V35" i="29"/>
  <c r="W12" i="30"/>
  <c r="O16" i="29"/>
  <c r="Y35" i="31"/>
  <c r="AM16" i="30"/>
  <c r="AG16" i="30"/>
  <c r="AP8" i="30"/>
  <c r="G26" i="29"/>
  <c r="L16" i="29"/>
  <c r="X9" i="28"/>
  <c r="J12" i="27"/>
  <c r="I3" i="23"/>
  <c r="AO35" i="43"/>
  <c r="AD18" i="31"/>
  <c r="AO14" i="30"/>
  <c r="AG34" i="30"/>
  <c r="AM3" i="29"/>
  <c r="G22" i="29"/>
  <c r="R35" i="28"/>
  <c r="W5" i="24"/>
  <c r="I14" i="43"/>
  <c r="Y5" i="42"/>
  <c r="O14" i="43"/>
  <c r="Y12" i="43"/>
  <c r="S12" i="42"/>
  <c r="L13" i="43"/>
  <c r="AB25" i="43"/>
  <c r="J18" i="43"/>
  <c r="AI12" i="43"/>
  <c r="K35" i="43"/>
  <c r="AJ12" i="39"/>
  <c r="AG23" i="40"/>
  <c r="J33" i="39"/>
  <c r="G34" i="41"/>
  <c r="AN34" i="40"/>
  <c r="K12" i="38"/>
  <c r="W18" i="34"/>
  <c r="AK6" i="42"/>
  <c r="AH35" i="42"/>
  <c r="K18" i="35"/>
  <c r="Q35" i="27"/>
  <c r="J6" i="42"/>
  <c r="AL5" i="41"/>
  <c r="O18" i="30"/>
  <c r="AL6" i="27"/>
  <c r="Y18" i="29"/>
  <c r="V16" i="23"/>
  <c r="AF22" i="43"/>
  <c r="I22" i="43"/>
  <c r="AN17" i="42"/>
  <c r="O17" i="43"/>
  <c r="Y22" i="43"/>
  <c r="L6" i="43"/>
  <c r="AB19" i="43"/>
  <c r="J12" i="43"/>
  <c r="AG16" i="43"/>
  <c r="AA16" i="42"/>
  <c r="AA9" i="40"/>
  <c r="AD22" i="40"/>
  <c r="X18" i="36"/>
  <c r="AQ35" i="31"/>
  <c r="W22" i="31"/>
  <c r="T7" i="30"/>
  <c r="AF18" i="30"/>
  <c r="T12" i="29"/>
  <c r="O33" i="30"/>
  <c r="AQ35" i="29"/>
  <c r="AL16" i="26"/>
  <c r="AJ9" i="27"/>
  <c r="U16" i="28"/>
  <c r="AN3" i="23"/>
  <c r="AF21" i="43"/>
  <c r="I34" i="43"/>
  <c r="H17" i="42"/>
  <c r="O20" i="43"/>
  <c r="S17" i="42"/>
  <c r="L7" i="43"/>
  <c r="J14" i="43"/>
  <c r="AA8" i="42"/>
  <c r="V16" i="41"/>
  <c r="W5" i="39"/>
  <c r="O18" i="41"/>
  <c r="AB5" i="40"/>
  <c r="H9" i="40"/>
  <c r="AE3" i="30"/>
  <c r="K17" i="35"/>
  <c r="AM5" i="29"/>
  <c r="AI3" i="30"/>
  <c r="AP35" i="29"/>
  <c r="U35" i="28"/>
  <c r="AF18" i="43"/>
  <c r="L26" i="43"/>
  <c r="Z18" i="43"/>
  <c r="AO22" i="31"/>
  <c r="W3" i="31"/>
  <c r="AM18" i="30"/>
  <c r="AF20" i="30"/>
  <c r="AH20" i="29"/>
  <c r="T22" i="29"/>
  <c r="K34" i="29"/>
  <c r="AL26" i="26"/>
  <c r="AH12" i="27"/>
  <c r="S16" i="25"/>
  <c r="AD21" i="26"/>
  <c r="U25" i="27"/>
  <c r="AK12" i="43"/>
  <c r="AN26" i="43"/>
  <c r="AD25" i="43"/>
  <c r="O34" i="43"/>
  <c r="L9" i="43"/>
  <c r="L21" i="43"/>
  <c r="AB22" i="43"/>
  <c r="AL12" i="41"/>
  <c r="AM16" i="38"/>
  <c r="O12" i="41"/>
  <c r="Z17" i="40"/>
  <c r="S8" i="36"/>
  <c r="AM18" i="40"/>
  <c r="P14" i="35"/>
  <c r="M35" i="28"/>
  <c r="M3" i="43"/>
  <c r="O16" i="42"/>
  <c r="AN35" i="31"/>
  <c r="O8" i="42"/>
  <c r="G18" i="29"/>
  <c r="S35" i="42"/>
  <c r="J16" i="43"/>
  <c r="O5" i="41"/>
  <c r="Q21" i="34"/>
  <c r="X12" i="31"/>
  <c r="AF4" i="30"/>
  <c r="V18" i="31"/>
  <c r="AH18" i="30"/>
  <c r="O9" i="30"/>
  <c r="K21" i="29"/>
  <c r="AH35" i="27"/>
  <c r="O9" i="28"/>
  <c r="AN25" i="43"/>
  <c r="AD15" i="43"/>
  <c r="R35" i="42"/>
  <c r="X7" i="43"/>
  <c r="AF16" i="42"/>
  <c r="AB20" i="43"/>
  <c r="AM17" i="42"/>
  <c r="Z20" i="43"/>
  <c r="Q3" i="41"/>
  <c r="X12" i="38"/>
  <c r="O26" i="41"/>
  <c r="AE21" i="36"/>
  <c r="P18" i="35"/>
  <c r="X3" i="40"/>
  <c r="AG3" i="29"/>
  <c r="H35" i="42"/>
  <c r="AC9" i="42"/>
  <c r="AM16" i="31"/>
  <c r="S18" i="30"/>
  <c r="L16" i="30"/>
  <c r="T21" i="29"/>
  <c r="AI8" i="29"/>
  <c r="X21" i="42"/>
  <c r="AB7" i="43"/>
  <c r="AH12" i="41"/>
  <c r="W18" i="36"/>
  <c r="K8" i="31"/>
  <c r="L35" i="31"/>
  <c r="AF33" i="30"/>
  <c r="P21" i="30"/>
  <c r="V20" i="31"/>
  <c r="O35" i="30"/>
  <c r="AA18" i="28"/>
  <c r="P33" i="27"/>
  <c r="L33" i="26"/>
  <c r="AF14" i="43"/>
  <c r="AN35" i="43"/>
  <c r="AD19" i="43"/>
  <c r="R18" i="42"/>
  <c r="X12" i="43"/>
  <c r="AD12" i="42"/>
  <c r="Q14" i="42"/>
  <c r="AP18" i="41"/>
  <c r="S12" i="41"/>
  <c r="AL33" i="41"/>
  <c r="AD18" i="39"/>
  <c r="T17" i="38"/>
  <c r="T33" i="39"/>
  <c r="AA17" i="36"/>
  <c r="O35" i="34"/>
  <c r="AQ10" i="22"/>
  <c r="I10" i="43"/>
  <c r="AN15" i="30"/>
  <c r="Q15" i="22"/>
  <c r="U13" i="42"/>
  <c r="AG13" i="43"/>
  <c r="V13" i="34"/>
  <c r="P15" i="31"/>
  <c r="K13" i="29"/>
  <c r="AB23" i="43"/>
  <c r="AP24" i="41"/>
  <c r="X25" i="40"/>
  <c r="AD25" i="26"/>
  <c r="S23" i="43"/>
  <c r="Z25" i="42"/>
  <c r="AG26" i="43"/>
  <c r="L13" i="42"/>
  <c r="AA19" i="39"/>
  <c r="Y26" i="38"/>
  <c r="AB4" i="38"/>
  <c r="X13" i="40"/>
  <c r="Z11" i="41"/>
  <c r="AQ13" i="42"/>
  <c r="Y20" i="25"/>
  <c r="AC20" i="43"/>
  <c r="S20" i="43"/>
  <c r="AL20" i="43"/>
  <c r="V20" i="43"/>
  <c r="AH20" i="43"/>
  <c r="J20" i="42"/>
  <c r="AJ20" i="42"/>
  <c r="AH20" i="42"/>
  <c r="AF20" i="43"/>
  <c r="AE20" i="43"/>
  <c r="AI20" i="42"/>
  <c r="AO20" i="43"/>
  <c r="AG20" i="42"/>
  <c r="AB20" i="41"/>
  <c r="X20" i="42"/>
  <c r="AP20" i="41"/>
  <c r="Y20" i="43"/>
  <c r="W20" i="43"/>
  <c r="I20" i="43"/>
  <c r="AL20" i="40"/>
  <c r="H20" i="41"/>
  <c r="AD20" i="42"/>
  <c r="AN20" i="41"/>
  <c r="T20" i="42"/>
  <c r="AL20" i="41"/>
  <c r="S20" i="42"/>
  <c r="AJ20" i="41"/>
  <c r="Q20" i="42"/>
  <c r="AA20" i="41"/>
  <c r="G20" i="42"/>
  <c r="X20" i="41"/>
  <c r="W20" i="41"/>
  <c r="V20" i="41"/>
  <c r="U20" i="41"/>
  <c r="S20" i="41"/>
  <c r="P20" i="41"/>
  <c r="AC20" i="40"/>
  <c r="AI20" i="39"/>
  <c r="H20" i="42"/>
  <c r="AK20" i="40"/>
  <c r="AD20" i="39"/>
  <c r="AI20" i="40"/>
  <c r="AE20" i="40"/>
  <c r="AA20" i="40"/>
  <c r="S20" i="40"/>
  <c r="R20" i="40"/>
  <c r="L20" i="40"/>
  <c r="G20" i="38"/>
  <c r="AP20" i="39"/>
  <c r="AE20" i="42"/>
  <c r="R20" i="42"/>
  <c r="AN20" i="39"/>
  <c r="AG20" i="40"/>
  <c r="AJ20" i="39"/>
  <c r="AH20" i="39"/>
  <c r="AF20" i="39"/>
  <c r="AB20" i="39"/>
  <c r="X20" i="38"/>
  <c r="I20" i="38"/>
  <c r="Q20" i="39"/>
  <c r="Z20" i="41"/>
  <c r="N20" i="39"/>
  <c r="X20" i="36"/>
  <c r="Z20" i="37"/>
  <c r="V20" i="37"/>
  <c r="AO20" i="38"/>
  <c r="T20" i="37"/>
  <c r="AM20" i="38"/>
  <c r="AL20" i="38"/>
  <c r="AA20" i="38"/>
  <c r="Z20" i="38"/>
  <c r="Y20" i="38"/>
  <c r="W20" i="38"/>
  <c r="U20" i="38"/>
  <c r="AO20" i="37"/>
  <c r="AM20" i="37"/>
  <c r="Y20" i="36"/>
  <c r="L20" i="35"/>
  <c r="AN20" i="40"/>
  <c r="AG20" i="37"/>
  <c r="J20" i="35"/>
  <c r="AD20" i="37"/>
  <c r="AB20" i="37"/>
  <c r="AO20" i="39"/>
  <c r="S20" i="37"/>
  <c r="R20" i="37"/>
  <c r="S20" i="39"/>
  <c r="M20" i="37"/>
  <c r="P20" i="39"/>
  <c r="L20" i="39"/>
  <c r="AQ20" i="38"/>
  <c r="I20" i="37"/>
  <c r="AE20" i="35"/>
  <c r="AC20" i="35"/>
  <c r="I20" i="39"/>
  <c r="AA20" i="35"/>
  <c r="H20" i="39"/>
  <c r="L20" i="33"/>
  <c r="AQ20" i="33"/>
  <c r="K20" i="33"/>
  <c r="AO20" i="33"/>
  <c r="I20" i="33"/>
  <c r="O20" i="35"/>
  <c r="AL20" i="36"/>
  <c r="AK20" i="36"/>
  <c r="T20" i="38"/>
  <c r="Z20" i="33"/>
  <c r="S20" i="36"/>
  <c r="K20" i="38"/>
  <c r="X20" i="33"/>
  <c r="AP20" i="33"/>
  <c r="AN20" i="33"/>
  <c r="P20" i="34"/>
  <c r="AL20" i="33"/>
  <c r="M20" i="34"/>
  <c r="AJ20" i="33"/>
  <c r="AJ20" i="36"/>
  <c r="L20" i="34"/>
  <c r="AI20" i="36"/>
  <c r="K20" i="34"/>
  <c r="AI20" i="37"/>
  <c r="AH20" i="36"/>
  <c r="J20" i="34"/>
  <c r="AE20" i="37"/>
  <c r="W20" i="36"/>
  <c r="I20" i="34"/>
  <c r="H20" i="37"/>
  <c r="Q20" i="36"/>
  <c r="G20" i="37"/>
  <c r="P20" i="36"/>
  <c r="O20" i="36"/>
  <c r="AP20" i="35"/>
  <c r="N20" i="36"/>
  <c r="AJ20" i="35"/>
  <c r="U20" i="33"/>
  <c r="AI20" i="35"/>
  <c r="T20" i="33"/>
  <c r="AH20" i="35"/>
  <c r="AQ20" i="34"/>
  <c r="S20" i="33"/>
  <c r="W20" i="33"/>
  <c r="O20" i="33"/>
  <c r="V20" i="33"/>
  <c r="AP20" i="34"/>
  <c r="R20" i="33"/>
  <c r="AO20" i="34"/>
  <c r="Q20" i="33"/>
  <c r="P20" i="33"/>
  <c r="AF20" i="34"/>
  <c r="AD20" i="34"/>
  <c r="N20" i="33"/>
  <c r="M20" i="33"/>
  <c r="AC20" i="34"/>
  <c r="AB20" i="34"/>
  <c r="J20" i="33"/>
  <c r="AA20" i="34"/>
  <c r="H20" i="33"/>
  <c r="AE20" i="33"/>
  <c r="Z20" i="34"/>
  <c r="G20" i="33"/>
  <c r="Y20" i="34"/>
  <c r="R20" i="34"/>
  <c r="N20" i="34"/>
  <c r="AG20" i="33"/>
  <c r="AM20" i="33"/>
  <c r="AH20" i="33"/>
  <c r="AN20" i="35"/>
  <c r="AF20" i="33"/>
  <c r="J20" i="39"/>
  <c r="AK20" i="33"/>
  <c r="AI20" i="33"/>
  <c r="AM20" i="35"/>
  <c r="AL20" i="35"/>
  <c r="X20" i="35"/>
  <c r="AG20" i="35"/>
  <c r="V20" i="35"/>
  <c r="AD20" i="33"/>
  <c r="AC20" i="33"/>
  <c r="AB20" i="33"/>
  <c r="AA20" i="33"/>
  <c r="Y20" i="33"/>
  <c r="AK20" i="35"/>
  <c r="AI20" i="34"/>
  <c r="AK20" i="34"/>
  <c r="AO20" i="35"/>
  <c r="R20" i="36"/>
  <c r="K20" i="35"/>
  <c r="AG20" i="34"/>
  <c r="AL20" i="34"/>
  <c r="X20" i="37"/>
  <c r="Z20" i="36"/>
  <c r="Y20" i="37"/>
  <c r="V20" i="40"/>
  <c r="AF20" i="36"/>
  <c r="M20" i="40"/>
  <c r="S20" i="35"/>
  <c r="V20" i="36"/>
  <c r="AE20" i="34"/>
  <c r="AJ20" i="34"/>
  <c r="S20" i="38"/>
  <c r="AA20" i="36"/>
  <c r="O20" i="37"/>
  <c r="H20" i="35"/>
  <c r="H20" i="36"/>
  <c r="M20" i="36"/>
  <c r="K20" i="37"/>
  <c r="W20" i="37"/>
  <c r="AB20" i="35"/>
  <c r="G20" i="34"/>
  <c r="S20" i="34"/>
  <c r="I20" i="36"/>
  <c r="U20" i="36"/>
  <c r="AN20" i="34"/>
  <c r="Q20" i="34"/>
  <c r="T20" i="34"/>
  <c r="T20" i="36"/>
  <c r="T20" i="35"/>
  <c r="Y20" i="35"/>
  <c r="M20" i="35"/>
  <c r="Z20" i="39"/>
  <c r="AL20" i="37"/>
  <c r="U20" i="35"/>
  <c r="AK20" i="37"/>
  <c r="U20" i="34"/>
  <c r="J20" i="37"/>
  <c r="X20" i="39"/>
  <c r="U20" i="39"/>
  <c r="AG20" i="39"/>
  <c r="P20" i="37"/>
  <c r="AH20" i="34"/>
  <c r="AP20" i="37"/>
  <c r="AC20" i="38"/>
  <c r="AD20" i="40"/>
  <c r="R20" i="35"/>
  <c r="AC20" i="36"/>
  <c r="H20" i="38"/>
  <c r="J20" i="40"/>
  <c r="AQ20" i="37"/>
  <c r="T20" i="41"/>
  <c r="AE20" i="36"/>
  <c r="K20" i="40"/>
  <c r="K20" i="36"/>
  <c r="I20" i="35"/>
  <c r="G20" i="36"/>
  <c r="AN20" i="37"/>
  <c r="U20" i="37"/>
  <c r="H20" i="34"/>
  <c r="Y20" i="39"/>
  <c r="AE20" i="39"/>
  <c r="Z20" i="35"/>
  <c r="O20" i="40"/>
  <c r="AP20" i="36"/>
  <c r="X20" i="34"/>
  <c r="G20" i="35"/>
  <c r="Q20" i="35"/>
  <c r="J20" i="36"/>
  <c r="L20" i="37"/>
  <c r="I20" i="40"/>
  <c r="I20" i="41"/>
  <c r="AP20" i="38"/>
  <c r="Q20" i="38"/>
  <c r="AQ20" i="39"/>
  <c r="P20" i="38"/>
  <c r="H20" i="40"/>
  <c r="AC20" i="42"/>
  <c r="AO20" i="36"/>
  <c r="J20" i="43"/>
  <c r="AG20" i="36"/>
  <c r="AI20" i="43"/>
  <c r="P20" i="35"/>
  <c r="AL20" i="42"/>
  <c r="AQ20" i="36"/>
  <c r="AB20" i="40"/>
  <c r="I20" i="42"/>
  <c r="AC20" i="37"/>
  <c r="Q20" i="37"/>
  <c r="AK20" i="39"/>
  <c r="K20" i="42"/>
  <c r="AQ20" i="42"/>
  <c r="AG20" i="38"/>
  <c r="AH20" i="37"/>
  <c r="AN20" i="36"/>
  <c r="N20" i="37"/>
  <c r="AQ20" i="35"/>
  <c r="AL20" i="39"/>
  <c r="AM20" i="39"/>
  <c r="AD20" i="38"/>
  <c r="AJ20" i="38"/>
  <c r="N20" i="38"/>
  <c r="AM20" i="36"/>
  <c r="R20" i="38"/>
  <c r="O20" i="41"/>
  <c r="G20" i="39"/>
  <c r="AF20" i="38"/>
  <c r="U20" i="40"/>
  <c r="V20" i="38"/>
  <c r="P20" i="42"/>
  <c r="AF20" i="37"/>
  <c r="L20" i="38"/>
  <c r="W20" i="40"/>
  <c r="O20" i="39"/>
  <c r="AK20" i="42"/>
  <c r="AD20" i="41"/>
  <c r="AH20" i="38"/>
  <c r="O20" i="42"/>
  <c r="T20" i="43"/>
  <c r="W20" i="35"/>
  <c r="T20" i="39"/>
  <c r="AO20" i="41"/>
  <c r="AF20" i="40"/>
  <c r="AH20" i="41"/>
  <c r="AA20" i="42"/>
  <c r="AO20" i="42"/>
  <c r="W20" i="42"/>
  <c r="AI20" i="29"/>
  <c r="AH20" i="23"/>
  <c r="X20" i="43"/>
  <c r="Y20" i="24"/>
  <c r="AD20" i="36"/>
  <c r="AE20" i="38"/>
  <c r="Q20" i="40"/>
  <c r="J20" i="41"/>
  <c r="M20" i="42"/>
  <c r="R20" i="28"/>
  <c r="J20" i="38"/>
  <c r="R20" i="41"/>
  <c r="AJ20" i="40"/>
  <c r="AC20" i="41"/>
  <c r="AK20" i="38"/>
  <c r="AD20" i="35"/>
  <c r="AF20" i="41"/>
  <c r="AB20" i="36"/>
  <c r="AN20" i="38"/>
  <c r="AQ20" i="40"/>
  <c r="V20" i="39"/>
  <c r="G20" i="40"/>
  <c r="R20" i="39"/>
  <c r="AK20" i="41"/>
  <c r="M20" i="38"/>
  <c r="AP20" i="40"/>
  <c r="AM20" i="43"/>
  <c r="H20" i="43"/>
  <c r="H20" i="28"/>
  <c r="AM20" i="34"/>
  <c r="V20" i="34"/>
  <c r="L20" i="41"/>
  <c r="AD20" i="43"/>
  <c r="Q20" i="43"/>
  <c r="G20" i="41"/>
  <c r="M20" i="41"/>
  <c r="W20" i="39"/>
  <c r="Y20" i="42"/>
  <c r="AG20" i="22"/>
  <c r="L20" i="43"/>
  <c r="O20" i="30"/>
  <c r="AM20" i="31"/>
  <c r="AJ20" i="37"/>
  <c r="AI20" i="38"/>
  <c r="AB20" i="42"/>
  <c r="K20" i="43"/>
  <c r="AP20" i="31"/>
  <c r="AE20" i="31"/>
  <c r="N20" i="40"/>
  <c r="AJ20" i="24"/>
  <c r="AO20" i="40"/>
  <c r="Q20" i="41"/>
  <c r="AG20" i="43"/>
  <c r="AM20" i="40"/>
  <c r="Z20" i="42"/>
  <c r="AF20" i="42"/>
  <c r="AA20" i="37"/>
  <c r="AG20" i="41"/>
  <c r="Z20" i="40"/>
  <c r="AQ20" i="41"/>
  <c r="L20" i="36"/>
  <c r="N20" i="42"/>
  <c r="AB20" i="38"/>
  <c r="Y20" i="41"/>
  <c r="AF20" i="35"/>
  <c r="P20" i="40"/>
  <c r="AQ20" i="43"/>
  <c r="W20" i="31"/>
  <c r="AC20" i="39"/>
  <c r="G20" i="43"/>
  <c r="W20" i="34"/>
  <c r="U20" i="43"/>
  <c r="Z20" i="29"/>
  <c r="Y33" i="30"/>
  <c r="AP26" i="31"/>
  <c r="H11" i="31"/>
  <c r="AG34" i="31"/>
  <c r="P11" i="31"/>
  <c r="AE25" i="30"/>
  <c r="T33" i="31"/>
  <c r="AA9" i="31"/>
  <c r="AC34" i="28"/>
  <c r="AP20" i="26"/>
  <c r="O13" i="25"/>
  <c r="V35" i="27"/>
  <c r="AK7" i="25"/>
  <c r="AF33" i="25"/>
  <c r="AK20" i="43"/>
  <c r="H15" i="43"/>
  <c r="Y22" i="42"/>
  <c r="M11" i="43"/>
  <c r="W6" i="43"/>
  <c r="AJ22" i="42"/>
  <c r="AI26" i="42"/>
  <c r="AE13" i="42"/>
  <c r="Z4" i="42"/>
  <c r="AB13" i="43"/>
  <c r="AP3" i="41"/>
  <c r="G25" i="42"/>
  <c r="J6" i="41"/>
  <c r="U3" i="41"/>
  <c r="AJ3" i="41"/>
  <c r="L7" i="42"/>
  <c r="N15" i="39"/>
  <c r="G10" i="41"/>
  <c r="U8" i="38"/>
  <c r="O10" i="41"/>
  <c r="AN10" i="43"/>
  <c r="AB11" i="29"/>
  <c r="AK11" i="43"/>
  <c r="AE11" i="43"/>
  <c r="AO10" i="43"/>
  <c r="AN23" i="39"/>
  <c r="K10" i="40"/>
  <c r="AJ13" i="37"/>
  <c r="AA24" i="31"/>
  <c r="W15" i="43"/>
  <c r="Z11" i="42"/>
  <c r="I11" i="42"/>
  <c r="L23" i="42"/>
  <c r="AD23" i="31"/>
  <c r="AP24" i="30"/>
  <c r="AF15" i="28"/>
  <c r="AI10" i="42"/>
  <c r="AP15" i="41"/>
  <c r="K13" i="43"/>
  <c r="AP24" i="39"/>
  <c r="T15" i="31"/>
  <c r="H24" i="43"/>
  <c r="X15" i="42"/>
  <c r="AO15" i="42"/>
  <c r="AH33" i="30"/>
  <c r="AE21" i="28"/>
  <c r="AK26" i="25"/>
  <c r="M33" i="43"/>
  <c r="X11" i="42"/>
  <c r="P33" i="43"/>
  <c r="Z26" i="42"/>
  <c r="Z15" i="43"/>
  <c r="U8" i="41"/>
  <c r="K24" i="43"/>
  <c r="L3" i="42"/>
  <c r="Y3" i="39"/>
  <c r="G15" i="38"/>
  <c r="AF35" i="41"/>
  <c r="H3" i="40"/>
  <c r="AO35" i="39"/>
  <c r="V34" i="41"/>
  <c r="AF33" i="38"/>
  <c r="M25" i="37"/>
  <c r="AG3" i="39"/>
  <c r="O20" i="34"/>
  <c r="AO10" i="42"/>
  <c r="R11" i="39"/>
  <c r="O15" i="41"/>
  <c r="AO10" i="39"/>
  <c r="AP10" i="30"/>
  <c r="W23" i="43"/>
  <c r="N10" i="43"/>
  <c r="Z13" i="42"/>
  <c r="Z19" i="31"/>
  <c r="AC19" i="43"/>
  <c r="AG19" i="42"/>
  <c r="AO19" i="43"/>
  <c r="AJ19" i="43"/>
  <c r="U19" i="42"/>
  <c r="T19" i="42"/>
  <c r="AH19" i="43"/>
  <c r="AF19" i="43"/>
  <c r="P19" i="42"/>
  <c r="S19" i="43"/>
  <c r="AN19" i="43"/>
  <c r="AL19" i="43"/>
  <c r="AK19" i="43"/>
  <c r="AH19" i="42"/>
  <c r="I19" i="43"/>
  <c r="AN19" i="42"/>
  <c r="AF19" i="42"/>
  <c r="R19" i="42"/>
  <c r="Q19" i="43"/>
  <c r="M19" i="43"/>
  <c r="L19" i="43"/>
  <c r="Y19" i="41"/>
  <c r="S19" i="40"/>
  <c r="M19" i="41"/>
  <c r="J19" i="42"/>
  <c r="AD19" i="39"/>
  <c r="AL19" i="40"/>
  <c r="T19" i="43"/>
  <c r="R19" i="43"/>
  <c r="V19" i="42"/>
  <c r="I19" i="42"/>
  <c r="AP19" i="41"/>
  <c r="AN19" i="41"/>
  <c r="L19" i="40"/>
  <c r="Q19" i="40"/>
  <c r="AG19" i="43"/>
  <c r="H19" i="39"/>
  <c r="AK19" i="40"/>
  <c r="N19" i="41"/>
  <c r="AI19" i="39"/>
  <c r="L19" i="41"/>
  <c r="AH19" i="39"/>
  <c r="K19" i="41"/>
  <c r="J19" i="41"/>
  <c r="Q19" i="39"/>
  <c r="O19" i="39"/>
  <c r="N19" i="39"/>
  <c r="AG19" i="40"/>
  <c r="AC19" i="40"/>
  <c r="J19" i="39"/>
  <c r="Y19" i="40"/>
  <c r="AF19" i="39"/>
  <c r="W19" i="40"/>
  <c r="AO19" i="38"/>
  <c r="AG19" i="38"/>
  <c r="AB19" i="38"/>
  <c r="AA19" i="38"/>
  <c r="Z19" i="38"/>
  <c r="V19" i="38"/>
  <c r="T19" i="38"/>
  <c r="AA19" i="40"/>
  <c r="Z19" i="40"/>
  <c r="AN19" i="39"/>
  <c r="N19" i="37"/>
  <c r="AE19" i="36"/>
  <c r="J19" i="40"/>
  <c r="AK19" i="39"/>
  <c r="I19" i="37"/>
  <c r="G19" i="37"/>
  <c r="Y19" i="36"/>
  <c r="Y19" i="38"/>
  <c r="AM19" i="37"/>
  <c r="AE19" i="37"/>
  <c r="J19" i="37"/>
  <c r="N19" i="36"/>
  <c r="AF19" i="41"/>
  <c r="AJ19" i="39"/>
  <c r="U19" i="38"/>
  <c r="AO19" i="37"/>
  <c r="AE19" i="35"/>
  <c r="AD19" i="41"/>
  <c r="R19" i="38"/>
  <c r="AN19" i="37"/>
  <c r="AL19" i="36"/>
  <c r="AD19" i="35"/>
  <c r="AB19" i="41"/>
  <c r="AC19" i="35"/>
  <c r="AP19" i="37"/>
  <c r="AJ19" i="36"/>
  <c r="AI19" i="36"/>
  <c r="R19" i="33"/>
  <c r="AL19" i="39"/>
  <c r="AB19" i="37"/>
  <c r="AH19" i="36"/>
  <c r="L19" i="35"/>
  <c r="Q19" i="33"/>
  <c r="Z19" i="37"/>
  <c r="O19" i="33"/>
  <c r="W19" i="36"/>
  <c r="P19" i="34"/>
  <c r="S19" i="37"/>
  <c r="R19" i="37"/>
  <c r="Q19" i="37"/>
  <c r="L19" i="36"/>
  <c r="AG19" i="41"/>
  <c r="AA19" i="41"/>
  <c r="AF19" i="33"/>
  <c r="AI19" i="35"/>
  <c r="AH19" i="35"/>
  <c r="AD19" i="33"/>
  <c r="AA19" i="35"/>
  <c r="L19" i="34"/>
  <c r="AQ19" i="33"/>
  <c r="Z19" i="35"/>
  <c r="AP19" i="33"/>
  <c r="AO19" i="33"/>
  <c r="AM19" i="33"/>
  <c r="AK19" i="33"/>
  <c r="J19" i="35"/>
  <c r="G19" i="35"/>
  <c r="P19" i="41"/>
  <c r="AA19" i="37"/>
  <c r="V19" i="33"/>
  <c r="AC19" i="34"/>
  <c r="U19" i="33"/>
  <c r="AB19" i="36"/>
  <c r="AB19" i="34"/>
  <c r="T19" i="33"/>
  <c r="J19" i="33"/>
  <c r="AF19" i="34"/>
  <c r="AN19" i="35"/>
  <c r="I19" i="33"/>
  <c r="AG19" i="35"/>
  <c r="G19" i="33"/>
  <c r="AM19" i="35"/>
  <c r="H19" i="33"/>
  <c r="AG19" i="33"/>
  <c r="AF19" i="35"/>
  <c r="AB19" i="35"/>
  <c r="AA19" i="34"/>
  <c r="U19" i="35"/>
  <c r="AJ19" i="34"/>
  <c r="W19" i="33"/>
  <c r="AP19" i="36"/>
  <c r="AI19" i="33"/>
  <c r="X19" i="36"/>
  <c r="Y19" i="37"/>
  <c r="AH19" i="33"/>
  <c r="AE19" i="33"/>
  <c r="X19" i="38"/>
  <c r="N19" i="34"/>
  <c r="AN19" i="33"/>
  <c r="AE19" i="34"/>
  <c r="AL19" i="33"/>
  <c r="AJ19" i="33"/>
  <c r="Z19" i="34"/>
  <c r="AC19" i="33"/>
  <c r="Z19" i="33"/>
  <c r="Q19" i="34"/>
  <c r="Y19" i="34"/>
  <c r="AB19" i="33"/>
  <c r="W19" i="34"/>
  <c r="X19" i="33"/>
  <c r="X19" i="34"/>
  <c r="AA19" i="33"/>
  <c r="S19" i="34"/>
  <c r="Y19" i="33"/>
  <c r="O19" i="34"/>
  <c r="K19" i="33"/>
  <c r="N19" i="33"/>
  <c r="I19" i="38"/>
  <c r="L19" i="38"/>
  <c r="M19" i="34"/>
  <c r="M19" i="33"/>
  <c r="L19" i="33"/>
  <c r="AP19" i="35"/>
  <c r="S19" i="33"/>
  <c r="P19" i="33"/>
  <c r="K19" i="38"/>
  <c r="M19" i="38"/>
  <c r="J19" i="38"/>
  <c r="AD19" i="36"/>
  <c r="S19" i="38"/>
  <c r="V19" i="40"/>
  <c r="Y19" i="35"/>
  <c r="AQ19" i="38"/>
  <c r="K19" i="36"/>
  <c r="O19" i="38"/>
  <c r="U19" i="37"/>
  <c r="AD19" i="34"/>
  <c r="U19" i="40"/>
  <c r="AK19" i="35"/>
  <c r="AL19" i="35"/>
  <c r="AJ19" i="37"/>
  <c r="AC19" i="38"/>
  <c r="X19" i="40"/>
  <c r="AM19" i="36"/>
  <c r="AN19" i="36"/>
  <c r="AK19" i="34"/>
  <c r="AQ19" i="37"/>
  <c r="AP19" i="34"/>
  <c r="U19" i="36"/>
  <c r="AL19" i="34"/>
  <c r="Q19" i="35"/>
  <c r="AQ19" i="35"/>
  <c r="I19" i="35"/>
  <c r="G19" i="36"/>
  <c r="I19" i="36"/>
  <c r="R19" i="35"/>
  <c r="H19" i="35"/>
  <c r="AJ19" i="35"/>
  <c r="G19" i="39"/>
  <c r="AP19" i="38"/>
  <c r="AG19" i="34"/>
  <c r="AL19" i="37"/>
  <c r="AD19" i="38"/>
  <c r="AO19" i="35"/>
  <c r="T19" i="34"/>
  <c r="AE19" i="39"/>
  <c r="AK19" i="37"/>
  <c r="AF19" i="38"/>
  <c r="O19" i="37"/>
  <c r="T19" i="36"/>
  <c r="M19" i="35"/>
  <c r="N19" i="35"/>
  <c r="Z19" i="41"/>
  <c r="AO19" i="36"/>
  <c r="S19" i="35"/>
  <c r="O19" i="36"/>
  <c r="AL19" i="38"/>
  <c r="T19" i="39"/>
  <c r="AD19" i="40"/>
  <c r="I19" i="40"/>
  <c r="AE19" i="38"/>
  <c r="AB19" i="40"/>
  <c r="N19" i="38"/>
  <c r="V19" i="36"/>
  <c r="AC19" i="37"/>
  <c r="AH19" i="37"/>
  <c r="H19" i="37"/>
  <c r="X19" i="37"/>
  <c r="Z19" i="39"/>
  <c r="AI19" i="34"/>
  <c r="T19" i="35"/>
  <c r="I19" i="34"/>
  <c r="P19" i="36"/>
  <c r="Q19" i="38"/>
  <c r="V19" i="34"/>
  <c r="R19" i="34"/>
  <c r="M19" i="36"/>
  <c r="W19" i="35"/>
  <c r="AO19" i="34"/>
  <c r="T19" i="41"/>
  <c r="AI19" i="38"/>
  <c r="P19" i="35"/>
  <c r="AQ19" i="36"/>
  <c r="R19" i="41"/>
  <c r="AI19" i="41"/>
  <c r="U19" i="34"/>
  <c r="AH19" i="38"/>
  <c r="X19" i="41"/>
  <c r="AG19" i="36"/>
  <c r="R19" i="39"/>
  <c r="O19" i="41"/>
  <c r="Z19" i="36"/>
  <c r="AO19" i="39"/>
  <c r="U19" i="41"/>
  <c r="AH19" i="34"/>
  <c r="AJ19" i="40"/>
  <c r="Y19" i="39"/>
  <c r="X19" i="35"/>
  <c r="AP19" i="40"/>
  <c r="AC19" i="41"/>
  <c r="AL19" i="41"/>
  <c r="AQ19" i="43"/>
  <c r="AL19" i="42"/>
  <c r="L19" i="37"/>
  <c r="O19" i="40"/>
  <c r="I19" i="39"/>
  <c r="P19" i="38"/>
  <c r="H19" i="36"/>
  <c r="AK19" i="36"/>
  <c r="M19" i="37"/>
  <c r="AG19" i="37"/>
  <c r="AN19" i="40"/>
  <c r="U19" i="39"/>
  <c r="K19" i="34"/>
  <c r="AD19" i="37"/>
  <c r="T19" i="40"/>
  <c r="S19" i="39"/>
  <c r="AO19" i="40"/>
  <c r="G19" i="34"/>
  <c r="AA19" i="36"/>
  <c r="AQ19" i="40"/>
  <c r="AM19" i="34"/>
  <c r="AQ19" i="34"/>
  <c r="AQ19" i="39"/>
  <c r="AH19" i="40"/>
  <c r="J19" i="36"/>
  <c r="AF19" i="37"/>
  <c r="K19" i="40"/>
  <c r="AQ19" i="42"/>
  <c r="AP19" i="43"/>
  <c r="K19" i="37"/>
  <c r="AN19" i="38"/>
  <c r="I19" i="41"/>
  <c r="AO19" i="41"/>
  <c r="AE19" i="41"/>
  <c r="L19" i="42"/>
  <c r="AA19" i="42"/>
  <c r="H19" i="43"/>
  <c r="AL19" i="28"/>
  <c r="O19" i="35"/>
  <c r="S19" i="42"/>
  <c r="AI19" i="42"/>
  <c r="AG19" i="39"/>
  <c r="W19" i="43"/>
  <c r="R19" i="36"/>
  <c r="Z19" i="42"/>
  <c r="M19" i="40"/>
  <c r="AH19" i="41"/>
  <c r="Q19" i="41"/>
  <c r="T19" i="37"/>
  <c r="AP19" i="39"/>
  <c r="AK19" i="38"/>
  <c r="W19" i="37"/>
  <c r="AJ19" i="38"/>
  <c r="AM19" i="41"/>
  <c r="P19" i="39"/>
  <c r="K19" i="42"/>
  <c r="P19" i="37"/>
  <c r="AI19" i="37"/>
  <c r="K19" i="39"/>
  <c r="L19" i="39"/>
  <c r="W19" i="39"/>
  <c r="AC19" i="39"/>
  <c r="J19" i="34"/>
  <c r="AM19" i="39"/>
  <c r="H19" i="40"/>
  <c r="AM19" i="38"/>
  <c r="R19" i="40"/>
  <c r="AA19" i="43"/>
  <c r="H19" i="41"/>
  <c r="N19" i="43"/>
  <c r="AQ19" i="41"/>
  <c r="N19" i="40"/>
  <c r="AC19" i="42"/>
  <c r="J19" i="43"/>
  <c r="K19" i="31"/>
  <c r="V19" i="37"/>
  <c r="AI19" i="40"/>
  <c r="AO19" i="42"/>
  <c r="V19" i="39"/>
  <c r="Z19" i="43"/>
  <c r="M19" i="42"/>
  <c r="Y19" i="42"/>
  <c r="Q19" i="36"/>
  <c r="S19" i="36"/>
  <c r="S19" i="41"/>
  <c r="AE19" i="42"/>
  <c r="P19" i="43"/>
  <c r="W19" i="42"/>
  <c r="AE19" i="43"/>
  <c r="AF19" i="40"/>
  <c r="V19" i="41"/>
  <c r="O19" i="42"/>
  <c r="AM19" i="40"/>
  <c r="AJ19" i="41"/>
  <c r="V19" i="35"/>
  <c r="AF19" i="36"/>
  <c r="X19" i="39"/>
  <c r="P19" i="40"/>
  <c r="N19" i="42"/>
  <c r="S19" i="27"/>
  <c r="AF19" i="30"/>
  <c r="AJ25" i="29"/>
  <c r="G19" i="42"/>
  <c r="AN21" i="29"/>
  <c r="AC21" i="43"/>
  <c r="AH21" i="42"/>
  <c r="AH21" i="43"/>
  <c r="H21" i="42"/>
  <c r="AN21" i="43"/>
  <c r="AJ21" i="43"/>
  <c r="I21" i="43"/>
  <c r="H21" i="43"/>
  <c r="R21" i="42"/>
  <c r="J21" i="42"/>
  <c r="AM21" i="43"/>
  <c r="AL21" i="43"/>
  <c r="V21" i="43"/>
  <c r="S21" i="43"/>
  <c r="R21" i="43"/>
  <c r="Q21" i="43"/>
  <c r="AN21" i="42"/>
  <c r="AO21" i="43"/>
  <c r="U21" i="43"/>
  <c r="T21" i="43"/>
  <c r="O21" i="43"/>
  <c r="N21" i="43"/>
  <c r="N21" i="41"/>
  <c r="AL21" i="42"/>
  <c r="S21" i="42"/>
  <c r="AK21" i="43"/>
  <c r="AG21" i="42"/>
  <c r="AF21" i="42"/>
  <c r="W21" i="42"/>
  <c r="V21" i="42"/>
  <c r="U21" i="42"/>
  <c r="AM21" i="42"/>
  <c r="T21" i="42"/>
  <c r="AH21" i="39"/>
  <c r="AF21" i="39"/>
  <c r="AB21" i="39"/>
  <c r="AP21" i="41"/>
  <c r="AJ21" i="41"/>
  <c r="X21" i="41"/>
  <c r="W21" i="41"/>
  <c r="V21" i="41"/>
  <c r="AL21" i="40"/>
  <c r="AK21" i="40"/>
  <c r="M21" i="41"/>
  <c r="AG21" i="40"/>
  <c r="P21" i="40"/>
  <c r="J21" i="39"/>
  <c r="AK21" i="42"/>
  <c r="I21" i="38"/>
  <c r="G21" i="38"/>
  <c r="AP21" i="39"/>
  <c r="AJ21" i="39"/>
  <c r="AK21" i="38"/>
  <c r="AD21" i="39"/>
  <c r="AN21" i="39"/>
  <c r="AO21" i="38"/>
  <c r="AM21" i="37"/>
  <c r="AM21" i="38"/>
  <c r="AI21" i="39"/>
  <c r="Y21" i="39"/>
  <c r="Z21" i="38"/>
  <c r="X21" i="39"/>
  <c r="Y21" i="38"/>
  <c r="W21" i="39"/>
  <c r="X21" i="38"/>
  <c r="V21" i="39"/>
  <c r="V21" i="38"/>
  <c r="U21" i="38"/>
  <c r="T21" i="39"/>
  <c r="T21" i="38"/>
  <c r="O21" i="39"/>
  <c r="R21" i="38"/>
  <c r="G21" i="41"/>
  <c r="AE21" i="40"/>
  <c r="AE21" i="37"/>
  <c r="R21" i="37"/>
  <c r="G21" i="37"/>
  <c r="U21" i="40"/>
  <c r="Q21" i="40"/>
  <c r="AK21" i="39"/>
  <c r="AA21" i="39"/>
  <c r="H21" i="38"/>
  <c r="AA21" i="37"/>
  <c r="N21" i="36"/>
  <c r="AE21" i="35"/>
  <c r="Z21" i="37"/>
  <c r="AD21" i="35"/>
  <c r="AC21" i="35"/>
  <c r="X21" i="36"/>
  <c r="AM21" i="33"/>
  <c r="W21" i="36"/>
  <c r="AL21" i="33"/>
  <c r="AK21" i="33"/>
  <c r="S21" i="36"/>
  <c r="AI21" i="35"/>
  <c r="P21" i="34"/>
  <c r="AI21" i="33"/>
  <c r="P21" i="36"/>
  <c r="N21" i="34"/>
  <c r="O21" i="36"/>
  <c r="AF21" i="35"/>
  <c r="AA21" i="35"/>
  <c r="AB21" i="40"/>
  <c r="Y21" i="35"/>
  <c r="H21" i="41"/>
  <c r="Z21" i="40"/>
  <c r="X21" i="40"/>
  <c r="V21" i="40"/>
  <c r="AG21" i="37"/>
  <c r="T21" i="37"/>
  <c r="T21" i="33"/>
  <c r="S21" i="37"/>
  <c r="P21" i="37"/>
  <c r="R21" i="33"/>
  <c r="AD21" i="37"/>
  <c r="AJ21" i="36"/>
  <c r="G21" i="33"/>
  <c r="AB21" i="37"/>
  <c r="AD21" i="36"/>
  <c r="X21" i="37"/>
  <c r="AB21" i="36"/>
  <c r="AQ21" i="33"/>
  <c r="N21" i="37"/>
  <c r="Y21" i="36"/>
  <c r="AP21" i="35"/>
  <c r="AO21" i="33"/>
  <c r="M21" i="37"/>
  <c r="Q21" i="36"/>
  <c r="AN21" i="35"/>
  <c r="Z21" i="34"/>
  <c r="AJ21" i="33"/>
  <c r="AJ21" i="35"/>
  <c r="AH21" i="35"/>
  <c r="J21" i="35"/>
  <c r="O21" i="34"/>
  <c r="M21" i="34"/>
  <c r="L21" i="34"/>
  <c r="V21" i="33"/>
  <c r="U21" i="33"/>
  <c r="S21" i="33"/>
  <c r="I21" i="34"/>
  <c r="AF21" i="33"/>
  <c r="AC21" i="33"/>
  <c r="AE21" i="33"/>
  <c r="Z21" i="36"/>
  <c r="AD21" i="33"/>
  <c r="AA21" i="33"/>
  <c r="AB21" i="33"/>
  <c r="I21" i="33"/>
  <c r="Z21" i="33"/>
  <c r="Y21" i="33"/>
  <c r="V21" i="37"/>
  <c r="X21" i="33"/>
  <c r="K21" i="33"/>
  <c r="J21" i="33"/>
  <c r="W21" i="33"/>
  <c r="L21" i="33"/>
  <c r="Q21" i="33"/>
  <c r="P21" i="33"/>
  <c r="O21" i="33"/>
  <c r="N21" i="33"/>
  <c r="M21" i="33"/>
  <c r="H21" i="33"/>
  <c r="AO21" i="34"/>
  <c r="AQ21" i="34"/>
  <c r="AP21" i="34"/>
  <c r="AO21" i="35"/>
  <c r="AN21" i="34"/>
  <c r="AG21" i="34"/>
  <c r="AN21" i="33"/>
  <c r="AB21" i="34"/>
  <c r="K21" i="34"/>
  <c r="AP21" i="33"/>
  <c r="J21" i="34"/>
  <c r="AH21" i="33"/>
  <c r="AG21" i="33"/>
  <c r="AM21" i="34"/>
  <c r="AH21" i="34"/>
  <c r="S21" i="35"/>
  <c r="AF21" i="37"/>
  <c r="AE21" i="38"/>
  <c r="AF21" i="36"/>
  <c r="O21" i="38"/>
  <c r="V21" i="34"/>
  <c r="Z21" i="39"/>
  <c r="U21" i="37"/>
  <c r="M21" i="35"/>
  <c r="G21" i="39"/>
  <c r="K21" i="35"/>
  <c r="T21" i="34"/>
  <c r="Y21" i="34"/>
  <c r="J21" i="36"/>
  <c r="M21" i="40"/>
  <c r="H21" i="35"/>
  <c r="R21" i="34"/>
  <c r="U21" i="34"/>
  <c r="I21" i="35"/>
  <c r="K21" i="36"/>
  <c r="AQ21" i="36"/>
  <c r="G21" i="34"/>
  <c r="AP21" i="36"/>
  <c r="G21" i="36"/>
  <c r="AB21" i="35"/>
  <c r="AF21" i="34"/>
  <c r="AK21" i="34"/>
  <c r="W21" i="37"/>
  <c r="R21" i="36"/>
  <c r="AI21" i="37"/>
  <c r="W21" i="38"/>
  <c r="T21" i="40"/>
  <c r="R21" i="35"/>
  <c r="X21" i="35"/>
  <c r="AK21" i="35"/>
  <c r="O21" i="37"/>
  <c r="H21" i="34"/>
  <c r="AM21" i="36"/>
  <c r="AC21" i="38"/>
  <c r="O21" i="40"/>
  <c r="AF21" i="38"/>
  <c r="AL21" i="38"/>
  <c r="W21" i="35"/>
  <c r="H21" i="40"/>
  <c r="K21" i="40"/>
  <c r="V21" i="36"/>
  <c r="Z21" i="35"/>
  <c r="W21" i="40"/>
  <c r="H21" i="36"/>
  <c r="T21" i="35"/>
  <c r="P21" i="39"/>
  <c r="AQ21" i="42"/>
  <c r="AQ21" i="35"/>
  <c r="AL21" i="34"/>
  <c r="AM21" i="35"/>
  <c r="J21" i="37"/>
  <c r="AE21" i="39"/>
  <c r="AG21" i="35"/>
  <c r="Y21" i="37"/>
  <c r="X21" i="34"/>
  <c r="AD21" i="34"/>
  <c r="AC21" i="37"/>
  <c r="U21" i="35"/>
  <c r="H21" i="37"/>
  <c r="AL21" i="35"/>
  <c r="L21" i="36"/>
  <c r="P21" i="35"/>
  <c r="T21" i="36"/>
  <c r="O21" i="35"/>
  <c r="J21" i="40"/>
  <c r="AJ21" i="34"/>
  <c r="AQ21" i="37"/>
  <c r="AJ21" i="37"/>
  <c r="U21" i="36"/>
  <c r="V21" i="35"/>
  <c r="AI21" i="38"/>
  <c r="AO21" i="36"/>
  <c r="AI21" i="36"/>
  <c r="I21" i="37"/>
  <c r="AH21" i="36"/>
  <c r="AQ21" i="38"/>
  <c r="AO21" i="37"/>
  <c r="AC21" i="41"/>
  <c r="AI21" i="41"/>
  <c r="I21" i="41"/>
  <c r="AJ21" i="40"/>
  <c r="K21" i="43"/>
  <c r="AG21" i="43"/>
  <c r="AN21" i="36"/>
  <c r="P21" i="38"/>
  <c r="AC21" i="39"/>
  <c r="AP21" i="38"/>
  <c r="AQ21" i="39"/>
  <c r="AQ21" i="40"/>
  <c r="Z21" i="41"/>
  <c r="Q21" i="38"/>
  <c r="Q21" i="37"/>
  <c r="M21" i="36"/>
  <c r="AH21" i="37"/>
  <c r="K21" i="42"/>
  <c r="S21" i="38"/>
  <c r="I21" i="40"/>
  <c r="M21" i="38"/>
  <c r="AA21" i="34"/>
  <c r="L21" i="37"/>
  <c r="G21" i="40"/>
  <c r="AP21" i="40"/>
  <c r="R21" i="39"/>
  <c r="AM21" i="41"/>
  <c r="AO21" i="41"/>
  <c r="AK21" i="41"/>
  <c r="AN21" i="41"/>
  <c r="AL21" i="41"/>
  <c r="N21" i="38"/>
  <c r="AN21" i="40"/>
  <c r="Y21" i="40"/>
  <c r="AA21" i="42"/>
  <c r="S21" i="41"/>
  <c r="Z21" i="43"/>
  <c r="I21" i="36"/>
  <c r="AM21" i="40"/>
  <c r="AE21" i="41"/>
  <c r="AC21" i="40"/>
  <c r="T21" i="41"/>
  <c r="AL21" i="36"/>
  <c r="J21" i="43"/>
  <c r="AB21" i="42"/>
  <c r="AF21" i="40"/>
  <c r="Y21" i="43"/>
  <c r="AO21" i="39"/>
  <c r="L21" i="39"/>
  <c r="AH21" i="40"/>
  <c r="AB21" i="43"/>
  <c r="AB21" i="41"/>
  <c r="K21" i="39"/>
  <c r="AD21" i="41"/>
  <c r="AQ21" i="43"/>
  <c r="AE21" i="43"/>
  <c r="I21" i="28"/>
  <c r="AG21" i="41"/>
  <c r="K21" i="37"/>
  <c r="AN21" i="38"/>
  <c r="Q21" i="35"/>
  <c r="L21" i="38"/>
  <c r="N21" i="42"/>
  <c r="AC21" i="36"/>
  <c r="R21" i="41"/>
  <c r="O21" i="41"/>
  <c r="AF21" i="41"/>
  <c r="K21" i="41"/>
  <c r="AC21" i="34"/>
  <c r="AQ21" i="41"/>
  <c r="AN21" i="37"/>
  <c r="AK21" i="36"/>
  <c r="AI21" i="40"/>
  <c r="AA21" i="41"/>
  <c r="W21" i="34"/>
  <c r="AA21" i="36"/>
  <c r="L21" i="41"/>
  <c r="P21" i="43"/>
  <c r="AH21" i="41"/>
  <c r="Q21" i="42"/>
  <c r="AC21" i="23"/>
  <c r="AF21" i="28"/>
  <c r="N21" i="40"/>
  <c r="G21" i="42"/>
  <c r="M21" i="42"/>
  <c r="P21" i="42"/>
  <c r="G21" i="27"/>
  <c r="AD21" i="40"/>
  <c r="AL21" i="37"/>
  <c r="AB21" i="38"/>
  <c r="AC21" i="42"/>
  <c r="Z21" i="42"/>
  <c r="S21" i="34"/>
  <c r="N21" i="39"/>
  <c r="Y21" i="41"/>
  <c r="AJ21" i="38"/>
  <c r="AO21" i="40"/>
  <c r="AI21" i="34"/>
  <c r="AD21" i="38"/>
  <c r="U21" i="41"/>
  <c r="G21" i="35"/>
  <c r="AA21" i="40"/>
  <c r="Q21" i="41"/>
  <c r="O21" i="42"/>
  <c r="AE21" i="42"/>
  <c r="N21" i="29"/>
  <c r="AL21" i="30"/>
  <c r="U21" i="39"/>
  <c r="Q21" i="39"/>
  <c r="P21" i="41"/>
  <c r="AI21" i="42"/>
  <c r="U26" i="31"/>
  <c r="AD34" i="29"/>
  <c r="T13" i="31"/>
  <c r="AA34" i="31"/>
  <c r="AJ15" i="29"/>
  <c r="AB11" i="28"/>
  <c r="V21" i="27"/>
  <c r="G21" i="43"/>
  <c r="W25" i="43"/>
  <c r="AD22" i="25"/>
  <c r="AC22" i="43"/>
  <c r="Q22" i="43"/>
  <c r="G22" i="43"/>
  <c r="AO22" i="43"/>
  <c r="AN22" i="43"/>
  <c r="AN22" i="42"/>
  <c r="T22" i="43"/>
  <c r="S22" i="43"/>
  <c r="V22" i="43"/>
  <c r="H22" i="42"/>
  <c r="AK22" i="42"/>
  <c r="AI22" i="42"/>
  <c r="AH22" i="42"/>
  <c r="AF22" i="42"/>
  <c r="V22" i="42"/>
  <c r="R22" i="43"/>
  <c r="W22" i="42"/>
  <c r="R22" i="42"/>
  <c r="O22" i="42"/>
  <c r="AB22" i="41"/>
  <c r="P22" i="41"/>
  <c r="AM22" i="43"/>
  <c r="AI22" i="43"/>
  <c r="AH22" i="43"/>
  <c r="S22" i="40"/>
  <c r="AL22" i="41"/>
  <c r="AH22" i="41"/>
  <c r="W22" i="41"/>
  <c r="Q22" i="41"/>
  <c r="N22" i="41"/>
  <c r="M22" i="41"/>
  <c r="L22" i="41"/>
  <c r="J22" i="41"/>
  <c r="AI22" i="39"/>
  <c r="AH22" i="39"/>
  <c r="Q22" i="40"/>
  <c r="AA22" i="39"/>
  <c r="X22" i="38"/>
  <c r="AM22" i="42"/>
  <c r="AG22" i="42"/>
  <c r="T22" i="38"/>
  <c r="M22" i="42"/>
  <c r="Q22" i="39"/>
  <c r="O22" i="39"/>
  <c r="AL22" i="40"/>
  <c r="AK22" i="40"/>
  <c r="AC22" i="40"/>
  <c r="I22" i="41"/>
  <c r="AM22" i="38"/>
  <c r="AI22" i="40"/>
  <c r="AF22" i="40"/>
  <c r="AK22" i="38"/>
  <c r="AB22" i="38"/>
  <c r="Y22" i="38"/>
  <c r="R22" i="37"/>
  <c r="G22" i="37"/>
  <c r="AO22" i="39"/>
  <c r="AK22" i="39"/>
  <c r="AB22" i="37"/>
  <c r="AB22" i="39"/>
  <c r="AI22" i="38"/>
  <c r="AA22" i="40"/>
  <c r="T22" i="39"/>
  <c r="V22" i="37"/>
  <c r="AE22" i="37"/>
  <c r="AH22" i="38"/>
  <c r="AA22" i="37"/>
  <c r="AJ22" i="39"/>
  <c r="AF22" i="39"/>
  <c r="AD22" i="39"/>
  <c r="V22" i="39"/>
  <c r="S22" i="37"/>
  <c r="L22" i="38"/>
  <c r="P22" i="37"/>
  <c r="J22" i="38"/>
  <c r="N22" i="37"/>
  <c r="H22" i="38"/>
  <c r="M22" i="37"/>
  <c r="G22" i="38"/>
  <c r="L22" i="37"/>
  <c r="J22" i="37"/>
  <c r="I22" i="37"/>
  <c r="W22" i="36"/>
  <c r="AC22" i="35"/>
  <c r="AG22" i="33"/>
  <c r="AF22" i="33"/>
  <c r="AE22" i="33"/>
  <c r="AC22" i="33"/>
  <c r="AE22" i="40"/>
  <c r="AO22" i="37"/>
  <c r="AP22" i="35"/>
  <c r="Y22" i="40"/>
  <c r="AM22" i="37"/>
  <c r="I22" i="40"/>
  <c r="AK22" i="37"/>
  <c r="AN22" i="35"/>
  <c r="AQ22" i="41"/>
  <c r="AG22" i="37"/>
  <c r="AL22" i="36"/>
  <c r="AJ22" i="35"/>
  <c r="Z22" i="37"/>
  <c r="AH22" i="36"/>
  <c r="AI22" i="35"/>
  <c r="AC22" i="36"/>
  <c r="AH22" i="35"/>
  <c r="H22" i="37"/>
  <c r="Y22" i="36"/>
  <c r="AF22" i="35"/>
  <c r="N22" i="33"/>
  <c r="P22" i="36"/>
  <c r="O22" i="36"/>
  <c r="L22" i="33"/>
  <c r="G22" i="33"/>
  <c r="L22" i="35"/>
  <c r="J22" i="35"/>
  <c r="AQ22" i="33"/>
  <c r="AO22" i="33"/>
  <c r="AM22" i="33"/>
  <c r="AE22" i="34"/>
  <c r="AD22" i="34"/>
  <c r="AC22" i="34"/>
  <c r="P22" i="34"/>
  <c r="V22" i="33"/>
  <c r="N22" i="34"/>
  <c r="U22" i="33"/>
  <c r="T22" i="33"/>
  <c r="G22" i="36"/>
  <c r="AA22" i="34"/>
  <c r="X22" i="33"/>
  <c r="Z22" i="34"/>
  <c r="Z22" i="35"/>
  <c r="AP22" i="33"/>
  <c r="AN22" i="33"/>
  <c r="V22" i="34"/>
  <c r="W22" i="33"/>
  <c r="AL22" i="33"/>
  <c r="AK22" i="33"/>
  <c r="AE22" i="35"/>
  <c r="AA22" i="35"/>
  <c r="AJ22" i="33"/>
  <c r="S22" i="33"/>
  <c r="AI22" i="33"/>
  <c r="AH22" i="33"/>
  <c r="K22" i="34"/>
  <c r="AD22" i="33"/>
  <c r="I22" i="33"/>
  <c r="AQ22" i="34"/>
  <c r="AB22" i="33"/>
  <c r="AO22" i="34"/>
  <c r="AA22" i="33"/>
  <c r="AB22" i="34"/>
  <c r="Z22" i="33"/>
  <c r="Y22" i="33"/>
  <c r="Y22" i="35"/>
  <c r="U22" i="35"/>
  <c r="J22" i="34"/>
  <c r="R22" i="33"/>
  <c r="M22" i="33"/>
  <c r="Z22" i="38"/>
  <c r="AQ22" i="36"/>
  <c r="P22" i="38"/>
  <c r="I22" i="34"/>
  <c r="Q22" i="33"/>
  <c r="O22" i="33"/>
  <c r="T22" i="36"/>
  <c r="P22" i="33"/>
  <c r="H22" i="35"/>
  <c r="G22" i="34"/>
  <c r="K22" i="33"/>
  <c r="X22" i="36"/>
  <c r="J22" i="33"/>
  <c r="H22" i="33"/>
  <c r="K22" i="36"/>
  <c r="H22" i="36"/>
  <c r="I22" i="36"/>
  <c r="S22" i="36"/>
  <c r="R22" i="36"/>
  <c r="T22" i="35"/>
  <c r="Y22" i="34"/>
  <c r="T22" i="40"/>
  <c r="AA22" i="36"/>
  <c r="AQ22" i="35"/>
  <c r="U22" i="36"/>
  <c r="Q22" i="38"/>
  <c r="Q22" i="36"/>
  <c r="AL22" i="35"/>
  <c r="AE22" i="38"/>
  <c r="AP22" i="38"/>
  <c r="R22" i="34"/>
  <c r="AD22" i="38"/>
  <c r="W22" i="35"/>
  <c r="AH22" i="37"/>
  <c r="AI22" i="36"/>
  <c r="AH22" i="34"/>
  <c r="P22" i="35"/>
  <c r="AM22" i="34"/>
  <c r="T22" i="34"/>
  <c r="AP22" i="34"/>
  <c r="AG22" i="35"/>
  <c r="M22" i="34"/>
  <c r="V22" i="40"/>
  <c r="J22" i="36"/>
  <c r="K22" i="37"/>
  <c r="M22" i="40"/>
  <c r="O22" i="38"/>
  <c r="Q22" i="34"/>
  <c r="AB22" i="35"/>
  <c r="U22" i="39"/>
  <c r="S22" i="35"/>
  <c r="AO22" i="35"/>
  <c r="X22" i="35"/>
  <c r="AL22" i="34"/>
  <c r="I22" i="35"/>
  <c r="U22" i="34"/>
  <c r="H22" i="34"/>
  <c r="W22" i="34"/>
  <c r="K22" i="35"/>
  <c r="AM22" i="36"/>
  <c r="X22" i="34"/>
  <c r="L22" i="34"/>
  <c r="AF22" i="38"/>
  <c r="AF22" i="36"/>
  <c r="AO22" i="36"/>
  <c r="M22" i="36"/>
  <c r="AC22" i="38"/>
  <c r="AJ22" i="38"/>
  <c r="AJ22" i="34"/>
  <c r="T22" i="41"/>
  <c r="I22" i="39"/>
  <c r="V22" i="36"/>
  <c r="Q22" i="35"/>
  <c r="O22" i="34"/>
  <c r="G22" i="39"/>
  <c r="R22" i="39"/>
  <c r="AN22" i="37"/>
  <c r="K22" i="42"/>
  <c r="R22" i="35"/>
  <c r="AP22" i="36"/>
  <c r="U22" i="37"/>
  <c r="AL22" i="37"/>
  <c r="L22" i="36"/>
  <c r="N22" i="36"/>
  <c r="AD22" i="35"/>
  <c r="AI22" i="37"/>
  <c r="W22" i="38"/>
  <c r="G22" i="35"/>
  <c r="AE22" i="39"/>
  <c r="AB22" i="36"/>
  <c r="AC22" i="37"/>
  <c r="M22" i="39"/>
  <c r="K22" i="40"/>
  <c r="AH22" i="40"/>
  <c r="AI22" i="34"/>
  <c r="AD22" i="37"/>
  <c r="U22" i="40"/>
  <c r="N22" i="39"/>
  <c r="AM22" i="39"/>
  <c r="AL22" i="39"/>
  <c r="AQ22" i="42"/>
  <c r="U22" i="38"/>
  <c r="AK22" i="36"/>
  <c r="AQ22" i="40"/>
  <c r="AP22" i="39"/>
  <c r="AQ22" i="43"/>
  <c r="AN22" i="38"/>
  <c r="Z22" i="40"/>
  <c r="H22" i="39"/>
  <c r="G22" i="42"/>
  <c r="Y22" i="41"/>
  <c r="AQ22" i="38"/>
  <c r="J22" i="40"/>
  <c r="AN22" i="40"/>
  <c r="AN22" i="36"/>
  <c r="L22" i="39"/>
  <c r="V22" i="35"/>
  <c r="AO22" i="38"/>
  <c r="X22" i="37"/>
  <c r="AF22" i="37"/>
  <c r="AG22" i="38"/>
  <c r="AK22" i="35"/>
  <c r="AD22" i="36"/>
  <c r="R22" i="38"/>
  <c r="AA22" i="38"/>
  <c r="AC22" i="39"/>
  <c r="L22" i="42"/>
  <c r="AA22" i="42"/>
  <c r="AG22" i="43"/>
  <c r="AA22" i="41"/>
  <c r="Z22" i="39"/>
  <c r="S22" i="39"/>
  <c r="AO22" i="40"/>
  <c r="P22" i="39"/>
  <c r="R22" i="41"/>
  <c r="J22" i="39"/>
  <c r="M22" i="38"/>
  <c r="G22" i="40"/>
  <c r="AM22" i="35"/>
  <c r="AG22" i="39"/>
  <c r="O22" i="40"/>
  <c r="V22" i="28"/>
  <c r="AJ22" i="29"/>
  <c r="AP22" i="37"/>
  <c r="T22" i="26"/>
  <c r="X22" i="28"/>
  <c r="AG22" i="28"/>
  <c r="Z22" i="36"/>
  <c r="O22" i="35"/>
  <c r="O22" i="41"/>
  <c r="AN22" i="39"/>
  <c r="K22" i="41"/>
  <c r="L22" i="40"/>
  <c r="H22" i="41"/>
  <c r="Z22" i="42"/>
  <c r="N22" i="38"/>
  <c r="AQ22" i="37"/>
  <c r="Y22" i="37"/>
  <c r="W22" i="39"/>
  <c r="U22" i="41"/>
  <c r="AJ22" i="43"/>
  <c r="AL22" i="43"/>
  <c r="AJ22" i="36"/>
  <c r="Z22" i="43"/>
  <c r="J22" i="43"/>
  <c r="Q22" i="42"/>
  <c r="S22" i="38"/>
  <c r="AL22" i="38"/>
  <c r="X22" i="40"/>
  <c r="AG22" i="34"/>
  <c r="K22" i="39"/>
  <c r="Y22" i="39"/>
  <c r="AG22" i="40"/>
  <c r="W22" i="37"/>
  <c r="AJ22" i="37"/>
  <c r="AP22" i="40"/>
  <c r="Z22" i="41"/>
  <c r="AG22" i="41"/>
  <c r="AE22" i="36"/>
  <c r="AE22" i="41"/>
  <c r="G22" i="41"/>
  <c r="S22" i="34"/>
  <c r="AM22" i="41"/>
  <c r="AD22" i="41"/>
  <c r="AF22" i="41"/>
  <c r="AI22" i="41"/>
  <c r="N22" i="42"/>
  <c r="AG22" i="36"/>
  <c r="P22" i="42"/>
  <c r="AK22" i="43"/>
  <c r="AN22" i="34"/>
  <c r="V22" i="41"/>
  <c r="AE22" i="43"/>
  <c r="Z22" i="26"/>
  <c r="AK22" i="41"/>
  <c r="R22" i="40"/>
  <c r="K22" i="43"/>
  <c r="T22" i="28"/>
  <c r="L22" i="43"/>
  <c r="W22" i="43"/>
  <c r="AQ22" i="39"/>
  <c r="AN22" i="41"/>
  <c r="AA22" i="43"/>
  <c r="P22" i="43"/>
  <c r="H22" i="43"/>
  <c r="K22" i="28"/>
  <c r="K22" i="30"/>
  <c r="AI22" i="30"/>
  <c r="Q22" i="37"/>
  <c r="U22" i="30"/>
  <c r="AQ22" i="28"/>
  <c r="AF22" i="28"/>
  <c r="AK22" i="29"/>
  <c r="AP22" i="43"/>
  <c r="AD22" i="43"/>
  <c r="AM22" i="28"/>
  <c r="H22" i="30"/>
  <c r="AH22" i="30"/>
  <c r="H22" i="31"/>
  <c r="AO22" i="41"/>
  <c r="X22" i="41"/>
  <c r="AL22" i="42"/>
  <c r="AE22" i="42"/>
  <c r="O22" i="43"/>
  <c r="M22" i="43"/>
  <c r="AO22" i="42"/>
  <c r="S22" i="41"/>
  <c r="AM22" i="40"/>
  <c r="O22" i="37"/>
  <c r="X22" i="43"/>
  <c r="X22" i="42"/>
  <c r="AC22" i="41"/>
  <c r="I22" i="42"/>
  <c r="T22" i="31"/>
  <c r="AP22" i="31"/>
  <c r="M22" i="35"/>
  <c r="J22" i="42"/>
  <c r="AQ22" i="22"/>
  <c r="I22" i="28"/>
  <c r="W22" i="29"/>
  <c r="T22" i="30"/>
  <c r="U13" i="31"/>
  <c r="AK21" i="30"/>
  <c r="AO11" i="29"/>
  <c r="T20" i="31"/>
  <c r="W11" i="30"/>
  <c r="M13" i="31"/>
  <c r="G20" i="28"/>
  <c r="V20" i="26"/>
  <c r="AK10" i="25"/>
  <c r="H34" i="43"/>
  <c r="G33" i="43"/>
  <c r="AN33" i="43"/>
  <c r="U35" i="42"/>
  <c r="AE23" i="43"/>
  <c r="X19" i="42"/>
  <c r="AK19" i="42"/>
  <c r="M10" i="42"/>
  <c r="AE9" i="42"/>
  <c r="Z35" i="42"/>
  <c r="AP22" i="41"/>
  <c r="U10" i="41"/>
  <c r="J11" i="39"/>
  <c r="G19" i="41"/>
  <c r="X20" i="40"/>
  <c r="S11" i="37"/>
  <c r="AO13" i="34"/>
  <c r="W15" i="30"/>
  <c r="O24" i="42"/>
  <c r="J23" i="40"/>
  <c r="AH26" i="42"/>
  <c r="R26" i="43"/>
  <c r="AL26" i="43"/>
  <c r="I26" i="43"/>
  <c r="Y26" i="42"/>
  <c r="G26" i="43"/>
  <c r="T26" i="42"/>
  <c r="AJ26" i="43"/>
  <c r="S26" i="43"/>
  <c r="O26" i="43"/>
  <c r="AN26" i="42"/>
  <c r="H26" i="43"/>
  <c r="U26" i="42"/>
  <c r="H26" i="42"/>
  <c r="AH26" i="43"/>
  <c r="AD26" i="43"/>
  <c r="AC26" i="43"/>
  <c r="M26" i="42"/>
  <c r="M26" i="41"/>
  <c r="Y26" i="43"/>
  <c r="U26" i="43"/>
  <c r="T26" i="43"/>
  <c r="AP26" i="42"/>
  <c r="X26" i="42"/>
  <c r="P26" i="42"/>
  <c r="O26" i="42"/>
  <c r="Z26" i="43"/>
  <c r="AA26" i="41"/>
  <c r="AK26" i="40"/>
  <c r="AL26" i="41"/>
  <c r="AB26" i="41"/>
  <c r="W26" i="41"/>
  <c r="AC26" i="42"/>
  <c r="V26" i="41"/>
  <c r="Q26" i="40"/>
  <c r="N26" i="41"/>
  <c r="L26" i="41"/>
  <c r="AI26" i="40"/>
  <c r="AG26" i="40"/>
  <c r="AF26" i="40"/>
  <c r="AA26" i="40"/>
  <c r="S26" i="40"/>
  <c r="AN26" i="39"/>
  <c r="AJ26" i="39"/>
  <c r="S26" i="41"/>
  <c r="AF26" i="39"/>
  <c r="AD26" i="39"/>
  <c r="AL26" i="40"/>
  <c r="AC26" i="39"/>
  <c r="R26" i="40"/>
  <c r="AB26" i="39"/>
  <c r="P26" i="40"/>
  <c r="N26" i="40"/>
  <c r="L26" i="40"/>
  <c r="W26" i="39"/>
  <c r="N26" i="39"/>
  <c r="J26" i="39"/>
  <c r="AB26" i="38"/>
  <c r="U26" i="38"/>
  <c r="I26" i="37"/>
  <c r="P26" i="38"/>
  <c r="AO26" i="39"/>
  <c r="I26" i="38"/>
  <c r="AK26" i="39"/>
  <c r="G26" i="38"/>
  <c r="AH26" i="39"/>
  <c r="AQ26" i="38"/>
  <c r="AO26" i="38"/>
  <c r="AO26" i="37"/>
  <c r="AM26" i="38"/>
  <c r="AM26" i="37"/>
  <c r="AL26" i="38"/>
  <c r="AK26" i="38"/>
  <c r="AJ26" i="37"/>
  <c r="X26" i="36"/>
  <c r="AA26" i="37"/>
  <c r="L26" i="36"/>
  <c r="V26" i="37"/>
  <c r="S26" i="37"/>
  <c r="Q26" i="37"/>
  <c r="M26" i="37"/>
  <c r="G26" i="37"/>
  <c r="AC26" i="36"/>
  <c r="AA26" i="36"/>
  <c r="AO26" i="33"/>
  <c r="I26" i="33"/>
  <c r="AL26" i="36"/>
  <c r="AN26" i="33"/>
  <c r="H26" i="33"/>
  <c r="AM26" i="33"/>
  <c r="G26" i="33"/>
  <c r="AI26" i="38"/>
  <c r="W26" i="38"/>
  <c r="AG26" i="36"/>
  <c r="P26" i="34"/>
  <c r="AK26" i="33"/>
  <c r="S26" i="38"/>
  <c r="AH26" i="37"/>
  <c r="AE26" i="36"/>
  <c r="N26" i="34"/>
  <c r="AI26" i="33"/>
  <c r="AG26" i="37"/>
  <c r="AF26" i="37"/>
  <c r="AB26" i="37"/>
  <c r="Y26" i="36"/>
  <c r="Z26" i="37"/>
  <c r="W26" i="36"/>
  <c r="T26" i="37"/>
  <c r="S26" i="36"/>
  <c r="R26" i="37"/>
  <c r="R26" i="36"/>
  <c r="Q26" i="36"/>
  <c r="P26" i="36"/>
  <c r="AP26" i="35"/>
  <c r="AF26" i="35"/>
  <c r="V26" i="33"/>
  <c r="AE26" i="35"/>
  <c r="U26" i="33"/>
  <c r="AD26" i="35"/>
  <c r="T26" i="33"/>
  <c r="O26" i="33"/>
  <c r="N26" i="33"/>
  <c r="M26" i="33"/>
  <c r="AQ26" i="34"/>
  <c r="K26" i="33"/>
  <c r="AO26" i="34"/>
  <c r="AK26" i="35"/>
  <c r="AJ26" i="35"/>
  <c r="AD26" i="34"/>
  <c r="AH26" i="35"/>
  <c r="AB26" i="34"/>
  <c r="AC26" i="35"/>
  <c r="Z26" i="34"/>
  <c r="AB26" i="35"/>
  <c r="Y26" i="34"/>
  <c r="J26" i="35"/>
  <c r="AE26" i="33"/>
  <c r="O26" i="34"/>
  <c r="AD26" i="33"/>
  <c r="AH26" i="36"/>
  <c r="H26" i="35"/>
  <c r="M26" i="34"/>
  <c r="AC26" i="33"/>
  <c r="V26" i="34"/>
  <c r="P26" i="35"/>
  <c r="U26" i="34"/>
  <c r="K26" i="34"/>
  <c r="Q26" i="33"/>
  <c r="L26" i="34"/>
  <c r="J26" i="34"/>
  <c r="I26" i="34"/>
  <c r="AH26" i="33"/>
  <c r="AG26" i="33"/>
  <c r="I26" i="39"/>
  <c r="AB26" i="33"/>
  <c r="G26" i="34"/>
  <c r="AF26" i="36"/>
  <c r="O26" i="36"/>
  <c r="N26" i="36"/>
  <c r="K26" i="39"/>
  <c r="M26" i="36"/>
  <c r="AQ26" i="33"/>
  <c r="AP26" i="33"/>
  <c r="AL26" i="33"/>
  <c r="AF26" i="33"/>
  <c r="AJ26" i="33"/>
  <c r="AA26" i="33"/>
  <c r="W26" i="33"/>
  <c r="Z26" i="33"/>
  <c r="X26" i="33"/>
  <c r="Z26" i="35"/>
  <c r="Y26" i="33"/>
  <c r="AA26" i="35"/>
  <c r="S26" i="33"/>
  <c r="R26" i="33"/>
  <c r="X26" i="34"/>
  <c r="W26" i="34"/>
  <c r="L26" i="35"/>
  <c r="G26" i="35"/>
  <c r="P26" i="33"/>
  <c r="J26" i="33"/>
  <c r="AP26" i="34"/>
  <c r="L26" i="33"/>
  <c r="AI26" i="34"/>
  <c r="AK26" i="36"/>
  <c r="L26" i="38"/>
  <c r="S26" i="35"/>
  <c r="T26" i="36"/>
  <c r="AI26" i="36"/>
  <c r="AN26" i="36"/>
  <c r="AK26" i="37"/>
  <c r="AF26" i="38"/>
  <c r="S26" i="34"/>
  <c r="M26" i="40"/>
  <c r="R26" i="38"/>
  <c r="AH26" i="34"/>
  <c r="AM26" i="34"/>
  <c r="R26" i="34"/>
  <c r="K26" i="37"/>
  <c r="AP26" i="36"/>
  <c r="I26" i="35"/>
  <c r="AQ26" i="35"/>
  <c r="J26" i="36"/>
  <c r="N26" i="38"/>
  <c r="H26" i="34"/>
  <c r="W26" i="35"/>
  <c r="AJ26" i="36"/>
  <c r="G26" i="36"/>
  <c r="J26" i="38"/>
  <c r="K26" i="35"/>
  <c r="U26" i="36"/>
  <c r="R26" i="35"/>
  <c r="V26" i="36"/>
  <c r="AQ26" i="36"/>
  <c r="W26" i="37"/>
  <c r="Y26" i="37"/>
  <c r="AP26" i="37"/>
  <c r="Z26" i="40"/>
  <c r="AG26" i="34"/>
  <c r="AE26" i="34"/>
  <c r="AN26" i="37"/>
  <c r="AD26" i="37"/>
  <c r="K26" i="40"/>
  <c r="K26" i="42"/>
  <c r="AG26" i="35"/>
  <c r="AM26" i="35"/>
  <c r="AL26" i="39"/>
  <c r="T26" i="34"/>
  <c r="AN26" i="35"/>
  <c r="M26" i="35"/>
  <c r="AE26" i="38"/>
  <c r="H26" i="40"/>
  <c r="AL26" i="34"/>
  <c r="U26" i="37"/>
  <c r="AC26" i="37"/>
  <c r="O26" i="35"/>
  <c r="AL26" i="37"/>
  <c r="AP26" i="38"/>
  <c r="U26" i="39"/>
  <c r="AL26" i="35"/>
  <c r="AO26" i="36"/>
  <c r="J26" i="37"/>
  <c r="L26" i="37"/>
  <c r="I26" i="36"/>
  <c r="Q26" i="34"/>
  <c r="O26" i="38"/>
  <c r="Z26" i="36"/>
  <c r="H26" i="37"/>
  <c r="AI26" i="35"/>
  <c r="AJ26" i="34"/>
  <c r="X26" i="37"/>
  <c r="T26" i="41"/>
  <c r="M26" i="39"/>
  <c r="P26" i="37"/>
  <c r="N26" i="42"/>
  <c r="H26" i="36"/>
  <c r="M26" i="38"/>
  <c r="G26" i="39"/>
  <c r="O26" i="37"/>
  <c r="AN26" i="40"/>
  <c r="I26" i="40"/>
  <c r="AG26" i="39"/>
  <c r="O26" i="39"/>
  <c r="V26" i="35"/>
  <c r="AI26" i="41"/>
  <c r="AA26" i="42"/>
  <c r="J26" i="43"/>
  <c r="Y26" i="35"/>
  <c r="V26" i="40"/>
  <c r="Y26" i="40"/>
  <c r="T26" i="38"/>
  <c r="AI26" i="39"/>
  <c r="T26" i="35"/>
  <c r="S26" i="39"/>
  <c r="AQ26" i="39"/>
  <c r="H26" i="41"/>
  <c r="G26" i="40"/>
  <c r="AD26" i="41"/>
  <c r="X26" i="38"/>
  <c r="Q26" i="41"/>
  <c r="AC26" i="38"/>
  <c r="AO26" i="42"/>
  <c r="X26" i="35"/>
  <c r="O26" i="40"/>
  <c r="AH26" i="38"/>
  <c r="AP26" i="40"/>
  <c r="AQ26" i="40"/>
  <c r="AO26" i="40"/>
  <c r="AO26" i="35"/>
  <c r="AM26" i="39"/>
  <c r="H26" i="38"/>
  <c r="AJ26" i="38"/>
  <c r="AM26" i="40"/>
  <c r="N26" i="35"/>
  <c r="L26" i="39"/>
  <c r="AQ26" i="42"/>
  <c r="V26" i="39"/>
  <c r="AJ26" i="41"/>
  <c r="K26" i="43"/>
  <c r="AQ26" i="37"/>
  <c r="AC26" i="34"/>
  <c r="K26" i="38"/>
  <c r="X26" i="39"/>
  <c r="AP26" i="39"/>
  <c r="AQ26" i="41"/>
  <c r="Y26" i="41"/>
  <c r="X26" i="41"/>
  <c r="AP26" i="43"/>
  <c r="Q26" i="35"/>
  <c r="AD26" i="40"/>
  <c r="G26" i="41"/>
  <c r="AH26" i="40"/>
  <c r="AE26" i="40"/>
  <c r="Q26" i="42"/>
  <c r="AC26" i="41"/>
  <c r="AN26" i="38"/>
  <c r="I26" i="41"/>
  <c r="AM26" i="36"/>
  <c r="AO26" i="41"/>
  <c r="W26" i="40"/>
  <c r="AD26" i="36"/>
  <c r="Y26" i="39"/>
  <c r="K26" i="41"/>
  <c r="AE26" i="39"/>
  <c r="X26" i="40"/>
  <c r="AJ26" i="40"/>
  <c r="AB26" i="42"/>
  <c r="AB26" i="40"/>
  <c r="V26" i="38"/>
  <c r="Q26" i="38"/>
  <c r="AB26" i="36"/>
  <c r="P26" i="39"/>
  <c r="Z26" i="41"/>
  <c r="Z26" i="39"/>
  <c r="AI26" i="37"/>
  <c r="AG26" i="41"/>
  <c r="AH26" i="41"/>
  <c r="L26" i="42"/>
  <c r="AJ26" i="42"/>
  <c r="AF26" i="34"/>
  <c r="AK26" i="34"/>
  <c r="AD26" i="38"/>
  <c r="AF26" i="41"/>
  <c r="V26" i="42"/>
  <c r="AG26" i="38"/>
  <c r="U26" i="41"/>
  <c r="W26" i="43"/>
  <c r="AA26" i="34"/>
  <c r="J26" i="40"/>
  <c r="R26" i="41"/>
  <c r="P26" i="41"/>
  <c r="K26" i="30"/>
  <c r="AG26" i="31"/>
  <c r="Z26" i="38"/>
  <c r="W26" i="42"/>
  <c r="AK26" i="43"/>
  <c r="AM26" i="43"/>
  <c r="U26" i="35"/>
  <c r="AD26" i="29"/>
  <c r="AA26" i="39"/>
  <c r="AF26" i="42"/>
  <c r="N26" i="43"/>
  <c r="N26" i="37"/>
  <c r="AK26" i="42"/>
  <c r="AF26" i="43"/>
  <c r="O26" i="31"/>
  <c r="AM26" i="29"/>
  <c r="AM26" i="41"/>
  <c r="I26" i="42"/>
  <c r="G26" i="42"/>
  <c r="AD26" i="42"/>
  <c r="K26" i="36"/>
  <c r="R26" i="39"/>
  <c r="J26" i="41"/>
  <c r="AE26" i="42"/>
  <c r="AB26" i="43"/>
  <c r="AA26" i="43"/>
  <c r="Q26" i="43"/>
  <c r="AM26" i="30"/>
  <c r="AK26" i="41"/>
  <c r="X26" i="29"/>
  <c r="G13" i="30"/>
  <c r="AE13" i="24"/>
  <c r="H33" i="26"/>
  <c r="I25" i="43"/>
  <c r="T13" i="42"/>
  <c r="X26" i="43"/>
  <c r="P15" i="43"/>
  <c r="AE33" i="42"/>
  <c r="Z34" i="42"/>
  <c r="G34" i="42"/>
  <c r="Z23" i="43"/>
  <c r="I33" i="42"/>
  <c r="R34" i="40"/>
  <c r="AC25" i="42"/>
  <c r="AI8" i="41"/>
  <c r="AA15" i="38"/>
  <c r="W22" i="40"/>
  <c r="O34" i="39"/>
  <c r="J13" i="40"/>
  <c r="G19" i="40"/>
  <c r="I33" i="39"/>
  <c r="K22" i="38"/>
  <c r="AL21" i="39"/>
  <c r="AA20" i="39"/>
  <c r="AE21" i="34"/>
  <c r="R8" i="35"/>
  <c r="AF6" i="34"/>
  <c r="AH11" i="30"/>
  <c r="R11" i="43"/>
  <c r="S11" i="43"/>
  <c r="J11" i="42"/>
  <c r="V11" i="43"/>
  <c r="AG11" i="42"/>
  <c r="T11" i="43"/>
  <c r="Y11" i="42"/>
  <c r="AH11" i="42"/>
  <c r="I11" i="43"/>
  <c r="AO11" i="43"/>
  <c r="AC11" i="43"/>
  <c r="T11" i="42"/>
  <c r="R11" i="42"/>
  <c r="V11" i="42"/>
  <c r="Q11" i="42"/>
  <c r="O11" i="42"/>
  <c r="P11" i="41"/>
  <c r="M11" i="41"/>
  <c r="AP11" i="43"/>
  <c r="AD11" i="43"/>
  <c r="Y11" i="43"/>
  <c r="AB11" i="41"/>
  <c r="X11" i="43"/>
  <c r="Y11" i="41"/>
  <c r="P11" i="42"/>
  <c r="U11" i="41"/>
  <c r="V11" i="41"/>
  <c r="L11" i="41"/>
  <c r="J11" i="41"/>
  <c r="H11" i="41"/>
  <c r="W11" i="43"/>
  <c r="AN11" i="41"/>
  <c r="AA11" i="41"/>
  <c r="AL11" i="40"/>
  <c r="X11" i="41"/>
  <c r="AK11" i="40"/>
  <c r="W11" i="41"/>
  <c r="AI11" i="40"/>
  <c r="AG11" i="40"/>
  <c r="AJ11" i="39"/>
  <c r="S11" i="40"/>
  <c r="Q11" i="40"/>
  <c r="N11" i="40"/>
  <c r="AP11" i="42"/>
  <c r="AG11" i="41"/>
  <c r="AE11" i="41"/>
  <c r="AD11" i="41"/>
  <c r="AC11" i="41"/>
  <c r="K11" i="41"/>
  <c r="AH11" i="40"/>
  <c r="L11" i="40"/>
  <c r="AN11" i="42"/>
  <c r="AM11" i="42"/>
  <c r="AI11" i="42"/>
  <c r="H11" i="42"/>
  <c r="T11" i="38"/>
  <c r="AC11" i="39"/>
  <c r="Y11" i="38"/>
  <c r="Z11" i="37"/>
  <c r="X11" i="38"/>
  <c r="Q11" i="39"/>
  <c r="O11" i="39"/>
  <c r="U11" i="38"/>
  <c r="V11" i="37"/>
  <c r="AP11" i="41"/>
  <c r="AL11" i="41"/>
  <c r="AK11" i="41"/>
  <c r="AJ11" i="41"/>
  <c r="AO11" i="37"/>
  <c r="N11" i="37"/>
  <c r="AO11" i="38"/>
  <c r="AK11" i="38"/>
  <c r="Y11" i="36"/>
  <c r="I11" i="37"/>
  <c r="W11" i="36"/>
  <c r="AC11" i="38"/>
  <c r="AB11" i="38"/>
  <c r="AA11" i="38"/>
  <c r="Z11" i="38"/>
  <c r="V11" i="38"/>
  <c r="AI11" i="39"/>
  <c r="AH11" i="39"/>
  <c r="L11" i="38"/>
  <c r="X11" i="39"/>
  <c r="AM11" i="37"/>
  <c r="V11" i="39"/>
  <c r="AE11" i="36"/>
  <c r="X11" i="36"/>
  <c r="AF11" i="39"/>
  <c r="AD11" i="39"/>
  <c r="AB11" i="39"/>
  <c r="AG11" i="37"/>
  <c r="S11" i="36"/>
  <c r="W11" i="39"/>
  <c r="AE11" i="37"/>
  <c r="P11" i="39"/>
  <c r="AD11" i="37"/>
  <c r="K11" i="39"/>
  <c r="AB11" i="37"/>
  <c r="AA11" i="37"/>
  <c r="AM11" i="38"/>
  <c r="AG11" i="38"/>
  <c r="R11" i="37"/>
  <c r="G11" i="37"/>
  <c r="AJ11" i="35"/>
  <c r="AH11" i="35"/>
  <c r="AE11" i="35"/>
  <c r="L11" i="36"/>
  <c r="AD11" i="35"/>
  <c r="AC11" i="35"/>
  <c r="N11" i="35"/>
  <c r="AP11" i="37"/>
  <c r="M11" i="35"/>
  <c r="AI11" i="37"/>
  <c r="L11" i="35"/>
  <c r="P11" i="37"/>
  <c r="L11" i="37"/>
  <c r="J11" i="35"/>
  <c r="K11" i="38"/>
  <c r="J11" i="38"/>
  <c r="I11" i="38"/>
  <c r="T11" i="36"/>
  <c r="AP11" i="35"/>
  <c r="O11" i="34"/>
  <c r="AO11" i="33"/>
  <c r="I11" i="33"/>
  <c r="R11" i="36"/>
  <c r="AN11" i="35"/>
  <c r="N11" i="34"/>
  <c r="AN11" i="33"/>
  <c r="H11" i="33"/>
  <c r="Q11" i="36"/>
  <c r="AL11" i="35"/>
  <c r="M11" i="34"/>
  <c r="AM11" i="33"/>
  <c r="G11" i="33"/>
  <c r="N11" i="36"/>
  <c r="AI11" i="35"/>
  <c r="K11" i="34"/>
  <c r="AK11" i="33"/>
  <c r="AF11" i="35"/>
  <c r="I11" i="34"/>
  <c r="AI11" i="33"/>
  <c r="G11" i="38"/>
  <c r="AB11" i="35"/>
  <c r="Z11" i="35"/>
  <c r="H11" i="35"/>
  <c r="V11" i="33"/>
  <c r="U11" i="33"/>
  <c r="T11" i="33"/>
  <c r="AF11" i="36"/>
  <c r="S11" i="33"/>
  <c r="AP11" i="33"/>
  <c r="J11" i="37"/>
  <c r="AQ11" i="33"/>
  <c r="AJ11" i="33"/>
  <c r="W11" i="33"/>
  <c r="O11" i="36"/>
  <c r="AH11" i="34"/>
  <c r="AL11" i="33"/>
  <c r="AQ11" i="34"/>
  <c r="AM11" i="34"/>
  <c r="V11" i="36"/>
  <c r="Q11" i="34"/>
  <c r="AH11" i="33"/>
  <c r="AG11" i="33"/>
  <c r="AJ11" i="36"/>
  <c r="Y11" i="33"/>
  <c r="AF11" i="33"/>
  <c r="AE11" i="33"/>
  <c r="AD11" i="33"/>
  <c r="AQ11" i="36"/>
  <c r="AC11" i="33"/>
  <c r="AP11" i="36"/>
  <c r="AB11" i="33"/>
  <c r="X11" i="33"/>
  <c r="AL11" i="36"/>
  <c r="AA11" i="33"/>
  <c r="AL11" i="34"/>
  <c r="AK11" i="36"/>
  <c r="Z11" i="33"/>
  <c r="R11" i="33"/>
  <c r="AK11" i="35"/>
  <c r="T11" i="34"/>
  <c r="Q11" i="33"/>
  <c r="O11" i="33"/>
  <c r="AG11" i="35"/>
  <c r="N11" i="33"/>
  <c r="L11" i="33"/>
  <c r="AE11" i="34"/>
  <c r="P11" i="33"/>
  <c r="AD11" i="34"/>
  <c r="X11" i="34"/>
  <c r="M11" i="33"/>
  <c r="R11" i="34"/>
  <c r="G11" i="42"/>
  <c r="K11" i="33"/>
  <c r="J11" i="33"/>
  <c r="J11" i="34"/>
  <c r="L11" i="34"/>
  <c r="P11" i="34"/>
  <c r="H11" i="37"/>
  <c r="AK11" i="34"/>
  <c r="P11" i="35"/>
  <c r="U11" i="37"/>
  <c r="M11" i="36"/>
  <c r="V11" i="34"/>
  <c r="AE11" i="39"/>
  <c r="Y11" i="35"/>
  <c r="AF11" i="34"/>
  <c r="AN11" i="36"/>
  <c r="AI11" i="34"/>
  <c r="AB11" i="34"/>
  <c r="AG11" i="34"/>
  <c r="U11" i="39"/>
  <c r="G11" i="36"/>
  <c r="T11" i="35"/>
  <c r="AD11" i="36"/>
  <c r="M11" i="40"/>
  <c r="J11" i="36"/>
  <c r="Q11" i="35"/>
  <c r="G11" i="34"/>
  <c r="U11" i="35"/>
  <c r="AJ11" i="34"/>
  <c r="Z11" i="39"/>
  <c r="W11" i="38"/>
  <c r="AN11" i="34"/>
  <c r="AO11" i="34"/>
  <c r="R11" i="35"/>
  <c r="W11" i="35"/>
  <c r="W11" i="37"/>
  <c r="K11" i="36"/>
  <c r="AP11" i="34"/>
  <c r="I11" i="36"/>
  <c r="S11" i="35"/>
  <c r="O11" i="35"/>
  <c r="AC11" i="36"/>
  <c r="O11" i="37"/>
  <c r="AC11" i="37"/>
  <c r="AL11" i="39"/>
  <c r="AN11" i="40"/>
  <c r="AD11" i="38"/>
  <c r="AJ11" i="38"/>
  <c r="AM11" i="39"/>
  <c r="AN11" i="38"/>
  <c r="AA11" i="36"/>
  <c r="AK11" i="39"/>
  <c r="AQ11" i="40"/>
  <c r="AD11" i="40"/>
  <c r="U11" i="36"/>
  <c r="P11" i="36"/>
  <c r="H11" i="36"/>
  <c r="I11" i="39"/>
  <c r="K11" i="35"/>
  <c r="H11" i="34"/>
  <c r="S11" i="38"/>
  <c r="AI11" i="36"/>
  <c r="T11" i="39"/>
  <c r="AM11" i="36"/>
  <c r="U11" i="34"/>
  <c r="AH11" i="37"/>
  <c r="T11" i="40"/>
  <c r="K11" i="40"/>
  <c r="R11" i="38"/>
  <c r="X11" i="37"/>
  <c r="K11" i="37"/>
  <c r="Z11" i="36"/>
  <c r="AK11" i="37"/>
  <c r="AB11" i="36"/>
  <c r="AQ11" i="35"/>
  <c r="O11" i="38"/>
  <c r="AO11" i="35"/>
  <c r="AG11" i="39"/>
  <c r="AA11" i="35"/>
  <c r="Q11" i="38"/>
  <c r="H11" i="38"/>
  <c r="AJ11" i="37"/>
  <c r="AP11" i="40"/>
  <c r="Y11" i="34"/>
  <c r="AC11" i="34"/>
  <c r="AN11" i="37"/>
  <c r="O11" i="40"/>
  <c r="Q11" i="37"/>
  <c r="S11" i="39"/>
  <c r="L11" i="42"/>
  <c r="V11" i="35"/>
  <c r="AH11" i="38"/>
  <c r="AE11" i="38"/>
  <c r="AQ11" i="38"/>
  <c r="AQ11" i="41"/>
  <c r="P11" i="40"/>
  <c r="AO11" i="36"/>
  <c r="AO11" i="42"/>
  <c r="AQ11" i="42"/>
  <c r="AP11" i="39"/>
  <c r="AB11" i="42"/>
  <c r="AA11" i="42"/>
  <c r="J11" i="43"/>
  <c r="AO11" i="41"/>
  <c r="O11" i="41"/>
  <c r="H11" i="39"/>
  <c r="M11" i="39"/>
  <c r="AG11" i="43"/>
  <c r="AM11" i="35"/>
  <c r="AO11" i="39"/>
  <c r="P11" i="38"/>
  <c r="AA11" i="34"/>
  <c r="AP11" i="38"/>
  <c r="V11" i="40"/>
  <c r="M11" i="37"/>
  <c r="K11" i="42"/>
  <c r="L11" i="39"/>
  <c r="G11" i="40"/>
  <c r="H11" i="40"/>
  <c r="X11" i="35"/>
  <c r="G11" i="41"/>
  <c r="AI11" i="43"/>
  <c r="M11" i="38"/>
  <c r="N11" i="42"/>
  <c r="U11" i="40"/>
  <c r="T11" i="37"/>
  <c r="N11" i="39"/>
  <c r="Y11" i="37"/>
  <c r="X11" i="40"/>
  <c r="AI11" i="41"/>
  <c r="AE11" i="40"/>
  <c r="AF11" i="42"/>
  <c r="AF11" i="37"/>
  <c r="AN11" i="43"/>
  <c r="N11" i="38"/>
  <c r="AN11" i="39"/>
  <c r="P11" i="43"/>
  <c r="Z11" i="34"/>
  <c r="Q11" i="41"/>
  <c r="AF11" i="43"/>
  <c r="AQ11" i="37"/>
  <c r="AB11" i="40"/>
  <c r="AF11" i="41"/>
  <c r="G11" i="39"/>
  <c r="I11" i="40"/>
  <c r="AA11" i="39"/>
  <c r="Y11" i="39"/>
  <c r="W11" i="34"/>
  <c r="U11" i="42"/>
  <c r="G11" i="43"/>
  <c r="W11" i="40"/>
  <c r="AI11" i="38"/>
  <c r="G11" i="27"/>
  <c r="AJ11" i="43"/>
  <c r="AL11" i="27"/>
  <c r="G11" i="29"/>
  <c r="AG11" i="36"/>
  <c r="R11" i="40"/>
  <c r="AQ11" i="43"/>
  <c r="O11" i="43"/>
  <c r="J11" i="31"/>
  <c r="AG11" i="31"/>
  <c r="AF11" i="38"/>
  <c r="I11" i="41"/>
  <c r="AC11" i="42"/>
  <c r="AA11" i="43"/>
  <c r="AH11" i="36"/>
  <c r="AL11" i="37"/>
  <c r="AJ11" i="40"/>
  <c r="K11" i="43"/>
  <c r="AL11" i="42"/>
  <c r="AD11" i="42"/>
  <c r="I11" i="30"/>
  <c r="H11" i="30"/>
  <c r="AC11" i="31"/>
  <c r="I11" i="35"/>
  <c r="AL11" i="38"/>
  <c r="AO11" i="40"/>
  <c r="AE11" i="42"/>
  <c r="W11" i="42"/>
  <c r="AM11" i="40"/>
  <c r="Y11" i="40"/>
  <c r="AK11" i="42"/>
  <c r="S11" i="34"/>
  <c r="G11" i="35"/>
  <c r="AB11" i="43"/>
  <c r="N11" i="43"/>
  <c r="Z11" i="29"/>
  <c r="L11" i="30"/>
  <c r="AH11" i="43"/>
  <c r="AM11" i="30"/>
  <c r="V10" i="42"/>
  <c r="AP11" i="29"/>
  <c r="O13" i="42"/>
  <c r="AQ25" i="42"/>
  <c r="R24" i="31"/>
  <c r="X34" i="43"/>
  <c r="M6" i="42"/>
  <c r="H25" i="41"/>
  <c r="AA20" i="43"/>
  <c r="J25" i="41"/>
  <c r="AA25" i="41"/>
  <c r="AQ6" i="43"/>
  <c r="AA3" i="42"/>
  <c r="AE19" i="40"/>
  <c r="AE25" i="41"/>
  <c r="I7" i="41"/>
  <c r="AB22" i="40"/>
  <c r="AL25" i="38"/>
  <c r="AD3" i="36"/>
  <c r="AF5" i="34"/>
  <c r="AI10" i="29"/>
  <c r="AH10" i="42"/>
  <c r="AL10" i="43"/>
  <c r="Y10" i="42"/>
  <c r="T10" i="42"/>
  <c r="R10" i="43"/>
  <c r="Q10" i="43"/>
  <c r="AP10" i="42"/>
  <c r="V10" i="43"/>
  <c r="P10" i="42"/>
  <c r="O10" i="43"/>
  <c r="AN10" i="42"/>
  <c r="AE10" i="42"/>
  <c r="U10" i="42"/>
  <c r="X10" i="43"/>
  <c r="W10" i="43"/>
  <c r="AK10" i="42"/>
  <c r="AH10" i="43"/>
  <c r="AE10" i="43"/>
  <c r="M10" i="41"/>
  <c r="S10" i="42"/>
  <c r="J10" i="42"/>
  <c r="G10" i="42"/>
  <c r="AP10" i="43"/>
  <c r="AJ10" i="43"/>
  <c r="AD10" i="43"/>
  <c r="AB10" i="41"/>
  <c r="X10" i="41"/>
  <c r="P10" i="41"/>
  <c r="R10" i="40"/>
  <c r="Q10" i="40"/>
  <c r="AC10" i="43"/>
  <c r="K10" i="43"/>
  <c r="AP10" i="41"/>
  <c r="AI10" i="39"/>
  <c r="L10" i="40"/>
  <c r="AN10" i="41"/>
  <c r="AC10" i="41"/>
  <c r="AA10" i="41"/>
  <c r="Y10" i="41"/>
  <c r="W10" i="41"/>
  <c r="J10" i="41"/>
  <c r="Q10" i="39"/>
  <c r="AM10" i="38"/>
  <c r="AK10" i="38"/>
  <c r="AP10" i="39"/>
  <c r="AQ10" i="41"/>
  <c r="N10" i="41"/>
  <c r="AJ10" i="39"/>
  <c r="L10" i="41"/>
  <c r="AH10" i="39"/>
  <c r="K10" i="41"/>
  <c r="AF10" i="39"/>
  <c r="H10" i="41"/>
  <c r="AD10" i="39"/>
  <c r="AC10" i="39"/>
  <c r="AB10" i="39"/>
  <c r="AA10" i="39"/>
  <c r="AL10" i="40"/>
  <c r="AK10" i="40"/>
  <c r="Y10" i="39"/>
  <c r="AJ10" i="40"/>
  <c r="W10" i="42"/>
  <c r="AC10" i="40"/>
  <c r="J10" i="39"/>
  <c r="AL10" i="42"/>
  <c r="Z10" i="37"/>
  <c r="AC10" i="42"/>
  <c r="H10" i="42"/>
  <c r="V10" i="37"/>
  <c r="T10" i="37"/>
  <c r="W10" i="39"/>
  <c r="V10" i="39"/>
  <c r="O10" i="39"/>
  <c r="I10" i="39"/>
  <c r="AG10" i="40"/>
  <c r="H10" i="39"/>
  <c r="AE10" i="40"/>
  <c r="P10" i="40"/>
  <c r="AB10" i="38"/>
  <c r="R10" i="38"/>
  <c r="P10" i="38"/>
  <c r="X10" i="36"/>
  <c r="AF10" i="37"/>
  <c r="AB10" i="40"/>
  <c r="AB10" i="37"/>
  <c r="N10" i="40"/>
  <c r="AI10" i="38"/>
  <c r="P10" i="37"/>
  <c r="O10" i="37"/>
  <c r="N10" i="37"/>
  <c r="I10" i="37"/>
  <c r="N10" i="36"/>
  <c r="AD10" i="40"/>
  <c r="G10" i="37"/>
  <c r="L10" i="36"/>
  <c r="Y10" i="40"/>
  <c r="AG10" i="38"/>
  <c r="AL10" i="36"/>
  <c r="AE10" i="38"/>
  <c r="AO10" i="37"/>
  <c r="AC10" i="38"/>
  <c r="AM10" i="37"/>
  <c r="AJ10" i="35"/>
  <c r="AB10" i="34"/>
  <c r="J10" i="35"/>
  <c r="AH10" i="36"/>
  <c r="AG10" i="36"/>
  <c r="H10" i="35"/>
  <c r="AF10" i="36"/>
  <c r="AE10" i="36"/>
  <c r="AA10" i="36"/>
  <c r="Y10" i="36"/>
  <c r="W10" i="36"/>
  <c r="AH10" i="37"/>
  <c r="AG10" i="37"/>
  <c r="AN10" i="35"/>
  <c r="AQ10" i="34"/>
  <c r="AE10" i="37"/>
  <c r="I10" i="34"/>
  <c r="O10" i="33"/>
  <c r="N10" i="33"/>
  <c r="M10" i="33"/>
  <c r="AQ10" i="33"/>
  <c r="K10" i="33"/>
  <c r="AO10" i="33"/>
  <c r="I10" i="33"/>
  <c r="AA10" i="38"/>
  <c r="T10" i="36"/>
  <c r="Z10" i="38"/>
  <c r="S10" i="36"/>
  <c r="AO10" i="34"/>
  <c r="Y10" i="38"/>
  <c r="O10" i="36"/>
  <c r="X10" i="38"/>
  <c r="V10" i="38"/>
  <c r="AP10" i="35"/>
  <c r="T10" i="38"/>
  <c r="AK10" i="35"/>
  <c r="S10" i="38"/>
  <c r="AI10" i="35"/>
  <c r="AI10" i="37"/>
  <c r="AD10" i="35"/>
  <c r="AB10" i="33"/>
  <c r="AD10" i="37"/>
  <c r="AC10" i="35"/>
  <c r="AA10" i="33"/>
  <c r="AC10" i="37"/>
  <c r="AA10" i="35"/>
  <c r="Z10" i="33"/>
  <c r="M10" i="37"/>
  <c r="AL10" i="33"/>
  <c r="AG10" i="33"/>
  <c r="G10" i="38"/>
  <c r="H10" i="37"/>
  <c r="AD10" i="34"/>
  <c r="AK10" i="33"/>
  <c r="R10" i="34"/>
  <c r="S10" i="34"/>
  <c r="AJ10" i="33"/>
  <c r="AI10" i="33"/>
  <c r="S10" i="33"/>
  <c r="AF10" i="35"/>
  <c r="Q10" i="34"/>
  <c r="AH10" i="33"/>
  <c r="P10" i="34"/>
  <c r="T10" i="33"/>
  <c r="Q10" i="33"/>
  <c r="O10" i="34"/>
  <c r="AF10" i="33"/>
  <c r="N10" i="34"/>
  <c r="AE10" i="33"/>
  <c r="M10" i="34"/>
  <c r="AD10" i="33"/>
  <c r="L10" i="34"/>
  <c r="AC10" i="33"/>
  <c r="K10" i="34"/>
  <c r="Y10" i="33"/>
  <c r="J10" i="34"/>
  <c r="X10" i="33"/>
  <c r="R10" i="33"/>
  <c r="W10" i="33"/>
  <c r="V10" i="33"/>
  <c r="U10" i="33"/>
  <c r="P10" i="33"/>
  <c r="L10" i="33"/>
  <c r="G10" i="33"/>
  <c r="AG10" i="35"/>
  <c r="J10" i="33"/>
  <c r="H10" i="33"/>
  <c r="AH10" i="35"/>
  <c r="L10" i="35"/>
  <c r="Q10" i="37"/>
  <c r="P10" i="35"/>
  <c r="AA10" i="37"/>
  <c r="S10" i="37"/>
  <c r="AN10" i="33"/>
  <c r="AE10" i="35"/>
  <c r="AI10" i="34"/>
  <c r="Y10" i="35"/>
  <c r="AH10" i="34"/>
  <c r="AM10" i="33"/>
  <c r="AP10" i="33"/>
  <c r="AJ10" i="37"/>
  <c r="AB10" i="36"/>
  <c r="Z10" i="34"/>
  <c r="H10" i="38"/>
  <c r="M10" i="38"/>
  <c r="V10" i="34"/>
  <c r="V10" i="35"/>
  <c r="AI10" i="36"/>
  <c r="AN10" i="38"/>
  <c r="AN10" i="36"/>
  <c r="AF10" i="34"/>
  <c r="R10" i="35"/>
  <c r="S10" i="39"/>
  <c r="U10" i="35"/>
  <c r="M10" i="36"/>
  <c r="AE10" i="39"/>
  <c r="AM10" i="34"/>
  <c r="K10" i="37"/>
  <c r="T10" i="35"/>
  <c r="H10" i="34"/>
  <c r="W10" i="35"/>
  <c r="O10" i="38"/>
  <c r="Y10" i="34"/>
  <c r="AG10" i="34"/>
  <c r="AL10" i="34"/>
  <c r="AP10" i="34"/>
  <c r="AQ10" i="35"/>
  <c r="AN10" i="34"/>
  <c r="J10" i="37"/>
  <c r="G10" i="36"/>
  <c r="AO10" i="35"/>
  <c r="V10" i="36"/>
  <c r="AM10" i="35"/>
  <c r="Z10" i="39"/>
  <c r="T10" i="40"/>
  <c r="AP10" i="40"/>
  <c r="M10" i="40"/>
  <c r="S10" i="35"/>
  <c r="X10" i="35"/>
  <c r="AP10" i="37"/>
  <c r="AP10" i="38"/>
  <c r="J10" i="40"/>
  <c r="I10" i="38"/>
  <c r="I10" i="41"/>
  <c r="K10" i="35"/>
  <c r="T10" i="34"/>
  <c r="AE10" i="34"/>
  <c r="Z10" i="40"/>
  <c r="X10" i="37"/>
  <c r="AJ10" i="36"/>
  <c r="AQ10" i="42"/>
  <c r="Z10" i="35"/>
  <c r="AN10" i="37"/>
  <c r="P10" i="36"/>
  <c r="AL10" i="35"/>
  <c r="AL10" i="37"/>
  <c r="O10" i="40"/>
  <c r="W10" i="37"/>
  <c r="AP10" i="36"/>
  <c r="AQ10" i="36"/>
  <c r="AK10" i="34"/>
  <c r="AO10" i="36"/>
  <c r="U10" i="36"/>
  <c r="G10" i="34"/>
  <c r="L10" i="37"/>
  <c r="W10" i="38"/>
  <c r="I10" i="36"/>
  <c r="R10" i="36"/>
  <c r="N10" i="35"/>
  <c r="G10" i="35"/>
  <c r="U10" i="34"/>
  <c r="AC10" i="34"/>
  <c r="AK10" i="39"/>
  <c r="AQ10" i="40"/>
  <c r="R10" i="39"/>
  <c r="Z10" i="41"/>
  <c r="K10" i="36"/>
  <c r="AG10" i="39"/>
  <c r="L10" i="38"/>
  <c r="L10" i="39"/>
  <c r="AQ10" i="39"/>
  <c r="H10" i="36"/>
  <c r="M10" i="35"/>
  <c r="AQ10" i="38"/>
  <c r="AM10" i="41"/>
  <c r="Q10" i="36"/>
  <c r="AA10" i="42"/>
  <c r="G10" i="39"/>
  <c r="V10" i="40"/>
  <c r="K10" i="39"/>
  <c r="AN10" i="39"/>
  <c r="I10" i="42"/>
  <c r="X10" i="34"/>
  <c r="AF10" i="38"/>
  <c r="AD10" i="41"/>
  <c r="S10" i="40"/>
  <c r="AJ10" i="34"/>
  <c r="I10" i="35"/>
  <c r="AH10" i="38"/>
  <c r="U10" i="40"/>
  <c r="AK10" i="37"/>
  <c r="P10" i="39"/>
  <c r="K10" i="42"/>
  <c r="Z10" i="36"/>
  <c r="G10" i="40"/>
  <c r="AN10" i="40"/>
  <c r="AK10" i="36"/>
  <c r="AM10" i="39"/>
  <c r="AD10" i="36"/>
  <c r="O10" i="35"/>
  <c r="AL10" i="39"/>
  <c r="AL10" i="38"/>
  <c r="AB10" i="42"/>
  <c r="R10" i="37"/>
  <c r="AJ10" i="41"/>
  <c r="N10" i="38"/>
  <c r="AQ10" i="37"/>
  <c r="Y10" i="37"/>
  <c r="U10" i="37"/>
  <c r="AF10" i="43"/>
  <c r="Q10" i="22"/>
  <c r="J10" i="36"/>
  <c r="K10" i="38"/>
  <c r="AO10" i="40"/>
  <c r="X10" i="39"/>
  <c r="AL10" i="41"/>
  <c r="X10" i="28"/>
  <c r="Q10" i="35"/>
  <c r="O10" i="42"/>
  <c r="AM10" i="36"/>
  <c r="AE10" i="41"/>
  <c r="R10" i="42"/>
  <c r="AN10" i="24"/>
  <c r="I10" i="40"/>
  <c r="X10" i="40"/>
  <c r="AO10" i="41"/>
  <c r="AK10" i="41"/>
  <c r="AI10" i="41"/>
  <c r="Q10" i="38"/>
  <c r="AJ10" i="38"/>
  <c r="H10" i="40"/>
  <c r="W10" i="40"/>
  <c r="M10" i="39"/>
  <c r="AM10" i="40"/>
  <c r="AG10" i="41"/>
  <c r="J10" i="43"/>
  <c r="X10" i="42"/>
  <c r="H10" i="43"/>
  <c r="U10" i="38"/>
  <c r="AH10" i="41"/>
  <c r="AD10" i="42"/>
  <c r="Y10" i="43"/>
  <c r="W10" i="34"/>
  <c r="P10" i="43"/>
  <c r="AK10" i="43"/>
  <c r="AQ10" i="43"/>
  <c r="X10" i="30"/>
  <c r="AA10" i="34"/>
  <c r="AM10" i="43"/>
  <c r="AF10" i="28"/>
  <c r="AB10" i="35"/>
  <c r="AO10" i="38"/>
  <c r="AF10" i="41"/>
  <c r="G10" i="43"/>
  <c r="J10" i="38"/>
  <c r="Z10" i="43"/>
  <c r="S10" i="43"/>
  <c r="Q10" i="42"/>
  <c r="T10" i="41"/>
  <c r="AG10" i="43"/>
  <c r="AI10" i="40"/>
  <c r="U10" i="43"/>
  <c r="AD10" i="38"/>
  <c r="AA10" i="40"/>
  <c r="V10" i="41"/>
  <c r="Z10" i="42"/>
  <c r="N10" i="39"/>
  <c r="AB10" i="43"/>
  <c r="T10" i="39"/>
  <c r="S10" i="41"/>
  <c r="M10" i="43"/>
  <c r="AF10" i="30"/>
  <c r="I10" i="30"/>
  <c r="AC10" i="36"/>
  <c r="AJ10" i="42"/>
  <c r="U10" i="39"/>
  <c r="AQ11" i="39"/>
  <c r="AP15" i="30"/>
  <c r="W24" i="40"/>
  <c r="P15" i="30"/>
  <c r="Z26" i="31"/>
  <c r="S24" i="27"/>
  <c r="I26" i="25"/>
  <c r="H11" i="43"/>
  <c r="T15" i="42"/>
  <c r="M26" i="43"/>
  <c r="X21" i="43"/>
  <c r="W33" i="43"/>
  <c r="AJ25" i="42"/>
  <c r="AB25" i="41"/>
  <c r="Z13" i="43"/>
  <c r="AQ26" i="43"/>
  <c r="AA23" i="42"/>
  <c r="R21" i="40"/>
  <c r="R23" i="40"/>
  <c r="AQ24" i="41"/>
  <c r="Z25" i="38"/>
  <c r="K15" i="42"/>
  <c r="J5" i="40"/>
  <c r="L21" i="35"/>
  <c r="U23" i="40"/>
  <c r="L13" i="37"/>
  <c r="Q13" i="34"/>
  <c r="AF22" i="34"/>
  <c r="AI11" i="30"/>
  <c r="M10" i="31"/>
  <c r="AH13" i="28"/>
  <c r="AF34" i="43"/>
  <c r="AM6" i="43"/>
  <c r="Y13" i="43"/>
  <c r="S22" i="42"/>
  <c r="AC33" i="42"/>
  <c r="AH11" i="41"/>
  <c r="X24" i="38"/>
  <c r="AK9" i="41"/>
  <c r="AE13" i="41"/>
  <c r="AA21" i="38"/>
  <c r="I34" i="41"/>
  <c r="AB9" i="40"/>
  <c r="R9" i="41"/>
  <c r="AE26" i="37"/>
  <c r="T10" i="43"/>
  <c r="AF25" i="43"/>
  <c r="AN34" i="42"/>
  <c r="AI34" i="42"/>
  <c r="AJ33" i="42"/>
  <c r="AA23" i="43"/>
  <c r="AN26" i="41"/>
  <c r="AA13" i="41"/>
  <c r="AI8" i="43"/>
  <c r="Z11" i="43"/>
  <c r="I21" i="42"/>
  <c r="AA5" i="42"/>
  <c r="L6" i="40"/>
  <c r="AK23" i="41"/>
  <c r="AE20" i="41"/>
  <c r="G19" i="38"/>
  <c r="AB25" i="40"/>
  <c r="R11" i="41"/>
  <c r="P5" i="37"/>
  <c r="M20" i="39"/>
  <c r="T22" i="37"/>
  <c r="U26" i="40"/>
  <c r="AJ23" i="38"/>
  <c r="AP9" i="34"/>
  <c r="U7" i="39"/>
  <c r="J15" i="31"/>
  <c r="H15" i="42"/>
  <c r="AA15" i="41"/>
  <c r="I24" i="25"/>
  <c r="G25" i="43"/>
  <c r="O6" i="43"/>
  <c r="AJ11" i="42"/>
  <c r="AJ19" i="42"/>
  <c r="N11" i="41"/>
  <c r="AA10" i="43"/>
  <c r="AI21" i="43"/>
  <c r="I23" i="42"/>
  <c r="AC22" i="42"/>
  <c r="L21" i="40"/>
  <c r="AH4" i="41"/>
  <c r="AE34" i="41"/>
  <c r="K24" i="41"/>
  <c r="I22" i="38"/>
  <c r="R10" i="41"/>
  <c r="R24" i="37"/>
  <c r="AM24" i="40"/>
  <c r="U7" i="34"/>
  <c r="Z11" i="30"/>
  <c r="AF10" i="40"/>
  <c r="J15" i="42"/>
  <c r="V4" i="43"/>
  <c r="J26" i="42"/>
  <c r="U25" i="43"/>
  <c r="Q19" i="42"/>
  <c r="AB33" i="41"/>
  <c r="I24" i="42"/>
  <c r="AQ3" i="43"/>
  <c r="L24" i="40"/>
  <c r="AH5" i="41"/>
  <c r="K7" i="41"/>
  <c r="I7" i="38"/>
  <c r="M3" i="39"/>
  <c r="AG15" i="38"/>
  <c r="J21" i="38"/>
  <c r="AE25" i="38"/>
  <c r="P24" i="35"/>
  <c r="Y13" i="22"/>
  <c r="AC13" i="43"/>
  <c r="AL13" i="43"/>
  <c r="AK13" i="43"/>
  <c r="AJ13" i="43"/>
  <c r="AF13" i="43"/>
  <c r="S13" i="43"/>
  <c r="AH13" i="42"/>
  <c r="I13" i="43"/>
  <c r="AN13" i="42"/>
  <c r="H13" i="43"/>
  <c r="AN13" i="43"/>
  <c r="AM13" i="43"/>
  <c r="P13" i="42"/>
  <c r="V13" i="43"/>
  <c r="AP13" i="42"/>
  <c r="T13" i="43"/>
  <c r="W13" i="43"/>
  <c r="R13" i="43"/>
  <c r="Y13" i="42"/>
  <c r="Q13" i="43"/>
  <c r="X13" i="42"/>
  <c r="AO13" i="43"/>
  <c r="X13" i="43"/>
  <c r="P13" i="43"/>
  <c r="M13" i="43"/>
  <c r="AD13" i="42"/>
  <c r="M13" i="41"/>
  <c r="V13" i="42"/>
  <c r="O13" i="43"/>
  <c r="Y13" i="41"/>
  <c r="AA13" i="42"/>
  <c r="W13" i="42"/>
  <c r="H13" i="42"/>
  <c r="AP13" i="41"/>
  <c r="AH13" i="39"/>
  <c r="AD13" i="39"/>
  <c r="AQ13" i="43"/>
  <c r="AP13" i="43"/>
  <c r="AG13" i="42"/>
  <c r="AC13" i="42"/>
  <c r="J13" i="42"/>
  <c r="AL13" i="40"/>
  <c r="R13" i="40"/>
  <c r="Q13" i="40"/>
  <c r="P13" i="40"/>
  <c r="T13" i="38"/>
  <c r="AN13" i="41"/>
  <c r="AH13" i="41"/>
  <c r="AC13" i="41"/>
  <c r="AB13" i="41"/>
  <c r="V13" i="41"/>
  <c r="N13" i="41"/>
  <c r="L13" i="41"/>
  <c r="W13" i="39"/>
  <c r="I13" i="38"/>
  <c r="AN13" i="39"/>
  <c r="G13" i="38"/>
  <c r="AI13" i="39"/>
  <c r="AC13" i="39"/>
  <c r="AA13" i="39"/>
  <c r="AK13" i="40"/>
  <c r="AG13" i="40"/>
  <c r="AF13" i="40"/>
  <c r="AO13" i="41"/>
  <c r="Y13" i="38"/>
  <c r="K13" i="41"/>
  <c r="W13" i="40"/>
  <c r="J13" i="41"/>
  <c r="H13" i="41"/>
  <c r="S13" i="40"/>
  <c r="AB13" i="37"/>
  <c r="Q13" i="39"/>
  <c r="N13" i="39"/>
  <c r="Z13" i="38"/>
  <c r="AO13" i="37"/>
  <c r="AP13" i="39"/>
  <c r="Y13" i="36"/>
  <c r="AJ13" i="39"/>
  <c r="AB13" i="38"/>
  <c r="U13" i="38"/>
  <c r="P13" i="38"/>
  <c r="L13" i="38"/>
  <c r="AD13" i="40"/>
  <c r="K13" i="38"/>
  <c r="P13" i="37"/>
  <c r="AG13" i="37"/>
  <c r="Y13" i="40"/>
  <c r="AE13" i="37"/>
  <c r="O13" i="40"/>
  <c r="V13" i="37"/>
  <c r="S13" i="37"/>
  <c r="R13" i="37"/>
  <c r="Q13" i="37"/>
  <c r="O13" i="37"/>
  <c r="N13" i="37"/>
  <c r="M13" i="37"/>
  <c r="I13" i="37"/>
  <c r="S13" i="36"/>
  <c r="AH13" i="35"/>
  <c r="AF13" i="35"/>
  <c r="AJ13" i="35"/>
  <c r="AI13" i="35"/>
  <c r="AO13" i="38"/>
  <c r="AN13" i="38"/>
  <c r="AE13" i="35"/>
  <c r="AM13" i="38"/>
  <c r="AD13" i="35"/>
  <c r="AG13" i="38"/>
  <c r="AL13" i="36"/>
  <c r="AF13" i="36"/>
  <c r="AC13" i="33"/>
  <c r="AB13" i="33"/>
  <c r="AA13" i="33"/>
  <c r="AD13" i="38"/>
  <c r="J13" i="38"/>
  <c r="Y13" i="33"/>
  <c r="AD13" i="34"/>
  <c r="W13" i="33"/>
  <c r="AK13" i="36"/>
  <c r="AC13" i="34"/>
  <c r="AI13" i="36"/>
  <c r="AB13" i="34"/>
  <c r="AF13" i="37"/>
  <c r="AH13" i="36"/>
  <c r="Z13" i="35"/>
  <c r="AA13" i="34"/>
  <c r="AA13" i="37"/>
  <c r="AG13" i="36"/>
  <c r="Y13" i="35"/>
  <c r="Z13" i="34"/>
  <c r="H13" i="37"/>
  <c r="X13" i="36"/>
  <c r="T13" i="36"/>
  <c r="O13" i="36"/>
  <c r="N13" i="36"/>
  <c r="N13" i="35"/>
  <c r="AP13" i="33"/>
  <c r="J13" i="33"/>
  <c r="G13" i="36"/>
  <c r="AO13" i="33"/>
  <c r="I13" i="33"/>
  <c r="AN13" i="33"/>
  <c r="H13" i="33"/>
  <c r="L13" i="34"/>
  <c r="L13" i="33"/>
  <c r="J13" i="34"/>
  <c r="K13" i="33"/>
  <c r="G13" i="33"/>
  <c r="S13" i="33"/>
  <c r="M13" i="36"/>
  <c r="AF13" i="33"/>
  <c r="R13" i="33"/>
  <c r="L13" i="36"/>
  <c r="AG13" i="33"/>
  <c r="J13" i="36"/>
  <c r="AE13" i="33"/>
  <c r="L13" i="35"/>
  <c r="AQ13" i="33"/>
  <c r="AM13" i="33"/>
  <c r="G13" i="35"/>
  <c r="AL13" i="33"/>
  <c r="AH13" i="33"/>
  <c r="AK13" i="33"/>
  <c r="AJ13" i="33"/>
  <c r="AI13" i="33"/>
  <c r="AP13" i="34"/>
  <c r="AD13" i="33"/>
  <c r="T13" i="33"/>
  <c r="Z13" i="33"/>
  <c r="U13" i="33"/>
  <c r="X13" i="33"/>
  <c r="V13" i="33"/>
  <c r="O13" i="33"/>
  <c r="P13" i="33"/>
  <c r="AN13" i="34"/>
  <c r="AE13" i="34"/>
  <c r="Q13" i="33"/>
  <c r="N13" i="33"/>
  <c r="AG13" i="34"/>
  <c r="M13" i="33"/>
  <c r="P13" i="34"/>
  <c r="O13" i="34"/>
  <c r="H13" i="36"/>
  <c r="R13" i="35"/>
  <c r="U13" i="34"/>
  <c r="AQ13" i="34"/>
  <c r="AP13" i="36"/>
  <c r="Q13" i="35"/>
  <c r="AQ13" i="37"/>
  <c r="H13" i="35"/>
  <c r="AM13" i="35"/>
  <c r="T13" i="34"/>
  <c r="Q13" i="38"/>
  <c r="AM13" i="34"/>
  <c r="AB13" i="36"/>
  <c r="S13" i="39"/>
  <c r="I13" i="36"/>
  <c r="M13" i="34"/>
  <c r="AE13" i="36"/>
  <c r="X13" i="35"/>
  <c r="AL13" i="39"/>
  <c r="AQ13" i="36"/>
  <c r="U13" i="36"/>
  <c r="P13" i="35"/>
  <c r="Y13" i="34"/>
  <c r="K13" i="37"/>
  <c r="S13" i="35"/>
  <c r="AO13" i="36"/>
  <c r="K13" i="35"/>
  <c r="U13" i="39"/>
  <c r="G13" i="34"/>
  <c r="U13" i="37"/>
  <c r="AM13" i="36"/>
  <c r="V13" i="36"/>
  <c r="Q13" i="36"/>
  <c r="AH13" i="37"/>
  <c r="AC13" i="35"/>
  <c r="AF13" i="34"/>
  <c r="AG13" i="39"/>
  <c r="N13" i="38"/>
  <c r="AK13" i="34"/>
  <c r="T13" i="35"/>
  <c r="V13" i="35"/>
  <c r="AG13" i="35"/>
  <c r="AP13" i="38"/>
  <c r="AN13" i="35"/>
  <c r="J13" i="35"/>
  <c r="G13" i="41"/>
  <c r="X13" i="37"/>
  <c r="S13" i="38"/>
  <c r="AP13" i="35"/>
  <c r="AA13" i="36"/>
  <c r="AC13" i="36"/>
  <c r="AL13" i="38"/>
  <c r="P13" i="39"/>
  <c r="R13" i="38"/>
  <c r="S13" i="34"/>
  <c r="G13" i="39"/>
  <c r="I13" i="35"/>
  <c r="AH13" i="34"/>
  <c r="M13" i="35"/>
  <c r="AI13" i="37"/>
  <c r="X13" i="34"/>
  <c r="AL13" i="34"/>
  <c r="AK13" i="35"/>
  <c r="W13" i="37"/>
  <c r="AN13" i="37"/>
  <c r="AP13" i="37"/>
  <c r="AB13" i="35"/>
  <c r="H13" i="34"/>
  <c r="U13" i="35"/>
  <c r="N13" i="34"/>
  <c r="P13" i="36"/>
  <c r="I13" i="34"/>
  <c r="Z13" i="36"/>
  <c r="L13" i="39"/>
  <c r="G13" i="40"/>
  <c r="K13" i="36"/>
  <c r="AD13" i="36"/>
  <c r="M13" i="40"/>
  <c r="K13" i="34"/>
  <c r="K13" i="39"/>
  <c r="AP13" i="40"/>
  <c r="R13" i="39"/>
  <c r="AI13" i="34"/>
  <c r="AJ13" i="34"/>
  <c r="AK13" i="37"/>
  <c r="Z13" i="37"/>
  <c r="X13" i="41"/>
  <c r="I13" i="42"/>
  <c r="AJ13" i="36"/>
  <c r="AC13" i="38"/>
  <c r="AI13" i="40"/>
  <c r="I13" i="41"/>
  <c r="AI13" i="43"/>
  <c r="AH13" i="40"/>
  <c r="AA13" i="35"/>
  <c r="H13" i="38"/>
  <c r="AF13" i="38"/>
  <c r="AC13" i="37"/>
  <c r="AL13" i="35"/>
  <c r="I13" i="39"/>
  <c r="AO13" i="35"/>
  <c r="AD13" i="37"/>
  <c r="T13" i="40"/>
  <c r="AQ13" i="38"/>
  <c r="AQ13" i="35"/>
  <c r="J13" i="37"/>
  <c r="AO13" i="39"/>
  <c r="M13" i="39"/>
  <c r="AN13" i="36"/>
  <c r="AM13" i="39"/>
  <c r="I13" i="40"/>
  <c r="AJ13" i="38"/>
  <c r="M13" i="38"/>
  <c r="R13" i="34"/>
  <c r="Y13" i="37"/>
  <c r="AK13" i="39"/>
  <c r="AJ13" i="40"/>
  <c r="X13" i="38"/>
  <c r="AM13" i="42"/>
  <c r="G13" i="37"/>
  <c r="AM13" i="41"/>
  <c r="AK13" i="41"/>
  <c r="AE13" i="40"/>
  <c r="W13" i="38"/>
  <c r="V13" i="40"/>
  <c r="AH13" i="38"/>
  <c r="R13" i="41"/>
  <c r="AM13" i="37"/>
  <c r="S13" i="41"/>
  <c r="AO13" i="40"/>
  <c r="AB13" i="25"/>
  <c r="T13" i="41"/>
  <c r="W13" i="36"/>
  <c r="AD13" i="43"/>
  <c r="AJ13" i="42"/>
  <c r="AN13" i="27"/>
  <c r="P13" i="41"/>
  <c r="AI13" i="42"/>
  <c r="AI13" i="41"/>
  <c r="AB13" i="40"/>
  <c r="R13" i="36"/>
  <c r="X13" i="39"/>
  <c r="Z13" i="40"/>
  <c r="AB13" i="39"/>
  <c r="V13" i="38"/>
  <c r="W13" i="35"/>
  <c r="AE13" i="39"/>
  <c r="O13" i="38"/>
  <c r="T13" i="39"/>
  <c r="H13" i="39"/>
  <c r="AE13" i="38"/>
  <c r="Y13" i="39"/>
  <c r="AQ13" i="40"/>
  <c r="AD13" i="41"/>
  <c r="AA13" i="40"/>
  <c r="Q13" i="41"/>
  <c r="V13" i="39"/>
  <c r="J13" i="39"/>
  <c r="G13" i="42"/>
  <c r="N13" i="43"/>
  <c r="AF13" i="30"/>
  <c r="L13" i="40"/>
  <c r="AF13" i="42"/>
  <c r="V13" i="26"/>
  <c r="S13" i="30"/>
  <c r="AL13" i="42"/>
  <c r="M13" i="42"/>
  <c r="AO13" i="29"/>
  <c r="AK13" i="42"/>
  <c r="AC13" i="30"/>
  <c r="AM13" i="40"/>
  <c r="AL13" i="41"/>
  <c r="AI13" i="38"/>
  <c r="AA13" i="38"/>
  <c r="K13" i="40"/>
  <c r="Z13" i="41"/>
  <c r="AF13" i="41"/>
  <c r="T13" i="37"/>
  <c r="AB13" i="42"/>
  <c r="AF13" i="39"/>
  <c r="AJ13" i="41"/>
  <c r="J13" i="43"/>
  <c r="R13" i="42"/>
  <c r="Z13" i="39"/>
  <c r="AL13" i="37"/>
  <c r="N13" i="42"/>
  <c r="AC13" i="40"/>
  <c r="G13" i="43"/>
  <c r="U13" i="41"/>
  <c r="Q13" i="42"/>
  <c r="AE13" i="43"/>
  <c r="AG13" i="41"/>
  <c r="U13" i="43"/>
  <c r="K13" i="42"/>
  <c r="AQ13" i="41"/>
  <c r="O13" i="35"/>
  <c r="O13" i="39"/>
  <c r="AK13" i="38"/>
  <c r="AF13" i="25"/>
  <c r="AL13" i="30"/>
  <c r="Q11" i="43"/>
  <c r="J11" i="40"/>
  <c r="AG10" i="42"/>
  <c r="G23" i="38"/>
  <c r="AI10" i="43"/>
  <c r="S4" i="41"/>
  <c r="I25" i="42"/>
  <c r="AQ25" i="43"/>
  <c r="AB19" i="42"/>
  <c r="AI20" i="41"/>
  <c r="AN6" i="39"/>
  <c r="S24" i="36"/>
  <c r="AG9" i="38"/>
  <c r="AP21" i="37"/>
  <c r="P5" i="35"/>
  <c r="AB10" i="30"/>
  <c r="AM11" i="41"/>
  <c r="AH10" i="40"/>
  <c r="Z15" i="31"/>
  <c r="AI10" i="31"/>
  <c r="N15" i="31"/>
  <c r="AA4" i="30"/>
  <c r="K15" i="31"/>
  <c r="G24" i="30"/>
  <c r="O25" i="30"/>
  <c r="AC33" i="43"/>
  <c r="AP33" i="42"/>
  <c r="AM33" i="43"/>
  <c r="AL33" i="43"/>
  <c r="AK33" i="43"/>
  <c r="AF33" i="43"/>
  <c r="I33" i="43"/>
  <c r="T33" i="43"/>
  <c r="R33" i="43"/>
  <c r="H33" i="43"/>
  <c r="Y33" i="42"/>
  <c r="AN33" i="42"/>
  <c r="AK33" i="42"/>
  <c r="AI33" i="42"/>
  <c r="R33" i="42"/>
  <c r="X33" i="43"/>
  <c r="O33" i="42"/>
  <c r="J33" i="42"/>
  <c r="P33" i="41"/>
  <c r="Y33" i="41"/>
  <c r="AH33" i="42"/>
  <c r="Q33" i="42"/>
  <c r="AH33" i="41"/>
  <c r="AA33" i="41"/>
  <c r="W33" i="41"/>
  <c r="V33" i="41"/>
  <c r="L33" i="41"/>
  <c r="AJ33" i="39"/>
  <c r="S33" i="40"/>
  <c r="AH33" i="39"/>
  <c r="Q33" i="40"/>
  <c r="AD33" i="39"/>
  <c r="AB33" i="42"/>
  <c r="U33" i="41"/>
  <c r="AL33" i="40"/>
  <c r="AK33" i="40"/>
  <c r="Z33" i="38"/>
  <c r="AE33" i="40"/>
  <c r="X33" i="38"/>
  <c r="R33" i="40"/>
  <c r="N33" i="41"/>
  <c r="M33" i="41"/>
  <c r="AN33" i="39"/>
  <c r="AI33" i="39"/>
  <c r="AF33" i="39"/>
  <c r="AC33" i="39"/>
  <c r="Y33" i="39"/>
  <c r="W33" i="39"/>
  <c r="O33" i="39"/>
  <c r="H33" i="39"/>
  <c r="AO33" i="38"/>
  <c r="AM33" i="38"/>
  <c r="AK33" i="38"/>
  <c r="Y33" i="38"/>
  <c r="AO33" i="40"/>
  <c r="AN33" i="40"/>
  <c r="AE33" i="37"/>
  <c r="X33" i="36"/>
  <c r="AG33" i="40"/>
  <c r="W33" i="36"/>
  <c r="AC33" i="40"/>
  <c r="AI33" i="38"/>
  <c r="S33" i="36"/>
  <c r="W33" i="38"/>
  <c r="T33" i="37"/>
  <c r="U33" i="38"/>
  <c r="P33" i="37"/>
  <c r="R33" i="38"/>
  <c r="N33" i="37"/>
  <c r="K33" i="38"/>
  <c r="I33" i="38"/>
  <c r="G33" i="37"/>
  <c r="H33" i="38"/>
  <c r="G33" i="38"/>
  <c r="AA33" i="39"/>
  <c r="AB33" i="39"/>
  <c r="Q33" i="39"/>
  <c r="M33" i="39"/>
  <c r="AL33" i="36"/>
  <c r="AJ33" i="38"/>
  <c r="AG33" i="38"/>
  <c r="AM33" i="37"/>
  <c r="AJ33" i="37"/>
  <c r="N33" i="36"/>
  <c r="AE33" i="33"/>
  <c r="AH33" i="37"/>
  <c r="AD33" i="33"/>
  <c r="AG33" i="37"/>
  <c r="AI33" i="35"/>
  <c r="P33" i="34"/>
  <c r="AC33" i="33"/>
  <c r="AA33" i="33"/>
  <c r="AE33" i="35"/>
  <c r="Y33" i="33"/>
  <c r="AD33" i="35"/>
  <c r="AC33" i="35"/>
  <c r="L33" i="33"/>
  <c r="AQ33" i="33"/>
  <c r="K33" i="33"/>
  <c r="AP33" i="33"/>
  <c r="J33" i="33"/>
  <c r="AF33" i="36"/>
  <c r="R33" i="36"/>
  <c r="Q33" i="36"/>
  <c r="O33" i="36"/>
  <c r="AO33" i="33"/>
  <c r="AB33" i="34"/>
  <c r="AM33" i="33"/>
  <c r="AH33" i="35"/>
  <c r="AA33" i="34"/>
  <c r="AF33" i="35"/>
  <c r="Z33" i="34"/>
  <c r="O33" i="35"/>
  <c r="Y33" i="34"/>
  <c r="N33" i="35"/>
  <c r="M33" i="35"/>
  <c r="O33" i="34"/>
  <c r="M33" i="34"/>
  <c r="K33" i="34"/>
  <c r="J33" i="34"/>
  <c r="U33" i="33"/>
  <c r="T33" i="33"/>
  <c r="S33" i="33"/>
  <c r="W33" i="33"/>
  <c r="V33" i="33"/>
  <c r="G33" i="34"/>
  <c r="AG33" i="36"/>
  <c r="R33" i="33"/>
  <c r="Q33" i="33"/>
  <c r="AH33" i="36"/>
  <c r="P33" i="33"/>
  <c r="O33" i="33"/>
  <c r="AQ33" i="34"/>
  <c r="N33" i="33"/>
  <c r="M33" i="33"/>
  <c r="AI33" i="36"/>
  <c r="H33" i="34"/>
  <c r="P33" i="36"/>
  <c r="AH33" i="33"/>
  <c r="AP33" i="34"/>
  <c r="AO33" i="34"/>
  <c r="I33" i="33"/>
  <c r="H33" i="33"/>
  <c r="AM33" i="34"/>
  <c r="G33" i="33"/>
  <c r="AE33" i="34"/>
  <c r="AC33" i="34"/>
  <c r="I33" i="34"/>
  <c r="AL33" i="33"/>
  <c r="AK33" i="33"/>
  <c r="P33" i="42"/>
  <c r="AC33" i="37"/>
  <c r="AI33" i="33"/>
  <c r="AN33" i="33"/>
  <c r="AJ33" i="33"/>
  <c r="AG33" i="33"/>
  <c r="AB33" i="33"/>
  <c r="Z33" i="33"/>
  <c r="AF33" i="33"/>
  <c r="X33" i="33"/>
  <c r="U33" i="39"/>
  <c r="Q33" i="34"/>
  <c r="I33" i="35"/>
  <c r="M33" i="36"/>
  <c r="AN33" i="37"/>
  <c r="G33" i="36"/>
  <c r="AC33" i="38"/>
  <c r="K33" i="37"/>
  <c r="Y33" i="37"/>
  <c r="AP33" i="36"/>
  <c r="AM33" i="36"/>
  <c r="Z33" i="36"/>
  <c r="L33" i="38"/>
  <c r="Q33" i="38"/>
  <c r="U33" i="35"/>
  <c r="W33" i="35"/>
  <c r="AN33" i="34"/>
  <c r="U33" i="34"/>
  <c r="AL33" i="34"/>
  <c r="X33" i="34"/>
  <c r="W33" i="34"/>
  <c r="K33" i="36"/>
  <c r="AJ33" i="34"/>
  <c r="AQ33" i="37"/>
  <c r="H33" i="36"/>
  <c r="V33" i="35"/>
  <c r="AN33" i="36"/>
  <c r="U33" i="37"/>
  <c r="X33" i="37"/>
  <c r="AI33" i="34"/>
  <c r="Q33" i="35"/>
  <c r="AA33" i="35"/>
  <c r="G33" i="39"/>
  <c r="Q33" i="37"/>
  <c r="M33" i="40"/>
  <c r="AG33" i="34"/>
  <c r="O33" i="38"/>
  <c r="T33" i="36"/>
  <c r="H33" i="37"/>
  <c r="J33" i="35"/>
  <c r="AM33" i="39"/>
  <c r="AN33" i="38"/>
  <c r="V33" i="36"/>
  <c r="T33" i="41"/>
  <c r="AD33" i="38"/>
  <c r="AA33" i="36"/>
  <c r="AD33" i="37"/>
  <c r="AQ33" i="42"/>
  <c r="AJ33" i="36"/>
  <c r="K33" i="40"/>
  <c r="W33" i="40"/>
  <c r="AB33" i="40"/>
  <c r="I33" i="36"/>
  <c r="AF33" i="37"/>
  <c r="S33" i="39"/>
  <c r="Y33" i="40"/>
  <c r="AQ33" i="36"/>
  <c r="AK33" i="37"/>
  <c r="I33" i="40"/>
  <c r="J33" i="40"/>
  <c r="K33" i="42"/>
  <c r="AD33" i="34"/>
  <c r="L33" i="36"/>
  <c r="AF33" i="34"/>
  <c r="V33" i="34"/>
  <c r="AB33" i="35"/>
  <c r="H33" i="35"/>
  <c r="AL33" i="35"/>
  <c r="O33" i="40"/>
  <c r="AO33" i="35"/>
  <c r="Z33" i="35"/>
  <c r="AE33" i="39"/>
  <c r="AD33" i="36"/>
  <c r="AL33" i="37"/>
  <c r="AQ33" i="35"/>
  <c r="S33" i="38"/>
  <c r="J33" i="36"/>
  <c r="AK33" i="35"/>
  <c r="R33" i="35"/>
  <c r="AO33" i="36"/>
  <c r="AG33" i="39"/>
  <c r="AO33" i="41"/>
  <c r="Z33" i="37"/>
  <c r="AM33" i="41"/>
  <c r="K33" i="35"/>
  <c r="W33" i="37"/>
  <c r="T33" i="40"/>
  <c r="H33" i="40"/>
  <c r="V33" i="39"/>
  <c r="S33" i="37"/>
  <c r="N33" i="42"/>
  <c r="P33" i="38"/>
  <c r="R33" i="37"/>
  <c r="AD33" i="40"/>
  <c r="J33" i="37"/>
  <c r="AQ33" i="40"/>
  <c r="I33" i="41"/>
  <c r="L33" i="40"/>
  <c r="AB33" i="43"/>
  <c r="AA33" i="37"/>
  <c r="S33" i="41"/>
  <c r="Z33" i="43"/>
  <c r="U33" i="36"/>
  <c r="Z33" i="40"/>
  <c r="AB33" i="37"/>
  <c r="AJ33" i="35"/>
  <c r="P33" i="39"/>
  <c r="AQ33" i="41"/>
  <c r="AA33" i="40"/>
  <c r="AQ33" i="43"/>
  <c r="AH33" i="34"/>
  <c r="P33" i="35"/>
  <c r="AM33" i="35"/>
  <c r="AK33" i="36"/>
  <c r="AL33" i="39"/>
  <c r="M33" i="37"/>
  <c r="Y33" i="36"/>
  <c r="K33" i="39"/>
  <c r="T33" i="35"/>
  <c r="L33" i="37"/>
  <c r="AC33" i="36"/>
  <c r="AQ33" i="38"/>
  <c r="X33" i="35"/>
  <c r="V33" i="40"/>
  <c r="R33" i="34"/>
  <c r="T33" i="34"/>
  <c r="AP33" i="37"/>
  <c r="AE33" i="36"/>
  <c r="AP33" i="38"/>
  <c r="AK33" i="39"/>
  <c r="G33" i="41"/>
  <c r="AK33" i="41"/>
  <c r="G33" i="42"/>
  <c r="L33" i="35"/>
  <c r="L33" i="39"/>
  <c r="AE33" i="41"/>
  <c r="S33" i="34"/>
  <c r="AI33" i="37"/>
  <c r="AG33" i="41"/>
  <c r="U33" i="40"/>
  <c r="AO33" i="39"/>
  <c r="J33" i="41"/>
  <c r="AJ33" i="43"/>
  <c r="AN33" i="35"/>
  <c r="AP33" i="40"/>
  <c r="AO33" i="37"/>
  <c r="AG33" i="42"/>
  <c r="AO33" i="27"/>
  <c r="AP33" i="39"/>
  <c r="Y33" i="43"/>
  <c r="O33" i="22"/>
  <c r="AD33" i="28"/>
  <c r="AL33" i="38"/>
  <c r="AB33" i="38"/>
  <c r="H33" i="41"/>
  <c r="N33" i="43"/>
  <c r="G33" i="40"/>
  <c r="AA33" i="38"/>
  <c r="Y33" i="35"/>
  <c r="AP33" i="35"/>
  <c r="R33" i="39"/>
  <c r="Z33" i="41"/>
  <c r="AB33" i="36"/>
  <c r="N33" i="34"/>
  <c r="R33" i="41"/>
  <c r="Q33" i="41"/>
  <c r="K33" i="43"/>
  <c r="X33" i="41"/>
  <c r="Z33" i="42"/>
  <c r="S33" i="42"/>
  <c r="S33" i="43"/>
  <c r="V33" i="38"/>
  <c r="T33" i="28"/>
  <c r="AK33" i="34"/>
  <c r="Z33" i="39"/>
  <c r="O33" i="37"/>
  <c r="AF33" i="41"/>
  <c r="T33" i="38"/>
  <c r="N33" i="40"/>
  <c r="AG33" i="43"/>
  <c r="S33" i="25"/>
  <c r="L33" i="28"/>
  <c r="AD33" i="42"/>
  <c r="U33" i="43"/>
  <c r="O33" i="43"/>
  <c r="U33" i="42"/>
  <c r="Q33" i="30"/>
  <c r="O33" i="31"/>
  <c r="AM33" i="31"/>
  <c r="AD33" i="41"/>
  <c r="H33" i="42"/>
  <c r="V33" i="43"/>
  <c r="U33" i="26"/>
  <c r="L33" i="31"/>
  <c r="AD33" i="43"/>
  <c r="W33" i="28"/>
  <c r="AC33" i="31"/>
  <c r="S33" i="35"/>
  <c r="AI33" i="41"/>
  <c r="AM33" i="29"/>
  <c r="M33" i="38"/>
  <c r="G33" i="25"/>
  <c r="AC33" i="30"/>
  <c r="AE33" i="43"/>
  <c r="J33" i="30"/>
  <c r="J33" i="38"/>
  <c r="AM33" i="40"/>
  <c r="AJ33" i="40"/>
  <c r="AN33" i="41"/>
  <c r="X33" i="42"/>
  <c r="AG33" i="35"/>
  <c r="AI33" i="40"/>
  <c r="AP33" i="43"/>
  <c r="G33" i="35"/>
  <c r="AQ33" i="39"/>
  <c r="N33" i="39"/>
  <c r="AI33" i="43"/>
  <c r="V33" i="37"/>
  <c r="X33" i="39"/>
  <c r="AJ33" i="41"/>
  <c r="AO33" i="42"/>
  <c r="T33" i="42"/>
  <c r="W33" i="30"/>
  <c r="AP33" i="31"/>
  <c r="L33" i="42"/>
  <c r="J33" i="43"/>
  <c r="AH33" i="43"/>
  <c r="AF33" i="28"/>
  <c r="M33" i="29"/>
  <c r="AE33" i="38"/>
  <c r="AH33" i="38"/>
  <c r="P33" i="40"/>
  <c r="AA33" i="43"/>
  <c r="M33" i="42"/>
  <c r="AF33" i="29"/>
  <c r="G15" i="30"/>
  <c r="AD33" i="29"/>
  <c r="Q13" i="31"/>
  <c r="AQ15" i="30"/>
  <c r="S33" i="29"/>
  <c r="Y11" i="28"/>
  <c r="AI34" i="24"/>
  <c r="AL34" i="43"/>
  <c r="AK34" i="43"/>
  <c r="V34" i="43"/>
  <c r="J34" i="42"/>
  <c r="S34" i="43"/>
  <c r="AH34" i="42"/>
  <c r="AG34" i="42"/>
  <c r="R34" i="43"/>
  <c r="T34" i="42"/>
  <c r="R34" i="42"/>
  <c r="P34" i="41"/>
  <c r="AL34" i="42"/>
  <c r="U34" i="42"/>
  <c r="AO34" i="43"/>
  <c r="S34" i="42"/>
  <c r="AN34" i="43"/>
  <c r="Y34" i="43"/>
  <c r="AN34" i="41"/>
  <c r="P34" i="42"/>
  <c r="Q34" i="42"/>
  <c r="AB34" i="41"/>
  <c r="M34" i="42"/>
  <c r="X34" i="41"/>
  <c r="AH34" i="39"/>
  <c r="AF34" i="40"/>
  <c r="AC34" i="40"/>
  <c r="AA34" i="40"/>
  <c r="W34" i="39"/>
  <c r="U34" i="41"/>
  <c r="S34" i="40"/>
  <c r="Q34" i="39"/>
  <c r="AK34" i="38"/>
  <c r="V34" i="37"/>
  <c r="AQ34" i="41"/>
  <c r="H34" i="39"/>
  <c r="AP34" i="41"/>
  <c r="AO34" i="41"/>
  <c r="S34" i="41"/>
  <c r="Y34" i="38"/>
  <c r="X34" i="38"/>
  <c r="AB34" i="37"/>
  <c r="AA34" i="37"/>
  <c r="G34" i="38"/>
  <c r="I34" i="37"/>
  <c r="W34" i="40"/>
  <c r="Z34" i="38"/>
  <c r="V34" i="38"/>
  <c r="T34" i="38"/>
  <c r="AQ34" i="39"/>
  <c r="AI34" i="39"/>
  <c r="AM34" i="37"/>
  <c r="AF34" i="39"/>
  <c r="AD34" i="39"/>
  <c r="AC34" i="39"/>
  <c r="AG34" i="37"/>
  <c r="AA34" i="39"/>
  <c r="AF34" i="37"/>
  <c r="Y34" i="39"/>
  <c r="AD34" i="37"/>
  <c r="J34" i="39"/>
  <c r="P34" i="37"/>
  <c r="N34" i="37"/>
  <c r="AE34" i="35"/>
  <c r="N34" i="36"/>
  <c r="AC34" i="35"/>
  <c r="X34" i="39"/>
  <c r="L34" i="36"/>
  <c r="V34" i="39"/>
  <c r="P34" i="39"/>
  <c r="AP34" i="38"/>
  <c r="AN34" i="38"/>
  <c r="AM34" i="38"/>
  <c r="AL34" i="38"/>
  <c r="AH34" i="38"/>
  <c r="AE34" i="38"/>
  <c r="S34" i="37"/>
  <c r="AA34" i="38"/>
  <c r="Q34" i="37"/>
  <c r="O34" i="37"/>
  <c r="M34" i="37"/>
  <c r="U34" i="40"/>
  <c r="K34" i="40"/>
  <c r="G34" i="40"/>
  <c r="H34" i="37"/>
  <c r="Y34" i="33"/>
  <c r="X34" i="33"/>
  <c r="W34" i="33"/>
  <c r="V34" i="40"/>
  <c r="U34" i="33"/>
  <c r="S34" i="33"/>
  <c r="AK34" i="36"/>
  <c r="AI34" i="36"/>
  <c r="AN34" i="35"/>
  <c r="AH34" i="36"/>
  <c r="AL34" i="33"/>
  <c r="AK34" i="33"/>
  <c r="AJ34" i="33"/>
  <c r="J34" i="33"/>
  <c r="I34" i="33"/>
  <c r="O34" i="35"/>
  <c r="H34" i="33"/>
  <c r="M34" i="35"/>
  <c r="AQ34" i="38"/>
  <c r="AE34" i="34"/>
  <c r="AD34" i="34"/>
  <c r="AC34" i="34"/>
  <c r="AB34" i="34"/>
  <c r="AA34" i="34"/>
  <c r="AB34" i="33"/>
  <c r="N34" i="34"/>
  <c r="AA34" i="33"/>
  <c r="Z34" i="33"/>
  <c r="X34" i="34"/>
  <c r="AO34" i="33"/>
  <c r="AI34" i="33"/>
  <c r="W34" i="34"/>
  <c r="AN34" i="33"/>
  <c r="AK34" i="35"/>
  <c r="I34" i="34"/>
  <c r="AM34" i="33"/>
  <c r="O34" i="33"/>
  <c r="N34" i="33"/>
  <c r="AB34" i="35"/>
  <c r="AH34" i="33"/>
  <c r="AG34" i="33"/>
  <c r="AG34" i="35"/>
  <c r="L34" i="33"/>
  <c r="AF34" i="33"/>
  <c r="AL34" i="35"/>
  <c r="AE34" i="33"/>
  <c r="AD34" i="33"/>
  <c r="AG34" i="36"/>
  <c r="AC34" i="33"/>
  <c r="M34" i="33"/>
  <c r="AF34" i="36"/>
  <c r="V34" i="33"/>
  <c r="AB34" i="36"/>
  <c r="T34" i="33"/>
  <c r="Z34" i="36"/>
  <c r="R34" i="33"/>
  <c r="M34" i="36"/>
  <c r="Q34" i="33"/>
  <c r="K34" i="36"/>
  <c r="P34" i="33"/>
  <c r="T34" i="35"/>
  <c r="K34" i="33"/>
  <c r="G34" i="33"/>
  <c r="N34" i="35"/>
  <c r="L34" i="35"/>
  <c r="L34" i="37"/>
  <c r="R34" i="35"/>
  <c r="J34" i="37"/>
  <c r="AP34" i="33"/>
  <c r="AO34" i="34"/>
  <c r="AM34" i="34"/>
  <c r="Z34" i="34"/>
  <c r="Y34" i="34"/>
  <c r="AQ34" i="33"/>
  <c r="AI34" i="37"/>
  <c r="AC34" i="38"/>
  <c r="U34" i="35"/>
  <c r="G34" i="35"/>
  <c r="AQ34" i="34"/>
  <c r="AJ34" i="35"/>
  <c r="AJ34" i="38"/>
  <c r="AJ34" i="34"/>
  <c r="AP34" i="37"/>
  <c r="AL34" i="39"/>
  <c r="U34" i="39"/>
  <c r="I34" i="35"/>
  <c r="R34" i="36"/>
  <c r="AK34" i="37"/>
  <c r="AL34" i="34"/>
  <c r="AQ34" i="35"/>
  <c r="P34" i="35"/>
  <c r="W34" i="35"/>
  <c r="K34" i="35"/>
  <c r="Q34" i="38"/>
  <c r="AM34" i="36"/>
  <c r="Q34" i="36"/>
  <c r="H34" i="36"/>
  <c r="U34" i="36"/>
  <c r="W34" i="37"/>
  <c r="K34" i="37"/>
  <c r="U34" i="37"/>
  <c r="J34" i="36"/>
  <c r="S34" i="35"/>
  <c r="AN34" i="34"/>
  <c r="R34" i="34"/>
  <c r="AO34" i="36"/>
  <c r="AI34" i="34"/>
  <c r="G34" i="34"/>
  <c r="X34" i="35"/>
  <c r="AQ34" i="37"/>
  <c r="K34" i="34"/>
  <c r="AJ34" i="36"/>
  <c r="L34" i="38"/>
  <c r="I34" i="36"/>
  <c r="M34" i="40"/>
  <c r="AH34" i="35"/>
  <c r="O34" i="36"/>
  <c r="AJ34" i="37"/>
  <c r="AN34" i="36"/>
  <c r="Q34" i="35"/>
  <c r="AG34" i="39"/>
  <c r="S34" i="34"/>
  <c r="X34" i="37"/>
  <c r="AF34" i="35"/>
  <c r="AD34" i="38"/>
  <c r="S34" i="36"/>
  <c r="AP34" i="34"/>
  <c r="T34" i="36"/>
  <c r="AE34" i="39"/>
  <c r="P34" i="34"/>
  <c r="H34" i="38"/>
  <c r="AQ34" i="40"/>
  <c r="AK34" i="34"/>
  <c r="Z34" i="41"/>
  <c r="X34" i="40"/>
  <c r="AP34" i="40"/>
  <c r="Y34" i="35"/>
  <c r="M34" i="38"/>
  <c r="Q34" i="34"/>
  <c r="T34" i="34"/>
  <c r="AG34" i="34"/>
  <c r="V34" i="34"/>
  <c r="U34" i="38"/>
  <c r="AQ34" i="36"/>
  <c r="AF34" i="34"/>
  <c r="O34" i="34"/>
  <c r="U34" i="34"/>
  <c r="H34" i="35"/>
  <c r="N34" i="38"/>
  <c r="G34" i="36"/>
  <c r="P34" i="36"/>
  <c r="AP34" i="36"/>
  <c r="AN34" i="37"/>
  <c r="G34" i="37"/>
  <c r="T34" i="40"/>
  <c r="L34" i="34"/>
  <c r="AA34" i="35"/>
  <c r="Y34" i="37"/>
  <c r="AP34" i="35"/>
  <c r="AO34" i="40"/>
  <c r="J34" i="38"/>
  <c r="AL34" i="36"/>
  <c r="AG34" i="41"/>
  <c r="AK34" i="41"/>
  <c r="J34" i="41"/>
  <c r="AI34" i="38"/>
  <c r="P34" i="38"/>
  <c r="Y34" i="36"/>
  <c r="Q34" i="41"/>
  <c r="O34" i="40"/>
  <c r="T34" i="41"/>
  <c r="AL34" i="40"/>
  <c r="AH34" i="34"/>
  <c r="AE34" i="36"/>
  <c r="AP34" i="39"/>
  <c r="J34" i="43"/>
  <c r="R34" i="41"/>
  <c r="O34" i="38"/>
  <c r="R34" i="37"/>
  <c r="M34" i="39"/>
  <c r="AC34" i="37"/>
  <c r="V34" i="35"/>
  <c r="S34" i="38"/>
  <c r="AM34" i="39"/>
  <c r="J34" i="40"/>
  <c r="AO34" i="37"/>
  <c r="AD34" i="36"/>
  <c r="AH34" i="37"/>
  <c r="S34" i="39"/>
  <c r="K34" i="42"/>
  <c r="X34" i="36"/>
  <c r="Z34" i="35"/>
  <c r="AG34" i="38"/>
  <c r="AO34" i="42"/>
  <c r="J34" i="35"/>
  <c r="AJ34" i="40"/>
  <c r="AJ34" i="41"/>
  <c r="AA34" i="41"/>
  <c r="AL34" i="37"/>
  <c r="AM34" i="42"/>
  <c r="AB34" i="43"/>
  <c r="O34" i="42"/>
  <c r="AE34" i="24"/>
  <c r="O34" i="41"/>
  <c r="I34" i="42"/>
  <c r="AP34" i="42"/>
  <c r="AF34" i="38"/>
  <c r="AQ34" i="42"/>
  <c r="Y34" i="40"/>
  <c r="AD34" i="41"/>
  <c r="AG34" i="40"/>
  <c r="AE34" i="40"/>
  <c r="AC34" i="42"/>
  <c r="K34" i="43"/>
  <c r="AQ34" i="43"/>
  <c r="X34" i="42"/>
  <c r="G34" i="43"/>
  <c r="AD34" i="35"/>
  <c r="H34" i="40"/>
  <c r="AC34" i="41"/>
  <c r="L34" i="40"/>
  <c r="Q34" i="40"/>
  <c r="H34" i="41"/>
  <c r="AF34" i="42"/>
  <c r="V34" i="42"/>
  <c r="AI34" i="41"/>
  <c r="L34" i="42"/>
  <c r="AH34" i="43"/>
  <c r="L34" i="39"/>
  <c r="T34" i="39"/>
  <c r="H34" i="34"/>
  <c r="AB34" i="40"/>
  <c r="V34" i="36"/>
  <c r="AM34" i="35"/>
  <c r="Z34" i="39"/>
  <c r="K34" i="39"/>
  <c r="AA34" i="36"/>
  <c r="AB34" i="39"/>
  <c r="AO34" i="35"/>
  <c r="I34" i="39"/>
  <c r="I34" i="38"/>
  <c r="I34" i="40"/>
  <c r="T34" i="37"/>
  <c r="AC34" i="36"/>
  <c r="Z34" i="26"/>
  <c r="AM34" i="40"/>
  <c r="Z34" i="40"/>
  <c r="AM34" i="41"/>
  <c r="AE34" i="42"/>
  <c r="M34" i="34"/>
  <c r="W34" i="38"/>
  <c r="R34" i="39"/>
  <c r="K34" i="41"/>
  <c r="AH34" i="41"/>
  <c r="AA34" i="43"/>
  <c r="P34" i="43"/>
  <c r="AK34" i="42"/>
  <c r="AI34" i="35"/>
  <c r="K34" i="26"/>
  <c r="AO34" i="38"/>
  <c r="L34" i="41"/>
  <c r="AJ34" i="43"/>
  <c r="W34" i="28"/>
  <c r="Z34" i="37"/>
  <c r="I34" i="31"/>
  <c r="AK34" i="30"/>
  <c r="R34" i="30"/>
  <c r="AN34" i="39"/>
  <c r="AL34" i="41"/>
  <c r="AN34" i="29"/>
  <c r="AQ34" i="30"/>
  <c r="Y34" i="28"/>
  <c r="AM34" i="28"/>
  <c r="O34" i="31"/>
  <c r="G34" i="39"/>
  <c r="N34" i="39"/>
  <c r="AI34" i="40"/>
  <c r="AK34" i="40"/>
  <c r="R34" i="38"/>
  <c r="AB34" i="38"/>
  <c r="W34" i="41"/>
  <c r="M34" i="41"/>
  <c r="W34" i="43"/>
  <c r="Y34" i="41"/>
  <c r="AK34" i="39"/>
  <c r="AJ34" i="42"/>
  <c r="AD34" i="40"/>
  <c r="J34" i="34"/>
  <c r="AI34" i="43"/>
  <c r="M34" i="43"/>
  <c r="N34" i="42"/>
  <c r="H34" i="42"/>
  <c r="AD34" i="30"/>
  <c r="AF34" i="30"/>
  <c r="U34" i="43"/>
  <c r="AH34" i="40"/>
  <c r="AA34" i="42"/>
  <c r="AE34" i="43"/>
  <c r="M34" i="29"/>
  <c r="X34" i="29"/>
  <c r="K34" i="31"/>
  <c r="G26" i="30"/>
  <c r="T26" i="30"/>
  <c r="AA25" i="30"/>
  <c r="AM23" i="29"/>
  <c r="R21" i="27"/>
  <c r="Y33" i="28"/>
  <c r="AP21" i="42"/>
  <c r="AF3" i="27"/>
  <c r="AC3" i="43"/>
  <c r="S3" i="43"/>
  <c r="Q3" i="43"/>
  <c r="I3" i="43"/>
  <c r="G3" i="43"/>
  <c r="J3" i="42"/>
  <c r="AL3" i="43"/>
  <c r="AK3" i="43"/>
  <c r="AJ3" i="43"/>
  <c r="AM3" i="43"/>
  <c r="AH3" i="43"/>
  <c r="V3" i="42"/>
  <c r="T3" i="42"/>
  <c r="X3" i="43"/>
  <c r="AP3" i="42"/>
  <c r="V3" i="43"/>
  <c r="U3" i="42"/>
  <c r="U3" i="43"/>
  <c r="R3" i="42"/>
  <c r="T3" i="43"/>
  <c r="AN3" i="42"/>
  <c r="AL3" i="42"/>
  <c r="AH3" i="42"/>
  <c r="Y3" i="42"/>
  <c r="AB3" i="43"/>
  <c r="Y3" i="43"/>
  <c r="AA3" i="41"/>
  <c r="Y3" i="41"/>
  <c r="R3" i="43"/>
  <c r="H3" i="43"/>
  <c r="L3" i="40"/>
  <c r="AD3" i="39"/>
  <c r="AB3" i="41"/>
  <c r="X3" i="41"/>
  <c r="AM3" i="42"/>
  <c r="AJ3" i="42"/>
  <c r="AG3" i="42"/>
  <c r="AF3" i="42"/>
  <c r="AC3" i="42"/>
  <c r="AL3" i="40"/>
  <c r="AK3" i="40"/>
  <c r="AC3" i="40"/>
  <c r="R3" i="40"/>
  <c r="H3" i="39"/>
  <c r="H3" i="42"/>
  <c r="N3" i="40"/>
  <c r="AH3" i="41"/>
  <c r="N3" i="41"/>
  <c r="Z3" i="38"/>
  <c r="V3" i="37"/>
  <c r="M3" i="41"/>
  <c r="Y3" i="38"/>
  <c r="L3" i="41"/>
  <c r="X3" i="38"/>
  <c r="V3" i="38"/>
  <c r="AJ3" i="39"/>
  <c r="AH3" i="39"/>
  <c r="AI3" i="40"/>
  <c r="AG3" i="40"/>
  <c r="J3" i="39"/>
  <c r="AM3" i="38"/>
  <c r="AG3" i="41"/>
  <c r="W3" i="40"/>
  <c r="AI3" i="39"/>
  <c r="N3" i="37"/>
  <c r="AF3" i="41"/>
  <c r="AF3" i="39"/>
  <c r="P3" i="38"/>
  <c r="AE3" i="41"/>
  <c r="S3" i="40"/>
  <c r="Z3" i="42"/>
  <c r="AD3" i="41"/>
  <c r="K3" i="42"/>
  <c r="S3" i="41"/>
  <c r="P3" i="40"/>
  <c r="P3" i="41"/>
  <c r="K3" i="41"/>
  <c r="O3" i="39"/>
  <c r="N3" i="39"/>
  <c r="I3" i="39"/>
  <c r="S3" i="37"/>
  <c r="AE3" i="36"/>
  <c r="R3" i="37"/>
  <c r="AA3" i="39"/>
  <c r="G3" i="37"/>
  <c r="Y3" i="36"/>
  <c r="Q3" i="39"/>
  <c r="AB3" i="40"/>
  <c r="AA3" i="40"/>
  <c r="AQ3" i="38"/>
  <c r="AI3" i="38"/>
  <c r="AM3" i="37"/>
  <c r="O3" i="37"/>
  <c r="I3" i="37"/>
  <c r="AE3" i="35"/>
  <c r="AK3" i="39"/>
  <c r="AC3" i="35"/>
  <c r="O3" i="40"/>
  <c r="AD3" i="38"/>
  <c r="AO3" i="37"/>
  <c r="L3" i="36"/>
  <c r="AC3" i="38"/>
  <c r="AN3" i="37"/>
  <c r="AB3" i="38"/>
  <c r="J3" i="35"/>
  <c r="AQ3" i="34"/>
  <c r="AP3" i="35"/>
  <c r="AL3" i="36"/>
  <c r="AJ3" i="36"/>
  <c r="AN3" i="35"/>
  <c r="AH3" i="36"/>
  <c r="AG3" i="36"/>
  <c r="AI3" i="35"/>
  <c r="AN3" i="38"/>
  <c r="AF3" i="37"/>
  <c r="AK3" i="38"/>
  <c r="AD3" i="37"/>
  <c r="AJ3" i="38"/>
  <c r="AB3" i="37"/>
  <c r="P3" i="36"/>
  <c r="X3" i="33"/>
  <c r="W3" i="33"/>
  <c r="AB3" i="34"/>
  <c r="U3" i="33"/>
  <c r="Z3" i="34"/>
  <c r="Z3" i="36"/>
  <c r="Y3" i="34"/>
  <c r="X3" i="36"/>
  <c r="W3" i="36"/>
  <c r="AH3" i="35"/>
  <c r="T3" i="34"/>
  <c r="V3" i="36"/>
  <c r="AD3" i="35"/>
  <c r="S3" i="34"/>
  <c r="AM3" i="41"/>
  <c r="O3" i="36"/>
  <c r="AB3" i="35"/>
  <c r="AI3" i="41"/>
  <c r="N3" i="36"/>
  <c r="Z3" i="35"/>
  <c r="P3" i="34"/>
  <c r="G3" i="36"/>
  <c r="O3" i="34"/>
  <c r="AH3" i="37"/>
  <c r="N3" i="35"/>
  <c r="AL3" i="33"/>
  <c r="AA3" i="37"/>
  <c r="M3" i="35"/>
  <c r="Z3" i="37"/>
  <c r="L3" i="35"/>
  <c r="L3" i="34"/>
  <c r="AD3" i="33"/>
  <c r="AA3" i="33"/>
  <c r="K3" i="34"/>
  <c r="AC3" i="33"/>
  <c r="K3" i="33"/>
  <c r="AB3" i="33"/>
  <c r="W3" i="37"/>
  <c r="J3" i="33"/>
  <c r="Z3" i="33"/>
  <c r="Y3" i="33"/>
  <c r="L3" i="33"/>
  <c r="AH3" i="38"/>
  <c r="AA3" i="38"/>
  <c r="V3" i="33"/>
  <c r="T3" i="33"/>
  <c r="S3" i="33"/>
  <c r="W3" i="38"/>
  <c r="Q3" i="40"/>
  <c r="R3" i="35"/>
  <c r="AK3" i="33"/>
  <c r="K3" i="38"/>
  <c r="R3" i="33"/>
  <c r="I3" i="38"/>
  <c r="Q3" i="33"/>
  <c r="H3" i="38"/>
  <c r="AP3" i="37"/>
  <c r="O3" i="35"/>
  <c r="P3" i="33"/>
  <c r="G3" i="38"/>
  <c r="AJ3" i="37"/>
  <c r="O3" i="33"/>
  <c r="Y3" i="37"/>
  <c r="N3" i="33"/>
  <c r="I3" i="33"/>
  <c r="X3" i="37"/>
  <c r="M3" i="33"/>
  <c r="H3" i="33"/>
  <c r="G3" i="33"/>
  <c r="AK3" i="34"/>
  <c r="AQ3" i="33"/>
  <c r="AN3" i="33"/>
  <c r="AH3" i="34"/>
  <c r="AP3" i="33"/>
  <c r="AO3" i="33"/>
  <c r="AM3" i="34"/>
  <c r="AM3" i="33"/>
  <c r="AI3" i="34"/>
  <c r="M3" i="34"/>
  <c r="AG3" i="34"/>
  <c r="AC3" i="34"/>
  <c r="AA3" i="34"/>
  <c r="N3" i="34"/>
  <c r="AI3" i="33"/>
  <c r="AF3" i="33"/>
  <c r="AG3" i="33"/>
  <c r="AH3" i="33"/>
  <c r="AJ3" i="33"/>
  <c r="AE3" i="33"/>
  <c r="W3" i="34"/>
  <c r="K3" i="35"/>
  <c r="AM3" i="36"/>
  <c r="X3" i="34"/>
  <c r="H3" i="35"/>
  <c r="N3" i="38"/>
  <c r="V3" i="34"/>
  <c r="Y3" i="35"/>
  <c r="AE3" i="39"/>
  <c r="H3" i="36"/>
  <c r="AQ3" i="35"/>
  <c r="AE3" i="34"/>
  <c r="AC3" i="37"/>
  <c r="U3" i="40"/>
  <c r="AO3" i="36"/>
  <c r="W3" i="35"/>
  <c r="U3" i="34"/>
  <c r="AP3" i="38"/>
  <c r="S3" i="39"/>
  <c r="H3" i="34"/>
  <c r="K3" i="36"/>
  <c r="AJ3" i="34"/>
  <c r="AQ3" i="37"/>
  <c r="AP3" i="34"/>
  <c r="AQ3" i="36"/>
  <c r="Q3" i="35"/>
  <c r="X3" i="35"/>
  <c r="U3" i="36"/>
  <c r="AN3" i="36"/>
  <c r="AF3" i="34"/>
  <c r="O3" i="38"/>
  <c r="AO3" i="35"/>
  <c r="I3" i="35"/>
  <c r="V3" i="40"/>
  <c r="Q3" i="34"/>
  <c r="S3" i="38"/>
  <c r="AJ3" i="35"/>
  <c r="AA3" i="36"/>
  <c r="AL3" i="35"/>
  <c r="AG3" i="38"/>
  <c r="G3" i="40"/>
  <c r="I3" i="36"/>
  <c r="G3" i="35"/>
  <c r="AI3" i="36"/>
  <c r="T3" i="41"/>
  <c r="AQ3" i="40"/>
  <c r="R3" i="39"/>
  <c r="P3" i="35"/>
  <c r="AG3" i="35"/>
  <c r="AL3" i="39"/>
  <c r="AF3" i="36"/>
  <c r="AO3" i="39"/>
  <c r="R3" i="36"/>
  <c r="AL3" i="37"/>
  <c r="AG3" i="37"/>
  <c r="G3" i="34"/>
  <c r="K3" i="37"/>
  <c r="AP3" i="36"/>
  <c r="R3" i="34"/>
  <c r="AM3" i="35"/>
  <c r="Z3" i="39"/>
  <c r="J3" i="37"/>
  <c r="G3" i="41"/>
  <c r="M3" i="36"/>
  <c r="J3" i="40"/>
  <c r="G3" i="39"/>
  <c r="K3" i="39"/>
  <c r="L3" i="39"/>
  <c r="AD3" i="40"/>
  <c r="Q3" i="38"/>
  <c r="AC3" i="41"/>
  <c r="L3" i="37"/>
  <c r="X3" i="39"/>
  <c r="I3" i="42"/>
  <c r="Z3" i="43"/>
  <c r="S3" i="35"/>
  <c r="AQ3" i="42"/>
  <c r="P3" i="37"/>
  <c r="T3" i="39"/>
  <c r="O3" i="41"/>
  <c r="W3" i="41"/>
  <c r="AP3" i="43"/>
  <c r="M3" i="38"/>
  <c r="V3" i="35"/>
  <c r="M3" i="37"/>
  <c r="P3" i="39"/>
  <c r="AM3" i="39"/>
  <c r="Q3" i="37"/>
  <c r="AK3" i="37"/>
  <c r="T3" i="40"/>
  <c r="U3" i="37"/>
  <c r="AE3" i="37"/>
  <c r="U3" i="39"/>
  <c r="AL3" i="34"/>
  <c r="AB3" i="36"/>
  <c r="AO3" i="34"/>
  <c r="K3" i="40"/>
  <c r="I3" i="40"/>
  <c r="AO3" i="40"/>
  <c r="AF3" i="35"/>
  <c r="AE3" i="38"/>
  <c r="AQ3" i="39"/>
  <c r="AN3" i="39"/>
  <c r="AO3" i="42"/>
  <c r="AN3" i="34"/>
  <c r="AC3" i="36"/>
  <c r="AG3" i="43"/>
  <c r="M3" i="40"/>
  <c r="T3" i="35"/>
  <c r="S3" i="36"/>
  <c r="W3" i="28"/>
  <c r="L3" i="43"/>
  <c r="AJ3" i="29"/>
  <c r="AN3" i="41"/>
  <c r="J3" i="36"/>
  <c r="X3" i="28"/>
  <c r="AL3" i="30"/>
  <c r="L3" i="38"/>
  <c r="AB3" i="39"/>
  <c r="T3" i="38"/>
  <c r="AL3" i="41"/>
  <c r="J3" i="41"/>
  <c r="T3" i="36"/>
  <c r="I3" i="34"/>
  <c r="AL3" i="38"/>
  <c r="J3" i="38"/>
  <c r="T3" i="37"/>
  <c r="AJ3" i="40"/>
  <c r="N3" i="42"/>
  <c r="AP3" i="39"/>
  <c r="H3" i="37"/>
  <c r="AP3" i="40"/>
  <c r="AI3" i="37"/>
  <c r="I3" i="41"/>
  <c r="W3" i="39"/>
  <c r="M3" i="42"/>
  <c r="AF3" i="26"/>
  <c r="J3" i="34"/>
  <c r="R3" i="38"/>
  <c r="AK3" i="41"/>
  <c r="X3" i="42"/>
  <c r="W3" i="27"/>
  <c r="S3" i="42"/>
  <c r="W3" i="42"/>
  <c r="AF3" i="43"/>
  <c r="AQ3" i="29"/>
  <c r="AB3" i="42"/>
  <c r="AI3" i="43"/>
  <c r="G3" i="27"/>
  <c r="AA3" i="31"/>
  <c r="Z3" i="41"/>
  <c r="AG3" i="26"/>
  <c r="AN3" i="43"/>
  <c r="W3" i="43"/>
  <c r="AH3" i="28"/>
  <c r="H3" i="29"/>
  <c r="O3" i="31"/>
  <c r="R3" i="31"/>
  <c r="AP3" i="29"/>
  <c r="U3" i="35"/>
  <c r="AE3" i="40"/>
  <c r="AH3" i="30"/>
  <c r="O3" i="43"/>
  <c r="AO3" i="38"/>
  <c r="Q3" i="36"/>
  <c r="R3" i="41"/>
  <c r="AQ3" i="41"/>
  <c r="G3" i="42"/>
  <c r="V3" i="39"/>
  <c r="AO3" i="41"/>
  <c r="AF3" i="40"/>
  <c r="V3" i="41"/>
  <c r="Y3" i="40"/>
  <c r="AE3" i="43"/>
  <c r="U3" i="38"/>
  <c r="AD3" i="34"/>
  <c r="AA3" i="35"/>
  <c r="AM3" i="40"/>
  <c r="AK3" i="42"/>
  <c r="K3" i="29"/>
  <c r="AE3" i="42"/>
  <c r="N3" i="43"/>
  <c r="V3" i="31"/>
  <c r="Y3" i="31"/>
  <c r="W35" i="28"/>
  <c r="Y35" i="42"/>
  <c r="AE35" i="43"/>
  <c r="AD35" i="43"/>
  <c r="AC35" i="43"/>
  <c r="R35" i="43"/>
  <c r="Q35" i="43"/>
  <c r="S35" i="43"/>
  <c r="L35" i="43"/>
  <c r="H35" i="43"/>
  <c r="AN35" i="42"/>
  <c r="N35" i="41"/>
  <c r="AP35" i="42"/>
  <c r="AM35" i="42"/>
  <c r="P35" i="42"/>
  <c r="M35" i="42"/>
  <c r="L35" i="41"/>
  <c r="AK35" i="40"/>
  <c r="AN35" i="41"/>
  <c r="AL35" i="41"/>
  <c r="N35" i="40"/>
  <c r="L35" i="40"/>
  <c r="AQ35" i="41"/>
  <c r="U35" i="41"/>
  <c r="Q35" i="41"/>
  <c r="P35" i="41"/>
  <c r="M35" i="41"/>
  <c r="AA35" i="39"/>
  <c r="AI35" i="39"/>
  <c r="AH35" i="39"/>
  <c r="AB35" i="39"/>
  <c r="Y35" i="39"/>
  <c r="Q35" i="39"/>
  <c r="AL35" i="40"/>
  <c r="AH35" i="40"/>
  <c r="O35" i="39"/>
  <c r="AC35" i="40"/>
  <c r="N35" i="39"/>
  <c r="Q35" i="40"/>
  <c r="AG35" i="38"/>
  <c r="AN35" i="39"/>
  <c r="AJ35" i="39"/>
  <c r="AB35" i="38"/>
  <c r="AF35" i="39"/>
  <c r="AA35" i="38"/>
  <c r="AC35" i="39"/>
  <c r="Z35" i="38"/>
  <c r="AB35" i="40"/>
  <c r="Y35" i="38"/>
  <c r="AA35" i="40"/>
  <c r="X35" i="38"/>
  <c r="N35" i="37"/>
  <c r="P35" i="37"/>
  <c r="G35" i="37"/>
  <c r="K35" i="39"/>
  <c r="R35" i="38"/>
  <c r="AK35" i="38"/>
  <c r="AG35" i="37"/>
  <c r="T35" i="38"/>
  <c r="AB35" i="37"/>
  <c r="AC35" i="36"/>
  <c r="Z35" i="37"/>
  <c r="Y35" i="36"/>
  <c r="S35" i="37"/>
  <c r="W35" i="36"/>
  <c r="Q35" i="37"/>
  <c r="L35" i="37"/>
  <c r="I35" i="37"/>
  <c r="P35" i="36"/>
  <c r="N35" i="36"/>
  <c r="L35" i="36"/>
  <c r="Z35" i="40"/>
  <c r="L35" i="35"/>
  <c r="T35" i="40"/>
  <c r="S35" i="33"/>
  <c r="P35" i="40"/>
  <c r="R35" i="33"/>
  <c r="Q35" i="33"/>
  <c r="AL35" i="36"/>
  <c r="O35" i="33"/>
  <c r="AA35" i="36"/>
  <c r="M35" i="33"/>
  <c r="X35" i="36"/>
  <c r="O35" i="35"/>
  <c r="J35" i="35"/>
  <c r="AF35" i="33"/>
  <c r="AE35" i="33"/>
  <c r="AD35" i="33"/>
  <c r="L35" i="33"/>
  <c r="K35" i="33"/>
  <c r="J35" i="33"/>
  <c r="H35" i="33"/>
  <c r="L35" i="38"/>
  <c r="AF35" i="35"/>
  <c r="AG35" i="33"/>
  <c r="AE35" i="35"/>
  <c r="AB35" i="34"/>
  <c r="AC35" i="33"/>
  <c r="AA35" i="35"/>
  <c r="AA35" i="34"/>
  <c r="AB35" i="33"/>
  <c r="AI35" i="34"/>
  <c r="Z35" i="34"/>
  <c r="AJ35" i="33"/>
  <c r="AI35" i="33"/>
  <c r="AH35" i="33"/>
  <c r="AA35" i="33"/>
  <c r="AK35" i="36"/>
  <c r="AQ35" i="33"/>
  <c r="AN35" i="37"/>
  <c r="AP35" i="33"/>
  <c r="AE35" i="34"/>
  <c r="AJ35" i="35"/>
  <c r="AO35" i="33"/>
  <c r="AP35" i="37"/>
  <c r="AH35" i="35"/>
  <c r="AN35" i="33"/>
  <c r="AD35" i="34"/>
  <c r="Z35" i="35"/>
  <c r="AM35" i="33"/>
  <c r="M35" i="34"/>
  <c r="T35" i="35"/>
  <c r="AL35" i="33"/>
  <c r="AK35" i="33"/>
  <c r="AA35" i="37"/>
  <c r="Y35" i="34"/>
  <c r="Z35" i="33"/>
  <c r="V35" i="34"/>
  <c r="R35" i="34"/>
  <c r="N35" i="34"/>
  <c r="T35" i="33"/>
  <c r="U35" i="37"/>
  <c r="X35" i="34"/>
  <c r="Y35" i="33"/>
  <c r="V35" i="33"/>
  <c r="U35" i="33"/>
  <c r="P35" i="33"/>
  <c r="W35" i="34"/>
  <c r="X35" i="33"/>
  <c r="W35" i="33"/>
  <c r="P35" i="34"/>
  <c r="L35" i="34"/>
  <c r="I35" i="33"/>
  <c r="G35" i="33"/>
  <c r="N35" i="33"/>
  <c r="AQ35" i="36"/>
  <c r="U35" i="35"/>
  <c r="AM35" i="39"/>
  <c r="AE35" i="36"/>
  <c r="AG35" i="35"/>
  <c r="S35" i="38"/>
  <c r="AF35" i="37"/>
  <c r="AC35" i="35"/>
  <c r="AJ35" i="37"/>
  <c r="AH35" i="38"/>
  <c r="V35" i="36"/>
  <c r="AG35" i="39"/>
  <c r="M35" i="39"/>
  <c r="K35" i="36"/>
  <c r="Q35" i="38"/>
  <c r="R35" i="35"/>
  <c r="AC35" i="34"/>
  <c r="AE35" i="38"/>
  <c r="AK35" i="34"/>
  <c r="AP35" i="34"/>
  <c r="S35" i="34"/>
  <c r="S35" i="35"/>
  <c r="V35" i="35"/>
  <c r="Q35" i="34"/>
  <c r="T35" i="34"/>
  <c r="AF35" i="34"/>
  <c r="AQ35" i="37"/>
  <c r="Q35" i="35"/>
  <c r="AG35" i="34"/>
  <c r="AH35" i="34"/>
  <c r="G35" i="36"/>
  <c r="N35" i="38"/>
  <c r="J35" i="36"/>
  <c r="H35" i="34"/>
  <c r="M35" i="36"/>
  <c r="W35" i="37"/>
  <c r="T35" i="36"/>
  <c r="M35" i="40"/>
  <c r="AE35" i="39"/>
  <c r="N35" i="35"/>
  <c r="AK35" i="37"/>
  <c r="AQ35" i="38"/>
  <c r="AM35" i="36"/>
  <c r="AI35" i="35"/>
  <c r="T35" i="41"/>
  <c r="AM35" i="34"/>
  <c r="AN35" i="34"/>
  <c r="AN35" i="35"/>
  <c r="AI35" i="36"/>
  <c r="AD35" i="37"/>
  <c r="K35" i="38"/>
  <c r="AJ35" i="34"/>
  <c r="AB35" i="35"/>
  <c r="AM35" i="35"/>
  <c r="I35" i="40"/>
  <c r="AL35" i="38"/>
  <c r="AD35" i="40"/>
  <c r="U35" i="36"/>
  <c r="G35" i="34"/>
  <c r="M35" i="37"/>
  <c r="AF35" i="36"/>
  <c r="R35" i="36"/>
  <c r="T35" i="39"/>
  <c r="AP35" i="36"/>
  <c r="AQ35" i="35"/>
  <c r="I35" i="35"/>
  <c r="Z35" i="36"/>
  <c r="AN35" i="40"/>
  <c r="K35" i="42"/>
  <c r="AO35" i="35"/>
  <c r="K35" i="37"/>
  <c r="U35" i="34"/>
  <c r="M35" i="35"/>
  <c r="AL35" i="37"/>
  <c r="O35" i="38"/>
  <c r="Y35" i="35"/>
  <c r="W35" i="38"/>
  <c r="AC35" i="38"/>
  <c r="AD35" i="38"/>
  <c r="I35" i="34"/>
  <c r="H35" i="35"/>
  <c r="AB35" i="36"/>
  <c r="U35" i="39"/>
  <c r="AL35" i="34"/>
  <c r="K35" i="34"/>
  <c r="AO35" i="34"/>
  <c r="H35" i="37"/>
  <c r="AI35" i="38"/>
  <c r="AP35" i="35"/>
  <c r="S35" i="39"/>
  <c r="AP35" i="40"/>
  <c r="R35" i="41"/>
  <c r="AO35" i="37"/>
  <c r="Q35" i="36"/>
  <c r="X35" i="40"/>
  <c r="AH35" i="36"/>
  <c r="W35" i="41"/>
  <c r="H35" i="41"/>
  <c r="O35" i="40"/>
  <c r="I35" i="39"/>
  <c r="P35" i="35"/>
  <c r="X35" i="37"/>
  <c r="AC35" i="37"/>
  <c r="J35" i="37"/>
  <c r="AG35" i="36"/>
  <c r="H35" i="38"/>
  <c r="J35" i="38"/>
  <c r="J35" i="40"/>
  <c r="R35" i="39"/>
  <c r="S35" i="36"/>
  <c r="G35" i="38"/>
  <c r="K35" i="40"/>
  <c r="AQ35" i="40"/>
  <c r="AN35" i="36"/>
  <c r="R35" i="37"/>
  <c r="N35" i="42"/>
  <c r="AE35" i="40"/>
  <c r="J35" i="43"/>
  <c r="AA35" i="43"/>
  <c r="K35" i="35"/>
  <c r="AF35" i="38"/>
  <c r="AK35" i="39"/>
  <c r="H35" i="36"/>
  <c r="AH35" i="37"/>
  <c r="O35" i="37"/>
  <c r="AD35" i="36"/>
  <c r="M35" i="38"/>
  <c r="AJ35" i="36"/>
  <c r="AL35" i="39"/>
  <c r="U35" i="40"/>
  <c r="AQ35" i="39"/>
  <c r="AM35" i="41"/>
  <c r="AE35" i="41"/>
  <c r="AH35" i="41"/>
  <c r="R35" i="40"/>
  <c r="X35" i="41"/>
  <c r="AP35" i="43"/>
  <c r="I35" i="36"/>
  <c r="V35" i="40"/>
  <c r="AN35" i="38"/>
  <c r="AI35" i="41"/>
  <c r="Z35" i="39"/>
  <c r="L35" i="39"/>
  <c r="Y35" i="41"/>
  <c r="W35" i="35"/>
  <c r="AO35" i="42"/>
  <c r="V35" i="42"/>
  <c r="AG35" i="42"/>
  <c r="L35" i="26"/>
  <c r="W35" i="39"/>
  <c r="AL35" i="42"/>
  <c r="W35" i="43"/>
  <c r="T35" i="42"/>
  <c r="X35" i="25"/>
  <c r="AK35" i="35"/>
  <c r="AD35" i="35"/>
  <c r="J35" i="41"/>
  <c r="P35" i="43"/>
  <c r="AL35" i="30"/>
  <c r="G35" i="40"/>
  <c r="AD35" i="41"/>
  <c r="AG35" i="40"/>
  <c r="L35" i="42"/>
  <c r="N35" i="43"/>
  <c r="AI35" i="37"/>
  <c r="X35" i="39"/>
  <c r="V35" i="38"/>
  <c r="J35" i="42"/>
  <c r="X35" i="35"/>
  <c r="AP35" i="39"/>
  <c r="AQ35" i="34"/>
  <c r="W35" i="40"/>
  <c r="G35" i="41"/>
  <c r="T35" i="37"/>
  <c r="O35" i="41"/>
  <c r="K35" i="41"/>
  <c r="H35" i="40"/>
  <c r="Z35" i="41"/>
  <c r="AO35" i="36"/>
  <c r="P35" i="39"/>
  <c r="I35" i="38"/>
  <c r="AC35" i="41"/>
  <c r="AK35" i="41"/>
  <c r="AP35" i="38"/>
  <c r="V35" i="37"/>
  <c r="AJ35" i="38"/>
  <c r="AI35" i="43"/>
  <c r="AK35" i="27"/>
  <c r="AG35" i="43"/>
  <c r="AI35" i="42"/>
  <c r="AJ35" i="42"/>
  <c r="AK35" i="42"/>
  <c r="AQ35" i="25"/>
  <c r="AL35" i="29"/>
  <c r="AG35" i="41"/>
  <c r="AF35" i="40"/>
  <c r="S35" i="40"/>
  <c r="AO35" i="38"/>
  <c r="Q35" i="31"/>
  <c r="AI35" i="30"/>
  <c r="AA35" i="42"/>
  <c r="I35" i="42"/>
  <c r="AJ35" i="43"/>
  <c r="AN35" i="27"/>
  <c r="AM35" i="29"/>
  <c r="AJ35" i="31"/>
  <c r="Y35" i="37"/>
  <c r="AQ35" i="42"/>
  <c r="Y35" i="40"/>
  <c r="AL35" i="31"/>
  <c r="P35" i="38"/>
  <c r="AH35" i="30"/>
  <c r="AH35" i="29"/>
  <c r="AM35" i="40"/>
  <c r="H35" i="39"/>
  <c r="G35" i="43"/>
  <c r="V35" i="43"/>
  <c r="AB35" i="30"/>
  <c r="R35" i="31"/>
  <c r="Z35" i="30"/>
  <c r="U35" i="31"/>
  <c r="AL35" i="35"/>
  <c r="AQ35" i="43"/>
  <c r="AD35" i="42"/>
  <c r="AB35" i="43"/>
  <c r="X35" i="42"/>
  <c r="J35" i="34"/>
  <c r="G35" i="35"/>
  <c r="G35" i="39"/>
  <c r="AJ35" i="40"/>
  <c r="G35" i="42"/>
  <c r="AE35" i="42"/>
  <c r="V35" i="39"/>
  <c r="AI35" i="40"/>
  <c r="Z35" i="43"/>
  <c r="O35" i="36"/>
  <c r="AM35" i="37"/>
  <c r="AC35" i="42"/>
  <c r="S35" i="41"/>
  <c r="AA35" i="41"/>
  <c r="AD35" i="39"/>
  <c r="AP35" i="41"/>
  <c r="I35" i="29"/>
  <c r="AM35" i="38"/>
  <c r="S35" i="27"/>
  <c r="T35" i="31"/>
  <c r="AE35" i="37"/>
  <c r="N35" i="30"/>
  <c r="AL20" i="31"/>
  <c r="AO10" i="30"/>
  <c r="AF26" i="30"/>
  <c r="AH7" i="29"/>
  <c r="AM24" i="29"/>
  <c r="Q24" i="31"/>
  <c r="O25" i="29"/>
  <c r="K33" i="30"/>
  <c r="AL5" i="30"/>
  <c r="AH4" i="23"/>
  <c r="AL11" i="43"/>
  <c r="AH15" i="43"/>
  <c r="Q33" i="43"/>
  <c r="I35" i="43"/>
  <c r="AP22" i="42"/>
  <c r="AN20" i="42"/>
  <c r="O35" i="43"/>
  <c r="P5" i="42"/>
  <c r="Y4" i="43"/>
  <c r="X9" i="43"/>
  <c r="U11" i="43"/>
  <c r="Q35" i="42"/>
  <c r="L34" i="43"/>
  <c r="AA7" i="43"/>
  <c r="AM19" i="42"/>
  <c r="AI26" i="43"/>
  <c r="S11" i="41"/>
  <c r="AA33" i="42"/>
  <c r="N34" i="40"/>
  <c r="K33" i="41"/>
  <c r="AD9" i="41"/>
  <c r="AA15" i="37"/>
  <c r="AO35" i="40"/>
  <c r="M19" i="39"/>
  <c r="AG21" i="38"/>
  <c r="T11" i="41"/>
  <c r="N21" i="35"/>
  <c r="N22" i="35"/>
  <c r="M11" i="30"/>
  <c r="N13" i="40"/>
  <c r="AQ15" i="41"/>
  <c r="AK11" i="28"/>
  <c r="AG26" i="42"/>
  <c r="AP25" i="42"/>
  <c r="V19" i="43"/>
  <c r="AP19" i="42"/>
  <c r="X24" i="43"/>
  <c r="L10" i="43"/>
  <c r="AC34" i="43"/>
  <c r="Y5" i="22"/>
  <c r="Q5" i="43"/>
  <c r="AC5" i="43"/>
  <c r="J5" i="42"/>
  <c r="AH5" i="42"/>
  <c r="AG5" i="42"/>
  <c r="T5" i="43"/>
  <c r="AM5" i="43"/>
  <c r="AL5" i="43"/>
  <c r="AK5" i="43"/>
  <c r="AF5" i="43"/>
  <c r="T5" i="42"/>
  <c r="AO5" i="43"/>
  <c r="AK5" i="42"/>
  <c r="AJ5" i="42"/>
  <c r="AI5" i="42"/>
  <c r="N5" i="43"/>
  <c r="G5" i="43"/>
  <c r="AB5" i="41"/>
  <c r="AD5" i="42"/>
  <c r="H5" i="42"/>
  <c r="M5" i="41"/>
  <c r="AN5" i="43"/>
  <c r="AD5" i="43"/>
  <c r="AA5" i="43"/>
  <c r="AE5" i="42"/>
  <c r="AP5" i="41"/>
  <c r="AN5" i="41"/>
  <c r="AL5" i="42"/>
  <c r="P5" i="43"/>
  <c r="Z5" i="42"/>
  <c r="O5" i="43"/>
  <c r="S5" i="41"/>
  <c r="N5" i="41"/>
  <c r="W5" i="42"/>
  <c r="H5" i="41"/>
  <c r="V5" i="42"/>
  <c r="U5" i="42"/>
  <c r="AL5" i="40"/>
  <c r="Y5" i="41"/>
  <c r="R5" i="40"/>
  <c r="L5" i="41"/>
  <c r="R5" i="43"/>
  <c r="AN5" i="42"/>
  <c r="AC5" i="42"/>
  <c r="AK5" i="40"/>
  <c r="X5" i="42"/>
  <c r="Z5" i="38"/>
  <c r="X5" i="38"/>
  <c r="J5" i="39"/>
  <c r="AG5" i="41"/>
  <c r="AI5" i="40"/>
  <c r="AA5" i="41"/>
  <c r="AG5" i="40"/>
  <c r="X5" i="41"/>
  <c r="AF5" i="40"/>
  <c r="W5" i="41"/>
  <c r="AE5" i="40"/>
  <c r="V5" i="41"/>
  <c r="AC5" i="40"/>
  <c r="U5" i="41"/>
  <c r="Z5" i="40"/>
  <c r="P5" i="41"/>
  <c r="Q5" i="40"/>
  <c r="AN5" i="39"/>
  <c r="R5" i="37"/>
  <c r="AJ5" i="39"/>
  <c r="AH5" i="39"/>
  <c r="AO5" i="38"/>
  <c r="N5" i="37"/>
  <c r="AF5" i="39"/>
  <c r="AD5" i="39"/>
  <c r="X5" i="39"/>
  <c r="V5" i="39"/>
  <c r="O5" i="39"/>
  <c r="H5" i="39"/>
  <c r="Y5" i="40"/>
  <c r="X5" i="40"/>
  <c r="T5" i="38"/>
  <c r="AM5" i="37"/>
  <c r="P5" i="40"/>
  <c r="N5" i="40"/>
  <c r="L5" i="40"/>
  <c r="X5" i="36"/>
  <c r="R5" i="41"/>
  <c r="AP5" i="38"/>
  <c r="Q5" i="41"/>
  <c r="AK5" i="38"/>
  <c r="AI5" i="38"/>
  <c r="AG5" i="38"/>
  <c r="V5" i="37"/>
  <c r="Y5" i="38"/>
  <c r="M5" i="37"/>
  <c r="AP5" i="39"/>
  <c r="R5" i="38"/>
  <c r="G5" i="37"/>
  <c r="AD5" i="38"/>
  <c r="AE5" i="35"/>
  <c r="AC5" i="38"/>
  <c r="N5" i="36"/>
  <c r="W5" i="38"/>
  <c r="AC5" i="35"/>
  <c r="P5" i="38"/>
  <c r="L5" i="38"/>
  <c r="K5" i="38"/>
  <c r="J5" i="38"/>
  <c r="I5" i="38"/>
  <c r="AD5" i="37"/>
  <c r="AH5" i="36"/>
  <c r="AB5" i="37"/>
  <c r="AF5" i="36"/>
  <c r="AP5" i="35"/>
  <c r="AF5" i="37"/>
  <c r="AA5" i="37"/>
  <c r="Z5" i="37"/>
  <c r="S5" i="37"/>
  <c r="O5" i="37"/>
  <c r="AJ5" i="36"/>
  <c r="O5" i="35"/>
  <c r="AE5" i="36"/>
  <c r="N5" i="35"/>
  <c r="AA5" i="36"/>
  <c r="L5" i="35"/>
  <c r="Y5" i="36"/>
  <c r="J5" i="35"/>
  <c r="W5" i="36"/>
  <c r="S5" i="36"/>
  <c r="AI5" i="39"/>
  <c r="N5" i="34"/>
  <c r="AG5" i="39"/>
  <c r="M5" i="34"/>
  <c r="L5" i="33"/>
  <c r="AQ5" i="33"/>
  <c r="K5" i="33"/>
  <c r="AO5" i="33"/>
  <c r="I5" i="33"/>
  <c r="AP5" i="34"/>
  <c r="AO5" i="34"/>
  <c r="AL5" i="37"/>
  <c r="AI5" i="37"/>
  <c r="AM5" i="35"/>
  <c r="AB5" i="34"/>
  <c r="Y5" i="37"/>
  <c r="AL5" i="35"/>
  <c r="Z5" i="34"/>
  <c r="AE5" i="38"/>
  <c r="AG5" i="35"/>
  <c r="Z5" i="33"/>
  <c r="AF5" i="35"/>
  <c r="V5" i="34"/>
  <c r="AA5" i="33"/>
  <c r="H5" i="33"/>
  <c r="U5" i="34"/>
  <c r="Y5" i="33"/>
  <c r="W5" i="33"/>
  <c r="U5" i="33"/>
  <c r="Q5" i="34"/>
  <c r="X5" i="33"/>
  <c r="P5" i="34"/>
  <c r="G5" i="33"/>
  <c r="O5" i="34"/>
  <c r="V5" i="33"/>
  <c r="K5" i="34"/>
  <c r="J5" i="34"/>
  <c r="T5" i="33"/>
  <c r="I5" i="34"/>
  <c r="S5" i="33"/>
  <c r="AP5" i="33"/>
  <c r="R5" i="33"/>
  <c r="T5" i="37"/>
  <c r="R5" i="36"/>
  <c r="G5" i="34"/>
  <c r="Q5" i="33"/>
  <c r="AH5" i="33"/>
  <c r="Q5" i="36"/>
  <c r="P5" i="33"/>
  <c r="P5" i="36"/>
  <c r="O5" i="33"/>
  <c r="L5" i="36"/>
  <c r="N5" i="33"/>
  <c r="M5" i="33"/>
  <c r="J5" i="33"/>
  <c r="AN5" i="33"/>
  <c r="AK5" i="33"/>
  <c r="AJ5" i="33"/>
  <c r="AI5" i="35"/>
  <c r="AM5" i="33"/>
  <c r="AK5" i="35"/>
  <c r="AI5" i="33"/>
  <c r="AL5" i="33"/>
  <c r="AJ5" i="35"/>
  <c r="Q5" i="35"/>
  <c r="AQ5" i="34"/>
  <c r="AB5" i="33"/>
  <c r="AH5" i="35"/>
  <c r="X5" i="34"/>
  <c r="W5" i="34"/>
  <c r="AD5" i="33"/>
  <c r="AC5" i="33"/>
  <c r="AG5" i="33"/>
  <c r="AF5" i="33"/>
  <c r="Y5" i="35"/>
  <c r="AE5" i="33"/>
  <c r="S5" i="35"/>
  <c r="T5" i="36"/>
  <c r="X5" i="37"/>
  <c r="AK5" i="37"/>
  <c r="AN5" i="38"/>
  <c r="AG5" i="36"/>
  <c r="AQ5" i="36"/>
  <c r="N5" i="38"/>
  <c r="S5" i="34"/>
  <c r="H5" i="34"/>
  <c r="AB5" i="36"/>
  <c r="AE5" i="39"/>
  <c r="AI5" i="36"/>
  <c r="H5" i="37"/>
  <c r="J5" i="36"/>
  <c r="H5" i="36"/>
  <c r="V5" i="35"/>
  <c r="AL5" i="38"/>
  <c r="R5" i="35"/>
  <c r="U5" i="37"/>
  <c r="K5" i="35"/>
  <c r="AG5" i="34"/>
  <c r="AJ5" i="34"/>
  <c r="AM5" i="34"/>
  <c r="Y5" i="34"/>
  <c r="AH5" i="34"/>
  <c r="AI5" i="34"/>
  <c r="AK5" i="34"/>
  <c r="Q5" i="38"/>
  <c r="U5" i="36"/>
  <c r="T5" i="35"/>
  <c r="AO5" i="36"/>
  <c r="AL5" i="34"/>
  <c r="K5" i="37"/>
  <c r="M5" i="38"/>
  <c r="O5" i="38"/>
  <c r="W5" i="37"/>
  <c r="W5" i="35"/>
  <c r="AN5" i="35"/>
  <c r="T5" i="40"/>
  <c r="X5" i="35"/>
  <c r="AH5" i="37"/>
  <c r="AN5" i="37"/>
  <c r="G5" i="39"/>
  <c r="H5" i="38"/>
  <c r="AO5" i="39"/>
  <c r="R5" i="34"/>
  <c r="AQ5" i="39"/>
  <c r="G5" i="36"/>
  <c r="Z5" i="41"/>
  <c r="G5" i="41"/>
  <c r="Z5" i="39"/>
  <c r="AM5" i="39"/>
  <c r="U5" i="35"/>
  <c r="AP5" i="36"/>
  <c r="M5" i="40"/>
  <c r="AE5" i="34"/>
  <c r="AQ5" i="35"/>
  <c r="V5" i="36"/>
  <c r="J5" i="37"/>
  <c r="I5" i="35"/>
  <c r="AB5" i="35"/>
  <c r="AD5" i="34"/>
  <c r="O5" i="36"/>
  <c r="G5" i="35"/>
  <c r="AN5" i="34"/>
  <c r="M5" i="35"/>
  <c r="AE5" i="37"/>
  <c r="AM5" i="41"/>
  <c r="U5" i="39"/>
  <c r="S5" i="38"/>
  <c r="AF5" i="38"/>
  <c r="AO5" i="35"/>
  <c r="AC5" i="37"/>
  <c r="H5" i="35"/>
  <c r="AJ5" i="37"/>
  <c r="AM5" i="40"/>
  <c r="AQ5" i="42"/>
  <c r="Y5" i="39"/>
  <c r="AC5" i="36"/>
  <c r="K5" i="39"/>
  <c r="AB5" i="39"/>
  <c r="L5" i="34"/>
  <c r="AH5" i="38"/>
  <c r="K5" i="41"/>
  <c r="H5" i="43"/>
  <c r="L5" i="37"/>
  <c r="AQ5" i="38"/>
  <c r="AB5" i="43"/>
  <c r="AN5" i="36"/>
  <c r="U5" i="40"/>
  <c r="AP5" i="40"/>
  <c r="Z5" i="36"/>
  <c r="G5" i="40"/>
  <c r="O5" i="40"/>
  <c r="AA5" i="35"/>
  <c r="AD5" i="36"/>
  <c r="I5" i="39"/>
  <c r="AA5" i="34"/>
  <c r="AG5" i="37"/>
  <c r="AO5" i="40"/>
  <c r="I5" i="40"/>
  <c r="I5" i="42"/>
  <c r="Z5" i="35"/>
  <c r="M5" i="39"/>
  <c r="K5" i="42"/>
  <c r="AA5" i="39"/>
  <c r="AD5" i="35"/>
  <c r="N5" i="42"/>
  <c r="AI5" i="41"/>
  <c r="AG5" i="43"/>
  <c r="J5" i="41"/>
  <c r="T5" i="34"/>
  <c r="AP5" i="37"/>
  <c r="AO5" i="41"/>
  <c r="AJ5" i="40"/>
  <c r="AM5" i="36"/>
  <c r="M5" i="36"/>
  <c r="P5" i="39"/>
  <c r="AB5" i="38"/>
  <c r="AB5" i="42"/>
  <c r="K5" i="43"/>
  <c r="W5" i="43"/>
  <c r="AF5" i="42"/>
  <c r="O5" i="42"/>
  <c r="S5" i="42"/>
  <c r="AF5" i="41"/>
  <c r="AQ5" i="40"/>
  <c r="AD5" i="40"/>
  <c r="AQ5" i="37"/>
  <c r="R5" i="39"/>
  <c r="T5" i="39"/>
  <c r="AE5" i="41"/>
  <c r="H5" i="40"/>
  <c r="AC5" i="41"/>
  <c r="V5" i="38"/>
  <c r="AK5" i="41"/>
  <c r="AC5" i="34"/>
  <c r="W5" i="40"/>
  <c r="U5" i="38"/>
  <c r="AO5" i="37"/>
  <c r="AC5" i="39"/>
  <c r="AO5" i="42"/>
  <c r="V5" i="43"/>
  <c r="AJ5" i="38"/>
  <c r="V5" i="40"/>
  <c r="S5" i="43"/>
  <c r="AK5" i="36"/>
  <c r="L5" i="42"/>
  <c r="AM5" i="42"/>
  <c r="AH5" i="40"/>
  <c r="AA5" i="38"/>
  <c r="AM5" i="38"/>
  <c r="AJ5" i="43"/>
  <c r="I5" i="41"/>
  <c r="AK5" i="39"/>
  <c r="H5" i="29"/>
  <c r="AI5" i="30"/>
  <c r="T5" i="41"/>
  <c r="H5" i="31"/>
  <c r="X5" i="43"/>
  <c r="G5" i="42"/>
  <c r="U5" i="43"/>
  <c r="I5" i="36"/>
  <c r="AP5" i="43"/>
  <c r="AD5" i="41"/>
  <c r="AQ5" i="41"/>
  <c r="M5" i="42"/>
  <c r="Q5" i="42"/>
  <c r="N5" i="39"/>
  <c r="I5" i="43"/>
  <c r="K5" i="36"/>
  <c r="K5" i="40"/>
  <c r="L5" i="39"/>
  <c r="AA5" i="40"/>
  <c r="AQ5" i="43"/>
  <c r="R5" i="42"/>
  <c r="J5" i="43"/>
  <c r="AJ5" i="41"/>
  <c r="I5" i="37"/>
  <c r="Q5" i="39"/>
  <c r="Z5" i="43"/>
  <c r="AI5" i="43"/>
  <c r="AL5" i="36"/>
  <c r="I15" i="31"/>
  <c r="Y20" i="31"/>
  <c r="AJ8" i="31"/>
  <c r="R13" i="31"/>
  <c r="AD8" i="30"/>
  <c r="O15" i="29"/>
  <c r="K21" i="30"/>
  <c r="N35" i="27"/>
  <c r="AN4" i="43"/>
  <c r="AM19" i="43"/>
  <c r="U19" i="43"/>
  <c r="S26" i="42"/>
  <c r="Q24" i="42"/>
  <c r="N20" i="41"/>
  <c r="AA3" i="43"/>
  <c r="AM10" i="42"/>
  <c r="AJ34" i="39"/>
  <c r="AF23" i="39"/>
  <c r="K23" i="41"/>
  <c r="AB22" i="42"/>
  <c r="AI23" i="41"/>
  <c r="Z11" i="40"/>
  <c r="H13" i="40"/>
  <c r="AE9" i="37"/>
  <c r="N24" i="35"/>
  <c r="W13" i="34"/>
  <c r="T20" i="40"/>
  <c r="N20" i="35"/>
  <c r="N10" i="42"/>
  <c r="AJ23" i="29"/>
  <c r="AC23" i="43"/>
  <c r="AN23" i="42"/>
  <c r="AO23" i="43"/>
  <c r="AG23" i="42"/>
  <c r="AM23" i="43"/>
  <c r="AL23" i="43"/>
  <c r="AK23" i="43"/>
  <c r="AJ23" i="43"/>
  <c r="H23" i="42"/>
  <c r="J23" i="42"/>
  <c r="AN23" i="43"/>
  <c r="AP23" i="42"/>
  <c r="V23" i="43"/>
  <c r="T23" i="43"/>
  <c r="AH23" i="42"/>
  <c r="U23" i="42"/>
  <c r="T23" i="42"/>
  <c r="S23" i="42"/>
  <c r="P23" i="42"/>
  <c r="AL23" i="40"/>
  <c r="AP23" i="43"/>
  <c r="P23" i="43"/>
  <c r="O23" i="43"/>
  <c r="N23" i="43"/>
  <c r="M23" i="41"/>
  <c r="AK23" i="40"/>
  <c r="M23" i="43"/>
  <c r="Y23" i="41"/>
  <c r="N23" i="41"/>
  <c r="H23" i="41"/>
  <c r="AH23" i="39"/>
  <c r="AP23" i="41"/>
  <c r="Q23" i="39"/>
  <c r="P23" i="41"/>
  <c r="L23" i="41"/>
  <c r="J23" i="41"/>
  <c r="AI23" i="40"/>
  <c r="AD23" i="39"/>
  <c r="AE23" i="40"/>
  <c r="AC23" i="40"/>
  <c r="AA23" i="40"/>
  <c r="S23" i="40"/>
  <c r="Q23" i="40"/>
  <c r="P23" i="40"/>
  <c r="AF23" i="42"/>
  <c r="M23" i="42"/>
  <c r="AP23" i="39"/>
  <c r="Z23" i="38"/>
  <c r="Z23" i="37"/>
  <c r="AJ23" i="40"/>
  <c r="AC23" i="39"/>
  <c r="AH23" i="40"/>
  <c r="AB23" i="39"/>
  <c r="AA23" i="39"/>
  <c r="L23" i="40"/>
  <c r="Y23" i="39"/>
  <c r="AO23" i="41"/>
  <c r="AE23" i="41"/>
  <c r="W23" i="39"/>
  <c r="AC23" i="41"/>
  <c r="AB23" i="41"/>
  <c r="S23" i="41"/>
  <c r="J23" i="39"/>
  <c r="T23" i="38"/>
  <c r="W23" i="36"/>
  <c r="AM23" i="37"/>
  <c r="Z23" i="41"/>
  <c r="AI23" i="39"/>
  <c r="X23" i="41"/>
  <c r="T23" i="39"/>
  <c r="H23" i="39"/>
  <c r="S23" i="37"/>
  <c r="AL23" i="36"/>
  <c r="P23" i="37"/>
  <c r="AP23" i="38"/>
  <c r="R23" i="39"/>
  <c r="AO23" i="38"/>
  <c r="P23" i="39"/>
  <c r="AN23" i="38"/>
  <c r="N23" i="39"/>
  <c r="AM23" i="38"/>
  <c r="I23" i="39"/>
  <c r="AL23" i="38"/>
  <c r="AK23" i="38"/>
  <c r="AB23" i="38"/>
  <c r="X23" i="38"/>
  <c r="R23" i="38"/>
  <c r="J23" i="35"/>
  <c r="AN23" i="37"/>
  <c r="AJ23" i="37"/>
  <c r="U23" i="41"/>
  <c r="AC23" i="35"/>
  <c r="V23" i="37"/>
  <c r="AA23" i="37"/>
  <c r="S23" i="36"/>
  <c r="AA23" i="33"/>
  <c r="T23" i="37"/>
  <c r="Z23" i="33"/>
  <c r="R23" i="37"/>
  <c r="Y23" i="33"/>
  <c r="L23" i="37"/>
  <c r="P23" i="34"/>
  <c r="W23" i="33"/>
  <c r="G23" i="37"/>
  <c r="AP23" i="35"/>
  <c r="AN23" i="33"/>
  <c r="H23" i="33"/>
  <c r="AJ23" i="35"/>
  <c r="AI23" i="35"/>
  <c r="AL23" i="33"/>
  <c r="I23" i="33"/>
  <c r="G23" i="33"/>
  <c r="AQ23" i="33"/>
  <c r="AO23" i="33"/>
  <c r="AN23" i="35"/>
  <c r="AQ23" i="34"/>
  <c r="AM23" i="35"/>
  <c r="AP23" i="34"/>
  <c r="AL23" i="35"/>
  <c r="AO23" i="34"/>
  <c r="AG23" i="36"/>
  <c r="AH23" i="35"/>
  <c r="AE23" i="36"/>
  <c r="AD23" i="35"/>
  <c r="V23" i="33"/>
  <c r="T23" i="36"/>
  <c r="AD23" i="34"/>
  <c r="U23" i="33"/>
  <c r="T23" i="33"/>
  <c r="M23" i="33"/>
  <c r="AA23" i="34"/>
  <c r="AH23" i="33"/>
  <c r="L23" i="33"/>
  <c r="J23" i="33"/>
  <c r="AB23" i="34"/>
  <c r="K23" i="33"/>
  <c r="AK23" i="33"/>
  <c r="AG23" i="37"/>
  <c r="AF23" i="37"/>
  <c r="Z23" i="34"/>
  <c r="Y23" i="34"/>
  <c r="AE23" i="37"/>
  <c r="N23" i="37"/>
  <c r="X23" i="34"/>
  <c r="H23" i="37"/>
  <c r="T23" i="34"/>
  <c r="Z23" i="35"/>
  <c r="N23" i="34"/>
  <c r="Y23" i="35"/>
  <c r="K23" i="34"/>
  <c r="X23" i="35"/>
  <c r="J23" i="34"/>
  <c r="AJ23" i="33"/>
  <c r="W23" i="35"/>
  <c r="I23" i="34"/>
  <c r="AP23" i="33"/>
  <c r="AM23" i="33"/>
  <c r="AI23" i="33"/>
  <c r="AG23" i="33"/>
  <c r="AD23" i="33"/>
  <c r="V23" i="38"/>
  <c r="X23" i="33"/>
  <c r="AD23" i="36"/>
  <c r="AF23" i="33"/>
  <c r="AB23" i="36"/>
  <c r="X23" i="36"/>
  <c r="AB23" i="33"/>
  <c r="AC23" i="36"/>
  <c r="AE23" i="33"/>
  <c r="AC23" i="33"/>
  <c r="S23" i="33"/>
  <c r="AK23" i="34"/>
  <c r="P23" i="33"/>
  <c r="O23" i="33"/>
  <c r="R23" i="42"/>
  <c r="N23" i="33"/>
  <c r="AL23" i="34"/>
  <c r="Q23" i="33"/>
  <c r="Y23" i="42"/>
  <c r="O23" i="42"/>
  <c r="R23" i="33"/>
  <c r="G23" i="34"/>
  <c r="AG23" i="39"/>
  <c r="W23" i="38"/>
  <c r="AE23" i="38"/>
  <c r="K23" i="36"/>
  <c r="U23" i="39"/>
  <c r="L23" i="35"/>
  <c r="R23" i="35"/>
  <c r="M23" i="36"/>
  <c r="J23" i="37"/>
  <c r="AL23" i="39"/>
  <c r="M23" i="38"/>
  <c r="AB23" i="35"/>
  <c r="S23" i="38"/>
  <c r="O23" i="36"/>
  <c r="AM23" i="39"/>
  <c r="T23" i="41"/>
  <c r="AF23" i="36"/>
  <c r="V23" i="35"/>
  <c r="G23" i="36"/>
  <c r="AQ23" i="35"/>
  <c r="U23" i="36"/>
  <c r="Q23" i="35"/>
  <c r="AM23" i="34"/>
  <c r="U23" i="35"/>
  <c r="K23" i="37"/>
  <c r="W23" i="37"/>
  <c r="AP23" i="36"/>
  <c r="Y23" i="36"/>
  <c r="AL23" i="37"/>
  <c r="P23" i="36"/>
  <c r="AC23" i="38"/>
  <c r="AQ23" i="37"/>
  <c r="AC23" i="34"/>
  <c r="S23" i="34"/>
  <c r="AG23" i="35"/>
  <c r="G23" i="35"/>
  <c r="L23" i="38"/>
  <c r="W23" i="34"/>
  <c r="X23" i="37"/>
  <c r="M23" i="35"/>
  <c r="AH23" i="38"/>
  <c r="K23" i="35"/>
  <c r="H23" i="34"/>
  <c r="AH23" i="36"/>
  <c r="G23" i="40"/>
  <c r="O23" i="39"/>
  <c r="AH23" i="34"/>
  <c r="N23" i="38"/>
  <c r="AN23" i="40"/>
  <c r="G23" i="41"/>
  <c r="Q23" i="37"/>
  <c r="AM23" i="41"/>
  <c r="AP23" i="40"/>
  <c r="AQ23" i="40"/>
  <c r="AB23" i="40"/>
  <c r="AG23" i="38"/>
  <c r="V23" i="36"/>
  <c r="Y23" i="37"/>
  <c r="R23" i="34"/>
  <c r="L23" i="36"/>
  <c r="Q23" i="34"/>
  <c r="AJ23" i="34"/>
  <c r="T23" i="35"/>
  <c r="P23" i="35"/>
  <c r="N23" i="36"/>
  <c r="AI23" i="34"/>
  <c r="O23" i="34"/>
  <c r="AI23" i="36"/>
  <c r="AD23" i="37"/>
  <c r="O23" i="40"/>
  <c r="P23" i="38"/>
  <c r="X23" i="40"/>
  <c r="M23" i="40"/>
  <c r="AN23" i="34"/>
  <c r="AF23" i="34"/>
  <c r="O23" i="35"/>
  <c r="AD23" i="40"/>
  <c r="I23" i="36"/>
  <c r="AO23" i="36"/>
  <c r="S23" i="35"/>
  <c r="AF23" i="38"/>
  <c r="K23" i="38"/>
  <c r="Q23" i="36"/>
  <c r="Z23" i="36"/>
  <c r="AI23" i="38"/>
  <c r="L23" i="39"/>
  <c r="Y23" i="38"/>
  <c r="AN23" i="36"/>
  <c r="U23" i="34"/>
  <c r="AE23" i="39"/>
  <c r="AK23" i="36"/>
  <c r="J23" i="38"/>
  <c r="AM23" i="40"/>
  <c r="N23" i="42"/>
  <c r="AG23" i="41"/>
  <c r="AB23" i="42"/>
  <c r="AQ23" i="43"/>
  <c r="R23" i="41"/>
  <c r="H23" i="36"/>
  <c r="Q23" i="38"/>
  <c r="AK23" i="39"/>
  <c r="AO23" i="39"/>
  <c r="AC23" i="42"/>
  <c r="V23" i="41"/>
  <c r="AE23" i="34"/>
  <c r="I23" i="38"/>
  <c r="W23" i="40"/>
  <c r="AF23" i="41"/>
  <c r="M23" i="34"/>
  <c r="V23" i="40"/>
  <c r="AQ23" i="39"/>
  <c r="H23" i="40"/>
  <c r="K23" i="40"/>
  <c r="O23" i="38"/>
  <c r="AG23" i="34"/>
  <c r="AK23" i="37"/>
  <c r="AQ23" i="36"/>
  <c r="AE23" i="35"/>
  <c r="AO23" i="35"/>
  <c r="R23" i="36"/>
  <c r="O23" i="37"/>
  <c r="U23" i="37"/>
  <c r="AK23" i="35"/>
  <c r="H23" i="38"/>
  <c r="AH23" i="41"/>
  <c r="Q23" i="41"/>
  <c r="AQ23" i="42"/>
  <c r="X23" i="39"/>
  <c r="I23" i="35"/>
  <c r="Y23" i="40"/>
  <c r="AF23" i="40"/>
  <c r="W23" i="41"/>
  <c r="AA23" i="35"/>
  <c r="AL23" i="41"/>
  <c r="V23" i="42"/>
  <c r="R23" i="43"/>
  <c r="G23" i="25"/>
  <c r="AP23" i="37"/>
  <c r="AF23" i="43"/>
  <c r="I23" i="41"/>
  <c r="AA23" i="38"/>
  <c r="AQ23" i="38"/>
  <c r="AG23" i="43"/>
  <c r="AI23" i="43"/>
  <c r="J23" i="36"/>
  <c r="AJ23" i="36"/>
  <c r="AM23" i="36"/>
  <c r="K23" i="39"/>
  <c r="K23" i="42"/>
  <c r="I23" i="40"/>
  <c r="O23" i="41"/>
  <c r="V23" i="34"/>
  <c r="AB23" i="37"/>
  <c r="N23" i="35"/>
  <c r="S23" i="39"/>
  <c r="Z23" i="40"/>
  <c r="AD23" i="41"/>
  <c r="AO23" i="37"/>
  <c r="U23" i="43"/>
  <c r="Y23" i="43"/>
  <c r="AH23" i="37"/>
  <c r="Z23" i="39"/>
  <c r="AA23" i="36"/>
  <c r="U23" i="38"/>
  <c r="G23" i="43"/>
  <c r="S23" i="25"/>
  <c r="AI23" i="37"/>
  <c r="AN23" i="41"/>
  <c r="AE23" i="42"/>
  <c r="AI23" i="42"/>
  <c r="AJ23" i="42"/>
  <c r="AK23" i="42"/>
  <c r="X23" i="43"/>
  <c r="H23" i="43"/>
  <c r="N23" i="40"/>
  <c r="AL23" i="42"/>
  <c r="G23" i="42"/>
  <c r="AD23" i="43"/>
  <c r="H23" i="35"/>
  <c r="I23" i="43"/>
  <c r="AC23" i="37"/>
  <c r="AD23" i="42"/>
  <c r="L23" i="43"/>
  <c r="Q23" i="42"/>
  <c r="AD23" i="38"/>
  <c r="AQ23" i="41"/>
  <c r="J23" i="43"/>
  <c r="X23" i="42"/>
  <c r="AO23" i="40"/>
  <c r="AJ23" i="39"/>
  <c r="I23" i="37"/>
  <c r="AJ23" i="41"/>
  <c r="V23" i="39"/>
  <c r="G23" i="39"/>
  <c r="Z23" i="42"/>
  <c r="L23" i="34"/>
  <c r="AA23" i="41"/>
  <c r="AM23" i="42"/>
  <c r="AH24" i="28"/>
  <c r="AC24" i="43"/>
  <c r="AH24" i="42"/>
  <c r="S24" i="43"/>
  <c r="R24" i="43"/>
  <c r="G24" i="43"/>
  <c r="AP24" i="42"/>
  <c r="AO24" i="43"/>
  <c r="AN24" i="43"/>
  <c r="AL24" i="43"/>
  <c r="AN24" i="42"/>
  <c r="AK24" i="43"/>
  <c r="AJ24" i="43"/>
  <c r="AF24" i="43"/>
  <c r="AD24" i="43"/>
  <c r="W24" i="43"/>
  <c r="X24" i="42"/>
  <c r="W24" i="42"/>
  <c r="Q24" i="43"/>
  <c r="V24" i="42"/>
  <c r="P24" i="43"/>
  <c r="O24" i="43"/>
  <c r="M24" i="42"/>
  <c r="AK24" i="40"/>
  <c r="AI24" i="42"/>
  <c r="M24" i="41"/>
  <c r="L24" i="41"/>
  <c r="J24" i="41"/>
  <c r="AK24" i="42"/>
  <c r="AN24" i="41"/>
  <c r="J24" i="42"/>
  <c r="AJ24" i="41"/>
  <c r="AB24" i="41"/>
  <c r="AA24" i="41"/>
  <c r="Y24" i="41"/>
  <c r="X24" i="41"/>
  <c r="W24" i="41"/>
  <c r="V24" i="41"/>
  <c r="H24" i="42"/>
  <c r="Z24" i="38"/>
  <c r="AJ24" i="39"/>
  <c r="Y24" i="42"/>
  <c r="AI24" i="40"/>
  <c r="R24" i="40"/>
  <c r="H24" i="39"/>
  <c r="Q24" i="40"/>
  <c r="P24" i="40"/>
  <c r="AM24" i="38"/>
  <c r="N24" i="40"/>
  <c r="AL24" i="41"/>
  <c r="H24" i="41"/>
  <c r="AA24" i="39"/>
  <c r="I24" i="37"/>
  <c r="AC24" i="39"/>
  <c r="Y24" i="39"/>
  <c r="G24" i="37"/>
  <c r="AL24" i="40"/>
  <c r="AJ24" i="40"/>
  <c r="Q24" i="39"/>
  <c r="AA24" i="40"/>
  <c r="O24" i="39"/>
  <c r="N24" i="39"/>
  <c r="AA24" i="38"/>
  <c r="Y24" i="38"/>
  <c r="S24" i="40"/>
  <c r="J24" i="39"/>
  <c r="V24" i="38"/>
  <c r="I24" i="39"/>
  <c r="U24" i="38"/>
  <c r="T24" i="38"/>
  <c r="R24" i="38"/>
  <c r="AA24" i="37"/>
  <c r="G24" i="38"/>
  <c r="AE24" i="37"/>
  <c r="AI24" i="38"/>
  <c r="AI24" i="39"/>
  <c r="P24" i="38"/>
  <c r="AB24" i="37"/>
  <c r="W24" i="39"/>
  <c r="T24" i="39"/>
  <c r="Z24" i="37"/>
  <c r="AC24" i="36"/>
  <c r="S24" i="37"/>
  <c r="AH24" i="39"/>
  <c r="P24" i="37"/>
  <c r="N24" i="37"/>
  <c r="X24" i="36"/>
  <c r="M24" i="37"/>
  <c r="L24" i="37"/>
  <c r="AE24" i="35"/>
  <c r="AD24" i="35"/>
  <c r="AC24" i="35"/>
  <c r="U24" i="33"/>
  <c r="T24" i="33"/>
  <c r="S24" i="33"/>
  <c r="Q24" i="33"/>
  <c r="AL24" i="36"/>
  <c r="P24" i="34"/>
  <c r="AJ24" i="36"/>
  <c r="AG24" i="36"/>
  <c r="AE24" i="36"/>
  <c r="AA24" i="36"/>
  <c r="L24" i="35"/>
  <c r="Y24" i="36"/>
  <c r="J24" i="35"/>
  <c r="W24" i="36"/>
  <c r="R24" i="36"/>
  <c r="AH24" i="33"/>
  <c r="AO24" i="37"/>
  <c r="AN24" i="37"/>
  <c r="AF24" i="33"/>
  <c r="AM24" i="35"/>
  <c r="I24" i="33"/>
  <c r="AK24" i="35"/>
  <c r="H24" i="33"/>
  <c r="AJ24" i="35"/>
  <c r="G24" i="33"/>
  <c r="AH24" i="35"/>
  <c r="AQ24" i="33"/>
  <c r="AF24" i="35"/>
  <c r="N24" i="34"/>
  <c r="AO24" i="33"/>
  <c r="N24" i="36"/>
  <c r="J24" i="34"/>
  <c r="L24" i="36"/>
  <c r="Z24" i="33"/>
  <c r="AM24" i="37"/>
  <c r="Y24" i="33"/>
  <c r="AL24" i="37"/>
  <c r="X24" i="33"/>
  <c r="AG24" i="37"/>
  <c r="AB24" i="33"/>
  <c r="AQ24" i="35"/>
  <c r="Q24" i="37"/>
  <c r="AA24" i="33"/>
  <c r="AA24" i="34"/>
  <c r="O24" i="37"/>
  <c r="W24" i="33"/>
  <c r="V24" i="33"/>
  <c r="AP24" i="35"/>
  <c r="R24" i="33"/>
  <c r="P24" i="33"/>
  <c r="AI24" i="35"/>
  <c r="O24" i="33"/>
  <c r="N24" i="33"/>
  <c r="AL24" i="34"/>
  <c r="AG24" i="35"/>
  <c r="M24" i="33"/>
  <c r="L24" i="33"/>
  <c r="K24" i="33"/>
  <c r="J24" i="33"/>
  <c r="AO24" i="42"/>
  <c r="AE24" i="34"/>
  <c r="AD24" i="34"/>
  <c r="AL24" i="33"/>
  <c r="AB24" i="34"/>
  <c r="AJ24" i="33"/>
  <c r="AM24" i="33"/>
  <c r="AK24" i="33"/>
  <c r="AP24" i="33"/>
  <c r="AN24" i="33"/>
  <c r="AC24" i="34"/>
  <c r="AQ24" i="42"/>
  <c r="AD24" i="33"/>
  <c r="Z24" i="34"/>
  <c r="S24" i="34"/>
  <c r="AG24" i="33"/>
  <c r="AC24" i="33"/>
  <c r="AE24" i="33"/>
  <c r="O24" i="34"/>
  <c r="AI24" i="33"/>
  <c r="AJ24" i="37"/>
  <c r="AH24" i="37"/>
  <c r="N24" i="38"/>
  <c r="K24" i="38"/>
  <c r="M24" i="38"/>
  <c r="AO24" i="36"/>
  <c r="M24" i="34"/>
  <c r="K24" i="37"/>
  <c r="G24" i="39"/>
  <c r="J24" i="38"/>
  <c r="AP24" i="36"/>
  <c r="AJ24" i="34"/>
  <c r="U24" i="36"/>
  <c r="AO24" i="35"/>
  <c r="AL24" i="35"/>
  <c r="AI24" i="36"/>
  <c r="T24" i="41"/>
  <c r="U24" i="40"/>
  <c r="H24" i="38"/>
  <c r="AP24" i="38"/>
  <c r="T24" i="35"/>
  <c r="AN24" i="36"/>
  <c r="Q24" i="38"/>
  <c r="R24" i="35"/>
  <c r="O24" i="38"/>
  <c r="I24" i="35"/>
  <c r="AB24" i="35"/>
  <c r="K24" i="35"/>
  <c r="AF24" i="34"/>
  <c r="Q24" i="35"/>
  <c r="R24" i="34"/>
  <c r="K24" i="36"/>
  <c r="AG24" i="34"/>
  <c r="I24" i="34"/>
  <c r="AL24" i="39"/>
  <c r="U24" i="37"/>
  <c r="T24" i="34"/>
  <c r="M24" i="35"/>
  <c r="AK24" i="34"/>
  <c r="H24" i="36"/>
  <c r="U24" i="39"/>
  <c r="AH24" i="34"/>
  <c r="AD24" i="36"/>
  <c r="AE24" i="38"/>
  <c r="AL24" i="38"/>
  <c r="AD24" i="37"/>
  <c r="Y24" i="37"/>
  <c r="S24" i="39"/>
  <c r="AN24" i="40"/>
  <c r="X24" i="35"/>
  <c r="X24" i="39"/>
  <c r="S24" i="35"/>
  <c r="W24" i="37"/>
  <c r="AC24" i="38"/>
  <c r="AF24" i="38"/>
  <c r="K24" i="42"/>
  <c r="AM24" i="41"/>
  <c r="AH24" i="40"/>
  <c r="H24" i="34"/>
  <c r="Q24" i="34"/>
  <c r="AG24" i="39"/>
  <c r="AP24" i="37"/>
  <c r="AF24" i="36"/>
  <c r="U24" i="35"/>
  <c r="AQ24" i="36"/>
  <c r="W24" i="38"/>
  <c r="V24" i="36"/>
  <c r="Z24" i="36"/>
  <c r="AK24" i="37"/>
  <c r="AI24" i="34"/>
  <c r="V24" i="34"/>
  <c r="AA24" i="35"/>
  <c r="Z24" i="39"/>
  <c r="U24" i="34"/>
  <c r="V24" i="35"/>
  <c r="Y24" i="34"/>
  <c r="H24" i="37"/>
  <c r="L24" i="34"/>
  <c r="AK24" i="36"/>
  <c r="J24" i="40"/>
  <c r="P24" i="39"/>
  <c r="G24" i="36"/>
  <c r="AM24" i="34"/>
  <c r="I24" i="40"/>
  <c r="O24" i="36"/>
  <c r="R24" i="41"/>
  <c r="AB24" i="40"/>
  <c r="AB24" i="42"/>
  <c r="AF24" i="39"/>
  <c r="AL24" i="42"/>
  <c r="AQ24" i="37"/>
  <c r="L24" i="39"/>
  <c r="Z24" i="41"/>
  <c r="I24" i="38"/>
  <c r="AF24" i="41"/>
  <c r="Z24" i="43"/>
  <c r="M24" i="36"/>
  <c r="K24" i="39"/>
  <c r="AI24" i="43"/>
  <c r="X24" i="34"/>
  <c r="AO24" i="39"/>
  <c r="K24" i="40"/>
  <c r="X24" i="40"/>
  <c r="Y24" i="40"/>
  <c r="AN24" i="35"/>
  <c r="J24" i="37"/>
  <c r="AH24" i="38"/>
  <c r="AF24" i="37"/>
  <c r="AG24" i="38"/>
  <c r="V24" i="40"/>
  <c r="M24" i="39"/>
  <c r="AC24" i="37"/>
  <c r="S24" i="38"/>
  <c r="O24" i="40"/>
  <c r="P24" i="36"/>
  <c r="T24" i="36"/>
  <c r="Z24" i="35"/>
  <c r="AI24" i="37"/>
  <c r="AP24" i="40"/>
  <c r="AD24" i="38"/>
  <c r="AM24" i="39"/>
  <c r="AE24" i="40"/>
  <c r="M24" i="40"/>
  <c r="AQ24" i="39"/>
  <c r="AB24" i="38"/>
  <c r="AK24" i="38"/>
  <c r="J24" i="43"/>
  <c r="AD24" i="41"/>
  <c r="L24" i="42"/>
  <c r="AC24" i="42"/>
  <c r="R24" i="42"/>
  <c r="W24" i="35"/>
  <c r="Q24" i="41"/>
  <c r="P24" i="41"/>
  <c r="AD24" i="42"/>
  <c r="V24" i="43"/>
  <c r="AA24" i="43"/>
  <c r="M24" i="43"/>
  <c r="J24" i="36"/>
  <c r="AN24" i="38"/>
  <c r="AK24" i="39"/>
  <c r="AA24" i="42"/>
  <c r="S24" i="41"/>
  <c r="AB24" i="39"/>
  <c r="Y24" i="35"/>
  <c r="AE24" i="41"/>
  <c r="AH24" i="41"/>
  <c r="AE24" i="39"/>
  <c r="AQ24" i="34"/>
  <c r="AQ24" i="38"/>
  <c r="AI24" i="41"/>
  <c r="AM24" i="36"/>
  <c r="AB24" i="36"/>
  <c r="T24" i="37"/>
  <c r="L24" i="38"/>
  <c r="Z24" i="40"/>
  <c r="V24" i="37"/>
  <c r="X24" i="37"/>
  <c r="AJ24" i="38"/>
  <c r="G24" i="34"/>
  <c r="H24" i="40"/>
  <c r="AK24" i="41"/>
  <c r="R24" i="39"/>
  <c r="AO24" i="41"/>
  <c r="U24" i="41"/>
  <c r="AQ24" i="29"/>
  <c r="AO24" i="38"/>
  <c r="P24" i="42"/>
  <c r="O24" i="26"/>
  <c r="I24" i="36"/>
  <c r="W24" i="34"/>
  <c r="AO24" i="34"/>
  <c r="H24" i="35"/>
  <c r="G24" i="42"/>
  <c r="AN24" i="34"/>
  <c r="T24" i="40"/>
  <c r="I24" i="43"/>
  <c r="Y24" i="43"/>
  <c r="AD24" i="40"/>
  <c r="AG24" i="40"/>
  <c r="AE24" i="42"/>
  <c r="K24" i="34"/>
  <c r="AF24" i="42"/>
  <c r="T24" i="43"/>
  <c r="AH24" i="36"/>
  <c r="AB24" i="43"/>
  <c r="Q24" i="36"/>
  <c r="S24" i="42"/>
  <c r="AQ24" i="43"/>
  <c r="V24" i="39"/>
  <c r="U24" i="43"/>
  <c r="O24" i="35"/>
  <c r="AP24" i="43"/>
  <c r="AF24" i="40"/>
  <c r="AD24" i="39"/>
  <c r="L24" i="43"/>
  <c r="AE24" i="43"/>
  <c r="N24" i="43"/>
  <c r="AH24" i="43"/>
  <c r="L24" i="30"/>
  <c r="N24" i="42"/>
  <c r="I24" i="41"/>
  <c r="T24" i="42"/>
  <c r="AQ24" i="40"/>
  <c r="G24" i="41"/>
  <c r="AN24" i="39"/>
  <c r="AG24" i="43"/>
  <c r="Z24" i="42"/>
  <c r="I24" i="30"/>
  <c r="X25" i="29"/>
  <c r="AH25" i="42"/>
  <c r="AH25" i="43"/>
  <c r="AC25" i="43"/>
  <c r="V25" i="43"/>
  <c r="Q25" i="43"/>
  <c r="O25" i="43"/>
  <c r="AN25" i="42"/>
  <c r="V25" i="42"/>
  <c r="P25" i="42"/>
  <c r="AL25" i="42"/>
  <c r="U25" i="42"/>
  <c r="S25" i="42"/>
  <c r="R25" i="42"/>
  <c r="Q25" i="42"/>
  <c r="H25" i="42"/>
  <c r="P25" i="41"/>
  <c r="AL25" i="40"/>
  <c r="M25" i="41"/>
  <c r="AK25" i="40"/>
  <c r="Q25" i="40"/>
  <c r="AP25" i="41"/>
  <c r="S25" i="40"/>
  <c r="X25" i="38"/>
  <c r="P25" i="40"/>
  <c r="AQ25" i="41"/>
  <c r="N25" i="40"/>
  <c r="L25" i="40"/>
  <c r="AN25" i="41"/>
  <c r="AH25" i="41"/>
  <c r="W25" i="41"/>
  <c r="V25" i="41"/>
  <c r="AC25" i="39"/>
  <c r="Q25" i="39"/>
  <c r="W25" i="39"/>
  <c r="O25" i="39"/>
  <c r="U25" i="41"/>
  <c r="S25" i="41"/>
  <c r="J25" i="39"/>
  <c r="H25" i="39"/>
  <c r="AG25" i="40"/>
  <c r="I25" i="37"/>
  <c r="AC25" i="40"/>
  <c r="I25" i="38"/>
  <c r="R25" i="40"/>
  <c r="AO25" i="38"/>
  <c r="AM25" i="38"/>
  <c r="AB25" i="37"/>
  <c r="AI25" i="39"/>
  <c r="Z25" i="37"/>
  <c r="AD25" i="39"/>
  <c r="AB25" i="39"/>
  <c r="G25" i="38"/>
  <c r="AO25" i="37"/>
  <c r="P25" i="39"/>
  <c r="AL25" i="36"/>
  <c r="AG25" i="37"/>
  <c r="AO25" i="40"/>
  <c r="S25" i="37"/>
  <c r="S25" i="36"/>
  <c r="AF25" i="39"/>
  <c r="N25" i="39"/>
  <c r="L25" i="35"/>
  <c r="J25" i="35"/>
  <c r="AM25" i="37"/>
  <c r="AF25" i="37"/>
  <c r="AD25" i="37"/>
  <c r="AF25" i="38"/>
  <c r="AC25" i="38"/>
  <c r="T25" i="37"/>
  <c r="Y25" i="38"/>
  <c r="O25" i="37"/>
  <c r="L25" i="36"/>
  <c r="O25" i="33"/>
  <c r="N25" i="33"/>
  <c r="AP25" i="35"/>
  <c r="M25" i="33"/>
  <c r="AQ25" i="33"/>
  <c r="K25" i="33"/>
  <c r="AP25" i="40"/>
  <c r="AK25" i="38"/>
  <c r="AO25" i="33"/>
  <c r="I25" i="33"/>
  <c r="W25" i="38"/>
  <c r="AJ25" i="35"/>
  <c r="T25" i="38"/>
  <c r="AE25" i="35"/>
  <c r="AD25" i="35"/>
  <c r="P25" i="38"/>
  <c r="AC25" i="35"/>
  <c r="AA25" i="35"/>
  <c r="AA25" i="37"/>
  <c r="Y25" i="37"/>
  <c r="AI25" i="36"/>
  <c r="AB25" i="33"/>
  <c r="AG25" i="36"/>
  <c r="AF25" i="36"/>
  <c r="Z25" i="33"/>
  <c r="X25" i="36"/>
  <c r="J25" i="33"/>
  <c r="W25" i="36"/>
  <c r="H25" i="33"/>
  <c r="G25" i="33"/>
  <c r="R25" i="36"/>
  <c r="AB25" i="34"/>
  <c r="Z25" i="34"/>
  <c r="Y25" i="34"/>
  <c r="P25" i="34"/>
  <c r="N25" i="34"/>
  <c r="M25" i="34"/>
  <c r="G25" i="37"/>
  <c r="AC25" i="33"/>
  <c r="AA25" i="33"/>
  <c r="Y25" i="33"/>
  <c r="AM25" i="33"/>
  <c r="AJ25" i="33"/>
  <c r="T25" i="36"/>
  <c r="O25" i="35"/>
  <c r="AL25" i="33"/>
  <c r="Q25" i="33"/>
  <c r="AK25" i="33"/>
  <c r="R25" i="33"/>
  <c r="AI25" i="33"/>
  <c r="AH25" i="33"/>
  <c r="K25" i="34"/>
  <c r="AA25" i="36"/>
  <c r="J25" i="34"/>
  <c r="AG25" i="33"/>
  <c r="AF25" i="33"/>
  <c r="AC25" i="36"/>
  <c r="Y25" i="36"/>
  <c r="AE25" i="33"/>
  <c r="AQ25" i="34"/>
  <c r="AD25" i="33"/>
  <c r="I25" i="34"/>
  <c r="AP25" i="34"/>
  <c r="X25" i="33"/>
  <c r="AO25" i="34"/>
  <c r="W25" i="33"/>
  <c r="AM25" i="36"/>
  <c r="AC25" i="34"/>
  <c r="V25" i="33"/>
  <c r="AJ25" i="39"/>
  <c r="AE25" i="36"/>
  <c r="AA25" i="34"/>
  <c r="U25" i="33"/>
  <c r="S25" i="33"/>
  <c r="AO25" i="39"/>
  <c r="P25" i="33"/>
  <c r="AD25" i="36"/>
  <c r="L25" i="34"/>
  <c r="T25" i="33"/>
  <c r="AH25" i="39"/>
  <c r="L25" i="33"/>
  <c r="AG25" i="39"/>
  <c r="AO25" i="35"/>
  <c r="AM25" i="35"/>
  <c r="R25" i="35"/>
  <c r="X25" i="37"/>
  <c r="AP25" i="33"/>
  <c r="V25" i="37"/>
  <c r="K25" i="37"/>
  <c r="AN25" i="33"/>
  <c r="AO25" i="36"/>
  <c r="W25" i="35"/>
  <c r="Y25" i="35"/>
  <c r="L25" i="38"/>
  <c r="U25" i="37"/>
  <c r="K25" i="38"/>
  <c r="AQ25" i="36"/>
  <c r="AK25" i="34"/>
  <c r="W25" i="37"/>
  <c r="G25" i="35"/>
  <c r="AG25" i="35"/>
  <c r="S25" i="38"/>
  <c r="H25" i="35"/>
  <c r="AL25" i="35"/>
  <c r="AP25" i="36"/>
  <c r="U25" i="39"/>
  <c r="I25" i="36"/>
  <c r="Q25" i="38"/>
  <c r="W25" i="34"/>
  <c r="AE25" i="34"/>
  <c r="AN25" i="34"/>
  <c r="G25" i="36"/>
  <c r="AN25" i="36"/>
  <c r="S25" i="34"/>
  <c r="X25" i="34"/>
  <c r="V25" i="34"/>
  <c r="M25" i="36"/>
  <c r="H25" i="36"/>
  <c r="Q25" i="34"/>
  <c r="T25" i="34"/>
  <c r="AF25" i="34"/>
  <c r="AD25" i="34"/>
  <c r="AJ25" i="34"/>
  <c r="U25" i="36"/>
  <c r="AL25" i="34"/>
  <c r="V25" i="35"/>
  <c r="Z25" i="35"/>
  <c r="AH25" i="34"/>
  <c r="U25" i="34"/>
  <c r="AB25" i="35"/>
  <c r="AN25" i="35"/>
  <c r="U25" i="40"/>
  <c r="AI25" i="37"/>
  <c r="G25" i="34"/>
  <c r="AC25" i="37"/>
  <c r="K25" i="42"/>
  <c r="M25" i="38"/>
  <c r="Y25" i="40"/>
  <c r="AG25" i="34"/>
  <c r="AB25" i="36"/>
  <c r="X25" i="39"/>
  <c r="AD25" i="40"/>
  <c r="AK25" i="37"/>
  <c r="Z25" i="39"/>
  <c r="AH25" i="36"/>
  <c r="N25" i="36"/>
  <c r="AK25" i="39"/>
  <c r="P25" i="37"/>
  <c r="AI25" i="34"/>
  <c r="V25" i="36"/>
  <c r="AH25" i="37"/>
  <c r="N25" i="38"/>
  <c r="AF25" i="35"/>
  <c r="AN25" i="37"/>
  <c r="AP25" i="37"/>
  <c r="O25" i="40"/>
  <c r="K25" i="36"/>
  <c r="AH25" i="35"/>
  <c r="O25" i="36"/>
  <c r="H25" i="34"/>
  <c r="I25" i="35"/>
  <c r="J25" i="37"/>
  <c r="AL25" i="37"/>
  <c r="L25" i="37"/>
  <c r="AI25" i="35"/>
  <c r="J25" i="36"/>
  <c r="S25" i="39"/>
  <c r="G25" i="41"/>
  <c r="P25" i="36"/>
  <c r="AM25" i="39"/>
  <c r="J25" i="38"/>
  <c r="I25" i="40"/>
  <c r="K25" i="40"/>
  <c r="Z25" i="40"/>
  <c r="V25" i="38"/>
  <c r="Q25" i="35"/>
  <c r="P25" i="35"/>
  <c r="AJ25" i="40"/>
  <c r="I25" i="41"/>
  <c r="K25" i="41"/>
  <c r="Q25" i="37"/>
  <c r="T25" i="39"/>
  <c r="R25" i="37"/>
  <c r="S25" i="35"/>
  <c r="AK25" i="36"/>
  <c r="AN25" i="38"/>
  <c r="AE25" i="37"/>
  <c r="AM25" i="42"/>
  <c r="X25" i="35"/>
  <c r="J25" i="40"/>
  <c r="AP25" i="43"/>
  <c r="Q25" i="36"/>
  <c r="Z25" i="36"/>
  <c r="AJ25" i="36"/>
  <c r="H25" i="38"/>
  <c r="G25" i="40"/>
  <c r="AI25" i="41"/>
  <c r="AI25" i="43"/>
  <c r="T25" i="35"/>
  <c r="AL25" i="39"/>
  <c r="V25" i="40"/>
  <c r="AQ25" i="39"/>
  <c r="AE25" i="39"/>
  <c r="AP25" i="38"/>
  <c r="K25" i="39"/>
  <c r="AQ25" i="35"/>
  <c r="T25" i="41"/>
  <c r="AQ25" i="40"/>
  <c r="AJ25" i="37"/>
  <c r="AM25" i="40"/>
  <c r="T25" i="40"/>
  <c r="AJ25" i="38"/>
  <c r="N25" i="37"/>
  <c r="O25" i="34"/>
  <c r="AN25" i="39"/>
  <c r="N25" i="42"/>
  <c r="N25" i="41"/>
  <c r="Z25" i="41"/>
  <c r="M25" i="42"/>
  <c r="AL25" i="43"/>
  <c r="AK25" i="35"/>
  <c r="AA25" i="38"/>
  <c r="AG25" i="43"/>
  <c r="AK25" i="42"/>
  <c r="Y25" i="42"/>
  <c r="AL25" i="41"/>
  <c r="AA25" i="43"/>
  <c r="L25" i="43"/>
  <c r="N25" i="43"/>
  <c r="T25" i="42"/>
  <c r="T25" i="43"/>
  <c r="K25" i="35"/>
  <c r="M25" i="40"/>
  <c r="R25" i="41"/>
  <c r="Y25" i="39"/>
  <c r="AE25" i="40"/>
  <c r="W25" i="42"/>
  <c r="X25" i="42"/>
  <c r="AQ25" i="37"/>
  <c r="AA25" i="39"/>
  <c r="Y25" i="41"/>
  <c r="AM25" i="43"/>
  <c r="G25" i="39"/>
  <c r="AD25" i="41"/>
  <c r="AK25" i="41"/>
  <c r="AQ25" i="38"/>
  <c r="L25" i="39"/>
  <c r="H25" i="40"/>
  <c r="AO25" i="41"/>
  <c r="AC25" i="41"/>
  <c r="AG25" i="41"/>
  <c r="H25" i="37"/>
  <c r="V25" i="39"/>
  <c r="AN25" i="40"/>
  <c r="O25" i="38"/>
  <c r="N25" i="35"/>
  <c r="R25" i="38"/>
  <c r="AP25" i="39"/>
  <c r="AI25" i="38"/>
  <c r="AO25" i="43"/>
  <c r="M25" i="43"/>
  <c r="J25" i="43"/>
  <c r="H25" i="43"/>
  <c r="J25" i="42"/>
  <c r="I25" i="39"/>
  <c r="M25" i="39"/>
  <c r="AH25" i="40"/>
  <c r="U25" i="35"/>
  <c r="K25" i="43"/>
  <c r="X25" i="43"/>
  <c r="AA25" i="40"/>
  <c r="P25" i="31"/>
  <c r="AB25" i="42"/>
  <c r="AI25" i="42"/>
  <c r="AK25" i="43"/>
  <c r="Z25" i="24"/>
  <c r="AM25" i="29"/>
  <c r="AM25" i="34"/>
  <c r="AA25" i="42"/>
  <c r="AG25" i="38"/>
  <c r="AI25" i="40"/>
  <c r="Z25" i="43"/>
  <c r="P25" i="43"/>
  <c r="R25" i="39"/>
  <c r="AF25" i="41"/>
  <c r="AD25" i="42"/>
  <c r="AB25" i="38"/>
  <c r="AD25" i="38"/>
  <c r="AE25" i="42"/>
  <c r="W25" i="40"/>
  <c r="L25" i="42"/>
  <c r="X25" i="41"/>
  <c r="R25" i="34"/>
  <c r="M25" i="35"/>
  <c r="O25" i="41"/>
  <c r="AF25" i="40"/>
  <c r="O25" i="42"/>
  <c r="Y25" i="43"/>
  <c r="AJ25" i="43"/>
  <c r="W25" i="30"/>
  <c r="Q25" i="41"/>
  <c r="G24" i="40"/>
  <c r="U13" i="40"/>
  <c r="AI26" i="31"/>
  <c r="AO26" i="30"/>
  <c r="Q23" i="43"/>
  <c r="AH26" i="31"/>
  <c r="K15" i="30"/>
  <c r="N10" i="27"/>
  <c r="AN15" i="43"/>
  <c r="AL33" i="42"/>
  <c r="I33" i="37"/>
  <c r="M21" i="39"/>
  <c r="AE8" i="31"/>
  <c r="AG21" i="30"/>
  <c r="V34" i="31"/>
  <c r="X22" i="29"/>
  <c r="O20" i="31"/>
  <c r="AQ23" i="29"/>
  <c r="AJ35" i="30"/>
  <c r="S10" i="28"/>
  <c r="W9" i="29"/>
  <c r="W13" i="24"/>
  <c r="W35" i="23"/>
  <c r="H9" i="42"/>
  <c r="AP20" i="42"/>
  <c r="M21" i="43"/>
  <c r="X35" i="43"/>
  <c r="U35" i="43"/>
  <c r="AD21" i="42"/>
  <c r="N34" i="41"/>
  <c r="AA21" i="43"/>
  <c r="AM26" i="42"/>
  <c r="S5" i="40"/>
  <c r="P22" i="40"/>
  <c r="K20" i="41"/>
  <c r="AB34" i="42"/>
  <c r="AB8" i="38"/>
  <c r="X22" i="39"/>
  <c r="AC19" i="36"/>
  <c r="T23" i="40"/>
  <c r="L11" i="31"/>
  <c r="AF11" i="40"/>
  <c r="V15" i="26"/>
  <c r="AC15" i="43"/>
  <c r="AH15" i="42"/>
  <c r="AN15" i="42"/>
  <c r="AF15" i="43"/>
  <c r="Y15" i="42"/>
  <c r="V15" i="43"/>
  <c r="AM15" i="43"/>
  <c r="U15" i="42"/>
  <c r="AL15" i="43"/>
  <c r="AK15" i="43"/>
  <c r="R15" i="42"/>
  <c r="T15" i="43"/>
  <c r="S15" i="43"/>
  <c r="R15" i="43"/>
  <c r="M15" i="43"/>
  <c r="AB15" i="41"/>
  <c r="AK15" i="42"/>
  <c r="AJ15" i="43"/>
  <c r="P15" i="42"/>
  <c r="O15" i="42"/>
  <c r="AP15" i="43"/>
  <c r="AO15" i="43"/>
  <c r="U15" i="43"/>
  <c r="Q15" i="43"/>
  <c r="L15" i="43"/>
  <c r="AF15" i="42"/>
  <c r="M15" i="42"/>
  <c r="AD15" i="42"/>
  <c r="Q15" i="42"/>
  <c r="G15" i="42"/>
  <c r="AL15" i="41"/>
  <c r="AL15" i="40"/>
  <c r="AI15" i="39"/>
  <c r="H15" i="41"/>
  <c r="AM15" i="42"/>
  <c r="AK15" i="40"/>
  <c r="AL15" i="42"/>
  <c r="AI15" i="40"/>
  <c r="AJ15" i="42"/>
  <c r="AI15" i="42"/>
  <c r="AG15" i="40"/>
  <c r="AG15" i="42"/>
  <c r="AF15" i="40"/>
  <c r="AE15" i="42"/>
  <c r="AE15" i="40"/>
  <c r="S15" i="40"/>
  <c r="AF15" i="39"/>
  <c r="Z15" i="38"/>
  <c r="AD15" i="39"/>
  <c r="X15" i="38"/>
  <c r="W15" i="39"/>
  <c r="O15" i="39"/>
  <c r="AJ15" i="41"/>
  <c r="AI15" i="41"/>
  <c r="AD15" i="41"/>
  <c r="Q15" i="41"/>
  <c r="P15" i="41"/>
  <c r="K15" i="41"/>
  <c r="AP15" i="39"/>
  <c r="AN15" i="39"/>
  <c r="AB15" i="38"/>
  <c r="AB15" i="37"/>
  <c r="AO15" i="39"/>
  <c r="AK15" i="39"/>
  <c r="AJ15" i="39"/>
  <c r="AH15" i="39"/>
  <c r="AC15" i="39"/>
  <c r="AB15" i="39"/>
  <c r="Q15" i="39"/>
  <c r="G15" i="37"/>
  <c r="X15" i="36"/>
  <c r="AC15" i="40"/>
  <c r="N15" i="41"/>
  <c r="AM15" i="38"/>
  <c r="M15" i="41"/>
  <c r="P15" i="37"/>
  <c r="L15" i="41"/>
  <c r="AK15" i="38"/>
  <c r="Y15" i="38"/>
  <c r="AQ15" i="40"/>
  <c r="U15" i="38"/>
  <c r="W15" i="36"/>
  <c r="AB15" i="40"/>
  <c r="T15" i="38"/>
  <c r="R15" i="38"/>
  <c r="K15" i="40"/>
  <c r="J15" i="40"/>
  <c r="H15" i="38"/>
  <c r="H15" i="40"/>
  <c r="Z15" i="37"/>
  <c r="S15" i="36"/>
  <c r="S15" i="37"/>
  <c r="R15" i="37"/>
  <c r="I15" i="37"/>
  <c r="AQ15" i="38"/>
  <c r="AO15" i="38"/>
  <c r="AN15" i="38"/>
  <c r="AC15" i="38"/>
  <c r="V15" i="38"/>
  <c r="AF15" i="35"/>
  <c r="AC15" i="35"/>
  <c r="AP15" i="33"/>
  <c r="L15" i="35"/>
  <c r="AM15" i="37"/>
  <c r="O15" i="34"/>
  <c r="AA15" i="39"/>
  <c r="AL15" i="37"/>
  <c r="Z15" i="39"/>
  <c r="AJ15" i="37"/>
  <c r="AL15" i="36"/>
  <c r="Y15" i="39"/>
  <c r="AH15" i="37"/>
  <c r="AJ15" i="36"/>
  <c r="K15" i="39"/>
  <c r="AG15" i="37"/>
  <c r="AI15" i="36"/>
  <c r="V15" i="37"/>
  <c r="AH15" i="36"/>
  <c r="T15" i="37"/>
  <c r="AG15" i="36"/>
  <c r="AF15" i="36"/>
  <c r="AE15" i="36"/>
  <c r="P15" i="36"/>
  <c r="N15" i="36"/>
  <c r="AJ15" i="35"/>
  <c r="K15" i="34"/>
  <c r="Q15" i="33"/>
  <c r="P15" i="33"/>
  <c r="I15" i="34"/>
  <c r="O15" i="33"/>
  <c r="M15" i="33"/>
  <c r="K15" i="33"/>
  <c r="AP15" i="35"/>
  <c r="AN15" i="35"/>
  <c r="AM15" i="35"/>
  <c r="AI15" i="35"/>
  <c r="AQ15" i="34"/>
  <c r="AH15" i="35"/>
  <c r="AP15" i="34"/>
  <c r="Y15" i="35"/>
  <c r="AD15" i="33"/>
  <c r="AB15" i="34"/>
  <c r="AC15" i="33"/>
  <c r="AA15" i="34"/>
  <c r="AB15" i="33"/>
  <c r="U15" i="33"/>
  <c r="Y15" i="34"/>
  <c r="L15" i="33"/>
  <c r="AO15" i="33"/>
  <c r="AN15" i="33"/>
  <c r="AM15" i="33"/>
  <c r="AE15" i="33"/>
  <c r="T15" i="33"/>
  <c r="R15" i="33"/>
  <c r="Z15" i="34"/>
  <c r="S15" i="33"/>
  <c r="X15" i="34"/>
  <c r="N15" i="33"/>
  <c r="W15" i="34"/>
  <c r="AA15" i="35"/>
  <c r="V15" i="34"/>
  <c r="J15" i="33"/>
  <c r="I15" i="33"/>
  <c r="AL15" i="33"/>
  <c r="AA15" i="33"/>
  <c r="R15" i="34"/>
  <c r="P15" i="34"/>
  <c r="H15" i="33"/>
  <c r="N15" i="34"/>
  <c r="G15" i="33"/>
  <c r="M15" i="34"/>
  <c r="L15" i="34"/>
  <c r="AQ15" i="33"/>
  <c r="AK15" i="33"/>
  <c r="AH15" i="33"/>
  <c r="AG15" i="35"/>
  <c r="AA15" i="36"/>
  <c r="AE15" i="35"/>
  <c r="Y15" i="36"/>
  <c r="AJ15" i="33"/>
  <c r="AO15" i="37"/>
  <c r="AF15" i="33"/>
  <c r="AI15" i="33"/>
  <c r="AG15" i="33"/>
  <c r="L15" i="36"/>
  <c r="X15" i="33"/>
  <c r="AN15" i="34"/>
  <c r="H15" i="36"/>
  <c r="W15" i="33"/>
  <c r="Y15" i="33"/>
  <c r="V15" i="33"/>
  <c r="Z15" i="33"/>
  <c r="R15" i="36"/>
  <c r="AO15" i="34"/>
  <c r="Z15" i="35"/>
  <c r="V15" i="35"/>
  <c r="R15" i="35"/>
  <c r="J15" i="35"/>
  <c r="V15" i="36"/>
  <c r="AD15" i="34"/>
  <c r="AB15" i="35"/>
  <c r="AE15" i="34"/>
  <c r="J15" i="37"/>
  <c r="AM15" i="39"/>
  <c r="O15" i="40"/>
  <c r="AC15" i="36"/>
  <c r="AP15" i="36"/>
  <c r="AC15" i="34"/>
  <c r="AK15" i="35"/>
  <c r="AD15" i="36"/>
  <c r="L15" i="38"/>
  <c r="I15" i="36"/>
  <c r="AL15" i="34"/>
  <c r="K15" i="37"/>
  <c r="H15" i="35"/>
  <c r="AK15" i="36"/>
  <c r="AD15" i="38"/>
  <c r="AK15" i="37"/>
  <c r="O15" i="38"/>
  <c r="AE15" i="39"/>
  <c r="H15" i="37"/>
  <c r="AD15" i="37"/>
  <c r="M15" i="40"/>
  <c r="AH15" i="34"/>
  <c r="M15" i="36"/>
  <c r="W15" i="37"/>
  <c r="T15" i="35"/>
  <c r="AM15" i="36"/>
  <c r="T15" i="36"/>
  <c r="X15" i="35"/>
  <c r="S15" i="34"/>
  <c r="AQ15" i="35"/>
  <c r="AJ15" i="34"/>
  <c r="Q15" i="34"/>
  <c r="K15" i="36"/>
  <c r="U15" i="39"/>
  <c r="M15" i="38"/>
  <c r="G15" i="35"/>
  <c r="N15" i="38"/>
  <c r="P15" i="35"/>
  <c r="AF15" i="34"/>
  <c r="J15" i="38"/>
  <c r="Q15" i="37"/>
  <c r="Q15" i="35"/>
  <c r="S15" i="35"/>
  <c r="I15" i="35"/>
  <c r="AL15" i="39"/>
  <c r="AH15" i="40"/>
  <c r="AK15" i="34"/>
  <c r="Z15" i="36"/>
  <c r="G15" i="40"/>
  <c r="AP15" i="40"/>
  <c r="AQ15" i="37"/>
  <c r="M15" i="35"/>
  <c r="N15" i="35"/>
  <c r="AN15" i="37"/>
  <c r="AP15" i="38"/>
  <c r="I15" i="38"/>
  <c r="U15" i="35"/>
  <c r="O15" i="36"/>
  <c r="AJ15" i="38"/>
  <c r="I15" i="39"/>
  <c r="P15" i="38"/>
  <c r="U15" i="37"/>
  <c r="X15" i="37"/>
  <c r="J15" i="36"/>
  <c r="U15" i="34"/>
  <c r="W15" i="35"/>
  <c r="AB15" i="36"/>
  <c r="L15" i="37"/>
  <c r="AO15" i="36"/>
  <c r="G15" i="34"/>
  <c r="G15" i="36"/>
  <c r="J15" i="34"/>
  <c r="T15" i="40"/>
  <c r="AN15" i="36"/>
  <c r="H15" i="34"/>
  <c r="AO15" i="40"/>
  <c r="R15" i="39"/>
  <c r="X15" i="39"/>
  <c r="Y15" i="40"/>
  <c r="AE15" i="38"/>
  <c r="U15" i="40"/>
  <c r="AN15" i="40"/>
  <c r="K15" i="35"/>
  <c r="Q15" i="38"/>
  <c r="L15" i="42"/>
  <c r="M15" i="37"/>
  <c r="AI15" i="38"/>
  <c r="J15" i="39"/>
  <c r="Q15" i="36"/>
  <c r="AQ15" i="36"/>
  <c r="AI15" i="43"/>
  <c r="U15" i="36"/>
  <c r="I15" i="40"/>
  <c r="P15" i="39"/>
  <c r="T15" i="41"/>
  <c r="N15" i="37"/>
  <c r="AH15" i="38"/>
  <c r="O15" i="37"/>
  <c r="M15" i="39"/>
  <c r="AO15" i="35"/>
  <c r="AC15" i="37"/>
  <c r="O15" i="35"/>
  <c r="S15" i="38"/>
  <c r="K15" i="38"/>
  <c r="T15" i="34"/>
  <c r="AG15" i="39"/>
  <c r="L15" i="39"/>
  <c r="AM15" i="40"/>
  <c r="AP15" i="37"/>
  <c r="V15" i="39"/>
  <c r="J15" i="41"/>
  <c r="AB15" i="42"/>
  <c r="P15" i="28"/>
  <c r="W15" i="41"/>
  <c r="V15" i="42"/>
  <c r="AL15" i="35"/>
  <c r="R15" i="41"/>
  <c r="O15" i="43"/>
  <c r="AG15" i="34"/>
  <c r="Y15" i="41"/>
  <c r="S15" i="42"/>
  <c r="G15" i="43"/>
  <c r="J15" i="27"/>
  <c r="I15" i="42"/>
  <c r="Y15" i="43"/>
  <c r="Z15" i="40"/>
  <c r="AO15" i="41"/>
  <c r="AJ15" i="40"/>
  <c r="AD15" i="35"/>
  <c r="AE15" i="37"/>
  <c r="Z15" i="41"/>
  <c r="V15" i="40"/>
  <c r="H15" i="39"/>
  <c r="AH15" i="41"/>
  <c r="AL15" i="38"/>
  <c r="AM15" i="41"/>
  <c r="G15" i="41"/>
  <c r="I15" i="41"/>
  <c r="AK15" i="41"/>
  <c r="AE15" i="41"/>
  <c r="AG15" i="41"/>
  <c r="AI15" i="34"/>
  <c r="AQ15" i="39"/>
  <c r="AA15" i="40"/>
  <c r="P15" i="40"/>
  <c r="AN15" i="41"/>
  <c r="AE15" i="43"/>
  <c r="K15" i="43"/>
  <c r="S15" i="41"/>
  <c r="AA15" i="43"/>
  <c r="W15" i="42"/>
  <c r="AM15" i="34"/>
  <c r="AQ15" i="42"/>
  <c r="N15" i="42"/>
  <c r="AC15" i="42"/>
  <c r="AA15" i="26"/>
  <c r="AF15" i="37"/>
  <c r="AB15" i="43"/>
  <c r="X15" i="43"/>
  <c r="I15" i="43"/>
  <c r="S15" i="30"/>
  <c r="AF15" i="38"/>
  <c r="L15" i="40"/>
  <c r="H15" i="29"/>
  <c r="AI15" i="31"/>
  <c r="Q15" i="40"/>
  <c r="Y15" i="37"/>
  <c r="R15" i="40"/>
  <c r="AP15" i="42"/>
  <c r="L15" i="29"/>
  <c r="AB15" i="29"/>
  <c r="N15" i="40"/>
  <c r="U15" i="41"/>
  <c r="G15" i="39"/>
  <c r="AF15" i="41"/>
  <c r="X15" i="41"/>
  <c r="N15" i="43"/>
  <c r="AA15" i="42"/>
  <c r="AG15" i="43"/>
  <c r="W15" i="40"/>
  <c r="J15" i="43"/>
  <c r="S15" i="39"/>
  <c r="AD15" i="40"/>
  <c r="Z15" i="42"/>
  <c r="W15" i="38"/>
  <c r="X15" i="40"/>
  <c r="AD15" i="29"/>
  <c r="T15" i="39"/>
  <c r="I15" i="28"/>
  <c r="AL15" i="30"/>
  <c r="I15" i="29"/>
  <c r="V15" i="30"/>
  <c r="AQ15" i="43"/>
  <c r="U15" i="29"/>
  <c r="K15" i="29"/>
  <c r="AP15" i="31"/>
  <c r="AA11" i="40"/>
  <c r="AH24" i="27"/>
  <c r="Q10" i="41"/>
  <c r="AG4" i="26"/>
  <c r="AG4" i="42"/>
  <c r="AJ4" i="43"/>
  <c r="AH4" i="43"/>
  <c r="AE4" i="43"/>
  <c r="AC4" i="43"/>
  <c r="AK4" i="42"/>
  <c r="AJ4" i="42"/>
  <c r="AF4" i="43"/>
  <c r="AD4" i="43"/>
  <c r="AK4" i="43"/>
  <c r="H4" i="42"/>
  <c r="T4" i="43"/>
  <c r="P4" i="41"/>
  <c r="S4" i="43"/>
  <c r="J4" i="42"/>
  <c r="R4" i="43"/>
  <c r="P4" i="43"/>
  <c r="O4" i="43"/>
  <c r="N4" i="43"/>
  <c r="M4" i="43"/>
  <c r="L4" i="43"/>
  <c r="J4" i="43"/>
  <c r="AP4" i="42"/>
  <c r="AN4" i="42"/>
  <c r="AA4" i="41"/>
  <c r="AL4" i="43"/>
  <c r="Y4" i="42"/>
  <c r="L4" i="41"/>
  <c r="S4" i="42"/>
  <c r="H4" i="41"/>
  <c r="Q4" i="42"/>
  <c r="AL4" i="42"/>
  <c r="AP4" i="41"/>
  <c r="AA4" i="42"/>
  <c r="AN4" i="41"/>
  <c r="AL4" i="40"/>
  <c r="X4" i="42"/>
  <c r="U4" i="42"/>
  <c r="T4" i="42"/>
  <c r="R4" i="42"/>
  <c r="AC4" i="40"/>
  <c r="M4" i="41"/>
  <c r="J4" i="41"/>
  <c r="AB4" i="41"/>
  <c r="AK4" i="40"/>
  <c r="Y4" i="41"/>
  <c r="AI4" i="40"/>
  <c r="X4" i="41"/>
  <c r="V4" i="41"/>
  <c r="U4" i="41"/>
  <c r="AF4" i="40"/>
  <c r="N4" i="41"/>
  <c r="K4" i="41"/>
  <c r="AA4" i="40"/>
  <c r="S4" i="40"/>
  <c r="Q4" i="40"/>
  <c r="Y4" i="38"/>
  <c r="Z4" i="38"/>
  <c r="X4" i="38"/>
  <c r="P4" i="40"/>
  <c r="V4" i="38"/>
  <c r="N4" i="40"/>
  <c r="T4" i="38"/>
  <c r="L4" i="40"/>
  <c r="AP4" i="39"/>
  <c r="AN4" i="39"/>
  <c r="AJ4" i="39"/>
  <c r="AH4" i="42"/>
  <c r="AG4" i="41"/>
  <c r="AM4" i="38"/>
  <c r="R4" i="37"/>
  <c r="AI4" i="39"/>
  <c r="I4" i="38"/>
  <c r="AD4" i="39"/>
  <c r="Q4" i="39"/>
  <c r="L4" i="39"/>
  <c r="AK4" i="38"/>
  <c r="AE4" i="36"/>
  <c r="K4" i="39"/>
  <c r="AD4" i="37"/>
  <c r="J4" i="39"/>
  <c r="AI4" i="38"/>
  <c r="AB4" i="37"/>
  <c r="AM4" i="40"/>
  <c r="X4" i="36"/>
  <c r="AJ4" i="40"/>
  <c r="R4" i="38"/>
  <c r="AG4" i="40"/>
  <c r="AE4" i="40"/>
  <c r="P4" i="38"/>
  <c r="AD4" i="40"/>
  <c r="AB4" i="40"/>
  <c r="K4" i="38"/>
  <c r="R4" i="40"/>
  <c r="J4" i="38"/>
  <c r="AO4" i="41"/>
  <c r="G4" i="38"/>
  <c r="I4" i="41"/>
  <c r="G4" i="41"/>
  <c r="N4" i="39"/>
  <c r="AO4" i="37"/>
  <c r="M4" i="39"/>
  <c r="AE4" i="35"/>
  <c r="H4" i="39"/>
  <c r="AM4" i="37"/>
  <c r="AC4" i="35"/>
  <c r="AH4" i="37"/>
  <c r="Z4" i="37"/>
  <c r="AQ4" i="38"/>
  <c r="V4" i="37"/>
  <c r="AO4" i="38"/>
  <c r="AL4" i="38"/>
  <c r="T4" i="37"/>
  <c r="AE4" i="38"/>
  <c r="S4" i="37"/>
  <c r="U4" i="38"/>
  <c r="L4" i="37"/>
  <c r="J4" i="35"/>
  <c r="S4" i="36"/>
  <c r="O4" i="35"/>
  <c r="R4" i="36"/>
  <c r="M4" i="35"/>
  <c r="O4" i="36"/>
  <c r="AL4" i="37"/>
  <c r="AJ4" i="37"/>
  <c r="I4" i="37"/>
  <c r="G4" i="37"/>
  <c r="AP4" i="35"/>
  <c r="AJ4" i="35"/>
  <c r="AH4" i="39"/>
  <c r="AI4" i="35"/>
  <c r="P4" i="34"/>
  <c r="AG4" i="36"/>
  <c r="AP4" i="34"/>
  <c r="AG4" i="39"/>
  <c r="AF4" i="36"/>
  <c r="AO4" i="34"/>
  <c r="R4" i="33"/>
  <c r="AF4" i="39"/>
  <c r="AB4" i="36"/>
  <c r="Q4" i="33"/>
  <c r="P4" i="39"/>
  <c r="W4" i="36"/>
  <c r="O4" i="33"/>
  <c r="O4" i="39"/>
  <c r="N4" i="36"/>
  <c r="AC4" i="34"/>
  <c r="L4" i="35"/>
  <c r="AB4" i="34"/>
  <c r="AA4" i="34"/>
  <c r="Z4" i="34"/>
  <c r="Y4" i="34"/>
  <c r="M4" i="34"/>
  <c r="AF4" i="33"/>
  <c r="L4" i="34"/>
  <c r="K4" i="34"/>
  <c r="AN4" i="35"/>
  <c r="AB4" i="33"/>
  <c r="G4" i="33"/>
  <c r="AM4" i="35"/>
  <c r="AA4" i="33"/>
  <c r="O4" i="34"/>
  <c r="Y4" i="36"/>
  <c r="J4" i="34"/>
  <c r="AL4" i="35"/>
  <c r="Z4" i="33"/>
  <c r="AH4" i="35"/>
  <c r="Y4" i="33"/>
  <c r="W4" i="33"/>
  <c r="S4" i="34"/>
  <c r="J4" i="33"/>
  <c r="AH4" i="36"/>
  <c r="AQ4" i="33"/>
  <c r="AB4" i="35"/>
  <c r="X4" i="33"/>
  <c r="Z4" i="35"/>
  <c r="I4" i="33"/>
  <c r="U4" i="35"/>
  <c r="V4" i="33"/>
  <c r="AJ4" i="36"/>
  <c r="AI4" i="36"/>
  <c r="R4" i="35"/>
  <c r="U4" i="33"/>
  <c r="N4" i="34"/>
  <c r="AJ4" i="33"/>
  <c r="T4" i="33"/>
  <c r="S4" i="33"/>
  <c r="H4" i="33"/>
  <c r="P4" i="33"/>
  <c r="AQ4" i="34"/>
  <c r="N4" i="33"/>
  <c r="M4" i="33"/>
  <c r="AL4" i="36"/>
  <c r="AD4" i="34"/>
  <c r="L4" i="33"/>
  <c r="AK4" i="36"/>
  <c r="T4" i="34"/>
  <c r="K4" i="33"/>
  <c r="P4" i="36"/>
  <c r="I4" i="34"/>
  <c r="AP4" i="33"/>
  <c r="AO4" i="33"/>
  <c r="AK4" i="33"/>
  <c r="AM4" i="33"/>
  <c r="G4" i="34"/>
  <c r="AN4" i="33"/>
  <c r="AL4" i="33"/>
  <c r="AO4" i="35"/>
  <c r="AI4" i="33"/>
  <c r="AH4" i="33"/>
  <c r="AC4" i="33"/>
  <c r="AG4" i="33"/>
  <c r="AD4" i="33"/>
  <c r="AE4" i="33"/>
  <c r="U4" i="39"/>
  <c r="U4" i="36"/>
  <c r="AI4" i="34"/>
  <c r="Q4" i="38"/>
  <c r="AK4" i="35"/>
  <c r="AE4" i="39"/>
  <c r="AL4" i="39"/>
  <c r="AM4" i="39"/>
  <c r="AN4" i="36"/>
  <c r="Z4" i="36"/>
  <c r="N4" i="35"/>
  <c r="G4" i="39"/>
  <c r="L4" i="38"/>
  <c r="AH4" i="34"/>
  <c r="H4" i="38"/>
  <c r="AF4" i="35"/>
  <c r="P4" i="35"/>
  <c r="M4" i="36"/>
  <c r="AG4" i="34"/>
  <c r="AK4" i="34"/>
  <c r="M4" i="40"/>
  <c r="AN4" i="34"/>
  <c r="AQ4" i="35"/>
  <c r="AQ4" i="37"/>
  <c r="Q4" i="34"/>
  <c r="R4" i="34"/>
  <c r="AP4" i="37"/>
  <c r="AC4" i="36"/>
  <c r="M4" i="38"/>
  <c r="U4" i="34"/>
  <c r="T4" i="40"/>
  <c r="M4" i="37"/>
  <c r="J4" i="36"/>
  <c r="AF4" i="34"/>
  <c r="V4" i="34"/>
  <c r="W4" i="34"/>
  <c r="AA4" i="36"/>
  <c r="H4" i="36"/>
  <c r="AC4" i="37"/>
  <c r="AD4" i="35"/>
  <c r="N4" i="42"/>
  <c r="K4" i="35"/>
  <c r="AF4" i="38"/>
  <c r="AF4" i="37"/>
  <c r="AO4" i="39"/>
  <c r="X4" i="39"/>
  <c r="AA4" i="37"/>
  <c r="AM4" i="41"/>
  <c r="AP4" i="36"/>
  <c r="H4" i="34"/>
  <c r="AL4" i="34"/>
  <c r="V4" i="35"/>
  <c r="S4" i="38"/>
  <c r="Z4" i="39"/>
  <c r="AQ4" i="39"/>
  <c r="P4" i="37"/>
  <c r="L4" i="36"/>
  <c r="N4" i="37"/>
  <c r="G4" i="35"/>
  <c r="K4" i="36"/>
  <c r="AE4" i="34"/>
  <c r="Y4" i="35"/>
  <c r="AD4" i="38"/>
  <c r="Q4" i="36"/>
  <c r="AJ4" i="34"/>
  <c r="G4" i="36"/>
  <c r="J4" i="37"/>
  <c r="U4" i="37"/>
  <c r="T4" i="35"/>
  <c r="X4" i="34"/>
  <c r="AK4" i="37"/>
  <c r="V4" i="40"/>
  <c r="AO4" i="40"/>
  <c r="W4" i="40"/>
  <c r="Q4" i="35"/>
  <c r="J4" i="40"/>
  <c r="X4" i="37"/>
  <c r="K4" i="42"/>
  <c r="T4" i="39"/>
  <c r="AD4" i="41"/>
  <c r="AB4" i="39"/>
  <c r="S4" i="35"/>
  <c r="AQ4" i="41"/>
  <c r="AO4" i="36"/>
  <c r="H4" i="37"/>
  <c r="AN4" i="37"/>
  <c r="AM4" i="42"/>
  <c r="Q4" i="37"/>
  <c r="W4" i="39"/>
  <c r="AC4" i="39"/>
  <c r="AQ4" i="36"/>
  <c r="AC4" i="38"/>
  <c r="AE4" i="37"/>
  <c r="I4" i="35"/>
  <c r="W4" i="35"/>
  <c r="AK4" i="39"/>
  <c r="AQ4" i="42"/>
  <c r="I4" i="40"/>
  <c r="AP4" i="40"/>
  <c r="AH4" i="38"/>
  <c r="AP4" i="38"/>
  <c r="AQ4" i="40"/>
  <c r="N4" i="38"/>
  <c r="AA4" i="35"/>
  <c r="AJ4" i="38"/>
  <c r="S4" i="39"/>
  <c r="AG4" i="37"/>
  <c r="O4" i="38"/>
  <c r="W4" i="37"/>
  <c r="V4" i="36"/>
  <c r="I4" i="39"/>
  <c r="AN4" i="40"/>
  <c r="I4" i="36"/>
  <c r="AA4" i="39"/>
  <c r="AQ4" i="43"/>
  <c r="K4" i="37"/>
  <c r="AM4" i="36"/>
  <c r="AI4" i="37"/>
  <c r="O4" i="37"/>
  <c r="AA4" i="38"/>
  <c r="L4" i="42"/>
  <c r="AM4" i="34"/>
  <c r="X4" i="35"/>
  <c r="H4" i="35"/>
  <c r="AN4" i="38"/>
  <c r="K4" i="40"/>
  <c r="AH4" i="40"/>
  <c r="M4" i="42"/>
  <c r="G4" i="43"/>
  <c r="T4" i="36"/>
  <c r="AD4" i="36"/>
  <c r="G4" i="40"/>
  <c r="H4" i="40"/>
  <c r="Q4" i="41"/>
  <c r="Z4" i="43"/>
  <c r="AB4" i="43"/>
  <c r="AK4" i="41"/>
  <c r="AF4" i="27"/>
  <c r="Z4" i="40"/>
  <c r="W4" i="41"/>
  <c r="T4" i="41"/>
  <c r="X4" i="40"/>
  <c r="AF4" i="41"/>
  <c r="O4" i="41"/>
  <c r="R4" i="41"/>
  <c r="V4" i="39"/>
  <c r="R4" i="39"/>
  <c r="AB4" i="42"/>
  <c r="Y4" i="39"/>
  <c r="AI4" i="41"/>
  <c r="AP4" i="43"/>
  <c r="AI4" i="43"/>
  <c r="AI4" i="42"/>
  <c r="H4" i="43"/>
  <c r="Q4" i="43"/>
  <c r="AG4" i="43"/>
  <c r="AG4" i="38"/>
  <c r="AO4" i="42"/>
  <c r="W4" i="42"/>
  <c r="AM4" i="29"/>
  <c r="AL4" i="41"/>
  <c r="I4" i="30"/>
  <c r="AF4" i="42"/>
  <c r="Y4" i="37"/>
  <c r="K4" i="43"/>
  <c r="Z4" i="41"/>
  <c r="AC4" i="42"/>
  <c r="AD4" i="42"/>
  <c r="G4" i="42"/>
  <c r="W4" i="43"/>
  <c r="AJ4" i="41"/>
  <c r="U4" i="40"/>
  <c r="AE4" i="41"/>
  <c r="U4" i="43"/>
  <c r="W4" i="38"/>
  <c r="AE4" i="42"/>
  <c r="X4" i="43"/>
  <c r="AO4" i="43"/>
  <c r="AG4" i="35"/>
  <c r="O4" i="42"/>
  <c r="I4" i="43"/>
  <c r="AL11" i="31"/>
  <c r="AD13" i="30"/>
  <c r="V15" i="29"/>
  <c r="AE10" i="31"/>
  <c r="Z15" i="30"/>
  <c r="AG24" i="42"/>
  <c r="L10" i="42"/>
  <c r="AE34" i="37"/>
  <c r="S7" i="30"/>
  <c r="AC7" i="43"/>
  <c r="AO7" i="43"/>
  <c r="U7" i="42"/>
  <c r="AN7" i="43"/>
  <c r="T7" i="42"/>
  <c r="AM7" i="43"/>
  <c r="AK7" i="43"/>
  <c r="AH7" i="42"/>
  <c r="AG7" i="42"/>
  <c r="Y7" i="42"/>
  <c r="AJ7" i="43"/>
  <c r="V7" i="42"/>
  <c r="S7" i="43"/>
  <c r="AE7" i="42"/>
  <c r="Q7" i="43"/>
  <c r="P7" i="43"/>
  <c r="AB7" i="41"/>
  <c r="AL7" i="43"/>
  <c r="AH7" i="43"/>
  <c r="AD7" i="43"/>
  <c r="U7" i="43"/>
  <c r="T7" i="43"/>
  <c r="O7" i="43"/>
  <c r="W7" i="42"/>
  <c r="P7" i="42"/>
  <c r="G7" i="43"/>
  <c r="L7" i="41"/>
  <c r="J7" i="41"/>
  <c r="I7" i="43"/>
  <c r="AL7" i="42"/>
  <c r="AA7" i="41"/>
  <c r="AK7" i="40"/>
  <c r="AH7" i="39"/>
  <c r="AN7" i="41"/>
  <c r="AP7" i="42"/>
  <c r="V7" i="41"/>
  <c r="P7" i="41"/>
  <c r="I7" i="42"/>
  <c r="N7" i="41"/>
  <c r="S7" i="40"/>
  <c r="Q7" i="39"/>
  <c r="M7" i="41"/>
  <c r="AF7" i="40"/>
  <c r="AN7" i="42"/>
  <c r="H7" i="41"/>
  <c r="AD7" i="39"/>
  <c r="AM7" i="42"/>
  <c r="AC7" i="40"/>
  <c r="AK7" i="42"/>
  <c r="J7" i="42"/>
  <c r="AA7" i="40"/>
  <c r="AA7" i="39"/>
  <c r="X7" i="38"/>
  <c r="G7" i="42"/>
  <c r="R7" i="40"/>
  <c r="Q7" i="40"/>
  <c r="P7" i="40"/>
  <c r="N7" i="40"/>
  <c r="L7" i="40"/>
  <c r="AL7" i="41"/>
  <c r="S7" i="41"/>
  <c r="AP7" i="39"/>
  <c r="AN7" i="39"/>
  <c r="AI7" i="39"/>
  <c r="AB7" i="39"/>
  <c r="AL7" i="40"/>
  <c r="AJ7" i="40"/>
  <c r="AG7" i="40"/>
  <c r="Z7" i="40"/>
  <c r="X7" i="39"/>
  <c r="W7" i="39"/>
  <c r="V7" i="39"/>
  <c r="R7" i="39"/>
  <c r="O7" i="39"/>
  <c r="AI7" i="41"/>
  <c r="AE7" i="41"/>
  <c r="AB7" i="40"/>
  <c r="Q7" i="37"/>
  <c r="K7" i="40"/>
  <c r="AE7" i="36"/>
  <c r="AM7" i="41"/>
  <c r="AJ7" i="41"/>
  <c r="G7" i="37"/>
  <c r="W7" i="36"/>
  <c r="AH7" i="41"/>
  <c r="Y7" i="41"/>
  <c r="M7" i="39"/>
  <c r="AP7" i="38"/>
  <c r="W7" i="41"/>
  <c r="L7" i="39"/>
  <c r="AL7" i="38"/>
  <c r="K7" i="39"/>
  <c r="AK7" i="38"/>
  <c r="AI7" i="38"/>
  <c r="Y7" i="38"/>
  <c r="AM7" i="37"/>
  <c r="AG7" i="36"/>
  <c r="X7" i="36"/>
  <c r="AP7" i="37"/>
  <c r="AN7" i="37"/>
  <c r="J7" i="38"/>
  <c r="Z7" i="37"/>
  <c r="AP7" i="35"/>
  <c r="Y7" i="37"/>
  <c r="AL7" i="36"/>
  <c r="AH7" i="36"/>
  <c r="T7" i="38"/>
  <c r="S7" i="38"/>
  <c r="S7" i="36"/>
  <c r="AI7" i="35"/>
  <c r="R7" i="36"/>
  <c r="AH7" i="35"/>
  <c r="Q7" i="36"/>
  <c r="AF7" i="35"/>
  <c r="P7" i="36"/>
  <c r="AD7" i="35"/>
  <c r="O7" i="36"/>
  <c r="AC7" i="35"/>
  <c r="N7" i="36"/>
  <c r="AG7" i="37"/>
  <c r="L7" i="36"/>
  <c r="AF7" i="37"/>
  <c r="L7" i="37"/>
  <c r="O7" i="35"/>
  <c r="H7" i="37"/>
  <c r="M7" i="35"/>
  <c r="AE7" i="37"/>
  <c r="G7" i="35"/>
  <c r="AG7" i="33"/>
  <c r="AA7" i="37"/>
  <c r="AF7" i="33"/>
  <c r="V7" i="37"/>
  <c r="AE7" i="33"/>
  <c r="AC7" i="33"/>
  <c r="N7" i="34"/>
  <c r="AA7" i="33"/>
  <c r="L7" i="34"/>
  <c r="K7" i="34"/>
  <c r="AO7" i="34"/>
  <c r="N7" i="33"/>
  <c r="L7" i="33"/>
  <c r="AQ7" i="34"/>
  <c r="AB7" i="33"/>
  <c r="AK7" i="34"/>
  <c r="I7" i="33"/>
  <c r="AP7" i="34"/>
  <c r="Z7" i="33"/>
  <c r="AC7" i="36"/>
  <c r="J7" i="33"/>
  <c r="Q7" i="35"/>
  <c r="H7" i="33"/>
  <c r="Y7" i="33"/>
  <c r="X7" i="33"/>
  <c r="V7" i="33"/>
  <c r="U7" i="38"/>
  <c r="W7" i="33"/>
  <c r="AI7" i="34"/>
  <c r="U7" i="33"/>
  <c r="S7" i="33"/>
  <c r="S7" i="35"/>
  <c r="P7" i="35"/>
  <c r="U7" i="37"/>
  <c r="AD7" i="34"/>
  <c r="T7" i="33"/>
  <c r="AB7" i="34"/>
  <c r="Z7" i="34"/>
  <c r="R7" i="33"/>
  <c r="Y7" i="34"/>
  <c r="Q7" i="33"/>
  <c r="X7" i="34"/>
  <c r="P7" i="33"/>
  <c r="AM7" i="33"/>
  <c r="T7" i="34"/>
  <c r="O7" i="33"/>
  <c r="R7" i="35"/>
  <c r="AL7" i="35"/>
  <c r="P7" i="34"/>
  <c r="M7" i="33"/>
  <c r="AJ7" i="35"/>
  <c r="K7" i="33"/>
  <c r="G7" i="33"/>
  <c r="J7" i="35"/>
  <c r="AN7" i="33"/>
  <c r="AP7" i="33"/>
  <c r="AO7" i="33"/>
  <c r="H7" i="35"/>
  <c r="AQ7" i="33"/>
  <c r="AL7" i="33"/>
  <c r="AJ7" i="33"/>
  <c r="AH7" i="33"/>
  <c r="AK7" i="33"/>
  <c r="AI7" i="33"/>
  <c r="AD7" i="33"/>
  <c r="T7" i="36"/>
  <c r="AJ7" i="36"/>
  <c r="AP7" i="36"/>
  <c r="AJ7" i="37"/>
  <c r="J7" i="37"/>
  <c r="W7" i="38"/>
  <c r="J7" i="34"/>
  <c r="AF7" i="36"/>
  <c r="AB7" i="36"/>
  <c r="AA7" i="34"/>
  <c r="AI7" i="36"/>
  <c r="AN7" i="36"/>
  <c r="AF7" i="34"/>
  <c r="G7" i="34"/>
  <c r="AO7" i="35"/>
  <c r="X7" i="35"/>
  <c r="AC7" i="34"/>
  <c r="N7" i="35"/>
  <c r="AQ7" i="38"/>
  <c r="K7" i="35"/>
  <c r="N7" i="38"/>
  <c r="G7" i="36"/>
  <c r="I7" i="35"/>
  <c r="AJ7" i="34"/>
  <c r="AM7" i="36"/>
  <c r="U7" i="35"/>
  <c r="U7" i="36"/>
  <c r="AM7" i="34"/>
  <c r="AH7" i="34"/>
  <c r="H7" i="34"/>
  <c r="M7" i="40"/>
  <c r="K7" i="37"/>
  <c r="T7" i="35"/>
  <c r="O7" i="34"/>
  <c r="Z7" i="39"/>
  <c r="AQ7" i="37"/>
  <c r="AB7" i="35"/>
  <c r="AA7" i="35"/>
  <c r="AG7" i="35"/>
  <c r="M7" i="38"/>
  <c r="P7" i="39"/>
  <c r="Y7" i="40"/>
  <c r="G7" i="40"/>
  <c r="AH7" i="40"/>
  <c r="X7" i="40"/>
  <c r="X7" i="37"/>
  <c r="AM7" i="35"/>
  <c r="AN7" i="40"/>
  <c r="I7" i="37"/>
  <c r="S7" i="34"/>
  <c r="T7" i="40"/>
  <c r="I7" i="39"/>
  <c r="AN7" i="35"/>
  <c r="U7" i="40"/>
  <c r="AO7" i="39"/>
  <c r="R7" i="34"/>
  <c r="Z7" i="35"/>
  <c r="AK7" i="35"/>
  <c r="W7" i="34"/>
  <c r="AE7" i="39"/>
  <c r="Q7" i="34"/>
  <c r="AH7" i="37"/>
  <c r="O7" i="40"/>
  <c r="V7" i="34"/>
  <c r="AL7" i="37"/>
  <c r="AQ7" i="36"/>
  <c r="K7" i="36"/>
  <c r="Q7" i="38"/>
  <c r="AD7" i="40"/>
  <c r="W7" i="37"/>
  <c r="AK7" i="37"/>
  <c r="AK7" i="36"/>
  <c r="AH7" i="38"/>
  <c r="AO7" i="38"/>
  <c r="V7" i="38"/>
  <c r="L7" i="35"/>
  <c r="AL7" i="39"/>
  <c r="R7" i="41"/>
  <c r="Z7" i="38"/>
  <c r="Z7" i="36"/>
  <c r="AF7" i="38"/>
  <c r="AM7" i="40"/>
  <c r="G7" i="41"/>
  <c r="O7" i="41"/>
  <c r="H7" i="36"/>
  <c r="V7" i="35"/>
  <c r="S7" i="39"/>
  <c r="AO7" i="36"/>
  <c r="AC7" i="37"/>
  <c r="AD7" i="37"/>
  <c r="AN7" i="38"/>
  <c r="AB7" i="37"/>
  <c r="J7" i="40"/>
  <c r="AP7" i="40"/>
  <c r="AQ7" i="42"/>
  <c r="M7" i="34"/>
  <c r="O7" i="37"/>
  <c r="AQ7" i="35"/>
  <c r="AC7" i="38"/>
  <c r="T7" i="41"/>
  <c r="H7" i="40"/>
  <c r="M7" i="36"/>
  <c r="M7" i="37"/>
  <c r="AE7" i="35"/>
  <c r="AO7" i="40"/>
  <c r="AL7" i="34"/>
  <c r="H7" i="38"/>
  <c r="AG7" i="38"/>
  <c r="K7" i="42"/>
  <c r="AB7" i="38"/>
  <c r="AA7" i="42"/>
  <c r="Z7" i="43"/>
  <c r="W7" i="40"/>
  <c r="AF7" i="41"/>
  <c r="AQ7" i="43"/>
  <c r="J7" i="43"/>
  <c r="J7" i="36"/>
  <c r="W7" i="35"/>
  <c r="H7" i="39"/>
  <c r="AC7" i="39"/>
  <c r="N7" i="39"/>
  <c r="AF7" i="42"/>
  <c r="R7" i="37"/>
  <c r="AA7" i="38"/>
  <c r="Q7" i="42"/>
  <c r="R7" i="43"/>
  <c r="AN7" i="26"/>
  <c r="AG7" i="34"/>
  <c r="AG7" i="39"/>
  <c r="AJ7" i="38"/>
  <c r="L7" i="38"/>
  <c r="AQ7" i="40"/>
  <c r="P7" i="38"/>
  <c r="Y7" i="39"/>
  <c r="S7" i="37"/>
  <c r="AG7" i="41"/>
  <c r="AE7" i="38"/>
  <c r="Y7" i="35"/>
  <c r="V7" i="36"/>
  <c r="V7" i="40"/>
  <c r="P7" i="37"/>
  <c r="N7" i="42"/>
  <c r="AO7" i="41"/>
  <c r="J7" i="39"/>
  <c r="AD7" i="41"/>
  <c r="AK7" i="41"/>
  <c r="O7" i="38"/>
  <c r="G7" i="38"/>
  <c r="R7" i="38"/>
  <c r="Z7" i="41"/>
  <c r="AP7" i="43"/>
  <c r="W7" i="27"/>
  <c r="AA7" i="36"/>
  <c r="Y7" i="36"/>
  <c r="Q7" i="41"/>
  <c r="AL7" i="29"/>
  <c r="AI7" i="40"/>
  <c r="AM7" i="38"/>
  <c r="I7" i="34"/>
  <c r="K7" i="28"/>
  <c r="I7" i="36"/>
  <c r="AG7" i="43"/>
  <c r="AI7" i="42"/>
  <c r="AE7" i="43"/>
  <c r="M7" i="42"/>
  <c r="S7" i="42"/>
  <c r="AF7" i="43"/>
  <c r="N7" i="43"/>
  <c r="R7" i="42"/>
  <c r="AK7" i="39"/>
  <c r="AO7" i="37"/>
  <c r="AJ7" i="39"/>
  <c r="AQ7" i="39"/>
  <c r="AB7" i="42"/>
  <c r="AE7" i="40"/>
  <c r="U7" i="41"/>
  <c r="X7" i="42"/>
  <c r="T7" i="37"/>
  <c r="AQ7" i="41"/>
  <c r="X7" i="41"/>
  <c r="Y7" i="43"/>
  <c r="I7" i="40"/>
  <c r="W7" i="43"/>
  <c r="AD7" i="38"/>
  <c r="AM7" i="39"/>
  <c r="G7" i="39"/>
  <c r="AF7" i="39"/>
  <c r="Z7" i="42"/>
  <c r="M7" i="43"/>
  <c r="AA8" i="29"/>
  <c r="AJ8" i="43"/>
  <c r="AH8" i="43"/>
  <c r="AF8" i="43"/>
  <c r="U8" i="42"/>
  <c r="AD8" i="43"/>
  <c r="AC8" i="43"/>
  <c r="AH8" i="42"/>
  <c r="AN8" i="42"/>
  <c r="M8" i="43"/>
  <c r="AO8" i="43"/>
  <c r="AM8" i="43"/>
  <c r="AG8" i="42"/>
  <c r="AE8" i="42"/>
  <c r="AL8" i="43"/>
  <c r="Y8" i="42"/>
  <c r="AE8" i="43"/>
  <c r="W8" i="42"/>
  <c r="V8" i="43"/>
  <c r="U8" i="43"/>
  <c r="AP8" i="42"/>
  <c r="S8" i="43"/>
  <c r="Z8" i="42"/>
  <c r="Q8" i="43"/>
  <c r="V8" i="42"/>
  <c r="P8" i="43"/>
  <c r="O8" i="43"/>
  <c r="R8" i="43"/>
  <c r="S8" i="41"/>
  <c r="N8" i="41"/>
  <c r="H8" i="42"/>
  <c r="L8" i="41"/>
  <c r="J8" i="41"/>
  <c r="AL8" i="40"/>
  <c r="AO8" i="42"/>
  <c r="X8" i="42"/>
  <c r="R8" i="42"/>
  <c r="P8" i="42"/>
  <c r="AK8" i="43"/>
  <c r="R8" i="40"/>
  <c r="AJ8" i="39"/>
  <c r="AI8" i="39"/>
  <c r="AN8" i="41"/>
  <c r="AI8" i="40"/>
  <c r="AF8" i="40"/>
  <c r="AE8" i="40"/>
  <c r="AC8" i="40"/>
  <c r="AC8" i="41"/>
  <c r="X8" i="41"/>
  <c r="V8" i="41"/>
  <c r="Q8" i="39"/>
  <c r="P8" i="40"/>
  <c r="N8" i="40"/>
  <c r="O8" i="39"/>
  <c r="N8" i="39"/>
  <c r="J8" i="39"/>
  <c r="AK8" i="40"/>
  <c r="S8" i="40"/>
  <c r="Q8" i="40"/>
  <c r="L8" i="40"/>
  <c r="AP8" i="41"/>
  <c r="AH8" i="39"/>
  <c r="W8" i="39"/>
  <c r="AK8" i="38"/>
  <c r="AA8" i="38"/>
  <c r="Y8" i="38"/>
  <c r="H8" i="39"/>
  <c r="O8" i="41"/>
  <c r="M8" i="41"/>
  <c r="AM8" i="37"/>
  <c r="AP8" i="39"/>
  <c r="AE8" i="37"/>
  <c r="AE8" i="36"/>
  <c r="AO8" i="39"/>
  <c r="AD8" i="37"/>
  <c r="AN8" i="39"/>
  <c r="H8" i="41"/>
  <c r="AC8" i="39"/>
  <c r="L8" i="38"/>
  <c r="AA8" i="37"/>
  <c r="G8" i="38"/>
  <c r="Y8" i="36"/>
  <c r="S8" i="39"/>
  <c r="G8" i="37"/>
  <c r="AB8" i="37"/>
  <c r="Z8" i="37"/>
  <c r="Q8" i="37"/>
  <c r="AP8" i="38"/>
  <c r="M8" i="37"/>
  <c r="AN8" i="38"/>
  <c r="AL8" i="36"/>
  <c r="AM8" i="38"/>
  <c r="J8" i="37"/>
  <c r="AC8" i="38"/>
  <c r="I8" i="37"/>
  <c r="Z8" i="38"/>
  <c r="H8" i="37"/>
  <c r="X8" i="38"/>
  <c r="W8" i="38"/>
  <c r="S8" i="38"/>
  <c r="I8" i="38"/>
  <c r="Y8" i="39"/>
  <c r="AP8" i="35"/>
  <c r="N8" i="36"/>
  <c r="AQ8" i="38"/>
  <c r="AO8" i="38"/>
  <c r="AP8" i="37"/>
  <c r="AN8" i="37"/>
  <c r="AL8" i="37"/>
  <c r="AH8" i="37"/>
  <c r="AG8" i="37"/>
  <c r="AF8" i="37"/>
  <c r="AJ8" i="35"/>
  <c r="O8" i="37"/>
  <c r="AI8" i="35"/>
  <c r="L8" i="37"/>
  <c r="AK8" i="36"/>
  <c r="AH8" i="35"/>
  <c r="AJ8" i="36"/>
  <c r="AI8" i="36"/>
  <c r="AF8" i="35"/>
  <c r="X8" i="36"/>
  <c r="W8" i="36"/>
  <c r="AA8" i="33"/>
  <c r="Z8" i="33"/>
  <c r="Y8" i="33"/>
  <c r="Z8" i="34"/>
  <c r="W8" i="33"/>
  <c r="U8" i="33"/>
  <c r="AE8" i="35"/>
  <c r="AD8" i="35"/>
  <c r="AC8" i="35"/>
  <c r="AB8" i="35"/>
  <c r="P8" i="34"/>
  <c r="O8" i="34"/>
  <c r="AN8" i="33"/>
  <c r="H8" i="33"/>
  <c r="J8" i="35"/>
  <c r="AL8" i="33"/>
  <c r="AG8" i="33"/>
  <c r="M8" i="33"/>
  <c r="K8" i="33"/>
  <c r="AF8" i="33"/>
  <c r="AD8" i="33"/>
  <c r="L8" i="33"/>
  <c r="AE8" i="33"/>
  <c r="AC8" i="33"/>
  <c r="AB8" i="33"/>
  <c r="AO8" i="37"/>
  <c r="X8" i="33"/>
  <c r="V8" i="33"/>
  <c r="O8" i="35"/>
  <c r="T8" i="33"/>
  <c r="N8" i="35"/>
  <c r="S8" i="33"/>
  <c r="M8" i="35"/>
  <c r="R8" i="33"/>
  <c r="J8" i="33"/>
  <c r="AP8" i="33"/>
  <c r="L8" i="35"/>
  <c r="Q8" i="33"/>
  <c r="G8" i="35"/>
  <c r="P8" i="33"/>
  <c r="O8" i="33"/>
  <c r="N8" i="33"/>
  <c r="I8" i="33"/>
  <c r="AP8" i="34"/>
  <c r="AK8" i="34"/>
  <c r="AO8" i="33"/>
  <c r="G8" i="33"/>
  <c r="AL8" i="39"/>
  <c r="AN8" i="34"/>
  <c r="AL8" i="34"/>
  <c r="AQ8" i="33"/>
  <c r="H8" i="40"/>
  <c r="AG8" i="36"/>
  <c r="J8" i="40"/>
  <c r="AF8" i="36"/>
  <c r="AJ8" i="34"/>
  <c r="AI8" i="33"/>
  <c r="AM8" i="33"/>
  <c r="AK8" i="33"/>
  <c r="AH8" i="33"/>
  <c r="M8" i="34"/>
  <c r="AB8" i="36"/>
  <c r="Z8" i="36"/>
  <c r="X8" i="34"/>
  <c r="R8" i="36"/>
  <c r="Q8" i="36"/>
  <c r="L8" i="36"/>
  <c r="AJ8" i="33"/>
  <c r="N8" i="34"/>
  <c r="AI8" i="34"/>
  <c r="AB8" i="34"/>
  <c r="AQ8" i="37"/>
  <c r="I8" i="36"/>
  <c r="AD8" i="34"/>
  <c r="AO8" i="34"/>
  <c r="H8" i="35"/>
  <c r="AJ8" i="38"/>
  <c r="K8" i="37"/>
  <c r="J8" i="34"/>
  <c r="AG8" i="39"/>
  <c r="H8" i="36"/>
  <c r="U8" i="34"/>
  <c r="Y8" i="35"/>
  <c r="AG8" i="35"/>
  <c r="Y8" i="37"/>
  <c r="U8" i="36"/>
  <c r="S8" i="34"/>
  <c r="U8" i="37"/>
  <c r="AQ8" i="36"/>
  <c r="U8" i="35"/>
  <c r="P8" i="35"/>
  <c r="I8" i="35"/>
  <c r="H8" i="34"/>
  <c r="M8" i="40"/>
  <c r="K8" i="35"/>
  <c r="AO8" i="35"/>
  <c r="Y8" i="34"/>
  <c r="S8" i="35"/>
  <c r="AE8" i="38"/>
  <c r="H8" i="38"/>
  <c r="T8" i="35"/>
  <c r="I8" i="34"/>
  <c r="AL8" i="38"/>
  <c r="AC8" i="36"/>
  <c r="O8" i="38"/>
  <c r="V8" i="34"/>
  <c r="V8" i="36"/>
  <c r="U8" i="39"/>
  <c r="AA8" i="36"/>
  <c r="S8" i="37"/>
  <c r="K8" i="39"/>
  <c r="M8" i="39"/>
  <c r="AP8" i="36"/>
  <c r="M8" i="36"/>
  <c r="AL8" i="35"/>
  <c r="AA8" i="34"/>
  <c r="I8" i="39"/>
  <c r="AM8" i="40"/>
  <c r="AM8" i="39"/>
  <c r="Q8" i="35"/>
  <c r="AE8" i="34"/>
  <c r="AM8" i="35"/>
  <c r="P8" i="36"/>
  <c r="P8" i="38"/>
  <c r="T8" i="37"/>
  <c r="G8" i="34"/>
  <c r="AE8" i="39"/>
  <c r="L8" i="39"/>
  <c r="AO8" i="40"/>
  <c r="Z8" i="35"/>
  <c r="AC8" i="37"/>
  <c r="AF8" i="34"/>
  <c r="Q8" i="34"/>
  <c r="AG8" i="34"/>
  <c r="AK8" i="37"/>
  <c r="R8" i="34"/>
  <c r="AA8" i="35"/>
  <c r="Z8" i="39"/>
  <c r="T8" i="34"/>
  <c r="K8" i="34"/>
  <c r="AI8" i="37"/>
  <c r="R8" i="39"/>
  <c r="AQ8" i="35"/>
  <c r="L8" i="34"/>
  <c r="AQ8" i="40"/>
  <c r="V8" i="39"/>
  <c r="W8" i="35"/>
  <c r="AC8" i="34"/>
  <c r="AD8" i="40"/>
  <c r="AO8" i="36"/>
  <c r="AQ8" i="42"/>
  <c r="O8" i="36"/>
  <c r="T8" i="38"/>
  <c r="AL8" i="42"/>
  <c r="T8" i="40"/>
  <c r="AP8" i="40"/>
  <c r="AD8" i="41"/>
  <c r="AA8" i="40"/>
  <c r="Z8" i="43"/>
  <c r="AN8" i="36"/>
  <c r="X8" i="37"/>
  <c r="AH8" i="38"/>
  <c r="AH8" i="40"/>
  <c r="L8" i="42"/>
  <c r="AG8" i="43"/>
  <c r="V8" i="35"/>
  <c r="W8" i="34"/>
  <c r="Q8" i="38"/>
  <c r="AN8" i="35"/>
  <c r="T8" i="41"/>
  <c r="I8" i="40"/>
  <c r="AH8" i="34"/>
  <c r="X8" i="35"/>
  <c r="O8" i="40"/>
  <c r="AN8" i="40"/>
  <c r="W8" i="37"/>
  <c r="G8" i="36"/>
  <c r="K8" i="36"/>
  <c r="AK8" i="39"/>
  <c r="AD8" i="36"/>
  <c r="N8" i="37"/>
  <c r="T8" i="39"/>
  <c r="Q8" i="41"/>
  <c r="AM8" i="34"/>
  <c r="T8" i="36"/>
  <c r="AK8" i="35"/>
  <c r="AK8" i="41"/>
  <c r="AL8" i="41"/>
  <c r="AA8" i="43"/>
  <c r="N8" i="38"/>
  <c r="X8" i="40"/>
  <c r="AJ8" i="40"/>
  <c r="AG8" i="40"/>
  <c r="P8" i="27"/>
  <c r="R8" i="41"/>
  <c r="Y8" i="40"/>
  <c r="AJ8" i="42"/>
  <c r="U8" i="40"/>
  <c r="K8" i="38"/>
  <c r="AG8" i="38"/>
  <c r="AK8" i="42"/>
  <c r="AF8" i="38"/>
  <c r="J8" i="38"/>
  <c r="K8" i="40"/>
  <c r="AD8" i="39"/>
  <c r="T8" i="43"/>
  <c r="I8" i="43"/>
  <c r="AN8" i="26"/>
  <c r="AL8" i="29"/>
  <c r="P8" i="41"/>
  <c r="AI8" i="42"/>
  <c r="V8" i="26"/>
  <c r="V8" i="38"/>
  <c r="I8" i="41"/>
  <c r="AA8" i="39"/>
  <c r="AB8" i="39"/>
  <c r="V8" i="37"/>
  <c r="AQ8" i="34"/>
  <c r="X8" i="39"/>
  <c r="AB8" i="40"/>
  <c r="AM8" i="36"/>
  <c r="G8" i="40"/>
  <c r="G8" i="39"/>
  <c r="AQ8" i="41"/>
  <c r="J8" i="36"/>
  <c r="K8" i="42"/>
  <c r="P8" i="37"/>
  <c r="V8" i="40"/>
  <c r="Z8" i="40"/>
  <c r="AE8" i="41"/>
  <c r="AB8" i="42"/>
  <c r="AJ8" i="41"/>
  <c r="N8" i="43"/>
  <c r="AQ8" i="39"/>
  <c r="W8" i="40"/>
  <c r="AB8" i="43"/>
  <c r="M8" i="42"/>
  <c r="AH8" i="41"/>
  <c r="AM8" i="41"/>
  <c r="AP8" i="43"/>
  <c r="AD8" i="42"/>
  <c r="T8" i="42"/>
  <c r="R8" i="37"/>
  <c r="AI8" i="38"/>
  <c r="S8" i="42"/>
  <c r="R8" i="31"/>
  <c r="AQ8" i="30"/>
  <c r="M8" i="38"/>
  <c r="AF8" i="41"/>
  <c r="I8" i="42"/>
  <c r="J8" i="43"/>
  <c r="AH8" i="36"/>
  <c r="P8" i="39"/>
  <c r="Y8" i="41"/>
  <c r="AG8" i="41"/>
  <c r="AD8" i="38"/>
  <c r="W8" i="43"/>
  <c r="R8" i="38"/>
  <c r="AO8" i="41"/>
  <c r="AC8" i="42"/>
  <c r="Q8" i="42"/>
  <c r="AF8" i="42"/>
  <c r="L8" i="43"/>
  <c r="X8" i="31"/>
  <c r="K8" i="43"/>
  <c r="I8" i="30"/>
  <c r="U8" i="27"/>
  <c r="Y33" i="31"/>
  <c r="AE15" i="31"/>
  <c r="AG3" i="30"/>
  <c r="S7" i="31"/>
  <c r="Z34" i="30"/>
  <c r="AB15" i="30"/>
  <c r="AQ25" i="29"/>
  <c r="AJ15" i="30"/>
  <c r="W15" i="29"/>
  <c r="O35" i="28"/>
  <c r="W21" i="23"/>
  <c r="AF35" i="43"/>
  <c r="Q34" i="43"/>
  <c r="AN8" i="43"/>
  <c r="AD3" i="43"/>
  <c r="P3" i="42"/>
  <c r="Y19" i="43"/>
  <c r="AF25" i="42"/>
  <c r="AA4" i="43"/>
  <c r="AM8" i="42"/>
  <c r="AO25" i="42"/>
  <c r="S21" i="40"/>
  <c r="V15" i="41"/>
  <c r="AC15" i="41"/>
  <c r="O33" i="41"/>
  <c r="V22" i="38"/>
  <c r="Z3" i="40"/>
  <c r="N8" i="42"/>
  <c r="T7" i="39"/>
  <c r="AN3" i="40"/>
  <c r="AF23" i="35"/>
  <c r="AK22" i="34"/>
  <c r="AC11" i="40"/>
  <c r="O13" i="41"/>
  <c r="X13" i="30"/>
  <c r="AM15" i="30"/>
  <c r="M11" i="42"/>
  <c r="AN15" i="31"/>
  <c r="AF10" i="42"/>
  <c r="L26" i="27"/>
  <c r="AE6" i="25"/>
  <c r="R6" i="43"/>
  <c r="AC6" i="43"/>
  <c r="S6" i="43"/>
  <c r="R6" i="42"/>
  <c r="V6" i="43"/>
  <c r="I6" i="43"/>
  <c r="G6" i="43"/>
  <c r="AH6" i="42"/>
  <c r="AG6" i="42"/>
  <c r="AO6" i="43"/>
  <c r="H6" i="42"/>
  <c r="AH6" i="43"/>
  <c r="AF6" i="43"/>
  <c r="X6" i="43"/>
  <c r="AN6" i="42"/>
  <c r="H6" i="43"/>
  <c r="AJ6" i="42"/>
  <c r="Y6" i="42"/>
  <c r="X6" i="42"/>
  <c r="U6" i="42"/>
  <c r="O6" i="42"/>
  <c r="AJ6" i="43"/>
  <c r="L6" i="41"/>
  <c r="AA6" i="43"/>
  <c r="AN6" i="43"/>
  <c r="Y6" i="43"/>
  <c r="S6" i="42"/>
  <c r="Y6" i="41"/>
  <c r="AB6" i="41"/>
  <c r="X6" i="41"/>
  <c r="U6" i="41"/>
  <c r="AL6" i="40"/>
  <c r="AD6" i="39"/>
  <c r="S6" i="40"/>
  <c r="AB6" i="39"/>
  <c r="P6" i="40"/>
  <c r="AJ6" i="41"/>
  <c r="AL6" i="42"/>
  <c r="AI6" i="42"/>
  <c r="AH6" i="41"/>
  <c r="AA6" i="42"/>
  <c r="V6" i="41"/>
  <c r="Z6" i="42"/>
  <c r="S6" i="41"/>
  <c r="P6" i="41"/>
  <c r="N6" i="41"/>
  <c r="M6" i="41"/>
  <c r="AK6" i="40"/>
  <c r="AE6" i="40"/>
  <c r="AI6" i="39"/>
  <c r="AH6" i="39"/>
  <c r="AC6" i="40"/>
  <c r="Z6" i="38"/>
  <c r="AP6" i="41"/>
  <c r="AA6" i="40"/>
  <c r="X6" i="38"/>
  <c r="AN6" i="41"/>
  <c r="K6" i="41"/>
  <c r="I6" i="41"/>
  <c r="R6" i="40"/>
  <c r="H6" i="41"/>
  <c r="Q6" i="39"/>
  <c r="O6" i="39"/>
  <c r="G6" i="38"/>
  <c r="I6" i="38"/>
  <c r="N6" i="37"/>
  <c r="AH6" i="40"/>
  <c r="AG6" i="40"/>
  <c r="AF6" i="40"/>
  <c r="AB6" i="40"/>
  <c r="Y6" i="40"/>
  <c r="AK6" i="38"/>
  <c r="Y6" i="38"/>
  <c r="U6" i="38"/>
  <c r="T6" i="38"/>
  <c r="R6" i="38"/>
  <c r="Y6" i="36"/>
  <c r="P6" i="38"/>
  <c r="W6" i="36"/>
  <c r="L6" i="38"/>
  <c r="K6" i="38"/>
  <c r="J6" i="38"/>
  <c r="AK6" i="39"/>
  <c r="AJ6" i="39"/>
  <c r="AF6" i="39"/>
  <c r="AE6" i="37"/>
  <c r="I6" i="39"/>
  <c r="Z6" i="37"/>
  <c r="AC6" i="35"/>
  <c r="AG6" i="37"/>
  <c r="AA6" i="37"/>
  <c r="V6" i="37"/>
  <c r="P6" i="37"/>
  <c r="M6" i="37"/>
  <c r="J6" i="37"/>
  <c r="I6" i="37"/>
  <c r="H6" i="37"/>
  <c r="AA6" i="39"/>
  <c r="V6" i="39"/>
  <c r="AP6" i="38"/>
  <c r="AP6" i="35"/>
  <c r="AH6" i="35"/>
  <c r="AF6" i="35"/>
  <c r="AD6" i="35"/>
  <c r="AO6" i="38"/>
  <c r="AN6" i="38"/>
  <c r="AM6" i="38"/>
  <c r="AL6" i="38"/>
  <c r="AJ6" i="38"/>
  <c r="AI6" i="38"/>
  <c r="O6" i="35"/>
  <c r="AE6" i="38"/>
  <c r="N6" i="35"/>
  <c r="S6" i="38"/>
  <c r="M6" i="35"/>
  <c r="AL6" i="36"/>
  <c r="K6" i="34"/>
  <c r="G6" i="39"/>
  <c r="M6" i="34"/>
  <c r="AM6" i="33"/>
  <c r="G6" i="33"/>
  <c r="I6" i="34"/>
  <c r="AL6" i="33"/>
  <c r="AK6" i="33"/>
  <c r="AL6" i="35"/>
  <c r="AI6" i="33"/>
  <c r="AO6" i="37"/>
  <c r="AI6" i="35"/>
  <c r="AG6" i="33"/>
  <c r="AN6" i="37"/>
  <c r="AE6" i="35"/>
  <c r="AM6" i="37"/>
  <c r="Z6" i="35"/>
  <c r="AB6" i="37"/>
  <c r="L6" i="35"/>
  <c r="Y6" i="37"/>
  <c r="AM6" i="36"/>
  <c r="G6" i="37"/>
  <c r="AI6" i="36"/>
  <c r="J6" i="35"/>
  <c r="AQ6" i="34"/>
  <c r="AH6" i="36"/>
  <c r="AP6" i="34"/>
  <c r="Z6" i="36"/>
  <c r="AO6" i="34"/>
  <c r="X6" i="36"/>
  <c r="L6" i="36"/>
  <c r="T6" i="33"/>
  <c r="AD6" i="34"/>
  <c r="AB6" i="34"/>
  <c r="Z6" i="33"/>
  <c r="W6" i="33"/>
  <c r="U6" i="33"/>
  <c r="AK6" i="34"/>
  <c r="AA6" i="34"/>
  <c r="Y6" i="33"/>
  <c r="AL6" i="34"/>
  <c r="AJ6" i="34"/>
  <c r="X6" i="33"/>
  <c r="S6" i="36"/>
  <c r="V6" i="33"/>
  <c r="Q6" i="36"/>
  <c r="H6" i="33"/>
  <c r="O6" i="36"/>
  <c r="S6" i="33"/>
  <c r="R6" i="33"/>
  <c r="J6" i="33"/>
  <c r="I6" i="33"/>
  <c r="O6" i="34"/>
  <c r="M6" i="36"/>
  <c r="AP6" i="37"/>
  <c r="Q6" i="33"/>
  <c r="P6" i="33"/>
  <c r="O6" i="33"/>
  <c r="N6" i="33"/>
  <c r="M6" i="33"/>
  <c r="L6" i="33"/>
  <c r="AM6" i="34"/>
  <c r="K6" i="33"/>
  <c r="AH6" i="33"/>
  <c r="Z6" i="34"/>
  <c r="AQ6" i="33"/>
  <c r="R6" i="34"/>
  <c r="Y6" i="34"/>
  <c r="T6" i="34"/>
  <c r="M6" i="39"/>
  <c r="P6" i="34"/>
  <c r="AF6" i="33"/>
  <c r="V6" i="34"/>
  <c r="AP6" i="33"/>
  <c r="AN6" i="35"/>
  <c r="AO6" i="33"/>
  <c r="AJ6" i="35"/>
  <c r="AN6" i="33"/>
  <c r="Q6" i="34"/>
  <c r="AJ6" i="33"/>
  <c r="G6" i="34"/>
  <c r="AA6" i="33"/>
  <c r="AD6" i="33"/>
  <c r="AE6" i="33"/>
  <c r="N6" i="34"/>
  <c r="AC6" i="33"/>
  <c r="AB6" i="33"/>
  <c r="V6" i="36"/>
  <c r="S6" i="39"/>
  <c r="O6" i="38"/>
  <c r="T6" i="35"/>
  <c r="X6" i="35"/>
  <c r="AK6" i="36"/>
  <c r="AB6" i="36"/>
  <c r="AA6" i="36"/>
  <c r="Z6" i="39"/>
  <c r="AM6" i="39"/>
  <c r="V6" i="40"/>
  <c r="AN6" i="36"/>
  <c r="J6" i="34"/>
  <c r="AD6" i="36"/>
  <c r="AI6" i="37"/>
  <c r="AG6" i="34"/>
  <c r="K6" i="37"/>
  <c r="I6" i="35"/>
  <c r="AE6" i="34"/>
  <c r="AK6" i="35"/>
  <c r="AG6" i="39"/>
  <c r="AF6" i="37"/>
  <c r="AI6" i="34"/>
  <c r="AH6" i="34"/>
  <c r="W6" i="37"/>
  <c r="M6" i="40"/>
  <c r="U6" i="39"/>
  <c r="K6" i="35"/>
  <c r="T6" i="36"/>
  <c r="V6" i="35"/>
  <c r="H6" i="36"/>
  <c r="U6" i="34"/>
  <c r="W6" i="34"/>
  <c r="J6" i="36"/>
  <c r="W6" i="35"/>
  <c r="AC6" i="37"/>
  <c r="AQ6" i="36"/>
  <c r="H6" i="34"/>
  <c r="AF6" i="38"/>
  <c r="U6" i="40"/>
  <c r="H6" i="38"/>
  <c r="AF6" i="36"/>
  <c r="AP6" i="36"/>
  <c r="O6" i="40"/>
  <c r="U6" i="36"/>
  <c r="Q6" i="35"/>
  <c r="J6" i="40"/>
  <c r="Z6" i="40"/>
  <c r="X6" i="40"/>
  <c r="P6" i="36"/>
  <c r="AB6" i="35"/>
  <c r="X6" i="34"/>
  <c r="R6" i="35"/>
  <c r="S6" i="35"/>
  <c r="U6" i="37"/>
  <c r="U6" i="35"/>
  <c r="AG6" i="35"/>
  <c r="N6" i="36"/>
  <c r="AC6" i="38"/>
  <c r="R6" i="36"/>
  <c r="G6" i="35"/>
  <c r="I6" i="36"/>
  <c r="M6" i="38"/>
  <c r="Q6" i="37"/>
  <c r="Q6" i="38"/>
  <c r="AA6" i="35"/>
  <c r="H6" i="35"/>
  <c r="AH6" i="37"/>
  <c r="Z6" i="41"/>
  <c r="AK6" i="37"/>
  <c r="AD6" i="37"/>
  <c r="W6" i="38"/>
  <c r="AQ6" i="38"/>
  <c r="W6" i="40"/>
  <c r="K6" i="36"/>
  <c r="L6" i="34"/>
  <c r="T6" i="41"/>
  <c r="K6" i="42"/>
  <c r="AP6" i="39"/>
  <c r="AM6" i="42"/>
  <c r="AQ6" i="37"/>
  <c r="AC6" i="36"/>
  <c r="H6" i="39"/>
  <c r="AQ6" i="41"/>
  <c r="Y6" i="35"/>
  <c r="AM6" i="35"/>
  <c r="T6" i="40"/>
  <c r="AP6" i="40"/>
  <c r="R6" i="39"/>
  <c r="AE6" i="41"/>
  <c r="AF6" i="41"/>
  <c r="N6" i="40"/>
  <c r="AO6" i="36"/>
  <c r="P6" i="35"/>
  <c r="AJ6" i="40"/>
  <c r="AJ6" i="36"/>
  <c r="AO6" i="35"/>
  <c r="L6" i="39"/>
  <c r="G6" i="36"/>
  <c r="AO6" i="40"/>
  <c r="X6" i="37"/>
  <c r="AN6" i="40"/>
  <c r="AC6" i="39"/>
  <c r="AG6" i="38"/>
  <c r="AB6" i="42"/>
  <c r="G6" i="42"/>
  <c r="AC6" i="34"/>
  <c r="I6" i="40"/>
  <c r="J6" i="39"/>
  <c r="K6" i="43"/>
  <c r="AO6" i="42"/>
  <c r="AI6" i="43"/>
  <c r="R6" i="37"/>
  <c r="AB6" i="38"/>
  <c r="T6" i="42"/>
  <c r="AQ6" i="42"/>
  <c r="N6" i="43"/>
  <c r="P6" i="43"/>
  <c r="U6" i="43"/>
  <c r="AE6" i="43"/>
  <c r="AO6" i="27"/>
  <c r="N6" i="38"/>
  <c r="W6" i="41"/>
  <c r="AD6" i="43"/>
  <c r="AL6" i="37"/>
  <c r="AH6" i="38"/>
  <c r="X6" i="39"/>
  <c r="G6" i="41"/>
  <c r="AL6" i="41"/>
  <c r="AP6" i="42"/>
  <c r="AA6" i="38"/>
  <c r="AK6" i="41"/>
  <c r="W6" i="39"/>
  <c r="W6" i="42"/>
  <c r="H6" i="29"/>
  <c r="S6" i="37"/>
  <c r="AO6" i="41"/>
  <c r="O6" i="41"/>
  <c r="AO6" i="39"/>
  <c r="H6" i="40"/>
  <c r="AG6" i="41"/>
  <c r="K6" i="39"/>
  <c r="G6" i="40"/>
  <c r="T6" i="39"/>
  <c r="Y6" i="39"/>
  <c r="AJ6" i="37"/>
  <c r="AD6" i="40"/>
  <c r="AE6" i="36"/>
  <c r="P6" i="39"/>
  <c r="N6" i="42"/>
  <c r="S6" i="34"/>
  <c r="L6" i="37"/>
  <c r="V6" i="38"/>
  <c r="AL6" i="39"/>
  <c r="O6" i="37"/>
  <c r="AD6" i="41"/>
  <c r="AG6" i="28"/>
  <c r="AG6" i="36"/>
  <c r="AC6" i="42"/>
  <c r="AK6" i="43"/>
  <c r="AF6" i="26"/>
  <c r="AA6" i="41"/>
  <c r="AQ6" i="35"/>
  <c r="M6" i="43"/>
  <c r="AQ6" i="39"/>
  <c r="L6" i="42"/>
  <c r="AM6" i="40"/>
  <c r="I6" i="42"/>
  <c r="AG6" i="43"/>
  <c r="R6" i="41"/>
  <c r="AI6" i="41"/>
  <c r="AM6" i="41"/>
  <c r="AF6" i="42"/>
  <c r="Q6" i="42"/>
  <c r="T6" i="37"/>
  <c r="AD6" i="38"/>
  <c r="Z6" i="43"/>
  <c r="AP6" i="43"/>
  <c r="K6" i="40"/>
  <c r="AB6" i="43"/>
  <c r="T6" i="43"/>
  <c r="AE6" i="39"/>
  <c r="AC6" i="41"/>
  <c r="Q6" i="41"/>
  <c r="AD6" i="42"/>
  <c r="P6" i="42"/>
  <c r="AK33" i="24"/>
  <c r="X19" i="43"/>
  <c r="N24" i="41"/>
  <c r="O24" i="41"/>
  <c r="AJ9" i="28"/>
  <c r="AK9" i="43"/>
  <c r="Q9" i="43"/>
  <c r="AC9" i="43"/>
  <c r="R9" i="43"/>
  <c r="AP9" i="42"/>
  <c r="Y9" i="42"/>
  <c r="M9" i="43"/>
  <c r="P9" i="43"/>
  <c r="J9" i="42"/>
  <c r="N9" i="43"/>
  <c r="AI9" i="42"/>
  <c r="AE9" i="43"/>
  <c r="Z9" i="43"/>
  <c r="U9" i="43"/>
  <c r="L9" i="41"/>
  <c r="AH9" i="43"/>
  <c r="AH9" i="42"/>
  <c r="AG9" i="43"/>
  <c r="AG9" i="42"/>
  <c r="AF9" i="43"/>
  <c r="AF9" i="42"/>
  <c r="AB9" i="41"/>
  <c r="AL9" i="40"/>
  <c r="Q9" i="42"/>
  <c r="M9" i="42"/>
  <c r="O9" i="42"/>
  <c r="U9" i="41"/>
  <c r="AK9" i="40"/>
  <c r="L9" i="42"/>
  <c r="H9" i="41"/>
  <c r="R9" i="40"/>
  <c r="AD9" i="42"/>
  <c r="N9" i="41"/>
  <c r="M9" i="41"/>
  <c r="J9" i="41"/>
  <c r="AJ9" i="39"/>
  <c r="AH9" i="39"/>
  <c r="AF9" i="39"/>
  <c r="AJ9" i="43"/>
  <c r="AI9" i="40"/>
  <c r="AQ9" i="41"/>
  <c r="S9" i="40"/>
  <c r="AD9" i="39"/>
  <c r="AK9" i="38"/>
  <c r="Q9" i="40"/>
  <c r="AC9" i="39"/>
  <c r="P9" i="40"/>
  <c r="AB9" i="39"/>
  <c r="N9" i="40"/>
  <c r="W9" i="39"/>
  <c r="L9" i="40"/>
  <c r="Q9" i="39"/>
  <c r="O9" i="39"/>
  <c r="AP9" i="41"/>
  <c r="AO9" i="41"/>
  <c r="AN9" i="41"/>
  <c r="J9" i="39"/>
  <c r="AL9" i="41"/>
  <c r="AF9" i="41"/>
  <c r="H9" i="39"/>
  <c r="AA9" i="41"/>
  <c r="O9" i="41"/>
  <c r="V9" i="37"/>
  <c r="T9" i="37"/>
  <c r="S9" i="41"/>
  <c r="Q9" i="41"/>
  <c r="P9" i="41"/>
  <c r="I9" i="41"/>
  <c r="X9" i="38"/>
  <c r="T9" i="38"/>
  <c r="AM9" i="37"/>
  <c r="AG9" i="40"/>
  <c r="AE9" i="36"/>
  <c r="AO9" i="37"/>
  <c r="AO9" i="38"/>
  <c r="X9" i="36"/>
  <c r="AB9" i="38"/>
  <c r="Z9" i="38"/>
  <c r="Y9" i="38"/>
  <c r="W9" i="38"/>
  <c r="V9" i="38"/>
  <c r="U9" i="38"/>
  <c r="S9" i="37"/>
  <c r="K9" i="38"/>
  <c r="G9" i="38"/>
  <c r="AF9" i="40"/>
  <c r="AE9" i="40"/>
  <c r="AC9" i="40"/>
  <c r="AG9" i="37"/>
  <c r="X9" i="40"/>
  <c r="AQ9" i="39"/>
  <c r="AF9" i="37"/>
  <c r="V9" i="40"/>
  <c r="AP9" i="39"/>
  <c r="AD9" i="37"/>
  <c r="U9" i="40"/>
  <c r="AI9" i="39"/>
  <c r="AB9" i="37"/>
  <c r="O9" i="40"/>
  <c r="AA9" i="37"/>
  <c r="M9" i="37"/>
  <c r="AA9" i="36"/>
  <c r="Y9" i="36"/>
  <c r="I9" i="37"/>
  <c r="W9" i="36"/>
  <c r="S9" i="38"/>
  <c r="N9" i="37"/>
  <c r="L9" i="35"/>
  <c r="G9" i="37"/>
  <c r="J9" i="35"/>
  <c r="P9" i="36"/>
  <c r="L9" i="36"/>
  <c r="AA9" i="39"/>
  <c r="AP9" i="35"/>
  <c r="AE9" i="35"/>
  <c r="AD9" i="35"/>
  <c r="Z9" i="35"/>
  <c r="U9" i="33"/>
  <c r="AQ9" i="34"/>
  <c r="T9" i="33"/>
  <c r="S9" i="33"/>
  <c r="O9" i="35"/>
  <c r="Q9" i="33"/>
  <c r="M9" i="35"/>
  <c r="O9" i="33"/>
  <c r="G9" i="35"/>
  <c r="AE9" i="34"/>
  <c r="AD9" i="34"/>
  <c r="Z9" i="34"/>
  <c r="AM9" i="36"/>
  <c r="AL9" i="36"/>
  <c r="AG9" i="36"/>
  <c r="P9" i="34"/>
  <c r="AH9" i="33"/>
  <c r="AF9" i="36"/>
  <c r="O9" i="34"/>
  <c r="S9" i="36"/>
  <c r="N9" i="34"/>
  <c r="AF9" i="33"/>
  <c r="AK9" i="35"/>
  <c r="AJ9" i="33"/>
  <c r="AC9" i="35"/>
  <c r="AE9" i="33"/>
  <c r="S9" i="34"/>
  <c r="Q9" i="34"/>
  <c r="AJ9" i="35"/>
  <c r="AI9" i="33"/>
  <c r="AC9" i="33"/>
  <c r="K9" i="33"/>
  <c r="AP9" i="33"/>
  <c r="AM9" i="38"/>
  <c r="Z9" i="37"/>
  <c r="AI9" i="35"/>
  <c r="AG9" i="33"/>
  <c r="N9" i="33"/>
  <c r="R9" i="34"/>
  <c r="Y9" i="37"/>
  <c r="AB9" i="35"/>
  <c r="AD9" i="33"/>
  <c r="AA9" i="35"/>
  <c r="M9" i="33"/>
  <c r="AB9" i="33"/>
  <c r="AA9" i="33"/>
  <c r="L9" i="33"/>
  <c r="N9" i="35"/>
  <c r="Z9" i="33"/>
  <c r="Y9" i="33"/>
  <c r="M9" i="34"/>
  <c r="X9" i="33"/>
  <c r="W9" i="33"/>
  <c r="AO9" i="34"/>
  <c r="V9" i="33"/>
  <c r="AQ9" i="33"/>
  <c r="AM9" i="34"/>
  <c r="R9" i="33"/>
  <c r="T9" i="34"/>
  <c r="P9" i="33"/>
  <c r="L9" i="34"/>
  <c r="J9" i="33"/>
  <c r="G9" i="33"/>
  <c r="AH9" i="36"/>
  <c r="AK9" i="36"/>
  <c r="K9" i="34"/>
  <c r="I9" i="33"/>
  <c r="Q9" i="36"/>
  <c r="AJ9" i="36"/>
  <c r="G9" i="34"/>
  <c r="H9" i="33"/>
  <c r="AI9" i="36"/>
  <c r="AM9" i="35"/>
  <c r="AN9" i="33"/>
  <c r="AM9" i="33"/>
  <c r="AL9" i="33"/>
  <c r="AK9" i="33"/>
  <c r="AO9" i="33"/>
  <c r="M9" i="38"/>
  <c r="J9" i="34"/>
  <c r="G9" i="36"/>
  <c r="AO9" i="36"/>
  <c r="AJ9" i="34"/>
  <c r="AL9" i="37"/>
  <c r="AG9" i="35"/>
  <c r="AM9" i="39"/>
  <c r="AJ9" i="38"/>
  <c r="AG9" i="34"/>
  <c r="AH9" i="34"/>
  <c r="AI9" i="34"/>
  <c r="AC9" i="34"/>
  <c r="O9" i="36"/>
  <c r="N9" i="36"/>
  <c r="Q9" i="35"/>
  <c r="S9" i="35"/>
  <c r="AI9" i="37"/>
  <c r="AN9" i="36"/>
  <c r="H9" i="36"/>
  <c r="AP9" i="36"/>
  <c r="AQ9" i="36"/>
  <c r="AQ9" i="35"/>
  <c r="I9" i="34"/>
  <c r="I9" i="36"/>
  <c r="AQ9" i="37"/>
  <c r="H9" i="34"/>
  <c r="K9" i="37"/>
  <c r="M9" i="36"/>
  <c r="AN9" i="34"/>
  <c r="Y9" i="34"/>
  <c r="K9" i="36"/>
  <c r="W9" i="35"/>
  <c r="M9" i="40"/>
  <c r="V9" i="35"/>
  <c r="Z9" i="39"/>
  <c r="AL9" i="34"/>
  <c r="AH9" i="37"/>
  <c r="U9" i="37"/>
  <c r="U9" i="34"/>
  <c r="I9" i="38"/>
  <c r="AJ9" i="37"/>
  <c r="AC9" i="36"/>
  <c r="W9" i="34"/>
  <c r="Y9" i="35"/>
  <c r="AI9" i="38"/>
  <c r="T9" i="35"/>
  <c r="U9" i="39"/>
  <c r="AC9" i="37"/>
  <c r="AE9" i="38"/>
  <c r="I9" i="40"/>
  <c r="Z9" i="36"/>
  <c r="AH9" i="40"/>
  <c r="AE9" i="39"/>
  <c r="H9" i="38"/>
  <c r="AC9" i="38"/>
  <c r="AO9" i="39"/>
  <c r="AN9" i="38"/>
  <c r="U9" i="36"/>
  <c r="W9" i="37"/>
  <c r="AL9" i="35"/>
  <c r="AF9" i="34"/>
  <c r="X9" i="34"/>
  <c r="AG9" i="39"/>
  <c r="H9" i="35"/>
  <c r="AN9" i="37"/>
  <c r="AP9" i="37"/>
  <c r="T9" i="39"/>
  <c r="Z9" i="40"/>
  <c r="M9" i="39"/>
  <c r="AD9" i="36"/>
  <c r="R9" i="36"/>
  <c r="AL9" i="38"/>
  <c r="AJ9" i="40"/>
  <c r="AH9" i="35"/>
  <c r="T9" i="40"/>
  <c r="AF9" i="38"/>
  <c r="Q9" i="37"/>
  <c r="R9" i="37"/>
  <c r="AI9" i="41"/>
  <c r="K9" i="43"/>
  <c r="R9" i="35"/>
  <c r="K9" i="35"/>
  <c r="AO9" i="35"/>
  <c r="G9" i="41"/>
  <c r="X9" i="37"/>
  <c r="AP9" i="38"/>
  <c r="I9" i="35"/>
  <c r="AK9" i="37"/>
  <c r="AQ9" i="38"/>
  <c r="AM9" i="40"/>
  <c r="X9" i="35"/>
  <c r="AA9" i="34"/>
  <c r="J9" i="37"/>
  <c r="G9" i="40"/>
  <c r="AN9" i="35"/>
  <c r="H9" i="37"/>
  <c r="AL9" i="39"/>
  <c r="AK9" i="39"/>
  <c r="Q9" i="38"/>
  <c r="O9" i="38"/>
  <c r="K9" i="39"/>
  <c r="AB9" i="34"/>
  <c r="J9" i="40"/>
  <c r="J9" i="36"/>
  <c r="AD9" i="38"/>
  <c r="AK9" i="34"/>
  <c r="S9" i="39"/>
  <c r="L9" i="39"/>
  <c r="P9" i="39"/>
  <c r="AA9" i="38"/>
  <c r="AL9" i="42"/>
  <c r="J9" i="38"/>
  <c r="AM9" i="43"/>
  <c r="P9" i="38"/>
  <c r="AA9" i="43"/>
  <c r="P9" i="42"/>
  <c r="AL9" i="43"/>
  <c r="L9" i="38"/>
  <c r="I9" i="43"/>
  <c r="T9" i="36"/>
  <c r="T9" i="41"/>
  <c r="AH9" i="38"/>
  <c r="W9" i="41"/>
  <c r="R9" i="38"/>
  <c r="W9" i="40"/>
  <c r="T9" i="42"/>
  <c r="P9" i="37"/>
  <c r="AD9" i="40"/>
  <c r="AB9" i="36"/>
  <c r="G9" i="39"/>
  <c r="AP9" i="40"/>
  <c r="AQ9" i="40"/>
  <c r="K9" i="42"/>
  <c r="V9" i="36"/>
  <c r="L9" i="37"/>
  <c r="V9" i="39"/>
  <c r="N9" i="39"/>
  <c r="K9" i="41"/>
  <c r="AJ9" i="41"/>
  <c r="O9" i="43"/>
  <c r="AN9" i="39"/>
  <c r="Z9" i="42"/>
  <c r="AO9" i="40"/>
  <c r="AC9" i="41"/>
  <c r="AB9" i="42"/>
  <c r="X9" i="41"/>
  <c r="AM9" i="41"/>
  <c r="AP9" i="43"/>
  <c r="U9" i="35"/>
  <c r="AQ9" i="42"/>
  <c r="AJ9" i="42"/>
  <c r="Z9" i="41"/>
  <c r="AI9" i="43"/>
  <c r="AB9" i="43"/>
  <c r="R9" i="31"/>
  <c r="I9" i="42"/>
  <c r="J9" i="43"/>
  <c r="W9" i="42"/>
  <c r="T9" i="43"/>
  <c r="G9" i="28"/>
  <c r="AB9" i="29"/>
  <c r="Y9" i="40"/>
  <c r="H9" i="31"/>
  <c r="AM9" i="31"/>
  <c r="AL9" i="28"/>
  <c r="W9" i="43"/>
  <c r="R9" i="39"/>
  <c r="AA9" i="42"/>
  <c r="K9" i="40"/>
  <c r="AO9" i="42"/>
  <c r="X9" i="42"/>
  <c r="V9" i="41"/>
  <c r="AQ9" i="43"/>
  <c r="S9" i="42"/>
  <c r="I9" i="39"/>
  <c r="Y9" i="39"/>
  <c r="Z9" i="29"/>
  <c r="AF9" i="35"/>
  <c r="AH9" i="41"/>
  <c r="AK9" i="42"/>
  <c r="V9" i="42"/>
  <c r="K9" i="29"/>
  <c r="AD9" i="30"/>
  <c r="AO34" i="31"/>
  <c r="Y34" i="31"/>
  <c r="AH25" i="31"/>
  <c r="AI21" i="30"/>
  <c r="AG22" i="30"/>
  <c r="S5" i="31"/>
  <c r="Z10" i="30"/>
  <c r="V15" i="31"/>
  <c r="I22" i="29"/>
  <c r="AJ21" i="30"/>
  <c r="S25" i="28"/>
  <c r="W24" i="29"/>
  <c r="O23" i="28"/>
  <c r="J9" i="27"/>
  <c r="W26" i="23"/>
  <c r="AH23" i="43"/>
  <c r="AN9" i="43"/>
  <c r="AM4" i="43"/>
  <c r="H19" i="42"/>
  <c r="Y8" i="43"/>
  <c r="AJ7" i="42"/>
  <c r="L11" i="43"/>
  <c r="AF35" i="42"/>
  <c r="AD19" i="42"/>
  <c r="AA13" i="43"/>
  <c r="AM24" i="42"/>
  <c r="AG34" i="43"/>
  <c r="AO13" i="42"/>
  <c r="AJ25" i="41"/>
  <c r="V35" i="41"/>
  <c r="S11" i="42"/>
  <c r="AC24" i="41"/>
  <c r="AH3" i="40"/>
  <c r="AM20" i="41"/>
  <c r="N9" i="42"/>
  <c r="AN13" i="40"/>
  <c r="G24" i="35"/>
  <c r="AO16" i="29"/>
  <c r="H16" i="43"/>
  <c r="G17" i="43"/>
  <c r="X17" i="43"/>
  <c r="R14" i="42"/>
  <c r="AB16" i="43"/>
  <c r="AH12" i="39"/>
  <c r="Z16" i="38"/>
  <c r="K14" i="41"/>
  <c r="AG18" i="41"/>
  <c r="AE17" i="41"/>
  <c r="AA18" i="37"/>
  <c r="Z18" i="40"/>
  <c r="J12" i="40"/>
  <c r="H18" i="38"/>
  <c r="W18" i="38"/>
  <c r="AH18" i="27"/>
  <c r="AF12" i="25"/>
  <c r="AE17" i="43"/>
  <c r="AA16" i="43"/>
  <c r="AQ18" i="43"/>
  <c r="AJ17" i="41"/>
  <c r="G17" i="41"/>
  <c r="M12" i="39"/>
  <c r="U14" i="40"/>
  <c r="U16" i="29"/>
  <c r="K16" i="27"/>
  <c r="AC18" i="26"/>
  <c r="G16" i="43"/>
  <c r="Y14" i="43"/>
  <c r="X17" i="42"/>
  <c r="AA18" i="43"/>
  <c r="AM12" i="42"/>
  <c r="AN18" i="43"/>
  <c r="AQ17" i="41"/>
  <c r="AF18" i="40"/>
  <c r="AK18" i="41"/>
  <c r="U14" i="39"/>
  <c r="AM18" i="43"/>
  <c r="AC12" i="40"/>
  <c r="AF12" i="40"/>
  <c r="AN12" i="39"/>
  <c r="AO17" i="41"/>
  <c r="V17" i="35"/>
  <c r="R14" i="34"/>
  <c r="K17" i="36"/>
  <c r="V14" i="41"/>
  <c r="AG12" i="41"/>
  <c r="AB12" i="38"/>
  <c r="AO18" i="40"/>
  <c r="O17" i="37"/>
  <c r="AM17" i="39"/>
  <c r="Z18" i="39"/>
  <c r="AP16" i="38"/>
  <c r="AP16" i="34"/>
  <c r="Y18" i="41"/>
  <c r="X16" i="41"/>
  <c r="AA18" i="40"/>
  <c r="AM16" i="41"/>
  <c r="AM18" i="37"/>
  <c r="AM16" i="40"/>
  <c r="Z14" i="43"/>
  <c r="R14" i="38"/>
  <c r="AD18" i="35"/>
  <c r="AH18" i="41"/>
  <c r="AB14" i="38"/>
  <c r="AL16" i="38"/>
  <c r="Z16" i="43"/>
  <c r="AC18" i="40"/>
  <c r="N16" i="39"/>
  <c r="I14" i="35"/>
  <c r="R16" i="39"/>
  <c r="AL17" i="38"/>
  <c r="AN12" i="31"/>
  <c r="AC12" i="43"/>
  <c r="AH12" i="42"/>
  <c r="AG12" i="42"/>
  <c r="AN12" i="43"/>
  <c r="AL12" i="43"/>
  <c r="H12" i="43"/>
  <c r="G12" i="43"/>
  <c r="J12" i="42"/>
  <c r="S12" i="43"/>
  <c r="Q12" i="43"/>
  <c r="T12" i="42"/>
  <c r="R12" i="42"/>
  <c r="I12" i="43"/>
  <c r="V12" i="42"/>
  <c r="AM12" i="43"/>
  <c r="M12" i="41"/>
  <c r="AF12" i="43"/>
  <c r="AD12" i="43"/>
  <c r="AB12" i="43"/>
  <c r="R12" i="43"/>
  <c r="P12" i="43"/>
  <c r="AJ12" i="42"/>
  <c r="U12" i="42"/>
  <c r="AP12" i="42"/>
  <c r="H12" i="41"/>
  <c r="AA12" i="41"/>
  <c r="AN12" i="41"/>
  <c r="AB12" i="41"/>
  <c r="Y12" i="41"/>
  <c r="AO12" i="43"/>
  <c r="X12" i="41"/>
  <c r="W12" i="41"/>
  <c r="V12" i="41"/>
  <c r="AN12" i="42"/>
  <c r="P12" i="41"/>
  <c r="M12" i="42"/>
  <c r="G12" i="42"/>
  <c r="Z12" i="38"/>
  <c r="AL12" i="40"/>
  <c r="AK12" i="40"/>
  <c r="AI12" i="40"/>
  <c r="AE12" i="40"/>
  <c r="AB12" i="39"/>
  <c r="AP12" i="41"/>
  <c r="N12" i="41"/>
  <c r="S12" i="40"/>
  <c r="N12" i="40"/>
  <c r="Y12" i="39"/>
  <c r="L12" i="40"/>
  <c r="W12" i="39"/>
  <c r="AM12" i="38"/>
  <c r="O12" i="39"/>
  <c r="AK12" i="42"/>
  <c r="N12" i="39"/>
  <c r="O12" i="42"/>
  <c r="L12" i="42"/>
  <c r="J12" i="39"/>
  <c r="AA12" i="37"/>
  <c r="AK12" i="38"/>
  <c r="AK12" i="41"/>
  <c r="L12" i="41"/>
  <c r="V12" i="37"/>
  <c r="J12" i="41"/>
  <c r="AA12" i="40"/>
  <c r="X12" i="40"/>
  <c r="R12" i="40"/>
  <c r="Q12" i="40"/>
  <c r="P12" i="40"/>
  <c r="AO12" i="39"/>
  <c r="AK12" i="39"/>
  <c r="AI12" i="39"/>
  <c r="P12" i="38"/>
  <c r="AC12" i="39"/>
  <c r="AO12" i="37"/>
  <c r="AG12" i="37"/>
  <c r="G12" i="38"/>
  <c r="AE12" i="36"/>
  <c r="AB12" i="37"/>
  <c r="Y12" i="36"/>
  <c r="R12" i="37"/>
  <c r="AF12" i="39"/>
  <c r="AD12" i="39"/>
  <c r="AA12" i="39"/>
  <c r="Q12" i="39"/>
  <c r="G12" i="37"/>
  <c r="AI12" i="38"/>
  <c r="I12" i="37"/>
  <c r="AN12" i="38"/>
  <c r="AG12" i="38"/>
  <c r="AL12" i="36"/>
  <c r="Y12" i="38"/>
  <c r="V12" i="38"/>
  <c r="T12" i="38"/>
  <c r="R12" i="38"/>
  <c r="L12" i="36"/>
  <c r="AJ12" i="35"/>
  <c r="AJ12" i="37"/>
  <c r="AF12" i="35"/>
  <c r="AM12" i="37"/>
  <c r="AI12" i="37"/>
  <c r="AH12" i="37"/>
  <c r="S12" i="37"/>
  <c r="AG12" i="36"/>
  <c r="AH12" i="35"/>
  <c r="P12" i="37"/>
  <c r="X12" i="36"/>
  <c r="AD12" i="35"/>
  <c r="O12" i="37"/>
  <c r="AC12" i="35"/>
  <c r="N12" i="37"/>
  <c r="L12" i="37"/>
  <c r="S12" i="36"/>
  <c r="AA12" i="35"/>
  <c r="J12" i="37"/>
  <c r="R12" i="36"/>
  <c r="Z12" i="35"/>
  <c r="Q12" i="36"/>
  <c r="Y12" i="35"/>
  <c r="P12" i="36"/>
  <c r="O12" i="36"/>
  <c r="N12" i="36"/>
  <c r="J12" i="35"/>
  <c r="AD12" i="34"/>
  <c r="AI12" i="33"/>
  <c r="AH12" i="33"/>
  <c r="AB12" i="34"/>
  <c r="AG12" i="33"/>
  <c r="AE12" i="33"/>
  <c r="AA12" i="38"/>
  <c r="W12" i="38"/>
  <c r="P12" i="34"/>
  <c r="AC12" i="33"/>
  <c r="N12" i="34"/>
  <c r="M12" i="34"/>
  <c r="L12" i="34"/>
  <c r="K12" i="34"/>
  <c r="J12" i="34"/>
  <c r="AP12" i="37"/>
  <c r="I12" i="34"/>
  <c r="AN12" i="37"/>
  <c r="P12" i="33"/>
  <c r="O12" i="33"/>
  <c r="AI12" i="36"/>
  <c r="AP12" i="35"/>
  <c r="N12" i="33"/>
  <c r="G12" i="33"/>
  <c r="L12" i="35"/>
  <c r="K12" i="35"/>
  <c r="M12" i="33"/>
  <c r="AQ12" i="34"/>
  <c r="AP12" i="34"/>
  <c r="O12" i="35"/>
  <c r="AO12" i="34"/>
  <c r="AQ12" i="33"/>
  <c r="AK12" i="34"/>
  <c r="AP12" i="33"/>
  <c r="AO12" i="33"/>
  <c r="AN12" i="33"/>
  <c r="R12" i="35"/>
  <c r="Z12" i="36"/>
  <c r="AM12" i="33"/>
  <c r="M12" i="36"/>
  <c r="AL12" i="33"/>
  <c r="G12" i="36"/>
  <c r="AK12" i="33"/>
  <c r="AA12" i="33"/>
  <c r="Y12" i="33"/>
  <c r="AE12" i="34"/>
  <c r="AJ12" i="33"/>
  <c r="X12" i="34"/>
  <c r="AF12" i="33"/>
  <c r="X12" i="33"/>
  <c r="AK12" i="35"/>
  <c r="R12" i="34"/>
  <c r="AD12" i="33"/>
  <c r="AE12" i="35"/>
  <c r="AB12" i="33"/>
  <c r="Z12" i="33"/>
  <c r="G12" i="35"/>
  <c r="W12" i="33"/>
  <c r="T12" i="33"/>
  <c r="V12" i="33"/>
  <c r="R12" i="33"/>
  <c r="U12" i="33"/>
  <c r="S12" i="33"/>
  <c r="Q12" i="37"/>
  <c r="Q12" i="33"/>
  <c r="J12" i="33"/>
  <c r="H12" i="33"/>
  <c r="I12" i="33"/>
  <c r="L12" i="33"/>
  <c r="K12" i="33"/>
  <c r="AM12" i="34"/>
  <c r="AM12" i="36"/>
  <c r="T12" i="34"/>
  <c r="AH12" i="38"/>
  <c r="H12" i="36"/>
  <c r="W12" i="35"/>
  <c r="AJ12" i="36"/>
  <c r="AO12" i="35"/>
  <c r="AF12" i="34"/>
  <c r="U12" i="34"/>
  <c r="Z12" i="34"/>
  <c r="T12" i="35"/>
  <c r="V12" i="34"/>
  <c r="AM12" i="35"/>
  <c r="T12" i="41"/>
  <c r="Q12" i="38"/>
  <c r="AC12" i="34"/>
  <c r="AC12" i="37"/>
  <c r="AL12" i="39"/>
  <c r="U12" i="36"/>
  <c r="AN12" i="34"/>
  <c r="K12" i="36"/>
  <c r="AG12" i="34"/>
  <c r="M12" i="40"/>
  <c r="Y12" i="34"/>
  <c r="G12" i="34"/>
  <c r="AN12" i="36"/>
  <c r="S12" i="35"/>
  <c r="P12" i="35"/>
  <c r="AJ12" i="34"/>
  <c r="AO12" i="36"/>
  <c r="AI12" i="34"/>
  <c r="AF12" i="37"/>
  <c r="AD12" i="38"/>
  <c r="AL12" i="38"/>
  <c r="AE12" i="37"/>
  <c r="AQ12" i="35"/>
  <c r="W12" i="37"/>
  <c r="V12" i="35"/>
  <c r="AB12" i="36"/>
  <c r="AG12" i="39"/>
  <c r="AP12" i="38"/>
  <c r="AN12" i="35"/>
  <c r="G12" i="39"/>
  <c r="AP12" i="36"/>
  <c r="AA12" i="36"/>
  <c r="J12" i="38"/>
  <c r="Z12" i="37"/>
  <c r="U12" i="37"/>
  <c r="K12" i="37"/>
  <c r="Y12" i="40"/>
  <c r="U12" i="35"/>
  <c r="N12" i="42"/>
  <c r="AB12" i="40"/>
  <c r="AH12" i="40"/>
  <c r="N12" i="38"/>
  <c r="X12" i="35"/>
  <c r="AM12" i="40"/>
  <c r="AB12" i="35"/>
  <c r="X12" i="37"/>
  <c r="AL12" i="37"/>
  <c r="H12" i="37"/>
  <c r="AQ12" i="40"/>
  <c r="AQ12" i="36"/>
  <c r="M12" i="35"/>
  <c r="AI12" i="35"/>
  <c r="AH12" i="34"/>
  <c r="H12" i="35"/>
  <c r="AL12" i="34"/>
  <c r="H12" i="34"/>
  <c r="J12" i="36"/>
  <c r="U12" i="39"/>
  <c r="I12" i="35"/>
  <c r="AK12" i="36"/>
  <c r="O12" i="38"/>
  <c r="AQ12" i="37"/>
  <c r="AF12" i="36"/>
  <c r="I12" i="39"/>
  <c r="W12" i="40"/>
  <c r="H12" i="38"/>
  <c r="O12" i="40"/>
  <c r="L12" i="38"/>
  <c r="R12" i="39"/>
  <c r="AC12" i="41"/>
  <c r="AO12" i="42"/>
  <c r="Z12" i="43"/>
  <c r="V12" i="39"/>
  <c r="AO12" i="41"/>
  <c r="K12" i="43"/>
  <c r="AO12" i="40"/>
  <c r="AF12" i="41"/>
  <c r="AG12" i="40"/>
  <c r="U12" i="41"/>
  <c r="AK12" i="37"/>
  <c r="AN12" i="40"/>
  <c r="G12" i="41"/>
  <c r="AQ12" i="41"/>
  <c r="AQ12" i="43"/>
  <c r="S12" i="39"/>
  <c r="Q12" i="41"/>
  <c r="S12" i="38"/>
  <c r="AM12" i="39"/>
  <c r="W12" i="36"/>
  <c r="V12" i="36"/>
  <c r="AE12" i="39"/>
  <c r="AD12" i="37"/>
  <c r="AC12" i="38"/>
  <c r="AC12" i="36"/>
  <c r="AL12" i="35"/>
  <c r="K12" i="39"/>
  <c r="T12" i="39"/>
  <c r="AE12" i="38"/>
  <c r="K12" i="40"/>
  <c r="O12" i="34"/>
  <c r="H12" i="40"/>
  <c r="Z12" i="39"/>
  <c r="AJ12" i="40"/>
  <c r="AG12" i="43"/>
  <c r="S12" i="34"/>
  <c r="AA12" i="42"/>
  <c r="AG12" i="35"/>
  <c r="AO12" i="38"/>
  <c r="K12" i="41"/>
  <c r="Y12" i="37"/>
  <c r="Z12" i="42"/>
  <c r="AO12" i="27"/>
  <c r="G12" i="40"/>
  <c r="I12" i="40"/>
  <c r="AP12" i="40"/>
  <c r="X12" i="39"/>
  <c r="Q12" i="35"/>
  <c r="AD12" i="36"/>
  <c r="AE12" i="42"/>
  <c r="U12" i="43"/>
  <c r="H12" i="42"/>
  <c r="T12" i="36"/>
  <c r="AD12" i="40"/>
  <c r="AJ12" i="41"/>
  <c r="X12" i="42"/>
  <c r="O12" i="43"/>
  <c r="Y12" i="42"/>
  <c r="AQ12" i="38"/>
  <c r="P12" i="39"/>
  <c r="K12" i="42"/>
  <c r="AA12" i="34"/>
  <c r="AP12" i="39"/>
  <c r="AH12" i="36"/>
  <c r="Z12" i="40"/>
  <c r="L12" i="39"/>
  <c r="Q12" i="34"/>
  <c r="N12" i="35"/>
  <c r="AE12" i="41"/>
  <c r="AB12" i="42"/>
  <c r="W12" i="34"/>
  <c r="I12" i="42"/>
  <c r="AP12" i="43"/>
  <c r="M12" i="43"/>
  <c r="H12" i="39"/>
  <c r="AD12" i="41"/>
  <c r="Q12" i="27"/>
  <c r="AQ16" i="28"/>
  <c r="O16" i="43"/>
  <c r="W16" i="43"/>
  <c r="L12" i="43"/>
  <c r="AK18" i="40"/>
  <c r="AA17" i="41"/>
  <c r="U16" i="41"/>
  <c r="AC12" i="42"/>
  <c r="AF16" i="41"/>
  <c r="AO18" i="41"/>
  <c r="Z12" i="41"/>
  <c r="R18" i="41"/>
  <c r="AL18" i="38"/>
  <c r="M12" i="38"/>
  <c r="I18" i="36"/>
  <c r="I12" i="36"/>
  <c r="AN14" i="27"/>
  <c r="AC14" i="43"/>
  <c r="Q14" i="43"/>
  <c r="AK14" i="43"/>
  <c r="AJ14" i="43"/>
  <c r="AP14" i="42"/>
  <c r="T14" i="42"/>
  <c r="AH14" i="42"/>
  <c r="AM14" i="43"/>
  <c r="AG14" i="42"/>
  <c r="AL14" i="43"/>
  <c r="Y14" i="42"/>
  <c r="X14" i="42"/>
  <c r="V14" i="42"/>
  <c r="AH14" i="43"/>
  <c r="X14" i="43"/>
  <c r="S14" i="43"/>
  <c r="J14" i="42"/>
  <c r="H14" i="42"/>
  <c r="P14" i="41"/>
  <c r="R14" i="43"/>
  <c r="N14" i="43"/>
  <c r="M14" i="43"/>
  <c r="L14" i="43"/>
  <c r="M14" i="41"/>
  <c r="N14" i="41"/>
  <c r="G14" i="43"/>
  <c r="AP14" i="41"/>
  <c r="P14" i="40"/>
  <c r="AJ14" i="41"/>
  <c r="AK14" i="42"/>
  <c r="L14" i="40"/>
  <c r="W14" i="42"/>
  <c r="AA14" i="41"/>
  <c r="U14" i="42"/>
  <c r="Y14" i="41"/>
  <c r="L14" i="42"/>
  <c r="X14" i="41"/>
  <c r="S14" i="41"/>
  <c r="G14" i="42"/>
  <c r="Q14" i="41"/>
  <c r="J14" i="41"/>
  <c r="AK14" i="40"/>
  <c r="AI14" i="40"/>
  <c r="AE14" i="40"/>
  <c r="S14" i="40"/>
  <c r="R14" i="40"/>
  <c r="Q14" i="40"/>
  <c r="AN14" i="42"/>
  <c r="AI14" i="39"/>
  <c r="AC14" i="39"/>
  <c r="AL14" i="40"/>
  <c r="AI14" i="42"/>
  <c r="AF14" i="40"/>
  <c r="AA14" i="40"/>
  <c r="AP14" i="39"/>
  <c r="AN14" i="39"/>
  <c r="AJ14" i="39"/>
  <c r="Y14" i="39"/>
  <c r="Z14" i="38"/>
  <c r="N14" i="39"/>
  <c r="T14" i="38"/>
  <c r="J14" i="39"/>
  <c r="AB14" i="37"/>
  <c r="Z14" i="37"/>
  <c r="AK14" i="38"/>
  <c r="G14" i="37"/>
  <c r="AH14" i="39"/>
  <c r="T14" i="39"/>
  <c r="R14" i="39"/>
  <c r="AF14" i="41"/>
  <c r="P14" i="39"/>
  <c r="X14" i="36"/>
  <c r="AQ14" i="38"/>
  <c r="AP14" i="40"/>
  <c r="AO14" i="38"/>
  <c r="AM14" i="40"/>
  <c r="AN14" i="38"/>
  <c r="AM14" i="38"/>
  <c r="AA14" i="38"/>
  <c r="AD14" i="39"/>
  <c r="L14" i="36"/>
  <c r="W14" i="39"/>
  <c r="Q14" i="39"/>
  <c r="O14" i="39"/>
  <c r="AP14" i="37"/>
  <c r="AO14" i="37"/>
  <c r="AN14" i="37"/>
  <c r="AM14" i="37"/>
  <c r="Y14" i="38"/>
  <c r="AA14" i="37"/>
  <c r="AH14" i="36"/>
  <c r="AF14" i="35"/>
  <c r="X14" i="38"/>
  <c r="Y14" i="37"/>
  <c r="AG14" i="36"/>
  <c r="W14" i="38"/>
  <c r="V14" i="37"/>
  <c r="AF14" i="36"/>
  <c r="AD14" i="35"/>
  <c r="AA14" i="36"/>
  <c r="Y14" i="36"/>
  <c r="W14" i="36"/>
  <c r="AJ14" i="38"/>
  <c r="AH14" i="38"/>
  <c r="AG14" i="38"/>
  <c r="AD14" i="38"/>
  <c r="S14" i="36"/>
  <c r="V14" i="38"/>
  <c r="R14" i="36"/>
  <c r="U14" i="38"/>
  <c r="N14" i="36"/>
  <c r="G14" i="38"/>
  <c r="AP14" i="35"/>
  <c r="AG14" i="39"/>
  <c r="AF14" i="39"/>
  <c r="AN14" i="35"/>
  <c r="AK14" i="37"/>
  <c r="AJ14" i="37"/>
  <c r="O14" i="37"/>
  <c r="AC14" i="35"/>
  <c r="M14" i="37"/>
  <c r="L14" i="37"/>
  <c r="AI14" i="37"/>
  <c r="AM14" i="36"/>
  <c r="W14" i="33"/>
  <c r="AF14" i="37"/>
  <c r="AL14" i="36"/>
  <c r="V14" i="33"/>
  <c r="Q14" i="37"/>
  <c r="AK14" i="36"/>
  <c r="U14" i="33"/>
  <c r="AI14" i="36"/>
  <c r="N14" i="35"/>
  <c r="S14" i="33"/>
  <c r="I14" i="37"/>
  <c r="J14" i="35"/>
  <c r="AQ14" i="34"/>
  <c r="Q14" i="33"/>
  <c r="H14" i="37"/>
  <c r="AP14" i="34"/>
  <c r="AO14" i="34"/>
  <c r="AE14" i="34"/>
  <c r="AD14" i="34"/>
  <c r="AC14" i="34"/>
  <c r="AB14" i="34"/>
  <c r="AJ14" i="33"/>
  <c r="AI14" i="33"/>
  <c r="P14" i="34"/>
  <c r="AH14" i="33"/>
  <c r="AI14" i="35"/>
  <c r="N14" i="33"/>
  <c r="K14" i="33"/>
  <c r="AG14" i="35"/>
  <c r="M14" i="33"/>
  <c r="I14" i="33"/>
  <c r="AK14" i="33"/>
  <c r="AJ14" i="36"/>
  <c r="AE14" i="35"/>
  <c r="L14" i="33"/>
  <c r="Z14" i="35"/>
  <c r="Z14" i="34"/>
  <c r="AG14" i="33"/>
  <c r="Y14" i="33"/>
  <c r="V14" i="36"/>
  <c r="Y14" i="35"/>
  <c r="J14" i="33"/>
  <c r="X14" i="35"/>
  <c r="Z14" i="33"/>
  <c r="H14" i="33"/>
  <c r="G14" i="33"/>
  <c r="Y14" i="34"/>
  <c r="X14" i="34"/>
  <c r="L14" i="35"/>
  <c r="AM14" i="33"/>
  <c r="AQ14" i="33"/>
  <c r="AP14" i="33"/>
  <c r="AO14" i="33"/>
  <c r="AL14" i="33"/>
  <c r="O14" i="34"/>
  <c r="AA14" i="34"/>
  <c r="AN14" i="33"/>
  <c r="N14" i="34"/>
  <c r="AF14" i="33"/>
  <c r="J14" i="34"/>
  <c r="AB14" i="33"/>
  <c r="M14" i="34"/>
  <c r="AE14" i="33"/>
  <c r="K14" i="34"/>
  <c r="AC14" i="33"/>
  <c r="P14" i="37"/>
  <c r="L14" i="34"/>
  <c r="AD14" i="33"/>
  <c r="J14" i="37"/>
  <c r="I14" i="34"/>
  <c r="AA14" i="33"/>
  <c r="X14" i="33"/>
  <c r="T14" i="33"/>
  <c r="R14" i="33"/>
  <c r="P14" i="33"/>
  <c r="O14" i="33"/>
  <c r="AK14" i="35"/>
  <c r="AQ14" i="37"/>
  <c r="O14" i="35"/>
  <c r="M14" i="40"/>
  <c r="N14" i="38"/>
  <c r="T14" i="36"/>
  <c r="AN14" i="34"/>
  <c r="AD14" i="37"/>
  <c r="AL14" i="38"/>
  <c r="AP14" i="38"/>
  <c r="AQ14" i="36"/>
  <c r="U14" i="36"/>
  <c r="H14" i="34"/>
  <c r="W14" i="37"/>
  <c r="W14" i="35"/>
  <c r="AM14" i="39"/>
  <c r="K14" i="38"/>
  <c r="AI14" i="34"/>
  <c r="AL14" i="35"/>
  <c r="J14" i="36"/>
  <c r="Q14" i="38"/>
  <c r="AG14" i="40"/>
  <c r="AP14" i="36"/>
  <c r="O14" i="38"/>
  <c r="S14" i="34"/>
  <c r="H14" i="36"/>
  <c r="AM14" i="34"/>
  <c r="T14" i="35"/>
  <c r="K14" i="35"/>
  <c r="G14" i="34"/>
  <c r="U14" i="35"/>
  <c r="O14" i="40"/>
  <c r="P14" i="38"/>
  <c r="AQ14" i="42"/>
  <c r="V14" i="39"/>
  <c r="AD14" i="40"/>
  <c r="M14" i="38"/>
  <c r="AG14" i="37"/>
  <c r="U14" i="37"/>
  <c r="M14" i="36"/>
  <c r="Z14" i="36"/>
  <c r="V14" i="40"/>
  <c r="L14" i="39"/>
  <c r="J14" i="40"/>
  <c r="R14" i="37"/>
  <c r="AH14" i="34"/>
  <c r="AC14" i="37"/>
  <c r="G14" i="35"/>
  <c r="AH14" i="35"/>
  <c r="M14" i="39"/>
  <c r="T14" i="37"/>
  <c r="AM14" i="35"/>
  <c r="AF14" i="38"/>
  <c r="Z14" i="39"/>
  <c r="AL14" i="34"/>
  <c r="X14" i="37"/>
  <c r="H14" i="35"/>
  <c r="AC14" i="38"/>
  <c r="AB14" i="36"/>
  <c r="K14" i="36"/>
  <c r="S14" i="35"/>
  <c r="AA14" i="35"/>
  <c r="AB14" i="35"/>
  <c r="AD14" i="36"/>
  <c r="O14" i="36"/>
  <c r="AL14" i="37"/>
  <c r="AF14" i="34"/>
  <c r="R14" i="35"/>
  <c r="V14" i="35"/>
  <c r="Q14" i="36"/>
  <c r="Y14" i="40"/>
  <c r="I14" i="36"/>
  <c r="AO14" i="39"/>
  <c r="AQ14" i="35"/>
  <c r="AE14" i="36"/>
  <c r="AO14" i="40"/>
  <c r="X14" i="39"/>
  <c r="X14" i="40"/>
  <c r="AQ14" i="41"/>
  <c r="H14" i="39"/>
  <c r="AO14" i="42"/>
  <c r="W14" i="43"/>
  <c r="AO14" i="35"/>
  <c r="AC14" i="36"/>
  <c r="AQ14" i="39"/>
  <c r="W14" i="41"/>
  <c r="T14" i="40"/>
  <c r="AE14" i="37"/>
  <c r="S14" i="38"/>
  <c r="G14" i="36"/>
  <c r="H14" i="38"/>
  <c r="K14" i="40"/>
  <c r="P14" i="36"/>
  <c r="AO14" i="36"/>
  <c r="V14" i="34"/>
  <c r="AB14" i="39"/>
  <c r="L14" i="41"/>
  <c r="L14" i="38"/>
  <c r="I14" i="41"/>
  <c r="AL14" i="41"/>
  <c r="AG14" i="43"/>
  <c r="AJ14" i="35"/>
  <c r="AO14" i="41"/>
  <c r="AE14" i="41"/>
  <c r="Q14" i="35"/>
  <c r="T14" i="34"/>
  <c r="M14" i="35"/>
  <c r="J14" i="38"/>
  <c r="AE14" i="42"/>
  <c r="T14" i="41"/>
  <c r="S14" i="37"/>
  <c r="AB14" i="40"/>
  <c r="AO14" i="43"/>
  <c r="AK14" i="27"/>
  <c r="AK14" i="39"/>
  <c r="AJ14" i="40"/>
  <c r="U14" i="34"/>
  <c r="U14" i="41"/>
  <c r="T14" i="43"/>
  <c r="AD14" i="43"/>
  <c r="K14" i="37"/>
  <c r="AI14" i="38"/>
  <c r="I14" i="38"/>
  <c r="AG14" i="34"/>
  <c r="AE14" i="38"/>
  <c r="Z14" i="40"/>
  <c r="AA14" i="39"/>
  <c r="AJ14" i="34"/>
  <c r="G14" i="40"/>
  <c r="N14" i="42"/>
  <c r="G14" i="39"/>
  <c r="AK14" i="41"/>
  <c r="AI14" i="41"/>
  <c r="AB14" i="42"/>
  <c r="AH14" i="41"/>
  <c r="AH14" i="37"/>
  <c r="K14" i="42"/>
  <c r="AE14" i="39"/>
  <c r="H14" i="40"/>
  <c r="Z14" i="41"/>
  <c r="AN14" i="36"/>
  <c r="S14" i="39"/>
  <c r="I14" i="39"/>
  <c r="K14" i="39"/>
  <c r="AN14" i="40"/>
  <c r="AQ14" i="40"/>
  <c r="W14" i="40"/>
  <c r="AQ14" i="43"/>
  <c r="AD14" i="41"/>
  <c r="AC14" i="41"/>
  <c r="AA14" i="42"/>
  <c r="G14" i="27"/>
  <c r="AC14" i="40"/>
  <c r="AC12" i="30"/>
  <c r="AF12" i="27"/>
  <c r="R14" i="28"/>
  <c r="AN14" i="43"/>
  <c r="AD16" i="43"/>
  <c r="R17" i="42"/>
  <c r="Y16" i="43"/>
  <c r="U14" i="43"/>
  <c r="AB14" i="43"/>
  <c r="AL14" i="42"/>
  <c r="AA17" i="42"/>
  <c r="AC14" i="42"/>
  <c r="W18" i="39"/>
  <c r="AM14" i="41"/>
  <c r="Y17" i="40"/>
  <c r="R14" i="41"/>
  <c r="AF12" i="38"/>
  <c r="R16" i="26"/>
  <c r="AC16" i="43"/>
  <c r="S16" i="43"/>
  <c r="AN16" i="42"/>
  <c r="R16" i="43"/>
  <c r="Q16" i="43"/>
  <c r="AL16" i="43"/>
  <c r="AK16" i="43"/>
  <c r="AF16" i="43"/>
  <c r="V16" i="43"/>
  <c r="T16" i="43"/>
  <c r="T16" i="42"/>
  <c r="R16" i="42"/>
  <c r="H16" i="42"/>
  <c r="AP16" i="42"/>
  <c r="AG16" i="42"/>
  <c r="AE16" i="42"/>
  <c r="Y16" i="42"/>
  <c r="W16" i="42"/>
  <c r="AH16" i="43"/>
  <c r="X16" i="43"/>
  <c r="U16" i="43"/>
  <c r="AI16" i="42"/>
  <c r="AB16" i="41"/>
  <c r="Z16" i="42"/>
  <c r="V16" i="42"/>
  <c r="AJ16" i="43"/>
  <c r="N16" i="43"/>
  <c r="M16" i="43"/>
  <c r="X16" i="42"/>
  <c r="S16" i="41"/>
  <c r="M16" i="41"/>
  <c r="AN16" i="41"/>
  <c r="AJ16" i="41"/>
  <c r="Y16" i="41"/>
  <c r="S16" i="40"/>
  <c r="L16" i="43"/>
  <c r="N16" i="41"/>
  <c r="L16" i="41"/>
  <c r="J16" i="41"/>
  <c r="H16" i="41"/>
  <c r="AL16" i="40"/>
  <c r="AH16" i="42"/>
  <c r="P16" i="42"/>
  <c r="J16" i="42"/>
  <c r="AA16" i="41"/>
  <c r="AI16" i="39"/>
  <c r="X16" i="38"/>
  <c r="AJ16" i="39"/>
  <c r="T16" i="38"/>
  <c r="AH16" i="39"/>
  <c r="AP16" i="41"/>
  <c r="AB16" i="39"/>
  <c r="AL16" i="41"/>
  <c r="Y16" i="39"/>
  <c r="W16" i="41"/>
  <c r="W16" i="39"/>
  <c r="AK16" i="40"/>
  <c r="AI16" i="40"/>
  <c r="AG16" i="40"/>
  <c r="Q16" i="39"/>
  <c r="AF16" i="40"/>
  <c r="AE16" i="40"/>
  <c r="AK16" i="38"/>
  <c r="AN16" i="39"/>
  <c r="AF16" i="39"/>
  <c r="H16" i="39"/>
  <c r="AB16" i="37"/>
  <c r="Z16" i="37"/>
  <c r="AI16" i="38"/>
  <c r="AG16" i="38"/>
  <c r="AD16" i="40"/>
  <c r="AC16" i="40"/>
  <c r="I16" i="37"/>
  <c r="AA16" i="37"/>
  <c r="AP16" i="35"/>
  <c r="J16" i="35"/>
  <c r="AB16" i="40"/>
  <c r="V16" i="37"/>
  <c r="Y16" i="36"/>
  <c r="L16" i="40"/>
  <c r="R16" i="37"/>
  <c r="W16" i="36"/>
  <c r="AO16" i="39"/>
  <c r="AH16" i="36"/>
  <c r="AG16" i="36"/>
  <c r="AF16" i="38"/>
  <c r="AF16" i="36"/>
  <c r="AA16" i="38"/>
  <c r="L16" i="35"/>
  <c r="L16" i="38"/>
  <c r="K16" i="38"/>
  <c r="G16" i="38"/>
  <c r="AP16" i="37"/>
  <c r="AO16" i="37"/>
  <c r="AJ16" i="37"/>
  <c r="AG16" i="37"/>
  <c r="P16" i="37"/>
  <c r="AE16" i="35"/>
  <c r="O16" i="37"/>
  <c r="N16" i="37"/>
  <c r="AC16" i="35"/>
  <c r="Q16" i="37"/>
  <c r="P16" i="36"/>
  <c r="AD16" i="35"/>
  <c r="AB16" i="38"/>
  <c r="M16" i="37"/>
  <c r="O16" i="36"/>
  <c r="AJ16" i="33"/>
  <c r="P16" i="38"/>
  <c r="L16" i="37"/>
  <c r="N16" i="36"/>
  <c r="AI16" i="33"/>
  <c r="AQ16" i="39"/>
  <c r="L16" i="36"/>
  <c r="P16" i="34"/>
  <c r="AD16" i="39"/>
  <c r="G16" i="39"/>
  <c r="N16" i="34"/>
  <c r="M16" i="35"/>
  <c r="H16" i="35"/>
  <c r="AL16" i="35"/>
  <c r="L16" i="33"/>
  <c r="AK16" i="35"/>
  <c r="K16" i="33"/>
  <c r="AJ16" i="35"/>
  <c r="J16" i="33"/>
  <c r="AH16" i="35"/>
  <c r="O16" i="34"/>
  <c r="AP16" i="33"/>
  <c r="H16" i="33"/>
  <c r="AF16" i="35"/>
  <c r="L16" i="34"/>
  <c r="AN16" i="33"/>
  <c r="Z16" i="35"/>
  <c r="K16" i="34"/>
  <c r="J16" i="34"/>
  <c r="I16" i="34"/>
  <c r="AM16" i="36"/>
  <c r="AL16" i="36"/>
  <c r="S16" i="36"/>
  <c r="Y16" i="33"/>
  <c r="Q16" i="36"/>
  <c r="AQ16" i="34"/>
  <c r="X16" i="33"/>
  <c r="W16" i="33"/>
  <c r="AA16" i="33"/>
  <c r="Z16" i="33"/>
  <c r="V16" i="33"/>
  <c r="U16" i="33"/>
  <c r="S16" i="33"/>
  <c r="T16" i="33"/>
  <c r="R16" i="33"/>
  <c r="Q16" i="33"/>
  <c r="P16" i="33"/>
  <c r="O16" i="33"/>
  <c r="AC16" i="37"/>
  <c r="N16" i="33"/>
  <c r="AD16" i="34"/>
  <c r="M16" i="33"/>
  <c r="I16" i="33"/>
  <c r="G16" i="33"/>
  <c r="AO16" i="34"/>
  <c r="W16" i="37"/>
  <c r="U16" i="36"/>
  <c r="AH16" i="34"/>
  <c r="AG16" i="35"/>
  <c r="AK16" i="33"/>
  <c r="AH16" i="33"/>
  <c r="T16" i="37"/>
  <c r="AD16" i="36"/>
  <c r="AN16" i="35"/>
  <c r="AM16" i="34"/>
  <c r="AQ16" i="33"/>
  <c r="AI16" i="35"/>
  <c r="AG16" i="34"/>
  <c r="AL16" i="33"/>
  <c r="AF16" i="34"/>
  <c r="AE16" i="34"/>
  <c r="AG16" i="33"/>
  <c r="J16" i="37"/>
  <c r="X16" i="36"/>
  <c r="AM16" i="35"/>
  <c r="AO16" i="33"/>
  <c r="AM16" i="33"/>
  <c r="T16" i="36"/>
  <c r="K16" i="36"/>
  <c r="AD16" i="33"/>
  <c r="AC16" i="33"/>
  <c r="AE16" i="33"/>
  <c r="Z16" i="34"/>
  <c r="Q16" i="34"/>
  <c r="M16" i="34"/>
  <c r="AB16" i="33"/>
  <c r="AF16" i="33"/>
  <c r="AO16" i="35"/>
  <c r="V16" i="35"/>
  <c r="G16" i="35"/>
  <c r="AI16" i="36"/>
  <c r="G16" i="36"/>
  <c r="X16" i="37"/>
  <c r="Y16" i="37"/>
  <c r="H16" i="37"/>
  <c r="T16" i="41"/>
  <c r="AP16" i="36"/>
  <c r="K16" i="35"/>
  <c r="AL16" i="39"/>
  <c r="AN16" i="36"/>
  <c r="I16" i="35"/>
  <c r="S16" i="34"/>
  <c r="W16" i="35"/>
  <c r="AC16" i="36"/>
  <c r="T16" i="34"/>
  <c r="O16" i="38"/>
  <c r="G16" i="34"/>
  <c r="R16" i="34"/>
  <c r="M16" i="36"/>
  <c r="AI16" i="34"/>
  <c r="I16" i="36"/>
  <c r="U16" i="39"/>
  <c r="R16" i="35"/>
  <c r="AB16" i="35"/>
  <c r="M16" i="40"/>
  <c r="AQ16" i="35"/>
  <c r="N16" i="38"/>
  <c r="AQ16" i="37"/>
  <c r="P16" i="35"/>
  <c r="X16" i="35"/>
  <c r="W16" i="34"/>
  <c r="J16" i="36"/>
  <c r="M16" i="38"/>
  <c r="AK16" i="34"/>
  <c r="Q16" i="38"/>
  <c r="U16" i="35"/>
  <c r="AO16" i="36"/>
  <c r="I16" i="38"/>
  <c r="AH16" i="38"/>
  <c r="H16" i="38"/>
  <c r="I16" i="40"/>
  <c r="AN16" i="34"/>
  <c r="AC16" i="38"/>
  <c r="AN16" i="38"/>
  <c r="AA16" i="36"/>
  <c r="H16" i="36"/>
  <c r="K16" i="37"/>
  <c r="AL16" i="37"/>
  <c r="R16" i="38"/>
  <c r="J16" i="38"/>
  <c r="S16" i="35"/>
  <c r="AB16" i="34"/>
  <c r="AL16" i="34"/>
  <c r="AB16" i="36"/>
  <c r="H16" i="34"/>
  <c r="R16" i="36"/>
  <c r="Z16" i="36"/>
  <c r="AE16" i="38"/>
  <c r="W16" i="38"/>
  <c r="X16" i="34"/>
  <c r="AQ16" i="36"/>
  <c r="AC16" i="34"/>
  <c r="Y16" i="35"/>
  <c r="AK16" i="36"/>
  <c r="AI16" i="37"/>
  <c r="AD16" i="38"/>
  <c r="AJ16" i="36"/>
  <c r="O16" i="39"/>
  <c r="AJ16" i="34"/>
  <c r="Y16" i="34"/>
  <c r="AH16" i="37"/>
  <c r="AM16" i="39"/>
  <c r="K16" i="40"/>
  <c r="T16" i="39"/>
  <c r="AJ16" i="38"/>
  <c r="X16" i="40"/>
  <c r="O16" i="41"/>
  <c r="AO16" i="40"/>
  <c r="R16" i="41"/>
  <c r="Z16" i="40"/>
  <c r="V16" i="34"/>
  <c r="AQ16" i="41"/>
  <c r="AC16" i="39"/>
  <c r="S16" i="38"/>
  <c r="AA16" i="40"/>
  <c r="P16" i="40"/>
  <c r="K16" i="43"/>
  <c r="V16" i="39"/>
  <c r="G16" i="40"/>
  <c r="T16" i="40"/>
  <c r="U16" i="40"/>
  <c r="V16" i="40"/>
  <c r="S16" i="39"/>
  <c r="T16" i="35"/>
  <c r="O16" i="40"/>
  <c r="V16" i="36"/>
  <c r="AA16" i="34"/>
  <c r="AD16" i="37"/>
  <c r="AQ16" i="40"/>
  <c r="AA16" i="35"/>
  <c r="I16" i="39"/>
  <c r="U16" i="37"/>
  <c r="K16" i="39"/>
  <c r="M16" i="39"/>
  <c r="J16" i="40"/>
  <c r="AN16" i="37"/>
  <c r="L16" i="39"/>
  <c r="AE16" i="36"/>
  <c r="AO16" i="42"/>
  <c r="AL16" i="42"/>
  <c r="AP16" i="40"/>
  <c r="AJ16" i="40"/>
  <c r="K16" i="41"/>
  <c r="Z16" i="41"/>
  <c r="AC16" i="41"/>
  <c r="AI16" i="41"/>
  <c r="AG16" i="39"/>
  <c r="AK16" i="39"/>
  <c r="J16" i="39"/>
  <c r="AK16" i="41"/>
  <c r="AP16" i="43"/>
  <c r="I16" i="43"/>
  <c r="Q16" i="40"/>
  <c r="P16" i="41"/>
  <c r="T16" i="27"/>
  <c r="AL16" i="28"/>
  <c r="AF16" i="37"/>
  <c r="W16" i="40"/>
  <c r="AG16" i="41"/>
  <c r="Q16" i="41"/>
  <c r="AI16" i="28"/>
  <c r="K16" i="42"/>
  <c r="S16" i="37"/>
  <c r="N16" i="42"/>
  <c r="AH16" i="40"/>
  <c r="T16" i="23"/>
  <c r="Q16" i="25"/>
  <c r="AK16" i="27"/>
  <c r="AL16" i="30"/>
  <c r="Q16" i="35"/>
  <c r="AQ16" i="38"/>
  <c r="X16" i="39"/>
  <c r="AP16" i="39"/>
  <c r="AB16" i="42"/>
  <c r="AH16" i="41"/>
  <c r="H16" i="40"/>
  <c r="AE16" i="37"/>
  <c r="AD16" i="41"/>
  <c r="V16" i="38"/>
  <c r="AA16" i="39"/>
  <c r="U16" i="38"/>
  <c r="AE16" i="39"/>
  <c r="Z16" i="39"/>
  <c r="U16" i="34"/>
  <c r="N16" i="35"/>
  <c r="Q16" i="30"/>
  <c r="O16" i="35"/>
  <c r="AN16" i="40"/>
  <c r="G16" i="37"/>
  <c r="N16" i="40"/>
  <c r="L16" i="42"/>
  <c r="AA16" i="29"/>
  <c r="Y16" i="40"/>
  <c r="AO16" i="41"/>
  <c r="AM16" i="37"/>
  <c r="AE16" i="41"/>
  <c r="AD16" i="42"/>
  <c r="U16" i="42"/>
  <c r="P16" i="28"/>
  <c r="AJ18" i="31"/>
  <c r="AB16" i="29"/>
  <c r="AH16" i="28"/>
  <c r="G16" i="26"/>
  <c r="U12" i="26"/>
  <c r="V17" i="43"/>
  <c r="X18" i="42"/>
  <c r="AI12" i="42"/>
  <c r="S16" i="42"/>
  <c r="P14" i="43"/>
  <c r="AD18" i="42"/>
  <c r="AQ16" i="43"/>
  <c r="AI18" i="41"/>
  <c r="AP18" i="39"/>
  <c r="AM12" i="41"/>
  <c r="AO18" i="38"/>
  <c r="R12" i="41"/>
  <c r="X17" i="30"/>
  <c r="AC17" i="43"/>
  <c r="AF17" i="43"/>
  <c r="AH17" i="42"/>
  <c r="R17" i="43"/>
  <c r="Q17" i="43"/>
  <c r="S17" i="43"/>
  <c r="AP17" i="42"/>
  <c r="M17" i="43"/>
  <c r="AO17" i="43"/>
  <c r="AN17" i="43"/>
  <c r="AM17" i="43"/>
  <c r="AL17" i="43"/>
  <c r="L17" i="43"/>
  <c r="Y17" i="42"/>
  <c r="W17" i="42"/>
  <c r="V17" i="42"/>
  <c r="AK17" i="43"/>
  <c r="U17" i="43"/>
  <c r="T17" i="43"/>
  <c r="J17" i="43"/>
  <c r="Z17" i="42"/>
  <c r="U17" i="42"/>
  <c r="AN17" i="41"/>
  <c r="T17" i="42"/>
  <c r="S17" i="40"/>
  <c r="Y17" i="41"/>
  <c r="AK17" i="40"/>
  <c r="AP17" i="41"/>
  <c r="AD17" i="42"/>
  <c r="W17" i="41"/>
  <c r="O17" i="42"/>
  <c r="U17" i="41"/>
  <c r="AE17" i="40"/>
  <c r="AB17" i="42"/>
  <c r="Q17" i="39"/>
  <c r="J17" i="42"/>
  <c r="R17" i="40"/>
  <c r="X17" i="41"/>
  <c r="Q17" i="40"/>
  <c r="V17" i="41"/>
  <c r="P17" i="40"/>
  <c r="S17" i="41"/>
  <c r="N17" i="40"/>
  <c r="Q17" i="41"/>
  <c r="L17" i="41"/>
  <c r="AH17" i="39"/>
  <c r="AL17" i="40"/>
  <c r="Z17" i="38"/>
  <c r="AG17" i="41"/>
  <c r="X17" i="38"/>
  <c r="AI17" i="39"/>
  <c r="AF17" i="39"/>
  <c r="AD17" i="39"/>
  <c r="Y17" i="39"/>
  <c r="Z17" i="37"/>
  <c r="AJ17" i="40"/>
  <c r="AC17" i="39"/>
  <c r="AM17" i="38"/>
  <c r="AA17" i="39"/>
  <c r="I17" i="37"/>
  <c r="AO17" i="37"/>
  <c r="X17" i="36"/>
  <c r="AK17" i="38"/>
  <c r="AG17" i="38"/>
  <c r="AB17" i="39"/>
  <c r="AA17" i="38"/>
  <c r="X17" i="39"/>
  <c r="Y17" i="38"/>
  <c r="P17" i="39"/>
  <c r="V17" i="38"/>
  <c r="N17" i="39"/>
  <c r="R17" i="38"/>
  <c r="R17" i="37"/>
  <c r="I17" i="38"/>
  <c r="P17" i="38"/>
  <c r="T17" i="37"/>
  <c r="K17" i="38"/>
  <c r="S17" i="37"/>
  <c r="Q17" i="37"/>
  <c r="N17" i="37"/>
  <c r="G17" i="37"/>
  <c r="AD17" i="35"/>
  <c r="M17" i="39"/>
  <c r="N17" i="36"/>
  <c r="AC17" i="35"/>
  <c r="L17" i="39"/>
  <c r="AD17" i="33"/>
  <c r="AC17" i="33"/>
  <c r="K17" i="39"/>
  <c r="AH17" i="35"/>
  <c r="AA17" i="33"/>
  <c r="AH17" i="36"/>
  <c r="AF17" i="35"/>
  <c r="M17" i="34"/>
  <c r="AG17" i="36"/>
  <c r="AE17" i="35"/>
  <c r="AA17" i="35"/>
  <c r="W17" i="36"/>
  <c r="Z17" i="35"/>
  <c r="Y17" i="35"/>
  <c r="S17" i="36"/>
  <c r="R17" i="36"/>
  <c r="Q17" i="36"/>
  <c r="AM17" i="37"/>
  <c r="J17" i="35"/>
  <c r="L17" i="33"/>
  <c r="AK17" i="37"/>
  <c r="H17" i="35"/>
  <c r="AA17" i="37"/>
  <c r="H17" i="33"/>
  <c r="AQ17" i="33"/>
  <c r="G17" i="33"/>
  <c r="AP17" i="33"/>
  <c r="AN17" i="33"/>
  <c r="AI17" i="36"/>
  <c r="AC17" i="34"/>
  <c r="AL17" i="33"/>
  <c r="P17" i="36"/>
  <c r="AB17" i="34"/>
  <c r="AA17" i="34"/>
  <c r="Z17" i="34"/>
  <c r="Y17" i="34"/>
  <c r="P17" i="34"/>
  <c r="N17" i="34"/>
  <c r="L17" i="34"/>
  <c r="K17" i="34"/>
  <c r="V17" i="33"/>
  <c r="Y17" i="37"/>
  <c r="U17" i="33"/>
  <c r="X17" i="37"/>
  <c r="T17" i="33"/>
  <c r="AI17" i="33"/>
  <c r="AF17" i="33"/>
  <c r="P17" i="37"/>
  <c r="AH17" i="33"/>
  <c r="U17" i="37"/>
  <c r="I17" i="34"/>
  <c r="N17" i="33"/>
  <c r="H17" i="34"/>
  <c r="L17" i="35"/>
  <c r="J17" i="33"/>
  <c r="AG17" i="33"/>
  <c r="G17" i="34"/>
  <c r="AE17" i="33"/>
  <c r="AB17" i="33"/>
  <c r="S17" i="35"/>
  <c r="Z17" i="33"/>
  <c r="Y17" i="33"/>
  <c r="T17" i="35"/>
  <c r="Q17" i="35"/>
  <c r="K17" i="33"/>
  <c r="AQ17" i="34"/>
  <c r="AP17" i="34"/>
  <c r="X17" i="33"/>
  <c r="J17" i="37"/>
  <c r="AO17" i="34"/>
  <c r="W17" i="33"/>
  <c r="S17" i="33"/>
  <c r="AM17" i="34"/>
  <c r="R17" i="33"/>
  <c r="M17" i="33"/>
  <c r="AP17" i="35"/>
  <c r="Q17" i="33"/>
  <c r="W17" i="37"/>
  <c r="AL17" i="35"/>
  <c r="AD17" i="34"/>
  <c r="P17" i="33"/>
  <c r="V17" i="37"/>
  <c r="AG17" i="35"/>
  <c r="J17" i="34"/>
  <c r="O17" i="33"/>
  <c r="AL17" i="36"/>
  <c r="I17" i="33"/>
  <c r="AJ17" i="33"/>
  <c r="AO17" i="33"/>
  <c r="AM17" i="33"/>
  <c r="AK17" i="33"/>
  <c r="M17" i="40"/>
  <c r="AF17" i="34"/>
  <c r="AJ17" i="37"/>
  <c r="I17" i="36"/>
  <c r="AH17" i="34"/>
  <c r="Q17" i="34"/>
  <c r="AK17" i="35"/>
  <c r="AC17" i="37"/>
  <c r="AN17" i="38"/>
  <c r="AM17" i="36"/>
  <c r="M17" i="38"/>
  <c r="X17" i="35"/>
  <c r="O17" i="34"/>
  <c r="L17" i="37"/>
  <c r="AE17" i="38"/>
  <c r="AQ17" i="36"/>
  <c r="AN17" i="35"/>
  <c r="O17" i="36"/>
  <c r="G17" i="39"/>
  <c r="N17" i="38"/>
  <c r="Q17" i="38"/>
  <c r="AO17" i="36"/>
  <c r="R17" i="34"/>
  <c r="U17" i="36"/>
  <c r="U17" i="34"/>
  <c r="AB17" i="35"/>
  <c r="W17" i="34"/>
  <c r="AP17" i="36"/>
  <c r="I17" i="35"/>
  <c r="T17" i="34"/>
  <c r="V17" i="34"/>
  <c r="AQ17" i="35"/>
  <c r="K17" i="37"/>
  <c r="O17" i="35"/>
  <c r="H17" i="38"/>
  <c r="O17" i="38"/>
  <c r="M17" i="36"/>
  <c r="AP17" i="38"/>
  <c r="AG17" i="37"/>
  <c r="T17" i="36"/>
  <c r="M17" i="35"/>
  <c r="N17" i="35"/>
  <c r="V17" i="40"/>
  <c r="AO17" i="40"/>
  <c r="X17" i="40"/>
  <c r="AB17" i="37"/>
  <c r="W17" i="35"/>
  <c r="AG17" i="39"/>
  <c r="AD17" i="38"/>
  <c r="AF17" i="38"/>
  <c r="V17" i="39"/>
  <c r="N17" i="42"/>
  <c r="U17" i="40"/>
  <c r="AN17" i="40"/>
  <c r="U17" i="38"/>
  <c r="R17" i="35"/>
  <c r="AM17" i="35"/>
  <c r="AQ17" i="37"/>
  <c r="AB17" i="36"/>
  <c r="Z17" i="39"/>
  <c r="X17" i="34"/>
  <c r="AM17" i="40"/>
  <c r="AB17" i="38"/>
  <c r="L17" i="36"/>
  <c r="W17" i="38"/>
  <c r="AN17" i="37"/>
  <c r="AP17" i="37"/>
  <c r="O17" i="40"/>
  <c r="G17" i="35"/>
  <c r="Z17" i="36"/>
  <c r="AD17" i="36"/>
  <c r="P17" i="35"/>
  <c r="AL17" i="34"/>
  <c r="U17" i="35"/>
  <c r="AI17" i="35"/>
  <c r="AC17" i="38"/>
  <c r="AG17" i="34"/>
  <c r="S17" i="38"/>
  <c r="AO17" i="35"/>
  <c r="AL17" i="37"/>
  <c r="G17" i="36"/>
  <c r="AH17" i="37"/>
  <c r="AL17" i="39"/>
  <c r="G17" i="40"/>
  <c r="AI17" i="34"/>
  <c r="AI17" i="37"/>
  <c r="AD17" i="37"/>
  <c r="J17" i="38"/>
  <c r="L17" i="38"/>
  <c r="K17" i="42"/>
  <c r="R17" i="41"/>
  <c r="AE17" i="34"/>
  <c r="H17" i="39"/>
  <c r="AG17" i="43"/>
  <c r="AI17" i="43"/>
  <c r="AN17" i="34"/>
  <c r="AJ17" i="36"/>
  <c r="I17" i="42"/>
  <c r="W17" i="40"/>
  <c r="AF17" i="40"/>
  <c r="AH17" i="38"/>
  <c r="I17" i="39"/>
  <c r="AQ17" i="39"/>
  <c r="AQ17" i="40"/>
  <c r="T17" i="39"/>
  <c r="O17" i="41"/>
  <c r="AK17" i="41"/>
  <c r="L17" i="40"/>
  <c r="AH17" i="40"/>
  <c r="AE17" i="39"/>
  <c r="AK17" i="36"/>
  <c r="Z17" i="41"/>
  <c r="AG17" i="40"/>
  <c r="T17" i="41"/>
  <c r="AA17" i="40"/>
  <c r="AN17" i="36"/>
  <c r="V17" i="36"/>
  <c r="M17" i="37"/>
  <c r="R17" i="39"/>
  <c r="Y17" i="36"/>
  <c r="U17" i="39"/>
  <c r="H17" i="37"/>
  <c r="AJ17" i="35"/>
  <c r="H17" i="36"/>
  <c r="S17" i="39"/>
  <c r="AF17" i="37"/>
  <c r="AC17" i="36"/>
  <c r="AE17" i="36"/>
  <c r="AC17" i="40"/>
  <c r="M17" i="41"/>
  <c r="G17" i="38"/>
  <c r="AC17" i="42"/>
  <c r="AQ17" i="38"/>
  <c r="AD17" i="40"/>
  <c r="AH17" i="41"/>
  <c r="AK17" i="39"/>
  <c r="AQ17" i="42"/>
  <c r="AQ17" i="43"/>
  <c r="P17" i="41"/>
  <c r="P17" i="42"/>
  <c r="AN17" i="39"/>
  <c r="AE17" i="37"/>
  <c r="W17" i="39"/>
  <c r="M17" i="42"/>
  <c r="AJ17" i="43"/>
  <c r="Z17" i="43"/>
  <c r="J17" i="41"/>
  <c r="AK17" i="42"/>
  <c r="J17" i="36"/>
  <c r="AB17" i="40"/>
  <c r="AP17" i="39"/>
  <c r="AF17" i="41"/>
  <c r="AB17" i="43"/>
  <c r="I17" i="43"/>
  <c r="AJ17" i="34"/>
  <c r="I17" i="40"/>
  <c r="AD17" i="41"/>
  <c r="K17" i="41"/>
  <c r="AJ17" i="38"/>
  <c r="S17" i="34"/>
  <c r="AC17" i="41"/>
  <c r="AI17" i="38"/>
  <c r="H17" i="40"/>
  <c r="AM17" i="41"/>
  <c r="AH17" i="43"/>
  <c r="K17" i="40"/>
  <c r="AI17" i="40"/>
  <c r="P17" i="43"/>
  <c r="N17" i="43"/>
  <c r="AD17" i="43"/>
  <c r="Y18" i="30"/>
  <c r="X16" i="30"/>
  <c r="O18" i="31"/>
  <c r="M18" i="43"/>
  <c r="K17" i="43"/>
  <c r="AJ18" i="30"/>
  <c r="V18" i="43"/>
  <c r="T18" i="43"/>
  <c r="R18" i="43"/>
  <c r="AP18" i="42"/>
  <c r="S18" i="43"/>
  <c r="Y18" i="42"/>
  <c r="O18" i="43"/>
  <c r="T18" i="42"/>
  <c r="AH18" i="43"/>
  <c r="AK18" i="42"/>
  <c r="I18" i="43"/>
  <c r="AL18" i="43"/>
  <c r="AK18" i="43"/>
  <c r="X18" i="43"/>
  <c r="AN18" i="42"/>
  <c r="H18" i="42"/>
  <c r="AA18" i="41"/>
  <c r="AJ18" i="43"/>
  <c r="AB18" i="41"/>
  <c r="S18" i="41"/>
  <c r="P18" i="41"/>
  <c r="N18" i="41"/>
  <c r="M18" i="41"/>
  <c r="AJ18" i="42"/>
  <c r="L18" i="41"/>
  <c r="AE18" i="42"/>
  <c r="O18" i="42"/>
  <c r="M18" i="42"/>
  <c r="N18" i="40"/>
  <c r="L18" i="42"/>
  <c r="AL18" i="41"/>
  <c r="J18" i="42"/>
  <c r="AJ18" i="41"/>
  <c r="V18" i="41"/>
  <c r="S18" i="40"/>
  <c r="T18" i="38"/>
  <c r="N18" i="39"/>
  <c r="AD18" i="41"/>
  <c r="J18" i="39"/>
  <c r="H18" i="39"/>
  <c r="Z18" i="38"/>
  <c r="X18" i="40"/>
  <c r="W18" i="40"/>
  <c r="X18" i="38"/>
  <c r="P18" i="40"/>
  <c r="V18" i="38"/>
  <c r="AC18" i="39"/>
  <c r="U18" i="38"/>
  <c r="L18" i="40"/>
  <c r="AB18" i="39"/>
  <c r="AA18" i="39"/>
  <c r="P18" i="38"/>
  <c r="Y18" i="39"/>
  <c r="AA18" i="38"/>
  <c r="Y18" i="38"/>
  <c r="G18" i="38"/>
  <c r="AO18" i="39"/>
  <c r="P18" i="39"/>
  <c r="K18" i="39"/>
  <c r="I18" i="39"/>
  <c r="S18" i="37"/>
  <c r="AG18" i="37"/>
  <c r="AE18" i="37"/>
  <c r="Y18" i="37"/>
  <c r="T18" i="37"/>
  <c r="R18" i="37"/>
  <c r="AF18" i="35"/>
  <c r="J18" i="37"/>
  <c r="X18" i="33"/>
  <c r="W18" i="33"/>
  <c r="U18" i="33"/>
  <c r="N18" i="34"/>
  <c r="AN18" i="35"/>
  <c r="AN18" i="37"/>
  <c r="AJ18" i="35"/>
  <c r="Q18" i="37"/>
  <c r="AI18" i="35"/>
  <c r="P18" i="37"/>
  <c r="AH18" i="35"/>
  <c r="AI18" i="36"/>
  <c r="AL18" i="33"/>
  <c r="AH18" i="36"/>
  <c r="AG18" i="36"/>
  <c r="AJ18" i="33"/>
  <c r="AQ18" i="38"/>
  <c r="O18" i="36"/>
  <c r="G18" i="33"/>
  <c r="N18" i="36"/>
  <c r="AQ18" i="33"/>
  <c r="AP18" i="33"/>
  <c r="AO18" i="34"/>
  <c r="AN18" i="33"/>
  <c r="AK18" i="33"/>
  <c r="AG18" i="35"/>
  <c r="Z18" i="35"/>
  <c r="Y18" i="35"/>
  <c r="AE18" i="34"/>
  <c r="AD18" i="34"/>
  <c r="AC18" i="34"/>
  <c r="AB18" i="34"/>
  <c r="G18" i="35"/>
  <c r="T18" i="33"/>
  <c r="S18" i="33"/>
  <c r="R18" i="33"/>
  <c r="Y18" i="34"/>
  <c r="P18" i="36"/>
  <c r="X18" i="34"/>
  <c r="I18" i="34"/>
  <c r="AM18" i="33"/>
  <c r="Q18" i="36"/>
  <c r="J18" i="33"/>
  <c r="J18" i="34"/>
  <c r="AO18" i="33"/>
  <c r="G18" i="34"/>
  <c r="L18" i="36"/>
  <c r="AI18" i="33"/>
  <c r="AH18" i="33"/>
  <c r="R18" i="36"/>
  <c r="Y18" i="33"/>
  <c r="V18" i="33"/>
  <c r="R18" i="35"/>
  <c r="AG18" i="33"/>
  <c r="AF18" i="33"/>
  <c r="O18" i="37"/>
  <c r="M18" i="35"/>
  <c r="AE18" i="33"/>
  <c r="N18" i="37"/>
  <c r="AM18" i="36"/>
  <c r="AD18" i="33"/>
  <c r="Q18" i="33"/>
  <c r="AK18" i="36"/>
  <c r="AC18" i="33"/>
  <c r="Z18" i="33"/>
  <c r="AF18" i="36"/>
  <c r="AB18" i="33"/>
  <c r="AB18" i="36"/>
  <c r="AA18" i="33"/>
  <c r="P18" i="33"/>
  <c r="L18" i="33"/>
  <c r="O18" i="33"/>
  <c r="M18" i="33"/>
  <c r="N18" i="33"/>
  <c r="K18" i="33"/>
  <c r="AP18" i="34"/>
  <c r="AN18" i="34"/>
  <c r="AA18" i="34"/>
  <c r="Z18" i="34"/>
  <c r="I18" i="33"/>
  <c r="H18" i="33"/>
  <c r="AA18" i="35"/>
  <c r="AP18" i="35"/>
  <c r="AF18" i="37"/>
  <c r="T18" i="34"/>
  <c r="T18" i="41"/>
  <c r="AQ18" i="35"/>
  <c r="W18" i="35"/>
  <c r="AQ18" i="34"/>
  <c r="U18" i="40"/>
  <c r="J18" i="38"/>
  <c r="AM18" i="34"/>
  <c r="S18" i="35"/>
  <c r="R18" i="34"/>
  <c r="G18" i="36"/>
  <c r="AE18" i="39"/>
  <c r="AC18" i="35"/>
  <c r="H18" i="37"/>
  <c r="M18" i="34"/>
  <c r="Q18" i="35"/>
  <c r="AB18" i="35"/>
  <c r="AO18" i="35"/>
  <c r="AL18" i="34"/>
  <c r="H18" i="34"/>
  <c r="W18" i="37"/>
  <c r="I18" i="35"/>
  <c r="S18" i="34"/>
  <c r="AO18" i="36"/>
  <c r="N18" i="38"/>
  <c r="K18" i="40"/>
  <c r="O18" i="40"/>
  <c r="AQ18" i="37"/>
  <c r="K18" i="34"/>
  <c r="AJ18" i="36"/>
  <c r="AE18" i="35"/>
  <c r="U18" i="37"/>
  <c r="R18" i="39"/>
  <c r="N18" i="42"/>
  <c r="P18" i="34"/>
  <c r="AM18" i="39"/>
  <c r="AJ18" i="38"/>
  <c r="K18" i="38"/>
  <c r="L18" i="35"/>
  <c r="AA18" i="36"/>
  <c r="AP18" i="38"/>
  <c r="G18" i="40"/>
  <c r="R18" i="38"/>
  <c r="V18" i="37"/>
  <c r="L18" i="34"/>
  <c r="N18" i="35"/>
  <c r="AD18" i="38"/>
  <c r="AC18" i="36"/>
  <c r="S18" i="39"/>
  <c r="V18" i="39"/>
  <c r="G18" i="37"/>
  <c r="M18" i="40"/>
  <c r="AK18" i="34"/>
  <c r="K18" i="37"/>
  <c r="M18" i="36"/>
  <c r="U18" i="36"/>
  <c r="L18" i="37"/>
  <c r="AG18" i="39"/>
  <c r="M18" i="38"/>
  <c r="Q18" i="34"/>
  <c r="AQ18" i="36"/>
  <c r="AN18" i="36"/>
  <c r="Z18" i="36"/>
  <c r="O18" i="34"/>
  <c r="AF18" i="34"/>
  <c r="AJ18" i="34"/>
  <c r="U18" i="35"/>
  <c r="AK18" i="35"/>
  <c r="AD18" i="36"/>
  <c r="M18" i="37"/>
  <c r="J18" i="36"/>
  <c r="AI18" i="37"/>
  <c r="AB18" i="40"/>
  <c r="K18" i="36"/>
  <c r="AP18" i="37"/>
  <c r="AL18" i="36"/>
  <c r="AE18" i="36"/>
  <c r="Q18" i="39"/>
  <c r="AM18" i="42"/>
  <c r="J18" i="35"/>
  <c r="AC18" i="42"/>
  <c r="U18" i="34"/>
  <c r="AF18" i="38"/>
  <c r="AB18" i="37"/>
  <c r="AK18" i="38"/>
  <c r="Q18" i="41"/>
  <c r="I18" i="38"/>
  <c r="AI18" i="39"/>
  <c r="Q18" i="38"/>
  <c r="V18" i="36"/>
  <c r="K18" i="41"/>
  <c r="V18" i="35"/>
  <c r="AH18" i="37"/>
  <c r="AH18" i="34"/>
  <c r="S18" i="36"/>
  <c r="H18" i="36"/>
  <c r="AL18" i="35"/>
  <c r="S18" i="38"/>
  <c r="AC18" i="38"/>
  <c r="X18" i="35"/>
  <c r="AC18" i="37"/>
  <c r="J18" i="40"/>
  <c r="AD18" i="37"/>
  <c r="X18" i="37"/>
  <c r="U18" i="39"/>
  <c r="O18" i="38"/>
  <c r="G18" i="39"/>
  <c r="M18" i="39"/>
  <c r="Y18" i="40"/>
  <c r="AQ18" i="39"/>
  <c r="AH18" i="40"/>
  <c r="X18" i="41"/>
  <c r="AG18" i="43"/>
  <c r="AK18" i="37"/>
  <c r="AL18" i="37"/>
  <c r="AN18" i="40"/>
  <c r="AM18" i="38"/>
  <c r="Q18" i="42"/>
  <c r="I18" i="42"/>
  <c r="H18" i="35"/>
  <c r="AG18" i="38"/>
  <c r="H18" i="41"/>
  <c r="G18" i="43"/>
  <c r="T18" i="35"/>
  <c r="T18" i="36"/>
  <c r="AD18" i="40"/>
  <c r="AB18" i="43"/>
  <c r="Y18" i="36"/>
  <c r="AC18" i="41"/>
  <c r="Y18" i="43"/>
  <c r="P18" i="42"/>
  <c r="AJ18" i="27"/>
  <c r="AP18" i="40"/>
  <c r="K18" i="42"/>
  <c r="T18" i="39"/>
  <c r="I18" i="37"/>
  <c r="AA18" i="42"/>
  <c r="AH18" i="38"/>
  <c r="AN18" i="39"/>
  <c r="AG18" i="40"/>
  <c r="AH18" i="39"/>
  <c r="Z18" i="42"/>
  <c r="W18" i="43"/>
  <c r="AG18" i="34"/>
  <c r="AN18" i="38"/>
  <c r="AK18" i="39"/>
  <c r="L18" i="39"/>
  <c r="H18" i="40"/>
  <c r="L18" i="38"/>
  <c r="Z18" i="37"/>
  <c r="AM18" i="41"/>
  <c r="AQ18" i="41"/>
  <c r="V18" i="34"/>
  <c r="AE18" i="38"/>
  <c r="I18" i="41"/>
  <c r="AP18" i="36"/>
  <c r="AJ18" i="37"/>
  <c r="AQ18" i="40"/>
  <c r="AI18" i="40"/>
  <c r="AI18" i="42"/>
  <c r="L18" i="29"/>
  <c r="AE18" i="41"/>
  <c r="AE18" i="40"/>
  <c r="R18" i="40"/>
  <c r="S18" i="42"/>
  <c r="V18" i="42"/>
  <c r="H18" i="43"/>
  <c r="AI18" i="34"/>
  <c r="O18" i="35"/>
  <c r="AJ18" i="40"/>
  <c r="U18" i="41"/>
  <c r="AE18" i="43"/>
  <c r="AC18" i="29"/>
  <c r="AG18" i="29"/>
  <c r="AM18" i="26"/>
  <c r="AG17" i="42"/>
  <c r="W12" i="42"/>
  <c r="AJ17" i="42"/>
  <c r="AA12" i="43"/>
  <c r="K18" i="43"/>
  <c r="U12" i="38"/>
  <c r="I14" i="40"/>
  <c r="T12" i="40"/>
  <c r="AK16" i="37"/>
  <c r="S23" i="31"/>
  <c r="AN23" i="23"/>
  <c r="AF24" i="30"/>
  <c r="R23" i="31"/>
  <c r="AI19" i="31"/>
  <c r="Z5" i="30"/>
  <c r="AH19" i="28"/>
  <c r="U10" i="26"/>
  <c r="R23" i="23"/>
  <c r="AO26" i="31"/>
  <c r="AQ26" i="31"/>
  <c r="AM26" i="31"/>
  <c r="K26" i="31"/>
  <c r="Y26" i="30"/>
  <c r="AD26" i="31"/>
  <c r="R26" i="30"/>
  <c r="AB26" i="31"/>
  <c r="Y26" i="31"/>
  <c r="X26" i="31"/>
  <c r="H26" i="30"/>
  <c r="AE26" i="31"/>
  <c r="J26" i="30"/>
  <c r="AI26" i="30"/>
  <c r="AG26" i="30"/>
  <c r="AK26" i="29"/>
  <c r="AE26" i="30"/>
  <c r="T26" i="29"/>
  <c r="AN26" i="30"/>
  <c r="AH26" i="30"/>
  <c r="AB26" i="30"/>
  <c r="S26" i="30"/>
  <c r="N26" i="30"/>
  <c r="M26" i="30"/>
  <c r="L26" i="30"/>
  <c r="J26" i="31"/>
  <c r="AC26" i="31"/>
  <c r="AG26" i="29"/>
  <c r="AH26" i="29"/>
  <c r="AF26" i="29"/>
  <c r="L26" i="29"/>
  <c r="G26" i="28"/>
  <c r="AD26" i="27"/>
  <c r="AB26" i="27"/>
  <c r="AK26" i="26"/>
  <c r="Q26" i="29"/>
  <c r="AA26" i="28"/>
  <c r="AL26" i="27"/>
  <c r="V26" i="28"/>
  <c r="T26" i="28"/>
  <c r="L26" i="28"/>
  <c r="J26" i="28"/>
  <c r="P26" i="27"/>
  <c r="R26" i="27"/>
  <c r="O26" i="27"/>
  <c r="AP26" i="28"/>
  <c r="M26" i="26"/>
  <c r="AQ26" i="26"/>
  <c r="AI26" i="26"/>
  <c r="S26" i="25"/>
  <c r="Q26" i="25"/>
  <c r="M26" i="25"/>
  <c r="Z26" i="26"/>
  <c r="X26" i="26"/>
  <c r="V26" i="26"/>
  <c r="O26" i="26"/>
  <c r="L26" i="26"/>
  <c r="H26" i="28"/>
  <c r="AK26" i="27"/>
  <c r="AE26" i="27"/>
  <c r="AC26" i="27"/>
  <c r="AQ26" i="28"/>
  <c r="T26" i="27"/>
  <c r="AC26" i="28"/>
  <c r="Q26" i="27"/>
  <c r="I26" i="26"/>
  <c r="G26" i="26"/>
  <c r="AI26" i="27"/>
  <c r="J26" i="23"/>
  <c r="AH26" i="27"/>
  <c r="AG26" i="27"/>
  <c r="AF26" i="27"/>
  <c r="AH26" i="24"/>
  <c r="AF26" i="24"/>
  <c r="AO26" i="25"/>
  <c r="K26" i="26"/>
  <c r="H26" i="26"/>
  <c r="X26" i="25"/>
  <c r="H26" i="25"/>
  <c r="AG26" i="24"/>
  <c r="Y26" i="21"/>
  <c r="AE26" i="24"/>
  <c r="X26" i="21"/>
  <c r="AP26" i="23"/>
  <c r="W26" i="21"/>
  <c r="I26" i="22"/>
  <c r="U26" i="21"/>
  <c r="P26" i="24"/>
  <c r="S26" i="21"/>
  <c r="O26" i="24"/>
  <c r="K26" i="24"/>
  <c r="AH26" i="23"/>
  <c r="AG26" i="23"/>
  <c r="AC26" i="23"/>
  <c r="AE26" i="22"/>
  <c r="W26" i="25"/>
  <c r="O26" i="23"/>
  <c r="AB26" i="22"/>
  <c r="R26" i="25"/>
  <c r="L26" i="23"/>
  <c r="J26" i="25"/>
  <c r="I26" i="21"/>
  <c r="T26" i="23"/>
  <c r="H26" i="21"/>
  <c r="S26" i="23"/>
  <c r="G26" i="21"/>
  <c r="P26" i="23"/>
  <c r="AP26" i="21"/>
  <c r="G26" i="23"/>
  <c r="AN26" i="21"/>
  <c r="AO26" i="22"/>
  <c r="AQ26" i="24"/>
  <c r="AK26" i="22"/>
  <c r="AI26" i="24"/>
  <c r="AI26" i="22"/>
  <c r="Q26" i="24"/>
  <c r="X26" i="22"/>
  <c r="AA26" i="21"/>
  <c r="V26" i="22"/>
  <c r="V26" i="21"/>
  <c r="T26" i="22"/>
  <c r="R26" i="21"/>
  <c r="AK26" i="21"/>
  <c r="AJ26" i="21"/>
  <c r="AI26" i="21"/>
  <c r="AH26" i="21"/>
  <c r="AF26" i="21"/>
  <c r="AG26" i="21"/>
  <c r="AE26" i="21"/>
  <c r="AD26" i="21"/>
  <c r="N26" i="21"/>
  <c r="AC26" i="21"/>
  <c r="AB26" i="21"/>
  <c r="Z26" i="21"/>
  <c r="V26" i="25"/>
  <c r="T26" i="21"/>
  <c r="O26" i="25"/>
  <c r="Q26" i="21"/>
  <c r="P26" i="21"/>
  <c r="O26" i="21"/>
  <c r="AG26" i="22"/>
  <c r="J26" i="21"/>
  <c r="AD26" i="22"/>
  <c r="AA26" i="22"/>
  <c r="W26" i="22"/>
  <c r="AM26" i="21"/>
  <c r="AQ26" i="22"/>
  <c r="AM26" i="27"/>
  <c r="U26" i="22"/>
  <c r="S26" i="22"/>
  <c r="L26" i="21"/>
  <c r="R26" i="22"/>
  <c r="Q26" i="22"/>
  <c r="AO26" i="23"/>
  <c r="J26" i="22"/>
  <c r="AM26" i="23"/>
  <c r="H26" i="22"/>
  <c r="R26" i="23"/>
  <c r="N26" i="23"/>
  <c r="AL26" i="21"/>
  <c r="AQ26" i="21"/>
  <c r="M26" i="21"/>
  <c r="AO26" i="21"/>
  <c r="K26" i="21"/>
  <c r="AF26" i="22"/>
  <c r="Z26" i="25"/>
  <c r="AL26" i="24"/>
  <c r="AC26" i="22"/>
  <c r="X26" i="23"/>
  <c r="J26" i="24"/>
  <c r="Y26" i="23"/>
  <c r="AD26" i="23"/>
  <c r="AI26" i="23"/>
  <c r="I26" i="24"/>
  <c r="O26" i="22"/>
  <c r="AK26" i="24"/>
  <c r="AP26" i="24"/>
  <c r="AM26" i="22"/>
  <c r="Y26" i="22"/>
  <c r="R26" i="24"/>
  <c r="AK26" i="23"/>
  <c r="Z26" i="22"/>
  <c r="AB26" i="23"/>
  <c r="AF26" i="23"/>
  <c r="H26" i="24"/>
  <c r="M26" i="23"/>
  <c r="AN26" i="23"/>
  <c r="V26" i="24"/>
  <c r="AL26" i="22"/>
  <c r="P26" i="22"/>
  <c r="AD26" i="25"/>
  <c r="AN26" i="24"/>
  <c r="AO26" i="24"/>
  <c r="AL26" i="25"/>
  <c r="P26" i="26"/>
  <c r="V26" i="23"/>
  <c r="I26" i="23"/>
  <c r="U26" i="25"/>
  <c r="U26" i="27"/>
  <c r="T26" i="26"/>
  <c r="AK26" i="28"/>
  <c r="Q26" i="28"/>
  <c r="N26" i="27"/>
  <c r="X26" i="28"/>
  <c r="Z26" i="23"/>
  <c r="AG26" i="25"/>
  <c r="G26" i="25"/>
  <c r="AC26" i="24"/>
  <c r="AB26" i="26"/>
  <c r="M26" i="28"/>
  <c r="AH26" i="22"/>
  <c r="T26" i="24"/>
  <c r="K26" i="23"/>
  <c r="AO26" i="28"/>
  <c r="Z26" i="24"/>
  <c r="Q26" i="23"/>
  <c r="Y26" i="24"/>
  <c r="AM26" i="24"/>
  <c r="X26" i="24"/>
  <c r="AA26" i="23"/>
  <c r="I26" i="28"/>
  <c r="G26" i="22"/>
  <c r="W26" i="24"/>
  <c r="S26" i="24"/>
  <c r="AC26" i="25"/>
  <c r="AE26" i="26"/>
  <c r="L26" i="24"/>
  <c r="M26" i="24"/>
  <c r="AA26" i="24"/>
  <c r="AQ26" i="25"/>
  <c r="AF26" i="25"/>
  <c r="W26" i="26"/>
  <c r="AP26" i="25"/>
  <c r="U26" i="24"/>
  <c r="H26" i="23"/>
  <c r="AA26" i="26"/>
  <c r="AG26" i="28"/>
  <c r="AH26" i="25"/>
  <c r="AF26" i="26"/>
  <c r="Y26" i="29"/>
  <c r="AE26" i="28"/>
  <c r="L26" i="22"/>
  <c r="AH26" i="26"/>
  <c r="AA26" i="25"/>
  <c r="AE26" i="29"/>
  <c r="H26" i="29"/>
  <c r="AQ26" i="23"/>
  <c r="AJ26" i="26"/>
  <c r="R26" i="26"/>
  <c r="AM26" i="25"/>
  <c r="U26" i="23"/>
  <c r="S26" i="26"/>
  <c r="N26" i="22"/>
  <c r="AJ26" i="24"/>
  <c r="AB26" i="24"/>
  <c r="W26" i="27"/>
  <c r="AA26" i="27"/>
  <c r="G26" i="24"/>
  <c r="P26" i="28"/>
  <c r="K26" i="25"/>
  <c r="AL26" i="23"/>
  <c r="AI26" i="29"/>
  <c r="U26" i="26"/>
  <c r="AG26" i="26"/>
  <c r="N26" i="24"/>
  <c r="P26" i="29"/>
  <c r="AN26" i="26"/>
  <c r="AJ26" i="29"/>
  <c r="J26" i="26"/>
  <c r="N26" i="28"/>
  <c r="AE26" i="25"/>
  <c r="K26" i="27"/>
  <c r="AJ26" i="27"/>
  <c r="AB26" i="28"/>
  <c r="J26" i="29"/>
  <c r="S26" i="27"/>
  <c r="V26" i="27"/>
  <c r="AC26" i="29"/>
  <c r="AP26" i="29"/>
  <c r="S26" i="29"/>
  <c r="R26" i="31"/>
  <c r="X26" i="30"/>
  <c r="AA26" i="30"/>
  <c r="AL26" i="31"/>
  <c r="AJ26" i="23"/>
  <c r="AP26" i="22"/>
  <c r="AD26" i="24"/>
  <c r="Y26" i="27"/>
  <c r="J26" i="27"/>
  <c r="U26" i="29"/>
  <c r="S26" i="28"/>
  <c r="AP26" i="26"/>
  <c r="P26" i="25"/>
  <c r="N26" i="29"/>
  <c r="P26" i="31"/>
  <c r="G26" i="31"/>
  <c r="Y26" i="26"/>
  <c r="AJ26" i="22"/>
  <c r="K26" i="22"/>
  <c r="M26" i="22"/>
  <c r="Z26" i="28"/>
  <c r="X26" i="27"/>
  <c r="AB26" i="25"/>
  <c r="AH26" i="28"/>
  <c r="AL26" i="28"/>
  <c r="AN26" i="27"/>
  <c r="T26" i="25"/>
  <c r="AO26" i="27"/>
  <c r="AA26" i="29"/>
  <c r="I26" i="29"/>
  <c r="AN26" i="31"/>
  <c r="R26" i="29"/>
  <c r="G26" i="27"/>
  <c r="AD26" i="28"/>
  <c r="W26" i="29"/>
  <c r="M26" i="29"/>
  <c r="Y26" i="28"/>
  <c r="S26" i="31"/>
  <c r="N26" i="25"/>
  <c r="AF26" i="28"/>
  <c r="AI26" i="25"/>
  <c r="AP26" i="27"/>
  <c r="AO26" i="26"/>
  <c r="W26" i="28"/>
  <c r="AK26" i="31"/>
  <c r="AN26" i="29"/>
  <c r="AI26" i="28"/>
  <c r="I26" i="30"/>
  <c r="I26" i="31"/>
  <c r="AA26" i="31"/>
  <c r="V26" i="29"/>
  <c r="P26" i="30"/>
  <c r="AJ26" i="31"/>
  <c r="N26" i="31"/>
  <c r="AD26" i="26"/>
  <c r="Q26" i="26"/>
  <c r="Y26" i="25"/>
  <c r="AF26" i="31"/>
  <c r="Z26" i="30"/>
  <c r="T26" i="31"/>
  <c r="H26" i="31"/>
  <c r="AQ26" i="27"/>
  <c r="AL26" i="29"/>
  <c r="Z26" i="27"/>
  <c r="AQ26" i="30"/>
  <c r="Q26" i="31"/>
  <c r="AQ26" i="29"/>
  <c r="N26" i="26"/>
  <c r="K26" i="28"/>
  <c r="I26" i="27"/>
  <c r="M26" i="27"/>
  <c r="AN26" i="28"/>
  <c r="AL26" i="30"/>
  <c r="O26" i="30"/>
  <c r="AN26" i="22"/>
  <c r="AJ26" i="25"/>
  <c r="H26" i="27"/>
  <c r="AN26" i="25"/>
  <c r="Q26" i="30"/>
  <c r="AD26" i="30"/>
  <c r="AE26" i="23"/>
  <c r="O26" i="28"/>
  <c r="AJ26" i="28"/>
  <c r="AC26" i="30"/>
  <c r="AI11" i="31"/>
  <c r="AG23" i="31"/>
  <c r="N14" i="31"/>
  <c r="AC8" i="30"/>
  <c r="AJ13" i="31"/>
  <c r="S12" i="31"/>
  <c r="T9" i="29"/>
  <c r="AF14" i="31"/>
  <c r="W26" i="30"/>
  <c r="O6" i="29"/>
  <c r="AL6" i="30"/>
  <c r="W11" i="28"/>
  <c r="Q7" i="27"/>
  <c r="AO4" i="27"/>
  <c r="N5" i="24"/>
  <c r="AF17" i="26"/>
  <c r="U23" i="31"/>
  <c r="AQ23" i="31"/>
  <c r="AO23" i="31"/>
  <c r="AM23" i="31"/>
  <c r="AC23" i="31"/>
  <c r="P23" i="31"/>
  <c r="N23" i="31"/>
  <c r="L23" i="31"/>
  <c r="K23" i="31"/>
  <c r="J23" i="31"/>
  <c r="AE23" i="31"/>
  <c r="I23" i="31"/>
  <c r="G23" i="31"/>
  <c r="T23" i="30"/>
  <c r="AM23" i="30"/>
  <c r="AK23" i="30"/>
  <c r="AG23" i="30"/>
  <c r="AC23" i="30"/>
  <c r="AI23" i="30"/>
  <c r="J23" i="30"/>
  <c r="Q23" i="29"/>
  <c r="AP23" i="31"/>
  <c r="H23" i="30"/>
  <c r="Y23" i="30"/>
  <c r="V23" i="30"/>
  <c r="K23" i="30"/>
  <c r="N23" i="28"/>
  <c r="I23" i="30"/>
  <c r="AD23" i="29"/>
  <c r="AP23" i="30"/>
  <c r="AN23" i="30"/>
  <c r="R23" i="30"/>
  <c r="O23" i="30"/>
  <c r="J23" i="29"/>
  <c r="I23" i="29"/>
  <c r="AN23" i="31"/>
  <c r="AB23" i="31"/>
  <c r="H23" i="31"/>
  <c r="AE23" i="30"/>
  <c r="V23" i="28"/>
  <c r="L23" i="28"/>
  <c r="J23" i="28"/>
  <c r="H23" i="28"/>
  <c r="G23" i="28"/>
  <c r="AP23" i="29"/>
  <c r="AL23" i="29"/>
  <c r="AK23" i="29"/>
  <c r="G23" i="29"/>
  <c r="J23" i="26"/>
  <c r="AG23" i="29"/>
  <c r="AF23" i="29"/>
  <c r="M23" i="29"/>
  <c r="K23" i="29"/>
  <c r="AO23" i="27"/>
  <c r="AQ23" i="28"/>
  <c r="AM23" i="27"/>
  <c r="AN23" i="28"/>
  <c r="AL23" i="27"/>
  <c r="AK23" i="27"/>
  <c r="AB23" i="28"/>
  <c r="AF23" i="27"/>
  <c r="R23" i="25"/>
  <c r="AA23" i="28"/>
  <c r="M23" i="28"/>
  <c r="AE23" i="24"/>
  <c r="AG23" i="27"/>
  <c r="M23" i="25"/>
  <c r="X23" i="27"/>
  <c r="AN23" i="26"/>
  <c r="Q23" i="27"/>
  <c r="AL23" i="26"/>
  <c r="P23" i="26"/>
  <c r="AJ23" i="27"/>
  <c r="AI23" i="27"/>
  <c r="AH23" i="27"/>
  <c r="AE23" i="27"/>
  <c r="AI23" i="28"/>
  <c r="R23" i="27"/>
  <c r="AH23" i="28"/>
  <c r="P23" i="27"/>
  <c r="AF23" i="28"/>
  <c r="O23" i="27"/>
  <c r="AD23" i="28"/>
  <c r="M23" i="27"/>
  <c r="AP23" i="26"/>
  <c r="J23" i="25"/>
  <c r="H23" i="25"/>
  <c r="AF23" i="24"/>
  <c r="L23" i="27"/>
  <c r="AA23" i="24"/>
  <c r="AD23" i="22"/>
  <c r="AJ23" i="26"/>
  <c r="O23" i="23"/>
  <c r="W23" i="26"/>
  <c r="AQ23" i="21"/>
  <c r="K23" i="21"/>
  <c r="AP23" i="21"/>
  <c r="J23" i="21"/>
  <c r="AO23" i="21"/>
  <c r="I23" i="21"/>
  <c r="AM23" i="21"/>
  <c r="G23" i="21"/>
  <c r="AK23" i="21"/>
  <c r="AP23" i="23"/>
  <c r="AI23" i="25"/>
  <c r="X23" i="25"/>
  <c r="W23" i="25"/>
  <c r="AH23" i="23"/>
  <c r="V23" i="25"/>
  <c r="AG23" i="23"/>
  <c r="AM23" i="26"/>
  <c r="AI23" i="26"/>
  <c r="U23" i="26"/>
  <c r="O23" i="24"/>
  <c r="Z23" i="24"/>
  <c r="L23" i="21"/>
  <c r="X23" i="24"/>
  <c r="R23" i="22"/>
  <c r="H23" i="21"/>
  <c r="V23" i="24"/>
  <c r="Q23" i="24"/>
  <c r="I23" i="22"/>
  <c r="L23" i="24"/>
  <c r="AN23" i="21"/>
  <c r="K23" i="24"/>
  <c r="S23" i="23"/>
  <c r="J23" i="24"/>
  <c r="M23" i="23"/>
  <c r="U23" i="25"/>
  <c r="J23" i="23"/>
  <c r="Q23" i="25"/>
  <c r="I23" i="23"/>
  <c r="AK23" i="26"/>
  <c r="N23" i="25"/>
  <c r="H23" i="23"/>
  <c r="AA23" i="26"/>
  <c r="L23" i="25"/>
  <c r="G23" i="23"/>
  <c r="Y23" i="21"/>
  <c r="W23" i="21"/>
  <c r="U23" i="21"/>
  <c r="T23" i="22"/>
  <c r="L23" i="22"/>
  <c r="AB23" i="21"/>
  <c r="AL23" i="21"/>
  <c r="AJ23" i="21"/>
  <c r="AI23" i="21"/>
  <c r="AH23" i="21"/>
  <c r="AG23" i="21"/>
  <c r="AA23" i="23"/>
  <c r="AF23" i="21"/>
  <c r="W23" i="23"/>
  <c r="AE23" i="21"/>
  <c r="AD23" i="21"/>
  <c r="AC23" i="21"/>
  <c r="M23" i="24"/>
  <c r="AP23" i="22"/>
  <c r="V23" i="21"/>
  <c r="AO23" i="22"/>
  <c r="T23" i="21"/>
  <c r="AN23" i="22"/>
  <c r="S23" i="21"/>
  <c r="R23" i="21"/>
  <c r="M23" i="21"/>
  <c r="N23" i="21"/>
  <c r="AI23" i="22"/>
  <c r="AK23" i="22"/>
  <c r="S23" i="24"/>
  <c r="AB23" i="22"/>
  <c r="AA23" i="21"/>
  <c r="AE23" i="22"/>
  <c r="Z23" i="21"/>
  <c r="X23" i="21"/>
  <c r="Q23" i="21"/>
  <c r="P23" i="21"/>
  <c r="AB23" i="24"/>
  <c r="O23" i="21"/>
  <c r="Z23" i="22"/>
  <c r="V23" i="22"/>
  <c r="U23" i="22"/>
  <c r="X23" i="22"/>
  <c r="W23" i="22"/>
  <c r="AQ23" i="23"/>
  <c r="AO23" i="28"/>
  <c r="P23" i="25"/>
  <c r="K23" i="23"/>
  <c r="T23" i="24"/>
  <c r="AG23" i="22"/>
  <c r="AL23" i="22"/>
  <c r="AD23" i="23"/>
  <c r="AI23" i="23"/>
  <c r="AK23" i="23"/>
  <c r="Z23" i="25"/>
  <c r="X23" i="23"/>
  <c r="I23" i="24"/>
  <c r="Y23" i="23"/>
  <c r="AA23" i="22"/>
  <c r="U23" i="24"/>
  <c r="AM23" i="24"/>
  <c r="AC23" i="22"/>
  <c r="AL23" i="24"/>
  <c r="R23" i="24"/>
  <c r="Y23" i="22"/>
  <c r="AF23" i="22"/>
  <c r="W23" i="27"/>
  <c r="AO23" i="25"/>
  <c r="Q23" i="28"/>
  <c r="U23" i="28"/>
  <c r="N23" i="29"/>
  <c r="AB23" i="23"/>
  <c r="V23" i="23"/>
  <c r="P23" i="22"/>
  <c r="I23" i="28"/>
  <c r="AJ23" i="25"/>
  <c r="R23" i="28"/>
  <c r="Z23" i="28"/>
  <c r="AC23" i="23"/>
  <c r="G23" i="24"/>
  <c r="AO23" i="24"/>
  <c r="M23" i="22"/>
  <c r="AC23" i="25"/>
  <c r="AD23" i="25"/>
  <c r="P23" i="24"/>
  <c r="AD23" i="26"/>
  <c r="AQ23" i="22"/>
  <c r="AD23" i="24"/>
  <c r="J23" i="27"/>
  <c r="AI23" i="29"/>
  <c r="L23" i="23"/>
  <c r="K23" i="25"/>
  <c r="AH23" i="22"/>
  <c r="AP23" i="24"/>
  <c r="AH23" i="26"/>
  <c r="AM23" i="22"/>
  <c r="Y23" i="25"/>
  <c r="AJ23" i="24"/>
  <c r="U23" i="23"/>
  <c r="AK23" i="24"/>
  <c r="K23" i="22"/>
  <c r="Q23" i="23"/>
  <c r="AB23" i="25"/>
  <c r="H23" i="26"/>
  <c r="Q23" i="26"/>
  <c r="R23" i="26"/>
  <c r="Y23" i="27"/>
  <c r="G23" i="22"/>
  <c r="AA23" i="25"/>
  <c r="U23" i="27"/>
  <c r="AA23" i="27"/>
  <c r="N23" i="23"/>
  <c r="AN23" i="25"/>
  <c r="AH23" i="24"/>
  <c r="V23" i="26"/>
  <c r="R23" i="29"/>
  <c r="AN23" i="24"/>
  <c r="AC23" i="24"/>
  <c r="AP23" i="25"/>
  <c r="AK23" i="31"/>
  <c r="Z23" i="23"/>
  <c r="AF23" i="26"/>
  <c r="AB23" i="26"/>
  <c r="G23" i="27"/>
  <c r="W23" i="29"/>
  <c r="M23" i="26"/>
  <c r="AL23" i="28"/>
  <c r="K23" i="26"/>
  <c r="Q23" i="30"/>
  <c r="S23" i="22"/>
  <c r="AN23" i="27"/>
  <c r="AL23" i="30"/>
  <c r="AE23" i="23"/>
  <c r="X23" i="26"/>
  <c r="Y23" i="29"/>
  <c r="S23" i="28"/>
  <c r="Y23" i="28"/>
  <c r="AG23" i="26"/>
  <c r="AL23" i="25"/>
  <c r="H23" i="27"/>
  <c r="T23" i="26"/>
  <c r="AM23" i="23"/>
  <c r="AJ23" i="28"/>
  <c r="AC23" i="27"/>
  <c r="P23" i="28"/>
  <c r="H23" i="24"/>
  <c r="AI23" i="24"/>
  <c r="AG23" i="25"/>
  <c r="AE23" i="26"/>
  <c r="J23" i="22"/>
  <c r="AJ23" i="23"/>
  <c r="AQ23" i="24"/>
  <c r="AM23" i="25"/>
  <c r="X23" i="28"/>
  <c r="W23" i="24"/>
  <c r="T23" i="25"/>
  <c r="Y23" i="24"/>
  <c r="AE23" i="25"/>
  <c r="AD23" i="27"/>
  <c r="AF23" i="31"/>
  <c r="T23" i="31"/>
  <c r="P23" i="30"/>
  <c r="AH23" i="29"/>
  <c r="AF23" i="30"/>
  <c r="AF23" i="25"/>
  <c r="X23" i="29"/>
  <c r="Y23" i="31"/>
  <c r="N23" i="24"/>
  <c r="AG23" i="24"/>
  <c r="I23" i="27"/>
  <c r="O23" i="29"/>
  <c r="W23" i="30"/>
  <c r="AF23" i="23"/>
  <c r="V23" i="31"/>
  <c r="AJ23" i="31"/>
  <c r="AO23" i="30"/>
  <c r="AA23" i="29"/>
  <c r="AQ23" i="26"/>
  <c r="U23" i="30"/>
  <c r="T23" i="29"/>
  <c r="Z23" i="30"/>
  <c r="AH23" i="31"/>
  <c r="I23" i="25"/>
  <c r="AP23" i="27"/>
  <c r="Z23" i="27"/>
  <c r="AO23" i="23"/>
  <c r="AO23" i="26"/>
  <c r="AE23" i="29"/>
  <c r="AJ23" i="22"/>
  <c r="S23" i="27"/>
  <c r="T23" i="23"/>
  <c r="AC23" i="26"/>
  <c r="AH23" i="25"/>
  <c r="V23" i="27"/>
  <c r="Y23" i="26"/>
  <c r="T23" i="27"/>
  <c r="U23" i="29"/>
  <c r="AK23" i="28"/>
  <c r="N23" i="26"/>
  <c r="AQ23" i="27"/>
  <c r="AB23" i="29"/>
  <c r="AL23" i="31"/>
  <c r="AL23" i="23"/>
  <c r="O23" i="25"/>
  <c r="L23" i="30"/>
  <c r="S23" i="26"/>
  <c r="M23" i="30"/>
  <c r="Z23" i="31"/>
  <c r="X23" i="30"/>
  <c r="Z23" i="26"/>
  <c r="AJ23" i="30"/>
  <c r="AC23" i="29"/>
  <c r="V23" i="29"/>
  <c r="X23" i="31"/>
  <c r="AQ23" i="25"/>
  <c r="H23" i="22"/>
  <c r="AP23" i="28"/>
  <c r="AQ23" i="30"/>
  <c r="P23" i="23"/>
  <c r="AE23" i="28"/>
  <c r="AG23" i="28"/>
  <c r="W23" i="28"/>
  <c r="N23" i="22"/>
  <c r="AB23" i="30"/>
  <c r="AB23" i="27"/>
  <c r="S23" i="29"/>
  <c r="O23" i="22"/>
  <c r="O23" i="26"/>
  <c r="G23" i="26"/>
  <c r="L23" i="26"/>
  <c r="Z23" i="29"/>
  <c r="S23" i="30"/>
  <c r="N23" i="27"/>
  <c r="AK23" i="25"/>
  <c r="AN23" i="29"/>
  <c r="AC23" i="28"/>
  <c r="T23" i="28"/>
  <c r="H23" i="29"/>
  <c r="M23" i="31"/>
  <c r="AD23" i="30"/>
  <c r="AI23" i="31"/>
  <c r="AA23" i="30"/>
  <c r="AD24" i="31"/>
  <c r="AB24" i="31"/>
  <c r="AQ24" i="31"/>
  <c r="AO24" i="31"/>
  <c r="AN24" i="31"/>
  <c r="AM24" i="31"/>
  <c r="AL24" i="31"/>
  <c r="AI24" i="31"/>
  <c r="Y24" i="30"/>
  <c r="L24" i="31"/>
  <c r="V24" i="30"/>
  <c r="T24" i="30"/>
  <c r="R24" i="30"/>
  <c r="W24" i="31"/>
  <c r="U24" i="31"/>
  <c r="K24" i="31"/>
  <c r="J24" i="31"/>
  <c r="AN24" i="30"/>
  <c r="AH24" i="31"/>
  <c r="P24" i="31"/>
  <c r="N24" i="31"/>
  <c r="I24" i="31"/>
  <c r="H24" i="31"/>
  <c r="G24" i="31"/>
  <c r="AE24" i="30"/>
  <c r="AK24" i="30"/>
  <c r="AI24" i="30"/>
  <c r="AG24" i="30"/>
  <c r="AH24" i="29"/>
  <c r="N24" i="28"/>
  <c r="AP24" i="29"/>
  <c r="K24" i="29"/>
  <c r="G24" i="29"/>
  <c r="AM24" i="30"/>
  <c r="Q24" i="30"/>
  <c r="G24" i="28"/>
  <c r="M24" i="30"/>
  <c r="AB24" i="27"/>
  <c r="AC24" i="28"/>
  <c r="R24" i="27"/>
  <c r="P24" i="27"/>
  <c r="AA24" i="30"/>
  <c r="AM24" i="28"/>
  <c r="AK24" i="29"/>
  <c r="AG24" i="29"/>
  <c r="AF24" i="28"/>
  <c r="I24" i="29"/>
  <c r="AA24" i="28"/>
  <c r="W24" i="28"/>
  <c r="V24" i="28"/>
  <c r="AK24" i="27"/>
  <c r="K24" i="26"/>
  <c r="AG24" i="27"/>
  <c r="AF24" i="27"/>
  <c r="AD24" i="27"/>
  <c r="AN24" i="28"/>
  <c r="T24" i="28"/>
  <c r="O24" i="27"/>
  <c r="S24" i="28"/>
  <c r="M24" i="27"/>
  <c r="AO24" i="26"/>
  <c r="R24" i="25"/>
  <c r="AM24" i="26"/>
  <c r="AQ24" i="26"/>
  <c r="AL24" i="26"/>
  <c r="AO24" i="27"/>
  <c r="Z24" i="26"/>
  <c r="AL24" i="27"/>
  <c r="Y24" i="26"/>
  <c r="AI24" i="27"/>
  <c r="X24" i="26"/>
  <c r="AC24" i="27"/>
  <c r="W24" i="25"/>
  <c r="S24" i="25"/>
  <c r="P24" i="26"/>
  <c r="AC24" i="24"/>
  <c r="L24" i="26"/>
  <c r="V24" i="25"/>
  <c r="Q24" i="25"/>
  <c r="AK24" i="25"/>
  <c r="X24" i="25"/>
  <c r="AN24" i="26"/>
  <c r="T24" i="25"/>
  <c r="H24" i="25"/>
  <c r="AO24" i="22"/>
  <c r="I24" i="22"/>
  <c r="P24" i="24"/>
  <c r="N24" i="24"/>
  <c r="AG24" i="24"/>
  <c r="AK24" i="21"/>
  <c r="AA24" i="24"/>
  <c r="AJ24" i="21"/>
  <c r="P24" i="23"/>
  <c r="AI24" i="21"/>
  <c r="AI24" i="25"/>
  <c r="N24" i="23"/>
  <c r="AG24" i="21"/>
  <c r="O24" i="24"/>
  <c r="AE24" i="21"/>
  <c r="K24" i="25"/>
  <c r="M24" i="24"/>
  <c r="J24" i="25"/>
  <c r="L24" i="24"/>
  <c r="G24" i="25"/>
  <c r="AE24" i="22"/>
  <c r="AH24" i="23"/>
  <c r="K24" i="21"/>
  <c r="AD24" i="22"/>
  <c r="J24" i="21"/>
  <c r="AB24" i="22"/>
  <c r="I24" i="21"/>
  <c r="V24" i="22"/>
  <c r="G24" i="21"/>
  <c r="T24" i="22"/>
  <c r="AP24" i="21"/>
  <c r="AP24" i="25"/>
  <c r="O24" i="25"/>
  <c r="R24" i="22"/>
  <c r="N24" i="26"/>
  <c r="H24" i="26"/>
  <c r="P24" i="22"/>
  <c r="X24" i="21"/>
  <c r="AG24" i="23"/>
  <c r="V24" i="21"/>
  <c r="T24" i="21"/>
  <c r="AO24" i="23"/>
  <c r="O24" i="21"/>
  <c r="L24" i="21"/>
  <c r="N24" i="21"/>
  <c r="AC24" i="23"/>
  <c r="T24" i="24"/>
  <c r="AN24" i="21"/>
  <c r="AE24" i="23"/>
  <c r="M24" i="21"/>
  <c r="H24" i="21"/>
  <c r="AA24" i="23"/>
  <c r="Z24" i="23"/>
  <c r="X24" i="23"/>
  <c r="O24" i="23"/>
  <c r="AP24" i="22"/>
  <c r="M24" i="23"/>
  <c r="AN24" i="22"/>
  <c r="AJ24" i="24"/>
  <c r="AI24" i="24"/>
  <c r="AQ24" i="21"/>
  <c r="AH24" i="24"/>
  <c r="AI24" i="22"/>
  <c r="AO24" i="21"/>
  <c r="AF24" i="21"/>
  <c r="AD24" i="21"/>
  <c r="AB24" i="21"/>
  <c r="AC24" i="21"/>
  <c r="AA24" i="21"/>
  <c r="U24" i="21"/>
  <c r="AM24" i="21"/>
  <c r="Z24" i="21"/>
  <c r="W24" i="21"/>
  <c r="Y24" i="21"/>
  <c r="S24" i="21"/>
  <c r="R24" i="21"/>
  <c r="Q24" i="21"/>
  <c r="P24" i="21"/>
  <c r="AH24" i="21"/>
  <c r="AG24" i="22"/>
  <c r="Q24" i="24"/>
  <c r="W24" i="22"/>
  <c r="U24" i="22"/>
  <c r="AL24" i="21"/>
  <c r="AK24" i="24"/>
  <c r="AH24" i="22"/>
  <c r="AK24" i="23"/>
  <c r="AL24" i="24"/>
  <c r="P24" i="25"/>
  <c r="AN24" i="23"/>
  <c r="AJ24" i="22"/>
  <c r="V24" i="24"/>
  <c r="X24" i="24"/>
  <c r="Y24" i="24"/>
  <c r="Z24" i="25"/>
  <c r="N24" i="22"/>
  <c r="N24" i="25"/>
  <c r="G24" i="22"/>
  <c r="R24" i="24"/>
  <c r="AF24" i="22"/>
  <c r="AD24" i="23"/>
  <c r="AN24" i="24"/>
  <c r="AO24" i="24"/>
  <c r="G24" i="24"/>
  <c r="I24" i="28"/>
  <c r="AB24" i="23"/>
  <c r="S24" i="22"/>
  <c r="AL24" i="23"/>
  <c r="AG24" i="26"/>
  <c r="S24" i="24"/>
  <c r="K24" i="23"/>
  <c r="P24" i="28"/>
  <c r="AF24" i="24"/>
  <c r="AA24" i="22"/>
  <c r="AJ24" i="23"/>
  <c r="O24" i="22"/>
  <c r="AB24" i="25"/>
  <c r="U24" i="27"/>
  <c r="T24" i="26"/>
  <c r="U24" i="26"/>
  <c r="AE24" i="27"/>
  <c r="R24" i="28"/>
  <c r="V24" i="26"/>
  <c r="AQ24" i="24"/>
  <c r="L24" i="25"/>
  <c r="AF24" i="26"/>
  <c r="AK24" i="28"/>
  <c r="I24" i="24"/>
  <c r="AM24" i="22"/>
  <c r="J24" i="22"/>
  <c r="J24" i="24"/>
  <c r="S24" i="23"/>
  <c r="AQ24" i="25"/>
  <c r="AB24" i="24"/>
  <c r="T24" i="23"/>
  <c r="Y24" i="25"/>
  <c r="AH24" i="26"/>
  <c r="Z24" i="24"/>
  <c r="AD24" i="24"/>
  <c r="AM24" i="24"/>
  <c r="H24" i="24"/>
  <c r="L24" i="22"/>
  <c r="W24" i="24"/>
  <c r="AC24" i="26"/>
  <c r="J24" i="23"/>
  <c r="AE24" i="24"/>
  <c r="Q24" i="26"/>
  <c r="S24" i="26"/>
  <c r="AI24" i="28"/>
  <c r="AP24" i="23"/>
  <c r="AD24" i="26"/>
  <c r="T24" i="27"/>
  <c r="Q24" i="22"/>
  <c r="Z24" i="22"/>
  <c r="AP24" i="27"/>
  <c r="K24" i="28"/>
  <c r="X24" i="30"/>
  <c r="AJ24" i="30"/>
  <c r="G24" i="23"/>
  <c r="J24" i="29"/>
  <c r="H24" i="29"/>
  <c r="L24" i="28"/>
  <c r="AC24" i="25"/>
  <c r="AN24" i="27"/>
  <c r="Y24" i="28"/>
  <c r="AP24" i="26"/>
  <c r="V24" i="23"/>
  <c r="L24" i="23"/>
  <c r="M24" i="28"/>
  <c r="AD24" i="28"/>
  <c r="AQ24" i="22"/>
  <c r="AQ24" i="23"/>
  <c r="AM24" i="27"/>
  <c r="Z24" i="27"/>
  <c r="AH24" i="25"/>
  <c r="AL24" i="25"/>
  <c r="U24" i="24"/>
  <c r="U24" i="23"/>
  <c r="M24" i="22"/>
  <c r="X24" i="22"/>
  <c r="AL24" i="22"/>
  <c r="AM24" i="25"/>
  <c r="AM24" i="23"/>
  <c r="R24" i="26"/>
  <c r="AJ24" i="25"/>
  <c r="AN24" i="25"/>
  <c r="AP24" i="24"/>
  <c r="I24" i="23"/>
  <c r="AB24" i="26"/>
  <c r="AE24" i="28"/>
  <c r="AK24" i="31"/>
  <c r="Q24" i="23"/>
  <c r="X24" i="27"/>
  <c r="U24" i="28"/>
  <c r="H24" i="30"/>
  <c r="W24" i="23"/>
  <c r="AA24" i="27"/>
  <c r="AE24" i="29"/>
  <c r="AN24" i="29"/>
  <c r="L24" i="27"/>
  <c r="U24" i="29"/>
  <c r="AB24" i="28"/>
  <c r="Z24" i="29"/>
  <c r="AL24" i="29"/>
  <c r="O24" i="29"/>
  <c r="AO24" i="28"/>
  <c r="N24" i="29"/>
  <c r="J24" i="30"/>
  <c r="AF24" i="23"/>
  <c r="P24" i="29"/>
  <c r="R24" i="29"/>
  <c r="AE24" i="26"/>
  <c r="AI24" i="26"/>
  <c r="AL24" i="30"/>
  <c r="W24" i="30"/>
  <c r="V24" i="29"/>
  <c r="G24" i="26"/>
  <c r="AD24" i="29"/>
  <c r="V24" i="27"/>
  <c r="Y24" i="29"/>
  <c r="AC24" i="22"/>
  <c r="K24" i="24"/>
  <c r="AD24" i="25"/>
  <c r="AJ24" i="28"/>
  <c r="G24" i="27"/>
  <c r="K24" i="22"/>
  <c r="M24" i="26"/>
  <c r="AL24" i="28"/>
  <c r="AK24" i="22"/>
  <c r="AO24" i="25"/>
  <c r="AC24" i="29"/>
  <c r="R24" i="23"/>
  <c r="W24" i="27"/>
  <c r="O24" i="28"/>
  <c r="U24" i="25"/>
  <c r="AF24" i="25"/>
  <c r="W24" i="26"/>
  <c r="Z24" i="28"/>
  <c r="Q24" i="29"/>
  <c r="AE24" i="31"/>
  <c r="J24" i="27"/>
  <c r="Z24" i="30"/>
  <c r="Y24" i="22"/>
  <c r="AA24" i="29"/>
  <c r="AH24" i="30"/>
  <c r="N24" i="30"/>
  <c r="AC24" i="31"/>
  <c r="X24" i="31"/>
  <c r="M24" i="31"/>
  <c r="AG24" i="31"/>
  <c r="H24" i="22"/>
  <c r="AQ24" i="27"/>
  <c r="AG24" i="28"/>
  <c r="AC24" i="30"/>
  <c r="AE24" i="25"/>
  <c r="K24" i="30"/>
  <c r="AI24" i="23"/>
  <c r="Y24" i="23"/>
  <c r="AA24" i="25"/>
  <c r="Q24" i="28"/>
  <c r="M24" i="25"/>
  <c r="H24" i="28"/>
  <c r="AB24" i="30"/>
  <c r="T24" i="31"/>
  <c r="AG24" i="25"/>
  <c r="AP24" i="28"/>
  <c r="O24" i="30"/>
  <c r="S24" i="29"/>
  <c r="S24" i="31"/>
  <c r="AJ24" i="26"/>
  <c r="J24" i="26"/>
  <c r="AJ24" i="29"/>
  <c r="P24" i="30"/>
  <c r="I24" i="27"/>
  <c r="J24" i="28"/>
  <c r="Q24" i="27"/>
  <c r="AD24" i="30"/>
  <c r="L24" i="29"/>
  <c r="U24" i="30"/>
  <c r="T24" i="29"/>
  <c r="AJ24" i="31"/>
  <c r="X24" i="29"/>
  <c r="H24" i="23"/>
  <c r="AC17" i="29"/>
  <c r="P23" i="29"/>
  <c r="V19" i="31"/>
  <c r="T6" i="29"/>
  <c r="W6" i="30"/>
  <c r="AJ4" i="29"/>
  <c r="W6" i="24"/>
  <c r="AG7" i="30"/>
  <c r="AJ12" i="31"/>
  <c r="T6" i="31"/>
  <c r="R4" i="31"/>
  <c r="AF19" i="31"/>
  <c r="AB26" i="29"/>
  <c r="O26" i="29"/>
  <c r="M17" i="31"/>
  <c r="K7" i="29"/>
  <c r="AH9" i="27"/>
  <c r="P10" i="29"/>
  <c r="AF19" i="25"/>
  <c r="Q23" i="22"/>
  <c r="M17" i="30"/>
  <c r="U19" i="26"/>
  <c r="AO25" i="31"/>
  <c r="AB25" i="31"/>
  <c r="Y25" i="30"/>
  <c r="AD25" i="31"/>
  <c r="I25" i="31"/>
  <c r="R25" i="30"/>
  <c r="K25" i="31"/>
  <c r="G25" i="31"/>
  <c r="AP25" i="31"/>
  <c r="AM25" i="31"/>
  <c r="U25" i="31"/>
  <c r="J25" i="31"/>
  <c r="G25" i="30"/>
  <c r="AL25" i="31"/>
  <c r="AG25" i="31"/>
  <c r="AE25" i="31"/>
  <c r="AN25" i="30"/>
  <c r="Y25" i="31"/>
  <c r="AF25" i="30"/>
  <c r="AF25" i="29"/>
  <c r="AN25" i="31"/>
  <c r="AK25" i="30"/>
  <c r="W25" i="31"/>
  <c r="V25" i="30"/>
  <c r="S25" i="30"/>
  <c r="I25" i="29"/>
  <c r="AK25" i="29"/>
  <c r="AH25" i="29"/>
  <c r="Q25" i="29"/>
  <c r="AQ25" i="31"/>
  <c r="AC25" i="31"/>
  <c r="X25" i="30"/>
  <c r="N25" i="30"/>
  <c r="I25" i="30"/>
  <c r="V25" i="28"/>
  <c r="AP25" i="29"/>
  <c r="L25" i="29"/>
  <c r="J25" i="29"/>
  <c r="L25" i="28"/>
  <c r="AK25" i="26"/>
  <c r="AD25" i="30"/>
  <c r="AG25" i="27"/>
  <c r="U25" i="30"/>
  <c r="AI25" i="26"/>
  <c r="T25" i="30"/>
  <c r="G25" i="29"/>
  <c r="AG25" i="28"/>
  <c r="AC25" i="28"/>
  <c r="AL25" i="26"/>
  <c r="T25" i="28"/>
  <c r="N25" i="28"/>
  <c r="Y25" i="26"/>
  <c r="AO25" i="27"/>
  <c r="AM25" i="27"/>
  <c r="AL25" i="27"/>
  <c r="AK25" i="27"/>
  <c r="AJ25" i="27"/>
  <c r="Q25" i="27"/>
  <c r="AI25" i="27"/>
  <c r="M25" i="26"/>
  <c r="M25" i="25"/>
  <c r="K25" i="26"/>
  <c r="J25" i="26"/>
  <c r="R25" i="27"/>
  <c r="M25" i="27"/>
  <c r="I25" i="27"/>
  <c r="AL25" i="28"/>
  <c r="AN25" i="26"/>
  <c r="AE25" i="28"/>
  <c r="Z25" i="26"/>
  <c r="W25" i="25"/>
  <c r="N25" i="24"/>
  <c r="T25" i="25"/>
  <c r="T25" i="27"/>
  <c r="R25" i="25"/>
  <c r="P25" i="27"/>
  <c r="AH25" i="28"/>
  <c r="O25" i="25"/>
  <c r="AB25" i="28"/>
  <c r="AQ25" i="26"/>
  <c r="AA25" i="28"/>
  <c r="AB25" i="26"/>
  <c r="O25" i="28"/>
  <c r="X25" i="26"/>
  <c r="M25" i="28"/>
  <c r="W25" i="26"/>
  <c r="V25" i="26"/>
  <c r="U25" i="26"/>
  <c r="AI25" i="24"/>
  <c r="Q25" i="25"/>
  <c r="J25" i="25"/>
  <c r="L25" i="24"/>
  <c r="Q25" i="26"/>
  <c r="O25" i="26"/>
  <c r="I25" i="26"/>
  <c r="AP25" i="25"/>
  <c r="AH25" i="24"/>
  <c r="AE25" i="23"/>
  <c r="AE25" i="21"/>
  <c r="X25" i="25"/>
  <c r="AD25" i="21"/>
  <c r="S25" i="25"/>
  <c r="AC25" i="21"/>
  <c r="AA25" i="21"/>
  <c r="Y25" i="21"/>
  <c r="R25" i="23"/>
  <c r="P25" i="23"/>
  <c r="O25" i="23"/>
  <c r="N25" i="23"/>
  <c r="AJ25" i="24"/>
  <c r="L25" i="23"/>
  <c r="AD25" i="22"/>
  <c r="AB25" i="22"/>
  <c r="AO25" i="22"/>
  <c r="J25" i="21"/>
  <c r="I25" i="21"/>
  <c r="AJ25" i="25"/>
  <c r="H25" i="21"/>
  <c r="AG25" i="25"/>
  <c r="AE25" i="25"/>
  <c r="AK25" i="22"/>
  <c r="AQ25" i="21"/>
  <c r="AD25" i="25"/>
  <c r="AB25" i="25"/>
  <c r="AO25" i="21"/>
  <c r="AQ25" i="23"/>
  <c r="AG25" i="22"/>
  <c r="AP25" i="23"/>
  <c r="AO25" i="23"/>
  <c r="AN25" i="23"/>
  <c r="AM25" i="23"/>
  <c r="X25" i="22"/>
  <c r="AG25" i="23"/>
  <c r="W25" i="22"/>
  <c r="V25" i="22"/>
  <c r="W25" i="24"/>
  <c r="W25" i="21"/>
  <c r="U25" i="21"/>
  <c r="S25" i="21"/>
  <c r="AP25" i="22"/>
  <c r="Z25" i="21"/>
  <c r="X25" i="21"/>
  <c r="T25" i="21"/>
  <c r="Q25" i="21"/>
  <c r="V25" i="21"/>
  <c r="S25" i="22"/>
  <c r="AG25" i="24"/>
  <c r="R25" i="21"/>
  <c r="P25" i="22"/>
  <c r="AF25" i="24"/>
  <c r="AE25" i="24"/>
  <c r="O25" i="22"/>
  <c r="P25" i="21"/>
  <c r="AA25" i="24"/>
  <c r="I25" i="22"/>
  <c r="O25" i="21"/>
  <c r="U25" i="24"/>
  <c r="N25" i="21"/>
  <c r="M25" i="21"/>
  <c r="L25" i="21"/>
  <c r="K25" i="21"/>
  <c r="G25" i="21"/>
  <c r="AN25" i="21"/>
  <c r="AP25" i="21"/>
  <c r="AF25" i="21"/>
  <c r="AQ25" i="22"/>
  <c r="Z25" i="23"/>
  <c r="AB25" i="21"/>
  <c r="K25" i="23"/>
  <c r="J25" i="23"/>
  <c r="AK25" i="21"/>
  <c r="AG25" i="21"/>
  <c r="AM25" i="21"/>
  <c r="AI25" i="21"/>
  <c r="AL25" i="21"/>
  <c r="AJ25" i="21"/>
  <c r="AH25" i="21"/>
  <c r="AC25" i="22"/>
  <c r="M25" i="23"/>
  <c r="X25" i="24"/>
  <c r="T25" i="24"/>
  <c r="AO25" i="28"/>
  <c r="Q25" i="23"/>
  <c r="I25" i="23"/>
  <c r="AM25" i="22"/>
  <c r="Q25" i="22"/>
  <c r="AL25" i="22"/>
  <c r="V25" i="23"/>
  <c r="G25" i="22"/>
  <c r="G25" i="24"/>
  <c r="AH25" i="22"/>
  <c r="L25" i="22"/>
  <c r="U25" i="23"/>
  <c r="AA25" i="23"/>
  <c r="I25" i="24"/>
  <c r="R25" i="24"/>
  <c r="J25" i="24"/>
  <c r="S25" i="24"/>
  <c r="AB25" i="23"/>
  <c r="AN25" i="24"/>
  <c r="AJ25" i="22"/>
  <c r="K25" i="22"/>
  <c r="P25" i="24"/>
  <c r="AI25" i="28"/>
  <c r="X25" i="28"/>
  <c r="AC25" i="25"/>
  <c r="H25" i="27"/>
  <c r="X25" i="27"/>
  <c r="AO25" i="24"/>
  <c r="AH25" i="25"/>
  <c r="H25" i="26"/>
  <c r="AL25" i="25"/>
  <c r="V25" i="27"/>
  <c r="N25" i="29"/>
  <c r="R25" i="29"/>
  <c r="AK25" i="24"/>
  <c r="H25" i="23"/>
  <c r="S25" i="23"/>
  <c r="AN25" i="27"/>
  <c r="AP25" i="27"/>
  <c r="Z25" i="27"/>
  <c r="W25" i="23"/>
  <c r="L25" i="25"/>
  <c r="AE25" i="22"/>
  <c r="G25" i="26"/>
  <c r="AM25" i="24"/>
  <c r="K25" i="25"/>
  <c r="Y25" i="25"/>
  <c r="AC25" i="23"/>
  <c r="Z25" i="22"/>
  <c r="AB25" i="24"/>
  <c r="AD25" i="24"/>
  <c r="I25" i="28"/>
  <c r="AF25" i="22"/>
  <c r="AF25" i="23"/>
  <c r="R25" i="22"/>
  <c r="R25" i="26"/>
  <c r="I25" i="25"/>
  <c r="S25" i="27"/>
  <c r="AI25" i="23"/>
  <c r="AQ25" i="25"/>
  <c r="AK25" i="25"/>
  <c r="Y25" i="29"/>
  <c r="AD25" i="23"/>
  <c r="G25" i="23"/>
  <c r="W25" i="28"/>
  <c r="AH25" i="27"/>
  <c r="AL25" i="30"/>
  <c r="P25" i="25"/>
  <c r="AJ25" i="30"/>
  <c r="N25" i="25"/>
  <c r="AI25" i="22"/>
  <c r="AM25" i="25"/>
  <c r="AO25" i="25"/>
  <c r="G25" i="27"/>
  <c r="X25" i="23"/>
  <c r="AP25" i="24"/>
  <c r="M25" i="22"/>
  <c r="AC25" i="26"/>
  <c r="AK25" i="23"/>
  <c r="Y25" i="27"/>
  <c r="Z25" i="25"/>
  <c r="AL25" i="23"/>
  <c r="AG25" i="26"/>
  <c r="AN25" i="25"/>
  <c r="AF25" i="26"/>
  <c r="AH25" i="26"/>
  <c r="AF25" i="25"/>
  <c r="AJ25" i="23"/>
  <c r="AJ25" i="26"/>
  <c r="J25" i="22"/>
  <c r="U25" i="22"/>
  <c r="AA25" i="25"/>
  <c r="AQ25" i="24"/>
  <c r="S25" i="26"/>
  <c r="AK25" i="28"/>
  <c r="H25" i="28"/>
  <c r="N25" i="22"/>
  <c r="S25" i="29"/>
  <c r="O25" i="27"/>
  <c r="AN25" i="22"/>
  <c r="M25" i="24"/>
  <c r="L25" i="27"/>
  <c r="V25" i="25"/>
  <c r="K25" i="28"/>
  <c r="S25" i="31"/>
  <c r="AC25" i="30"/>
  <c r="AN25" i="28"/>
  <c r="H25" i="30"/>
  <c r="Y25" i="23"/>
  <c r="AI25" i="29"/>
  <c r="N25" i="27"/>
  <c r="AC25" i="29"/>
  <c r="AC25" i="24"/>
  <c r="R25" i="28"/>
  <c r="U25" i="28"/>
  <c r="Z25" i="28"/>
  <c r="M25" i="31"/>
  <c r="R25" i="31"/>
  <c r="P25" i="30"/>
  <c r="AJ25" i="28"/>
  <c r="AF25" i="28"/>
  <c r="AM25" i="30"/>
  <c r="H25" i="31"/>
  <c r="T25" i="22"/>
  <c r="AQ25" i="28"/>
  <c r="K25" i="24"/>
  <c r="H25" i="25"/>
  <c r="Q25" i="24"/>
  <c r="AA25" i="27"/>
  <c r="AC25" i="27"/>
  <c r="T25" i="26"/>
  <c r="AQ25" i="27"/>
  <c r="AO25" i="26"/>
  <c r="T25" i="23"/>
  <c r="W25" i="27"/>
  <c r="AE25" i="27"/>
  <c r="AM25" i="26"/>
  <c r="T25" i="31"/>
  <c r="V25" i="24"/>
  <c r="U25" i="25"/>
  <c r="AI25" i="25"/>
  <c r="AI25" i="30"/>
  <c r="AL25" i="24"/>
  <c r="AA25" i="22"/>
  <c r="J25" i="27"/>
  <c r="AD25" i="28"/>
  <c r="L25" i="26"/>
  <c r="J25" i="28"/>
  <c r="AE25" i="29"/>
  <c r="Y25" i="28"/>
  <c r="AF25" i="27"/>
  <c r="M25" i="30"/>
  <c r="AG25" i="29"/>
  <c r="H25" i="22"/>
  <c r="AQ25" i="30"/>
  <c r="AH25" i="30"/>
  <c r="P25" i="28"/>
  <c r="G25" i="28"/>
  <c r="O25" i="24"/>
  <c r="Q25" i="28"/>
  <c r="P25" i="26"/>
  <c r="AK25" i="31"/>
  <c r="X25" i="31"/>
  <c r="Z25" i="31"/>
  <c r="G25" i="25"/>
  <c r="P25" i="29"/>
  <c r="AP25" i="28"/>
  <c r="H25" i="24"/>
  <c r="V25" i="29"/>
  <c r="AE25" i="26"/>
  <c r="N25" i="26"/>
  <c r="AL25" i="29"/>
  <c r="M25" i="29"/>
  <c r="AB25" i="27"/>
  <c r="T25" i="29"/>
  <c r="Z25" i="29"/>
  <c r="J25" i="30"/>
  <c r="AA25" i="29"/>
  <c r="N25" i="31"/>
  <c r="U25" i="29"/>
  <c r="AA25" i="31"/>
  <c r="AB25" i="29"/>
  <c r="AO25" i="30"/>
  <c r="K25" i="30"/>
  <c r="AD25" i="29"/>
  <c r="W23" i="31"/>
  <c r="P10" i="30"/>
  <c r="I12" i="29"/>
  <c r="AG19" i="31"/>
  <c r="AI25" i="31"/>
  <c r="AM5" i="30"/>
  <c r="AI17" i="30"/>
  <c r="AG25" i="30"/>
  <c r="AP25" i="30"/>
  <c r="G9" i="29"/>
  <c r="T5" i="31"/>
  <c r="AH7" i="30"/>
  <c r="AF11" i="31"/>
  <c r="AM26" i="28"/>
  <c r="Q4" i="30"/>
  <c r="V9" i="26"/>
  <c r="J10" i="27"/>
  <c r="AC14" i="27"/>
  <c r="AB12" i="24"/>
  <c r="Q7" i="22"/>
  <c r="I19" i="31"/>
  <c r="AO19" i="31"/>
  <c r="L19" i="31"/>
  <c r="H19" i="31"/>
  <c r="G19" i="31"/>
  <c r="AC19" i="31"/>
  <c r="P19" i="31"/>
  <c r="N19" i="31"/>
  <c r="AK19" i="29"/>
  <c r="AN19" i="30"/>
  <c r="AM19" i="30"/>
  <c r="AM19" i="31"/>
  <c r="AH19" i="31"/>
  <c r="AD19" i="31"/>
  <c r="AB19" i="31"/>
  <c r="H19" i="30"/>
  <c r="Y19" i="30"/>
  <c r="T19" i="30"/>
  <c r="P19" i="30"/>
  <c r="U19" i="31"/>
  <c r="S19" i="31"/>
  <c r="K19" i="29"/>
  <c r="AO19" i="30"/>
  <c r="J19" i="29"/>
  <c r="Z19" i="30"/>
  <c r="V19" i="30"/>
  <c r="R19" i="30"/>
  <c r="M19" i="30"/>
  <c r="I19" i="30"/>
  <c r="G19" i="30"/>
  <c r="AH19" i="29"/>
  <c r="AF19" i="29"/>
  <c r="AA19" i="30"/>
  <c r="Q19" i="29"/>
  <c r="M19" i="29"/>
  <c r="I19" i="29"/>
  <c r="N19" i="28"/>
  <c r="AL19" i="27"/>
  <c r="AG19" i="30"/>
  <c r="AE19" i="28"/>
  <c r="AK19" i="26"/>
  <c r="AC19" i="28"/>
  <c r="AP19" i="29"/>
  <c r="Y19" i="26"/>
  <c r="AJ19" i="29"/>
  <c r="AG19" i="29"/>
  <c r="AD19" i="29"/>
  <c r="AB19" i="29"/>
  <c r="AM19" i="28"/>
  <c r="T19" i="29"/>
  <c r="G19" i="29"/>
  <c r="AF19" i="28"/>
  <c r="AB19" i="28"/>
  <c r="AA19" i="28"/>
  <c r="Y19" i="28"/>
  <c r="R19" i="27"/>
  <c r="O19" i="27"/>
  <c r="AK19" i="27"/>
  <c r="AI19" i="27"/>
  <c r="Q19" i="25"/>
  <c r="O19" i="25"/>
  <c r="L19" i="26"/>
  <c r="K19" i="26"/>
  <c r="T19" i="28"/>
  <c r="AG19" i="27"/>
  <c r="P19" i="27"/>
  <c r="AD19" i="26"/>
  <c r="K19" i="27"/>
  <c r="Z19" i="26"/>
  <c r="I19" i="27"/>
  <c r="J19" i="26"/>
  <c r="AF19" i="24"/>
  <c r="AQ19" i="29"/>
  <c r="R19" i="28"/>
  <c r="L19" i="24"/>
  <c r="AC19" i="24"/>
  <c r="AG19" i="23"/>
  <c r="AP19" i="26"/>
  <c r="X19" i="28"/>
  <c r="AN19" i="26"/>
  <c r="G19" i="28"/>
  <c r="AL19" i="26"/>
  <c r="M19" i="26"/>
  <c r="I19" i="26"/>
  <c r="AJ19" i="27"/>
  <c r="AD19" i="27"/>
  <c r="AB19" i="27"/>
  <c r="AP19" i="25"/>
  <c r="AI19" i="25"/>
  <c r="AQ19" i="26"/>
  <c r="AI19" i="21"/>
  <c r="AH19" i="21"/>
  <c r="AG19" i="21"/>
  <c r="AE19" i="21"/>
  <c r="AL19" i="25"/>
  <c r="I19" i="22"/>
  <c r="AK19" i="25"/>
  <c r="AJ19" i="25"/>
  <c r="AH19" i="25"/>
  <c r="AB19" i="25"/>
  <c r="X19" i="25"/>
  <c r="W19" i="25"/>
  <c r="V19" i="25"/>
  <c r="AH19" i="23"/>
  <c r="U19" i="25"/>
  <c r="Y19" i="27"/>
  <c r="AE19" i="22"/>
  <c r="AG19" i="24"/>
  <c r="S19" i="23"/>
  <c r="AQ19" i="24"/>
  <c r="R19" i="22"/>
  <c r="P19" i="21"/>
  <c r="O19" i="21"/>
  <c r="N19" i="21"/>
  <c r="AE19" i="24"/>
  <c r="L19" i="21"/>
  <c r="Q19" i="24"/>
  <c r="J19" i="21"/>
  <c r="P19" i="24"/>
  <c r="O19" i="24"/>
  <c r="N19" i="24"/>
  <c r="M19" i="24"/>
  <c r="K19" i="24"/>
  <c r="AC19" i="21"/>
  <c r="T19" i="23"/>
  <c r="AA19" i="21"/>
  <c r="AG19" i="22"/>
  <c r="Y19" i="21"/>
  <c r="Z19" i="23"/>
  <c r="G19" i="21"/>
  <c r="W19" i="23"/>
  <c r="AQ19" i="22"/>
  <c r="R19" i="23"/>
  <c r="P19" i="23"/>
  <c r="T19" i="22"/>
  <c r="S19" i="24"/>
  <c r="O19" i="23"/>
  <c r="AP19" i="22"/>
  <c r="N19" i="23"/>
  <c r="AO19" i="22"/>
  <c r="L19" i="23"/>
  <c r="AN19" i="22"/>
  <c r="AJ19" i="21"/>
  <c r="G19" i="23"/>
  <c r="AK19" i="22"/>
  <c r="AQ19" i="21"/>
  <c r="AP19" i="21"/>
  <c r="AD19" i="22"/>
  <c r="AO19" i="21"/>
  <c r="AB19" i="22"/>
  <c r="AN19" i="21"/>
  <c r="Z19" i="22"/>
  <c r="AM19" i="21"/>
  <c r="W19" i="22"/>
  <c r="AL19" i="21"/>
  <c r="U19" i="22"/>
  <c r="AK19" i="21"/>
  <c r="Z19" i="27"/>
  <c r="AN19" i="25"/>
  <c r="Z19" i="21"/>
  <c r="T19" i="25"/>
  <c r="X19" i="21"/>
  <c r="S19" i="25"/>
  <c r="W19" i="21"/>
  <c r="R19" i="25"/>
  <c r="V19" i="21"/>
  <c r="T19" i="21"/>
  <c r="L19" i="22"/>
  <c r="S19" i="22"/>
  <c r="AA19" i="27"/>
  <c r="H19" i="22"/>
  <c r="AB19" i="21"/>
  <c r="U19" i="21"/>
  <c r="S19" i="21"/>
  <c r="AF19" i="21"/>
  <c r="AD19" i="21"/>
  <c r="R19" i="21"/>
  <c r="I19" i="21"/>
  <c r="AB19" i="23"/>
  <c r="Q19" i="21"/>
  <c r="K19" i="21"/>
  <c r="M19" i="21"/>
  <c r="H19" i="21"/>
  <c r="AA19" i="23"/>
  <c r="AN19" i="24"/>
  <c r="Y19" i="25"/>
  <c r="R19" i="24"/>
  <c r="M19" i="22"/>
  <c r="K19" i="23"/>
  <c r="K19" i="25"/>
  <c r="AD19" i="23"/>
  <c r="Z19" i="25"/>
  <c r="AJ19" i="23"/>
  <c r="P19" i="25"/>
  <c r="AH19" i="22"/>
  <c r="AI19" i="23"/>
  <c r="I19" i="24"/>
  <c r="X19" i="24"/>
  <c r="AA19" i="22"/>
  <c r="W19" i="24"/>
  <c r="J19" i="24"/>
  <c r="G19" i="22"/>
  <c r="AC19" i="22"/>
  <c r="AQ19" i="23"/>
  <c r="AL19" i="24"/>
  <c r="AM19" i="24"/>
  <c r="V19" i="23"/>
  <c r="AP19" i="24"/>
  <c r="AJ19" i="22"/>
  <c r="AJ19" i="24"/>
  <c r="AG19" i="25"/>
  <c r="J19" i="27"/>
  <c r="AA19" i="24"/>
  <c r="X19" i="27"/>
  <c r="N19" i="22"/>
  <c r="AC19" i="25"/>
  <c r="P19" i="28"/>
  <c r="Z19" i="28"/>
  <c r="Q19" i="23"/>
  <c r="AC19" i="23"/>
  <c r="AE19" i="25"/>
  <c r="AJ19" i="26"/>
  <c r="N19" i="27"/>
  <c r="AK19" i="23"/>
  <c r="AO19" i="24"/>
  <c r="AO19" i="23"/>
  <c r="H19" i="24"/>
  <c r="X19" i="22"/>
  <c r="AF19" i="23"/>
  <c r="G19" i="24"/>
  <c r="AI19" i="29"/>
  <c r="J19" i="22"/>
  <c r="L19" i="27"/>
  <c r="Y19" i="22"/>
  <c r="V19" i="24"/>
  <c r="AO19" i="28"/>
  <c r="AD19" i="24"/>
  <c r="AP19" i="27"/>
  <c r="P19" i="29"/>
  <c r="AF19" i="22"/>
  <c r="Q19" i="22"/>
  <c r="AF19" i="26"/>
  <c r="AA19" i="26"/>
  <c r="AG19" i="26"/>
  <c r="G19" i="27"/>
  <c r="L19" i="29"/>
  <c r="X19" i="26"/>
  <c r="AL19" i="29"/>
  <c r="AN19" i="23"/>
  <c r="AD19" i="25"/>
  <c r="AB19" i="24"/>
  <c r="H19" i="25"/>
  <c r="J19" i="23"/>
  <c r="W19" i="28"/>
  <c r="AI19" i="28"/>
  <c r="M19" i="27"/>
  <c r="T19" i="27"/>
  <c r="N19" i="29"/>
  <c r="V19" i="28"/>
  <c r="T19" i="24"/>
  <c r="AM19" i="25"/>
  <c r="AP19" i="28"/>
  <c r="U19" i="23"/>
  <c r="AI19" i="22"/>
  <c r="W19" i="27"/>
  <c r="N19" i="25"/>
  <c r="AN19" i="27"/>
  <c r="AL19" i="22"/>
  <c r="AM19" i="22"/>
  <c r="N19" i="26"/>
  <c r="R19" i="26"/>
  <c r="AO19" i="25"/>
  <c r="O19" i="22"/>
  <c r="AI19" i="24"/>
  <c r="AC19" i="27"/>
  <c r="H19" i="27"/>
  <c r="X19" i="23"/>
  <c r="AK19" i="28"/>
  <c r="U19" i="27"/>
  <c r="AL19" i="23"/>
  <c r="T19" i="26"/>
  <c r="AE19" i="26"/>
  <c r="I19" i="25"/>
  <c r="Z19" i="24"/>
  <c r="AA19" i="25"/>
  <c r="J19" i="28"/>
  <c r="AK19" i="24"/>
  <c r="W19" i="26"/>
  <c r="H19" i="28"/>
  <c r="AG19" i="28"/>
  <c r="AL19" i="30"/>
  <c r="U19" i="30"/>
  <c r="AH19" i="30"/>
  <c r="Y19" i="31"/>
  <c r="AN19" i="31"/>
  <c r="U19" i="24"/>
  <c r="Q19" i="27"/>
  <c r="H19" i="29"/>
  <c r="AI19" i="26"/>
  <c r="AB19" i="30"/>
  <c r="X19" i="29"/>
  <c r="I19" i="23"/>
  <c r="AH19" i="24"/>
  <c r="Q19" i="30"/>
  <c r="O19" i="30"/>
  <c r="V19" i="27"/>
  <c r="AE19" i="29"/>
  <c r="AE19" i="30"/>
  <c r="W19" i="29"/>
  <c r="P19" i="26"/>
  <c r="AQ19" i="28"/>
  <c r="S19" i="26"/>
  <c r="AJ19" i="28"/>
  <c r="K19" i="22"/>
  <c r="M19" i="23"/>
  <c r="AE19" i="23"/>
  <c r="AA19" i="29"/>
  <c r="Y19" i="29"/>
  <c r="O19" i="26"/>
  <c r="M19" i="28"/>
  <c r="AM19" i="23"/>
  <c r="K19" i="28"/>
  <c r="AO19" i="27"/>
  <c r="AC19" i="29"/>
  <c r="AD19" i="30"/>
  <c r="AM19" i="29"/>
  <c r="AE19" i="31"/>
  <c r="AH19" i="26"/>
  <c r="G19" i="25"/>
  <c r="Q19" i="26"/>
  <c r="AK19" i="30"/>
  <c r="S19" i="30"/>
  <c r="G19" i="26"/>
  <c r="Q19" i="31"/>
  <c r="AJ19" i="31"/>
  <c r="W19" i="31"/>
  <c r="P19" i="22"/>
  <c r="AJ19" i="30"/>
  <c r="AO19" i="26"/>
  <c r="Y19" i="24"/>
  <c r="AB19" i="26"/>
  <c r="J19" i="31"/>
  <c r="V19" i="29"/>
  <c r="AP19" i="30"/>
  <c r="AP19" i="23"/>
  <c r="AM19" i="27"/>
  <c r="S19" i="29"/>
  <c r="AD19" i="28"/>
  <c r="O19" i="31"/>
  <c r="AN19" i="29"/>
  <c r="W19" i="30"/>
  <c r="AQ19" i="27"/>
  <c r="U19" i="29"/>
  <c r="J19" i="25"/>
  <c r="AF19" i="27"/>
  <c r="M19" i="31"/>
  <c r="R19" i="31"/>
  <c r="V19" i="22"/>
  <c r="AN19" i="28"/>
  <c r="AA19" i="31"/>
  <c r="O19" i="28"/>
  <c r="O19" i="29"/>
  <c r="L19" i="30"/>
  <c r="AP19" i="31"/>
  <c r="H19" i="26"/>
  <c r="H19" i="23"/>
  <c r="L19" i="25"/>
  <c r="AC19" i="26"/>
  <c r="X19" i="31"/>
  <c r="S19" i="28"/>
  <c r="AI19" i="30"/>
  <c r="AQ19" i="31"/>
  <c r="Y19" i="23"/>
  <c r="H4" i="31"/>
  <c r="Z24" i="31"/>
  <c r="O4" i="31"/>
  <c r="AM11" i="28"/>
  <c r="Q25" i="30"/>
  <c r="AK14" i="26"/>
  <c r="Z26" i="29"/>
  <c r="AH19" i="27"/>
  <c r="W25" i="29"/>
  <c r="AM19" i="26"/>
  <c r="T11" i="25"/>
  <c r="Y25" i="24"/>
  <c r="AC17" i="31"/>
  <c r="AB17" i="31"/>
  <c r="X17" i="31"/>
  <c r="G17" i="31"/>
  <c r="Y17" i="31"/>
  <c r="W17" i="31"/>
  <c r="N17" i="31"/>
  <c r="L17" i="31"/>
  <c r="K17" i="31"/>
  <c r="J17" i="31"/>
  <c r="I17" i="31"/>
  <c r="H17" i="31"/>
  <c r="R17" i="30"/>
  <c r="V17" i="30"/>
  <c r="T17" i="30"/>
  <c r="AQ17" i="31"/>
  <c r="AN17" i="30"/>
  <c r="AP17" i="31"/>
  <c r="AN17" i="31"/>
  <c r="AL17" i="31"/>
  <c r="J17" i="30"/>
  <c r="AF17" i="29"/>
  <c r="L17" i="30"/>
  <c r="AD17" i="29"/>
  <c r="G17" i="30"/>
  <c r="AO17" i="31"/>
  <c r="AO17" i="30"/>
  <c r="T17" i="29"/>
  <c r="Q17" i="29"/>
  <c r="AM17" i="31"/>
  <c r="M17" i="29"/>
  <c r="AJ17" i="31"/>
  <c r="Q17" i="31"/>
  <c r="Z17" i="30"/>
  <c r="Y17" i="30"/>
  <c r="H17" i="30"/>
  <c r="K17" i="29"/>
  <c r="N17" i="28"/>
  <c r="I17" i="29"/>
  <c r="AM17" i="28"/>
  <c r="AB17" i="30"/>
  <c r="AG17" i="29"/>
  <c r="AJ17" i="30"/>
  <c r="P17" i="27"/>
  <c r="AF17" i="30"/>
  <c r="AC17" i="30"/>
  <c r="AA17" i="30"/>
  <c r="AP17" i="29"/>
  <c r="AN17" i="29"/>
  <c r="AL17" i="29"/>
  <c r="AP17" i="28"/>
  <c r="AK17" i="29"/>
  <c r="AN17" i="28"/>
  <c r="AJ17" i="29"/>
  <c r="AH17" i="29"/>
  <c r="AC17" i="28"/>
  <c r="AA17" i="28"/>
  <c r="Y17" i="28"/>
  <c r="AK17" i="27"/>
  <c r="R17" i="27"/>
  <c r="O17" i="27"/>
  <c r="AH17" i="28"/>
  <c r="AF17" i="28"/>
  <c r="AE17" i="28"/>
  <c r="AD17" i="28"/>
  <c r="AB17" i="28"/>
  <c r="Y17" i="29"/>
  <c r="G17" i="28"/>
  <c r="AM17" i="27"/>
  <c r="H17" i="28"/>
  <c r="AN17" i="26"/>
  <c r="AM17" i="26"/>
  <c r="AL17" i="26"/>
  <c r="AI17" i="26"/>
  <c r="Z17" i="26"/>
  <c r="AG17" i="24"/>
  <c r="AI17" i="27"/>
  <c r="AH17" i="27"/>
  <c r="AG17" i="27"/>
  <c r="AF17" i="27"/>
  <c r="AD17" i="27"/>
  <c r="AB17" i="27"/>
  <c r="V17" i="25"/>
  <c r="G17" i="26"/>
  <c r="AA17" i="24"/>
  <c r="Z17" i="27"/>
  <c r="M17" i="27"/>
  <c r="I17" i="27"/>
  <c r="J17" i="29"/>
  <c r="AP17" i="26"/>
  <c r="I17" i="25"/>
  <c r="AH17" i="23"/>
  <c r="H17" i="25"/>
  <c r="AG17" i="23"/>
  <c r="Q17" i="28"/>
  <c r="O17" i="28"/>
  <c r="K17" i="28"/>
  <c r="J17" i="28"/>
  <c r="T17" i="26"/>
  <c r="AK17" i="25"/>
  <c r="J17" i="23"/>
  <c r="L17" i="26"/>
  <c r="AI17" i="25"/>
  <c r="Q17" i="24"/>
  <c r="I17" i="26"/>
  <c r="O17" i="24"/>
  <c r="Q17" i="25"/>
  <c r="M17" i="24"/>
  <c r="O17" i="21"/>
  <c r="AQ17" i="26"/>
  <c r="M17" i="25"/>
  <c r="L17" i="24"/>
  <c r="AE17" i="23"/>
  <c r="N17" i="21"/>
  <c r="AK17" i="26"/>
  <c r="K17" i="24"/>
  <c r="M17" i="21"/>
  <c r="W17" i="26"/>
  <c r="U17" i="26"/>
  <c r="AQ17" i="21"/>
  <c r="K17" i="21"/>
  <c r="P17" i="26"/>
  <c r="J17" i="26"/>
  <c r="I17" i="22"/>
  <c r="H17" i="26"/>
  <c r="S17" i="23"/>
  <c r="O17" i="23"/>
  <c r="N17" i="23"/>
  <c r="L17" i="23"/>
  <c r="AD17" i="22"/>
  <c r="AJ17" i="24"/>
  <c r="AB17" i="22"/>
  <c r="AN17" i="25"/>
  <c r="AF17" i="24"/>
  <c r="AJ17" i="25"/>
  <c r="T17" i="21"/>
  <c r="AH17" i="25"/>
  <c r="AO17" i="22"/>
  <c r="S17" i="21"/>
  <c r="AB17" i="25"/>
  <c r="R17" i="21"/>
  <c r="U17" i="25"/>
  <c r="P17" i="21"/>
  <c r="T17" i="25"/>
  <c r="R17" i="25"/>
  <c r="AG17" i="22"/>
  <c r="J17" i="21"/>
  <c r="AP17" i="23"/>
  <c r="AO17" i="23"/>
  <c r="AE17" i="22"/>
  <c r="AN17" i="23"/>
  <c r="AM17" i="23"/>
  <c r="AL17" i="23"/>
  <c r="X17" i="22"/>
  <c r="AJ17" i="23"/>
  <c r="W17" i="22"/>
  <c r="V17" i="22"/>
  <c r="G17" i="23"/>
  <c r="AG17" i="21"/>
  <c r="AE17" i="24"/>
  <c r="AE17" i="21"/>
  <c r="Z17" i="24"/>
  <c r="AC17" i="21"/>
  <c r="AQ17" i="22"/>
  <c r="AI17" i="21"/>
  <c r="U17" i="22"/>
  <c r="J17" i="24"/>
  <c r="AH17" i="21"/>
  <c r="AD17" i="21"/>
  <c r="AI17" i="22"/>
  <c r="AF17" i="21"/>
  <c r="H17" i="21"/>
  <c r="T17" i="22"/>
  <c r="AB17" i="21"/>
  <c r="R17" i="22"/>
  <c r="AA17" i="21"/>
  <c r="I17" i="23"/>
  <c r="AQ17" i="24"/>
  <c r="Z17" i="21"/>
  <c r="J17" i="22"/>
  <c r="Y17" i="21"/>
  <c r="AP17" i="24"/>
  <c r="U17" i="21"/>
  <c r="AH17" i="24"/>
  <c r="X17" i="21"/>
  <c r="AD17" i="24"/>
  <c r="W17" i="21"/>
  <c r="X17" i="24"/>
  <c r="V17" i="21"/>
  <c r="V17" i="24"/>
  <c r="S17" i="24"/>
  <c r="Q17" i="21"/>
  <c r="P17" i="24"/>
  <c r="Z17" i="23"/>
  <c r="L17" i="21"/>
  <c r="N17" i="24"/>
  <c r="K17" i="23"/>
  <c r="I17" i="21"/>
  <c r="AN17" i="21"/>
  <c r="AM17" i="21"/>
  <c r="G17" i="21"/>
  <c r="AL17" i="21"/>
  <c r="AK17" i="21"/>
  <c r="AJ17" i="21"/>
  <c r="Y17" i="25"/>
  <c r="AL17" i="25"/>
  <c r="H17" i="23"/>
  <c r="AP17" i="25"/>
  <c r="AO17" i="21"/>
  <c r="AP17" i="21"/>
  <c r="G17" i="24"/>
  <c r="H17" i="24"/>
  <c r="AI17" i="23"/>
  <c r="AN17" i="24"/>
  <c r="AC17" i="22"/>
  <c r="I17" i="24"/>
  <c r="M17" i="22"/>
  <c r="AJ17" i="22"/>
  <c r="AH17" i="22"/>
  <c r="H17" i="22"/>
  <c r="AF17" i="23"/>
  <c r="S17" i="22"/>
  <c r="N17" i="25"/>
  <c r="AM17" i="24"/>
  <c r="AF17" i="22"/>
  <c r="Z17" i="25"/>
  <c r="AD17" i="23"/>
  <c r="AL17" i="24"/>
  <c r="I17" i="28"/>
  <c r="Z17" i="22"/>
  <c r="R17" i="24"/>
  <c r="U17" i="24"/>
  <c r="AK17" i="24"/>
  <c r="AA17" i="22"/>
  <c r="V17" i="23"/>
  <c r="M17" i="23"/>
  <c r="AM17" i="25"/>
  <c r="Y17" i="22"/>
  <c r="J17" i="25"/>
  <c r="N17" i="22"/>
  <c r="AE17" i="26"/>
  <c r="P17" i="22"/>
  <c r="Y17" i="23"/>
  <c r="R17" i="26"/>
  <c r="AI17" i="28"/>
  <c r="R17" i="28"/>
  <c r="AM17" i="22"/>
  <c r="AB17" i="23"/>
  <c r="AC17" i="23"/>
  <c r="W17" i="27"/>
  <c r="W17" i="23"/>
  <c r="AA17" i="23"/>
  <c r="AQ17" i="25"/>
  <c r="AO17" i="24"/>
  <c r="AK17" i="22"/>
  <c r="AH17" i="26"/>
  <c r="P17" i="29"/>
  <c r="X17" i="23"/>
  <c r="AI17" i="24"/>
  <c r="G17" i="22"/>
  <c r="T17" i="24"/>
  <c r="AA17" i="25"/>
  <c r="AJ17" i="28"/>
  <c r="P17" i="25"/>
  <c r="R17" i="23"/>
  <c r="G17" i="25"/>
  <c r="AL17" i="27"/>
  <c r="W17" i="29"/>
  <c r="M17" i="26"/>
  <c r="O17" i="25"/>
  <c r="Q17" i="27"/>
  <c r="AK17" i="31"/>
  <c r="W17" i="25"/>
  <c r="Y17" i="26"/>
  <c r="AL17" i="22"/>
  <c r="Q17" i="22"/>
  <c r="O17" i="22"/>
  <c r="AK17" i="28"/>
  <c r="J17" i="27"/>
  <c r="AP17" i="22"/>
  <c r="AK17" i="23"/>
  <c r="AQ17" i="23"/>
  <c r="AI17" i="29"/>
  <c r="AN17" i="27"/>
  <c r="H17" i="27"/>
  <c r="AC17" i="25"/>
  <c r="AJ17" i="26"/>
  <c r="P17" i="23"/>
  <c r="AN17" i="22"/>
  <c r="AB17" i="24"/>
  <c r="K17" i="22"/>
  <c r="K17" i="25"/>
  <c r="W17" i="24"/>
  <c r="P17" i="28"/>
  <c r="X17" i="25"/>
  <c r="M17" i="28"/>
  <c r="AO17" i="27"/>
  <c r="S17" i="25"/>
  <c r="AA17" i="29"/>
  <c r="S17" i="28"/>
  <c r="T17" i="28"/>
  <c r="AC17" i="26"/>
  <c r="AC17" i="27"/>
  <c r="AD17" i="26"/>
  <c r="H17" i="29"/>
  <c r="Q17" i="30"/>
  <c r="Q17" i="23"/>
  <c r="Y17" i="27"/>
  <c r="AG17" i="28"/>
  <c r="U17" i="27"/>
  <c r="U17" i="28"/>
  <c r="I17" i="30"/>
  <c r="AF17" i="25"/>
  <c r="AO17" i="28"/>
  <c r="AE17" i="25"/>
  <c r="X17" i="29"/>
  <c r="AE17" i="27"/>
  <c r="T17" i="27"/>
  <c r="G17" i="27"/>
  <c r="AJ17" i="27"/>
  <c r="O17" i="31"/>
  <c r="W17" i="30"/>
  <c r="U17" i="23"/>
  <c r="T17" i="23"/>
  <c r="O17" i="26"/>
  <c r="S17" i="27"/>
  <c r="AP17" i="27"/>
  <c r="S17" i="26"/>
  <c r="AA17" i="27"/>
  <c r="AQ17" i="27"/>
  <c r="N17" i="26"/>
  <c r="AG17" i="26"/>
  <c r="N17" i="27"/>
  <c r="X17" i="27"/>
  <c r="Z17" i="28"/>
  <c r="R17" i="29"/>
  <c r="U17" i="29"/>
  <c r="O17" i="29"/>
  <c r="AF17" i="31"/>
  <c r="T17" i="31"/>
  <c r="AO17" i="29"/>
  <c r="AP17" i="30"/>
  <c r="AD17" i="25"/>
  <c r="AL17" i="28"/>
  <c r="L17" i="29"/>
  <c r="AO17" i="26"/>
  <c r="L17" i="28"/>
  <c r="AA17" i="31"/>
  <c r="AG17" i="25"/>
  <c r="U17" i="31"/>
  <c r="G17" i="29"/>
  <c r="Y17" i="24"/>
  <c r="X17" i="26"/>
  <c r="U17" i="30"/>
  <c r="AE17" i="31"/>
  <c r="P17" i="30"/>
  <c r="N17" i="30"/>
  <c r="AI17" i="31"/>
  <c r="Q17" i="26"/>
  <c r="Z17" i="29"/>
  <c r="K17" i="30"/>
  <c r="R17" i="31"/>
  <c r="O17" i="30"/>
  <c r="S17" i="30"/>
  <c r="AC17" i="24"/>
  <c r="AB17" i="26"/>
  <c r="S17" i="29"/>
  <c r="Z17" i="31"/>
  <c r="N17" i="29"/>
  <c r="L17" i="27"/>
  <c r="K17" i="27"/>
  <c r="AQ17" i="30"/>
  <c r="V17" i="31"/>
  <c r="AK17" i="30"/>
  <c r="AQ17" i="29"/>
  <c r="AD17" i="30"/>
  <c r="L17" i="25"/>
  <c r="AL7" i="31"/>
  <c r="AP24" i="31"/>
  <c r="Z6" i="31"/>
  <c r="T12" i="31"/>
  <c r="AH8" i="30"/>
  <c r="AB10" i="29"/>
  <c r="O7" i="31"/>
  <c r="M4" i="31"/>
  <c r="AM23" i="28"/>
  <c r="S8" i="28"/>
  <c r="W10" i="29"/>
  <c r="X24" i="28"/>
  <c r="R26" i="28"/>
  <c r="Z10" i="26"/>
  <c r="I19" i="28"/>
  <c r="L10" i="22"/>
  <c r="AH10" i="31"/>
  <c r="AG10" i="31"/>
  <c r="AE4" i="30"/>
  <c r="AJ25" i="31"/>
  <c r="N23" i="30"/>
  <c r="S17" i="31"/>
  <c r="Z10" i="31"/>
  <c r="X12" i="30"/>
  <c r="AF25" i="31"/>
  <c r="O25" i="31"/>
  <c r="K5" i="29"/>
  <c r="Z19" i="29"/>
  <c r="AN25" i="29"/>
  <c r="W17" i="28"/>
  <c r="AN8" i="28"/>
  <c r="V17" i="27"/>
  <c r="M8" i="28"/>
  <c r="V12" i="25"/>
  <c r="T8" i="26"/>
  <c r="AC26" i="26"/>
  <c r="L9" i="25"/>
  <c r="J6" i="31"/>
  <c r="S4" i="31"/>
  <c r="Z25" i="30"/>
  <c r="M12" i="31"/>
  <c r="AN12" i="29"/>
  <c r="W5" i="29"/>
  <c r="AM26" i="26"/>
  <c r="AA24" i="26"/>
  <c r="L17" i="22"/>
  <c r="AE19" i="27"/>
  <c r="P4" i="31"/>
  <c r="N7" i="30"/>
  <c r="I8" i="29"/>
  <c r="Z4" i="30"/>
  <c r="AF10" i="31"/>
  <c r="AE12" i="31"/>
  <c r="O24" i="31"/>
  <c r="K25" i="29"/>
  <c r="AM25" i="28"/>
  <c r="V17" i="28"/>
  <c r="AN4" i="29"/>
  <c r="X17" i="28"/>
  <c r="J13" i="27"/>
  <c r="AD17" i="31"/>
  <c r="AB17" i="29"/>
  <c r="AG17" i="31"/>
  <c r="AJ4" i="31"/>
  <c r="AE17" i="30"/>
  <c r="S12" i="30"/>
  <c r="T19" i="31"/>
  <c r="AF24" i="31"/>
  <c r="AP25" i="26"/>
  <c r="AN6" i="27"/>
  <c r="AA12" i="26"/>
  <c r="AC13" i="26"/>
  <c r="L26" i="25"/>
  <c r="Z4" i="22"/>
  <c r="N19" i="30"/>
  <c r="G23" i="30"/>
  <c r="P17" i="31"/>
  <c r="AG12" i="30"/>
  <c r="AF24" i="29"/>
  <c r="X19" i="30"/>
  <c r="Q25" i="31"/>
  <c r="AH23" i="30"/>
  <c r="AA23" i="31"/>
  <c r="AQ24" i="30"/>
  <c r="Z5" i="29"/>
  <c r="K17" i="26"/>
  <c r="AA25" i="26"/>
  <c r="AQ13" i="22"/>
  <c r="K10" i="29"/>
  <c r="L5" i="29"/>
  <c r="AB12" i="28"/>
  <c r="AE14" i="29"/>
  <c r="R19" i="29"/>
  <c r="K23" i="28"/>
  <c r="W6" i="26"/>
  <c r="Q19" i="28"/>
  <c r="AL17" i="30"/>
  <c r="AL19" i="31"/>
  <c r="G4" i="31"/>
  <c r="AP4" i="31"/>
  <c r="X4" i="31"/>
  <c r="AD4" i="31"/>
  <c r="W4" i="31"/>
  <c r="AP4" i="30"/>
  <c r="AO4" i="30"/>
  <c r="AI4" i="31"/>
  <c r="AM4" i="30"/>
  <c r="AK4" i="30"/>
  <c r="Y4" i="31"/>
  <c r="AI4" i="30"/>
  <c r="I4" i="31"/>
  <c r="AO4" i="31"/>
  <c r="AM4" i="31"/>
  <c r="AH4" i="31"/>
  <c r="AQ4" i="31"/>
  <c r="H4" i="30"/>
  <c r="AN4" i="31"/>
  <c r="AL4" i="31"/>
  <c r="U4" i="31"/>
  <c r="AK4" i="29"/>
  <c r="N4" i="31"/>
  <c r="L4" i="31"/>
  <c r="K4" i="31"/>
  <c r="J4" i="31"/>
  <c r="T4" i="29"/>
  <c r="Y4" i="30"/>
  <c r="V4" i="30"/>
  <c r="T4" i="30"/>
  <c r="S4" i="30"/>
  <c r="R4" i="30"/>
  <c r="P4" i="30"/>
  <c r="AB4" i="31"/>
  <c r="X4" i="29"/>
  <c r="V4" i="29"/>
  <c r="Q4" i="29"/>
  <c r="M4" i="29"/>
  <c r="Q4" i="31"/>
  <c r="W4" i="30"/>
  <c r="K4" i="29"/>
  <c r="L4" i="30"/>
  <c r="AO4" i="29"/>
  <c r="N4" i="28"/>
  <c r="AF4" i="28"/>
  <c r="AE4" i="28"/>
  <c r="AL4" i="29"/>
  <c r="G4" i="29"/>
  <c r="G4" i="28"/>
  <c r="AL4" i="26"/>
  <c r="AK4" i="26"/>
  <c r="AM4" i="28"/>
  <c r="AH4" i="29"/>
  <c r="AG4" i="29"/>
  <c r="AF4" i="29"/>
  <c r="AD4" i="29"/>
  <c r="AA4" i="28"/>
  <c r="Y4" i="28"/>
  <c r="AB4" i="29"/>
  <c r="T4" i="28"/>
  <c r="K4" i="26"/>
  <c r="J4" i="26"/>
  <c r="L4" i="29"/>
  <c r="H4" i="28"/>
  <c r="J4" i="29"/>
  <c r="I4" i="29"/>
  <c r="Q4" i="27"/>
  <c r="AP4" i="28"/>
  <c r="AL4" i="28"/>
  <c r="R4" i="25"/>
  <c r="AC4" i="28"/>
  <c r="X4" i="28"/>
  <c r="W4" i="28"/>
  <c r="V4" i="28"/>
  <c r="U4" i="28"/>
  <c r="J4" i="28"/>
  <c r="AL4" i="27"/>
  <c r="AK4" i="27"/>
  <c r="AJ4" i="27"/>
  <c r="AH4" i="27"/>
  <c r="AG4" i="27"/>
  <c r="O4" i="27"/>
  <c r="M4" i="27"/>
  <c r="AF4" i="24"/>
  <c r="I4" i="27"/>
  <c r="O4" i="25"/>
  <c r="M4" i="25"/>
  <c r="AI4" i="24"/>
  <c r="AE4" i="24"/>
  <c r="AD4" i="27"/>
  <c r="AB4" i="27"/>
  <c r="T4" i="27"/>
  <c r="N4" i="27"/>
  <c r="K4" i="27"/>
  <c r="G4" i="27"/>
  <c r="AN4" i="26"/>
  <c r="AJ4" i="25"/>
  <c r="L4" i="24"/>
  <c r="AI4" i="26"/>
  <c r="V4" i="26"/>
  <c r="AG4" i="23"/>
  <c r="W4" i="25"/>
  <c r="Q4" i="25"/>
  <c r="Q4" i="24"/>
  <c r="J4" i="25"/>
  <c r="H4" i="25"/>
  <c r="AQ4" i="26"/>
  <c r="AP4" i="26"/>
  <c r="AO4" i="26"/>
  <c r="Q4" i="26"/>
  <c r="N4" i="26"/>
  <c r="L4" i="26"/>
  <c r="P4" i="24"/>
  <c r="N4" i="24"/>
  <c r="K4" i="24"/>
  <c r="R4" i="23"/>
  <c r="P4" i="23"/>
  <c r="O4" i="23"/>
  <c r="N4" i="23"/>
  <c r="L4" i="23"/>
  <c r="AQ4" i="25"/>
  <c r="J4" i="23"/>
  <c r="AP4" i="25"/>
  <c r="H4" i="23"/>
  <c r="S4" i="26"/>
  <c r="X4" i="25"/>
  <c r="O4" i="26"/>
  <c r="AE4" i="22"/>
  <c r="H4" i="26"/>
  <c r="AB4" i="22"/>
  <c r="G4" i="23"/>
  <c r="X4" i="21"/>
  <c r="W4" i="21"/>
  <c r="AD4" i="22"/>
  <c r="V4" i="21"/>
  <c r="AQ4" i="24"/>
  <c r="T4" i="21"/>
  <c r="AM4" i="26"/>
  <c r="X4" i="22"/>
  <c r="R4" i="21"/>
  <c r="AC4" i="26"/>
  <c r="W4" i="22"/>
  <c r="R4" i="26"/>
  <c r="AG4" i="24"/>
  <c r="V4" i="22"/>
  <c r="M4" i="26"/>
  <c r="AD4" i="24"/>
  <c r="U4" i="22"/>
  <c r="AB4" i="24"/>
  <c r="T4" i="22"/>
  <c r="AA4" i="24"/>
  <c r="W4" i="24"/>
  <c r="K4" i="22"/>
  <c r="M4" i="24"/>
  <c r="I4" i="22"/>
  <c r="AD4" i="30"/>
  <c r="AK4" i="21"/>
  <c r="AP4" i="23"/>
  <c r="AI4" i="21"/>
  <c r="AM4" i="23"/>
  <c r="AG4" i="21"/>
  <c r="AI4" i="22"/>
  <c r="G4" i="21"/>
  <c r="AP4" i="21"/>
  <c r="AN4" i="23"/>
  <c r="AL4" i="23"/>
  <c r="AC4" i="21"/>
  <c r="AQ4" i="21"/>
  <c r="AC4" i="23"/>
  <c r="AA4" i="23"/>
  <c r="AO4" i="21"/>
  <c r="AN4" i="21"/>
  <c r="AJ4" i="21"/>
  <c r="Z4" i="23"/>
  <c r="Y4" i="23"/>
  <c r="AM4" i="21"/>
  <c r="U4" i="23"/>
  <c r="AL4" i="21"/>
  <c r="S4" i="23"/>
  <c r="AH4" i="21"/>
  <c r="AF4" i="21"/>
  <c r="AE4" i="21"/>
  <c r="AD4" i="21"/>
  <c r="AO4" i="25"/>
  <c r="Y4" i="21"/>
  <c r="U4" i="21"/>
  <c r="AF4" i="25"/>
  <c r="Q4" i="21"/>
  <c r="S4" i="25"/>
  <c r="AD4" i="25"/>
  <c r="S4" i="21"/>
  <c r="AN4" i="28"/>
  <c r="AB4" i="25"/>
  <c r="Z4" i="21"/>
  <c r="O4" i="21"/>
  <c r="AP4" i="22"/>
  <c r="AO4" i="22"/>
  <c r="AN4" i="22"/>
  <c r="P4" i="21"/>
  <c r="AA4" i="21"/>
  <c r="AM4" i="22"/>
  <c r="AB4" i="21"/>
  <c r="AL4" i="22"/>
  <c r="N4" i="21"/>
  <c r="AK4" i="22"/>
  <c r="M4" i="21"/>
  <c r="AN4" i="24"/>
  <c r="L4" i="21"/>
  <c r="K4" i="21"/>
  <c r="H4" i="21"/>
  <c r="J4" i="21"/>
  <c r="I4" i="21"/>
  <c r="O4" i="22"/>
  <c r="AA4" i="22"/>
  <c r="J4" i="22"/>
  <c r="I4" i="28"/>
  <c r="Q4" i="22"/>
  <c r="S4" i="22"/>
  <c r="AJ4" i="22"/>
  <c r="AK4" i="23"/>
  <c r="R4" i="24"/>
  <c r="V4" i="23"/>
  <c r="AH4" i="22"/>
  <c r="G4" i="22"/>
  <c r="I4" i="24"/>
  <c r="X4" i="24"/>
  <c r="AI4" i="23"/>
  <c r="H4" i="24"/>
  <c r="J4" i="24"/>
  <c r="AO4" i="24"/>
  <c r="AQ4" i="23"/>
  <c r="AM4" i="24"/>
  <c r="AP4" i="24"/>
  <c r="Q4" i="23"/>
  <c r="V4" i="24"/>
  <c r="AK4" i="25"/>
  <c r="AK4" i="24"/>
  <c r="W4" i="23"/>
  <c r="AJ4" i="24"/>
  <c r="P4" i="26"/>
  <c r="AI4" i="29"/>
  <c r="AI4" i="25"/>
  <c r="AB4" i="26"/>
  <c r="AE4" i="23"/>
  <c r="T4" i="25"/>
  <c r="S4" i="27"/>
  <c r="AO4" i="28"/>
  <c r="AF4" i="22"/>
  <c r="AL4" i="24"/>
  <c r="I4" i="23"/>
  <c r="S4" i="24"/>
  <c r="AO4" i="23"/>
  <c r="AC4" i="25"/>
  <c r="M4" i="22"/>
  <c r="L4" i="22"/>
  <c r="N4" i="22"/>
  <c r="AF4" i="23"/>
  <c r="AQ4" i="22"/>
  <c r="K4" i="25"/>
  <c r="AC4" i="24"/>
  <c r="Q4" i="28"/>
  <c r="J4" i="27"/>
  <c r="AJ4" i="23"/>
  <c r="Z4" i="24"/>
  <c r="AE4" i="27"/>
  <c r="M4" i="23"/>
  <c r="Y4" i="27"/>
  <c r="AA4" i="26"/>
  <c r="R4" i="28"/>
  <c r="Z4" i="26"/>
  <c r="AJ4" i="28"/>
  <c r="Y4" i="25"/>
  <c r="O4" i="24"/>
  <c r="AK4" i="28"/>
  <c r="V4" i="27"/>
  <c r="Y4" i="26"/>
  <c r="AJ4" i="30"/>
  <c r="Z4" i="25"/>
  <c r="X4" i="26"/>
  <c r="I4" i="26"/>
  <c r="H4" i="22"/>
  <c r="R4" i="22"/>
  <c r="U4" i="27"/>
  <c r="AI4" i="28"/>
  <c r="AL4" i="25"/>
  <c r="G4" i="26"/>
  <c r="M4" i="28"/>
  <c r="AA4" i="29"/>
  <c r="X4" i="23"/>
  <c r="K4" i="23"/>
  <c r="AH4" i="24"/>
  <c r="Y4" i="22"/>
  <c r="P4" i="25"/>
  <c r="AM4" i="25"/>
  <c r="N4" i="25"/>
  <c r="G4" i="24"/>
  <c r="W4" i="27"/>
  <c r="U4" i="26"/>
  <c r="AG4" i="25"/>
  <c r="AJ4" i="26"/>
  <c r="AH4" i="25"/>
  <c r="AE4" i="29"/>
  <c r="Y4" i="24"/>
  <c r="G4" i="25"/>
  <c r="AQ4" i="27"/>
  <c r="U4" i="25"/>
  <c r="AN4" i="25"/>
  <c r="H4" i="27"/>
  <c r="AP4" i="27"/>
  <c r="AN4" i="27"/>
  <c r="Z4" i="27"/>
  <c r="AE4" i="26"/>
  <c r="Z4" i="29"/>
  <c r="K4" i="30"/>
  <c r="K4" i="28"/>
  <c r="AM4" i="27"/>
  <c r="AG4" i="28"/>
  <c r="S4" i="28"/>
  <c r="AK4" i="31"/>
  <c r="AG4" i="30"/>
  <c r="AC4" i="22"/>
  <c r="V4" i="25"/>
  <c r="N4" i="29"/>
  <c r="L4" i="27"/>
  <c r="AG4" i="31"/>
  <c r="L4" i="25"/>
  <c r="AA4" i="27"/>
  <c r="AE4" i="25"/>
  <c r="AC4" i="27"/>
  <c r="Y4" i="29"/>
  <c r="AG4" i="22"/>
  <c r="T4" i="23"/>
  <c r="T4" i="24"/>
  <c r="AH4" i="28"/>
  <c r="I4" i="25"/>
  <c r="AD4" i="26"/>
  <c r="AH4" i="30"/>
  <c r="V4" i="31"/>
  <c r="G4" i="30"/>
  <c r="U4" i="29"/>
  <c r="P4" i="27"/>
  <c r="AE4" i="31"/>
  <c r="AC4" i="29"/>
  <c r="AQ4" i="28"/>
  <c r="Z4" i="28"/>
  <c r="AD4" i="28"/>
  <c r="X4" i="30"/>
  <c r="R4" i="29"/>
  <c r="P4" i="29"/>
  <c r="AB4" i="28"/>
  <c r="L4" i="28"/>
  <c r="AC4" i="30"/>
  <c r="J4" i="30"/>
  <c r="AC4" i="31"/>
  <c r="N4" i="30"/>
  <c r="AA4" i="25"/>
  <c r="AB4" i="23"/>
  <c r="AH4" i="26"/>
  <c r="U4" i="30"/>
  <c r="O4" i="30"/>
  <c r="AA4" i="31"/>
  <c r="H4" i="29"/>
  <c r="P4" i="28"/>
  <c r="AQ4" i="30"/>
  <c r="O4" i="28"/>
  <c r="AF4" i="31"/>
  <c r="X4" i="27"/>
  <c r="AD4" i="23"/>
  <c r="W4" i="26"/>
  <c r="AI4" i="27"/>
  <c r="S4" i="29"/>
  <c r="Z4" i="31"/>
  <c r="R4" i="27"/>
  <c r="AP4" i="29"/>
  <c r="W4" i="29"/>
  <c r="AL4" i="30"/>
  <c r="U4" i="24"/>
  <c r="P4" i="22"/>
  <c r="AO5" i="31"/>
  <c r="AB5" i="31"/>
  <c r="K5" i="31"/>
  <c r="I5" i="31"/>
  <c r="AC5" i="31"/>
  <c r="W5" i="31"/>
  <c r="U5" i="31"/>
  <c r="Y5" i="30"/>
  <c r="AN5" i="31"/>
  <c r="AL5" i="31"/>
  <c r="AG5" i="31"/>
  <c r="AD5" i="31"/>
  <c r="I5" i="30"/>
  <c r="AI5" i="31"/>
  <c r="AE5" i="30"/>
  <c r="V5" i="30"/>
  <c r="AH5" i="29"/>
  <c r="G5" i="29"/>
  <c r="AO5" i="30"/>
  <c r="AK5" i="30"/>
  <c r="AO5" i="29"/>
  <c r="AM5" i="31"/>
  <c r="Q5" i="29"/>
  <c r="M5" i="30"/>
  <c r="L5" i="30"/>
  <c r="K5" i="30"/>
  <c r="M5" i="29"/>
  <c r="J5" i="29"/>
  <c r="AQ5" i="31"/>
  <c r="AJ5" i="31"/>
  <c r="AH5" i="31"/>
  <c r="AF5" i="31"/>
  <c r="AK5" i="29"/>
  <c r="AG5" i="30"/>
  <c r="T5" i="30"/>
  <c r="R5" i="30"/>
  <c r="AA5" i="31"/>
  <c r="P5" i="30"/>
  <c r="P5" i="31"/>
  <c r="N5" i="30"/>
  <c r="G5" i="31"/>
  <c r="AP5" i="29"/>
  <c r="AD5" i="27"/>
  <c r="X5" i="29"/>
  <c r="AB5" i="27"/>
  <c r="AC5" i="28"/>
  <c r="AD5" i="30"/>
  <c r="L5" i="28"/>
  <c r="O5" i="30"/>
  <c r="G5" i="28"/>
  <c r="AJ5" i="29"/>
  <c r="N5" i="28"/>
  <c r="AI5" i="26"/>
  <c r="AF5" i="29"/>
  <c r="AD5" i="29"/>
  <c r="AB5" i="29"/>
  <c r="I5" i="29"/>
  <c r="R5" i="31"/>
  <c r="AP5" i="28"/>
  <c r="AN5" i="28"/>
  <c r="AM5" i="28"/>
  <c r="Y5" i="28"/>
  <c r="K5" i="26"/>
  <c r="AF5" i="30"/>
  <c r="W5" i="28"/>
  <c r="AL5" i="29"/>
  <c r="AC5" i="29"/>
  <c r="S5" i="29"/>
  <c r="AO5" i="27"/>
  <c r="AL5" i="27"/>
  <c r="J5" i="26"/>
  <c r="AJ5" i="27"/>
  <c r="AL5" i="28"/>
  <c r="AA5" i="28"/>
  <c r="S5" i="28"/>
  <c r="P5" i="27"/>
  <c r="AK5" i="26"/>
  <c r="V5" i="27"/>
  <c r="S5" i="25"/>
  <c r="Q5" i="25"/>
  <c r="Q5" i="27"/>
  <c r="AQ5" i="26"/>
  <c r="O5" i="25"/>
  <c r="O5" i="27"/>
  <c r="M5" i="27"/>
  <c r="V5" i="26"/>
  <c r="I5" i="26"/>
  <c r="AH5" i="27"/>
  <c r="AP5" i="26"/>
  <c r="AG5" i="27"/>
  <c r="AO5" i="26"/>
  <c r="AF5" i="27"/>
  <c r="AN5" i="26"/>
  <c r="X5" i="25"/>
  <c r="AI5" i="24"/>
  <c r="T5" i="27"/>
  <c r="AL5" i="26"/>
  <c r="V5" i="25"/>
  <c r="AG5" i="24"/>
  <c r="AD5" i="26"/>
  <c r="AE5" i="24"/>
  <c r="AA5" i="26"/>
  <c r="Z5" i="26"/>
  <c r="Y5" i="26"/>
  <c r="X5" i="26"/>
  <c r="W5" i="26"/>
  <c r="U5" i="26"/>
  <c r="L5" i="26"/>
  <c r="G5" i="26"/>
  <c r="AN5" i="29"/>
  <c r="X5" i="28"/>
  <c r="AJ5" i="30"/>
  <c r="U5" i="28"/>
  <c r="AP5" i="25"/>
  <c r="AI5" i="27"/>
  <c r="AE5" i="27"/>
  <c r="R5" i="27"/>
  <c r="AF5" i="24"/>
  <c r="AC5" i="24"/>
  <c r="AO5" i="25"/>
  <c r="AN5" i="25"/>
  <c r="AM5" i="26"/>
  <c r="AL5" i="25"/>
  <c r="AJ5" i="26"/>
  <c r="AJ5" i="25"/>
  <c r="AI5" i="25"/>
  <c r="L5" i="23"/>
  <c r="X5" i="30"/>
  <c r="J5" i="25"/>
  <c r="V5" i="28"/>
  <c r="H5" i="25"/>
  <c r="AG5" i="23"/>
  <c r="AE5" i="23"/>
  <c r="R5" i="25"/>
  <c r="AH5" i="24"/>
  <c r="M5" i="25"/>
  <c r="AD5" i="24"/>
  <c r="T5" i="23"/>
  <c r="K5" i="25"/>
  <c r="AA5" i="24"/>
  <c r="S5" i="23"/>
  <c r="I5" i="25"/>
  <c r="R5" i="23"/>
  <c r="AM5" i="27"/>
  <c r="G5" i="25"/>
  <c r="AK5" i="27"/>
  <c r="P5" i="23"/>
  <c r="O5" i="23"/>
  <c r="N5" i="23"/>
  <c r="L5" i="24"/>
  <c r="AD5" i="22"/>
  <c r="AB5" i="22"/>
  <c r="AO5" i="22"/>
  <c r="R5" i="21"/>
  <c r="Q5" i="21"/>
  <c r="Q5" i="24"/>
  <c r="P5" i="21"/>
  <c r="AK5" i="22"/>
  <c r="N5" i="21"/>
  <c r="AI5" i="22"/>
  <c r="L5" i="21"/>
  <c r="AQ5" i="23"/>
  <c r="AP5" i="23"/>
  <c r="AG5" i="22"/>
  <c r="AO5" i="23"/>
  <c r="AE5" i="22"/>
  <c r="AN5" i="23"/>
  <c r="AM5" i="23"/>
  <c r="AL5" i="23"/>
  <c r="X5" i="22"/>
  <c r="AA5" i="23"/>
  <c r="V5" i="22"/>
  <c r="I5" i="23"/>
  <c r="AE5" i="21"/>
  <c r="AC5" i="21"/>
  <c r="AA5" i="21"/>
  <c r="AQ5" i="24"/>
  <c r="J5" i="23"/>
  <c r="T5" i="24"/>
  <c r="H5" i="21"/>
  <c r="G5" i="21"/>
  <c r="J5" i="24"/>
  <c r="AQ5" i="21"/>
  <c r="AP5" i="21"/>
  <c r="AO5" i="21"/>
  <c r="AL5" i="21"/>
  <c r="AN5" i="21"/>
  <c r="AM5" i="21"/>
  <c r="AK5" i="21"/>
  <c r="AJ5" i="21"/>
  <c r="AI5" i="21"/>
  <c r="U5" i="22"/>
  <c r="AB5" i="21"/>
  <c r="T5" i="22"/>
  <c r="Z5" i="21"/>
  <c r="T5" i="28"/>
  <c r="Y5" i="21"/>
  <c r="R5" i="22"/>
  <c r="X5" i="21"/>
  <c r="AQ5" i="22"/>
  <c r="AG5" i="21"/>
  <c r="I5" i="22"/>
  <c r="V5" i="21"/>
  <c r="AF5" i="21"/>
  <c r="W5" i="21"/>
  <c r="U5" i="21"/>
  <c r="AD5" i="21"/>
  <c r="M5" i="21"/>
  <c r="W5" i="25"/>
  <c r="O5" i="21"/>
  <c r="T5" i="21"/>
  <c r="S5" i="21"/>
  <c r="J5" i="21"/>
  <c r="K5" i="21"/>
  <c r="K5" i="23"/>
  <c r="M5" i="23"/>
  <c r="AH5" i="21"/>
  <c r="W5" i="23"/>
  <c r="Z5" i="22"/>
  <c r="X5" i="24"/>
  <c r="AD5" i="23"/>
  <c r="AM5" i="24"/>
  <c r="H5" i="22"/>
  <c r="O5" i="22"/>
  <c r="AC5" i="22"/>
  <c r="AP5" i="24"/>
  <c r="V5" i="24"/>
  <c r="W5" i="22"/>
  <c r="AF5" i="22"/>
  <c r="AL5" i="24"/>
  <c r="Q5" i="22"/>
  <c r="G5" i="24"/>
  <c r="I5" i="24"/>
  <c r="AJ5" i="23"/>
  <c r="G5" i="22"/>
  <c r="H5" i="24"/>
  <c r="V5" i="23"/>
  <c r="U5" i="23"/>
  <c r="Y5" i="24"/>
  <c r="AC5" i="23"/>
  <c r="AN5" i="24"/>
  <c r="Z5" i="25"/>
  <c r="AO5" i="24"/>
  <c r="AK5" i="23"/>
  <c r="AK5" i="24"/>
  <c r="L5" i="25"/>
  <c r="AM5" i="22"/>
  <c r="Y5" i="23"/>
  <c r="P5" i="25"/>
  <c r="AJ5" i="24"/>
  <c r="H5" i="26"/>
  <c r="O5" i="26"/>
  <c r="AH5" i="22"/>
  <c r="AG5" i="26"/>
  <c r="AM5" i="25"/>
  <c r="Z5" i="27"/>
  <c r="Q5" i="23"/>
  <c r="Z5" i="23"/>
  <c r="AC5" i="26"/>
  <c r="Y5" i="27"/>
  <c r="Z5" i="24"/>
  <c r="S5" i="26"/>
  <c r="AI5" i="28"/>
  <c r="AQ5" i="28"/>
  <c r="AA5" i="22"/>
  <c r="AI5" i="29"/>
  <c r="P5" i="22"/>
  <c r="Y5" i="25"/>
  <c r="H5" i="23"/>
  <c r="AI5" i="23"/>
  <c r="U5" i="24"/>
  <c r="N5" i="25"/>
  <c r="AA5" i="25"/>
  <c r="R5" i="24"/>
  <c r="X5" i="23"/>
  <c r="J5" i="22"/>
  <c r="AB5" i="24"/>
  <c r="AH5" i="26"/>
  <c r="AB5" i="23"/>
  <c r="I5" i="28"/>
  <c r="H5" i="27"/>
  <c r="S5" i="24"/>
  <c r="Q5" i="28"/>
  <c r="O5" i="24"/>
  <c r="S5" i="27"/>
  <c r="P5" i="29"/>
  <c r="AB5" i="25"/>
  <c r="L5" i="22"/>
  <c r="AQ5" i="25"/>
  <c r="N5" i="26"/>
  <c r="AC5" i="25"/>
  <c r="AP5" i="27"/>
  <c r="AH5" i="28"/>
  <c r="AA5" i="27"/>
  <c r="AF5" i="25"/>
  <c r="W5" i="27"/>
  <c r="AJ5" i="28"/>
  <c r="AK5" i="28"/>
  <c r="AF5" i="26"/>
  <c r="AF5" i="23"/>
  <c r="P5" i="24"/>
  <c r="U5" i="27"/>
  <c r="AO5" i="28"/>
  <c r="AE5" i="26"/>
  <c r="G5" i="23"/>
  <c r="AH5" i="23"/>
  <c r="U5" i="25"/>
  <c r="AB5" i="26"/>
  <c r="R5" i="28"/>
  <c r="X5" i="27"/>
  <c r="AQ5" i="27"/>
  <c r="AN5" i="22"/>
  <c r="AC5" i="27"/>
  <c r="M5" i="28"/>
  <c r="AD5" i="28"/>
  <c r="AE5" i="29"/>
  <c r="AN5" i="30"/>
  <c r="N5" i="27"/>
  <c r="O5" i="31"/>
  <c r="W5" i="30"/>
  <c r="J5" i="31"/>
  <c r="S5" i="30"/>
  <c r="AJ5" i="22"/>
  <c r="R5" i="26"/>
  <c r="J5" i="28"/>
  <c r="M5" i="31"/>
  <c r="AC5" i="30"/>
  <c r="AL5" i="22"/>
  <c r="AD5" i="25"/>
  <c r="T5" i="25"/>
  <c r="I5" i="27"/>
  <c r="T5" i="26"/>
  <c r="N5" i="29"/>
  <c r="R5" i="29"/>
  <c r="M5" i="26"/>
  <c r="AK5" i="31"/>
  <c r="AG5" i="25"/>
  <c r="G5" i="27"/>
  <c r="S5" i="22"/>
  <c r="K5" i="22"/>
  <c r="O5" i="28"/>
  <c r="AA5" i="29"/>
  <c r="Q5" i="26"/>
  <c r="N5" i="22"/>
  <c r="J5" i="27"/>
  <c r="AP5" i="31"/>
  <c r="AN5" i="27"/>
  <c r="P5" i="28"/>
  <c r="Z5" i="28"/>
  <c r="H5" i="30"/>
  <c r="Y5" i="31"/>
  <c r="K5" i="28"/>
  <c r="Q5" i="31"/>
  <c r="K5" i="27"/>
  <c r="AP5" i="30"/>
  <c r="K5" i="24"/>
  <c r="AQ5" i="29"/>
  <c r="AK5" i="25"/>
  <c r="M5" i="22"/>
  <c r="H5" i="28"/>
  <c r="AG5" i="28"/>
  <c r="Q5" i="30"/>
  <c r="AH5" i="30"/>
  <c r="V5" i="31"/>
  <c r="V5" i="29"/>
  <c r="Z5" i="31"/>
  <c r="AH5" i="25"/>
  <c r="Y5" i="29"/>
  <c r="U5" i="29"/>
  <c r="AE5" i="28"/>
  <c r="AE5" i="25"/>
  <c r="P5" i="26"/>
  <c r="AF5" i="28"/>
  <c r="AQ5" i="30"/>
  <c r="O5" i="29"/>
  <c r="T5" i="29"/>
  <c r="AB5" i="30"/>
  <c r="L5" i="27"/>
  <c r="J5" i="30"/>
  <c r="L5" i="31"/>
  <c r="AP5" i="22"/>
  <c r="M5" i="24"/>
  <c r="AG5" i="29"/>
  <c r="G5" i="30"/>
  <c r="I6" i="31"/>
  <c r="AO6" i="31"/>
  <c r="K6" i="31"/>
  <c r="AC6" i="31"/>
  <c r="Y6" i="30"/>
  <c r="AN6" i="31"/>
  <c r="AM6" i="31"/>
  <c r="AN6" i="30"/>
  <c r="AH6" i="31"/>
  <c r="L6" i="30"/>
  <c r="AD6" i="31"/>
  <c r="AB6" i="31"/>
  <c r="J6" i="30"/>
  <c r="H6" i="30"/>
  <c r="X6" i="31"/>
  <c r="AE6" i="30"/>
  <c r="Y6" i="31"/>
  <c r="AC6" i="30"/>
  <c r="AA6" i="30"/>
  <c r="V6" i="30"/>
  <c r="N6" i="31"/>
  <c r="R6" i="30"/>
  <c r="G6" i="31"/>
  <c r="AF6" i="29"/>
  <c r="I6" i="30"/>
  <c r="J6" i="29"/>
  <c r="G6" i="30"/>
  <c r="L6" i="31"/>
  <c r="AO6" i="30"/>
  <c r="AK6" i="30"/>
  <c r="AH6" i="29"/>
  <c r="AD6" i="29"/>
  <c r="X6" i="29"/>
  <c r="AL6" i="31"/>
  <c r="R6" i="31"/>
  <c r="AP6" i="30"/>
  <c r="AI6" i="30"/>
  <c r="AH6" i="30"/>
  <c r="N6" i="30"/>
  <c r="Q6" i="29"/>
  <c r="M6" i="29"/>
  <c r="K6" i="29"/>
  <c r="AP6" i="29"/>
  <c r="AF6" i="30"/>
  <c r="AA6" i="28"/>
  <c r="AM6" i="30"/>
  <c r="T6" i="30"/>
  <c r="Q6" i="30"/>
  <c r="L6" i="29"/>
  <c r="G6" i="28"/>
  <c r="W6" i="28"/>
  <c r="P6" i="27"/>
  <c r="O6" i="27"/>
  <c r="T6" i="28"/>
  <c r="N6" i="28"/>
  <c r="L6" i="28"/>
  <c r="M6" i="30"/>
  <c r="AQ6" i="29"/>
  <c r="AP6" i="28"/>
  <c r="AF6" i="27"/>
  <c r="AM6" i="29"/>
  <c r="AN6" i="28"/>
  <c r="AE6" i="28"/>
  <c r="AC6" i="28"/>
  <c r="Y6" i="28"/>
  <c r="S6" i="28"/>
  <c r="O6" i="28"/>
  <c r="AG6" i="27"/>
  <c r="AO6" i="26"/>
  <c r="AD6" i="27"/>
  <c r="AM6" i="26"/>
  <c r="AB6" i="27"/>
  <c r="AK6" i="26"/>
  <c r="S6" i="25"/>
  <c r="L6" i="26"/>
  <c r="R6" i="25"/>
  <c r="G6" i="26"/>
  <c r="AO6" i="29"/>
  <c r="AL6" i="29"/>
  <c r="AC6" i="29"/>
  <c r="V6" i="29"/>
  <c r="AK6" i="27"/>
  <c r="S6" i="29"/>
  <c r="AI6" i="27"/>
  <c r="T6" i="27"/>
  <c r="AP6" i="26"/>
  <c r="R6" i="27"/>
  <c r="AL6" i="26"/>
  <c r="M6" i="27"/>
  <c r="AI6" i="26"/>
  <c r="AK6" i="25"/>
  <c r="AI6" i="25"/>
  <c r="AG6" i="24"/>
  <c r="AE6" i="24"/>
  <c r="Z6" i="28"/>
  <c r="H6" i="25"/>
  <c r="N6" i="24"/>
  <c r="AC6" i="27"/>
  <c r="M6" i="25"/>
  <c r="AA6" i="26"/>
  <c r="G6" i="29"/>
  <c r="X6" i="26"/>
  <c r="I6" i="25"/>
  <c r="R6" i="26"/>
  <c r="I6" i="26"/>
  <c r="AL6" i="28"/>
  <c r="AO6" i="25"/>
  <c r="Q6" i="24"/>
  <c r="V6" i="25"/>
  <c r="M6" i="24"/>
  <c r="Q6" i="25"/>
  <c r="L6" i="24"/>
  <c r="O6" i="25"/>
  <c r="K6" i="24"/>
  <c r="G6" i="25"/>
  <c r="AE6" i="27"/>
  <c r="Y6" i="27"/>
  <c r="V6" i="27"/>
  <c r="S6" i="27"/>
  <c r="AC6" i="23"/>
  <c r="Q6" i="27"/>
  <c r="K6" i="27"/>
  <c r="AN6" i="26"/>
  <c r="S6" i="23"/>
  <c r="O6" i="30"/>
  <c r="AE6" i="22"/>
  <c r="AF6" i="24"/>
  <c r="J6" i="23"/>
  <c r="AC6" i="24"/>
  <c r="L6" i="21"/>
  <c r="P6" i="23"/>
  <c r="AQ6" i="21"/>
  <c r="K6" i="21"/>
  <c r="O6" i="23"/>
  <c r="AP6" i="21"/>
  <c r="J6" i="21"/>
  <c r="Y6" i="26"/>
  <c r="L6" i="23"/>
  <c r="AN6" i="21"/>
  <c r="H6" i="21"/>
  <c r="T6" i="26"/>
  <c r="AL6" i="21"/>
  <c r="AO6" i="22"/>
  <c r="AK6" i="22"/>
  <c r="AI6" i="22"/>
  <c r="AD6" i="25"/>
  <c r="AH6" i="24"/>
  <c r="Y6" i="21"/>
  <c r="AB6" i="25"/>
  <c r="AB6" i="24"/>
  <c r="X6" i="22"/>
  <c r="W6" i="21"/>
  <c r="J6" i="25"/>
  <c r="Z6" i="24"/>
  <c r="V6" i="22"/>
  <c r="U6" i="21"/>
  <c r="P6" i="21"/>
  <c r="O6" i="21"/>
  <c r="N6" i="21"/>
  <c r="AG6" i="22"/>
  <c r="M6" i="21"/>
  <c r="G6" i="21"/>
  <c r="I6" i="21"/>
  <c r="AD6" i="22"/>
  <c r="H6" i="22"/>
  <c r="AB6" i="22"/>
  <c r="AF6" i="25"/>
  <c r="W6" i="22"/>
  <c r="T6" i="22"/>
  <c r="R6" i="22"/>
  <c r="M6" i="22"/>
  <c r="AO6" i="21"/>
  <c r="AP6" i="25"/>
  <c r="K6" i="22"/>
  <c r="AM6" i="21"/>
  <c r="AN6" i="25"/>
  <c r="I6" i="22"/>
  <c r="AK6" i="21"/>
  <c r="AM6" i="28"/>
  <c r="AF6" i="21"/>
  <c r="AE6" i="21"/>
  <c r="AC6" i="21"/>
  <c r="X6" i="28"/>
  <c r="AQ6" i="24"/>
  <c r="AP6" i="23"/>
  <c r="AD6" i="21"/>
  <c r="AQ6" i="23"/>
  <c r="X6" i="21"/>
  <c r="AC6" i="25"/>
  <c r="X6" i="25"/>
  <c r="AD6" i="24"/>
  <c r="S6" i="21"/>
  <c r="AA6" i="24"/>
  <c r="Y6" i="24"/>
  <c r="AJ6" i="21"/>
  <c r="R6" i="21"/>
  <c r="X6" i="24"/>
  <c r="U6" i="24"/>
  <c r="R6" i="24"/>
  <c r="O6" i="24"/>
  <c r="J6" i="24"/>
  <c r="Q6" i="21"/>
  <c r="AO6" i="23"/>
  <c r="AI6" i="21"/>
  <c r="AB6" i="21"/>
  <c r="AK6" i="23"/>
  <c r="AH6" i="21"/>
  <c r="N6" i="23"/>
  <c r="I6" i="23"/>
  <c r="Z6" i="21"/>
  <c r="AI6" i="23"/>
  <c r="AG6" i="21"/>
  <c r="AA6" i="21"/>
  <c r="V6" i="21"/>
  <c r="T6" i="21"/>
  <c r="J6" i="22"/>
  <c r="V6" i="23"/>
  <c r="G6" i="24"/>
  <c r="Q6" i="22"/>
  <c r="P6" i="22"/>
  <c r="Y6" i="25"/>
  <c r="AJ6" i="22"/>
  <c r="Z6" i="25"/>
  <c r="AB6" i="23"/>
  <c r="X6" i="23"/>
  <c r="AN6" i="22"/>
  <c r="AL6" i="22"/>
  <c r="AP6" i="24"/>
  <c r="Y6" i="22"/>
  <c r="AJ6" i="23"/>
  <c r="AF6" i="23"/>
  <c r="AA6" i="22"/>
  <c r="N6" i="22"/>
  <c r="N6" i="25"/>
  <c r="H6" i="24"/>
  <c r="L6" i="22"/>
  <c r="AN6" i="24"/>
  <c r="AC6" i="22"/>
  <c r="AG6" i="26"/>
  <c r="U6" i="25"/>
  <c r="Z6" i="27"/>
  <c r="N6" i="29"/>
  <c r="P6" i="29"/>
  <c r="AC6" i="26"/>
  <c r="U6" i="26"/>
  <c r="G6" i="22"/>
  <c r="I6" i="24"/>
  <c r="AI6" i="28"/>
  <c r="Y6" i="23"/>
  <c r="AN6" i="23"/>
  <c r="AH6" i="22"/>
  <c r="AP6" i="22"/>
  <c r="AH6" i="26"/>
  <c r="U6" i="23"/>
  <c r="AA6" i="23"/>
  <c r="H6" i="23"/>
  <c r="AI6" i="29"/>
  <c r="O6" i="22"/>
  <c r="AM6" i="23"/>
  <c r="AQ6" i="22"/>
  <c r="K6" i="23"/>
  <c r="U6" i="22"/>
  <c r="M6" i="23"/>
  <c r="AO6" i="28"/>
  <c r="AF6" i="22"/>
  <c r="K6" i="25"/>
  <c r="AJ6" i="26"/>
  <c r="AD6" i="26"/>
  <c r="R6" i="28"/>
  <c r="R6" i="29"/>
  <c r="AM6" i="24"/>
  <c r="AM6" i="27"/>
  <c r="S6" i="22"/>
  <c r="L6" i="25"/>
  <c r="N6" i="27"/>
  <c r="L6" i="27"/>
  <c r="R6" i="23"/>
  <c r="AH6" i="27"/>
  <c r="W6" i="29"/>
  <c r="AM6" i="22"/>
  <c r="AD6" i="23"/>
  <c r="P6" i="25"/>
  <c r="AQ6" i="25"/>
  <c r="AJ6" i="28"/>
  <c r="W6" i="25"/>
  <c r="O6" i="26"/>
  <c r="AQ6" i="28"/>
  <c r="Z6" i="22"/>
  <c r="AJ6" i="24"/>
  <c r="AE6" i="23"/>
  <c r="AE6" i="26"/>
  <c r="AL6" i="25"/>
  <c r="AA6" i="25"/>
  <c r="AB6" i="26"/>
  <c r="AK6" i="24"/>
  <c r="P6" i="24"/>
  <c r="AI6" i="24"/>
  <c r="U6" i="29"/>
  <c r="AF6" i="28"/>
  <c r="AG6" i="25"/>
  <c r="AG6" i="23"/>
  <c r="N6" i="26"/>
  <c r="AJ6" i="25"/>
  <c r="J6" i="27"/>
  <c r="P6" i="26"/>
  <c r="AO6" i="24"/>
  <c r="AK6" i="28"/>
  <c r="V6" i="24"/>
  <c r="AA6" i="29"/>
  <c r="AA6" i="31"/>
  <c r="AD6" i="30"/>
  <c r="H6" i="27"/>
  <c r="I6" i="27"/>
  <c r="AF6" i="31"/>
  <c r="P6" i="31"/>
  <c r="AI6" i="31"/>
  <c r="AA6" i="27"/>
  <c r="M6" i="26"/>
  <c r="AJ6" i="27"/>
  <c r="K6" i="26"/>
  <c r="AB6" i="28"/>
  <c r="U6" i="30"/>
  <c r="Q6" i="31"/>
  <c r="T6" i="25"/>
  <c r="S6" i="24"/>
  <c r="G6" i="23"/>
  <c r="M6" i="28"/>
  <c r="T6" i="23"/>
  <c r="AM6" i="25"/>
  <c r="U6" i="28"/>
  <c r="W6" i="23"/>
  <c r="W6" i="27"/>
  <c r="G6" i="27"/>
  <c r="H6" i="28"/>
  <c r="J6" i="26"/>
  <c r="AK6" i="31"/>
  <c r="AH6" i="25"/>
  <c r="AH6" i="28"/>
  <c r="U6" i="31"/>
  <c r="S6" i="26"/>
  <c r="Q6" i="28"/>
  <c r="V6" i="26"/>
  <c r="AP6" i="31"/>
  <c r="AH6" i="23"/>
  <c r="V6" i="28"/>
  <c r="W6" i="31"/>
  <c r="Z6" i="26"/>
  <c r="I6" i="28"/>
  <c r="J6" i="28"/>
  <c r="O6" i="31"/>
  <c r="H6" i="26"/>
  <c r="P6" i="28"/>
  <c r="AD6" i="28"/>
  <c r="AQ6" i="27"/>
  <c r="AG6" i="29"/>
  <c r="AG6" i="30"/>
  <c r="AJ6" i="30"/>
  <c r="X6" i="27"/>
  <c r="T6" i="24"/>
  <c r="AQ6" i="26"/>
  <c r="AJ6" i="29"/>
  <c r="Q6" i="26"/>
  <c r="M6" i="31"/>
  <c r="S6" i="30"/>
  <c r="Y6" i="29"/>
  <c r="AB6" i="29"/>
  <c r="AN6" i="29"/>
  <c r="K6" i="30"/>
  <c r="X6" i="30"/>
  <c r="K6" i="28"/>
  <c r="S6" i="31"/>
  <c r="AL6" i="23"/>
  <c r="Q6" i="23"/>
  <c r="V6" i="31"/>
  <c r="Z6" i="30"/>
  <c r="AL6" i="24"/>
  <c r="U6" i="27"/>
  <c r="U7" i="31"/>
  <c r="Y7" i="30"/>
  <c r="R7" i="30"/>
  <c r="Y7" i="31"/>
  <c r="W7" i="31"/>
  <c r="J7" i="30"/>
  <c r="AC7" i="31"/>
  <c r="AN7" i="30"/>
  <c r="Q7" i="29"/>
  <c r="AP7" i="30"/>
  <c r="AH7" i="31"/>
  <c r="AB7" i="31"/>
  <c r="H7" i="30"/>
  <c r="AQ7" i="31"/>
  <c r="AM7" i="30"/>
  <c r="AP7" i="31"/>
  <c r="AO7" i="31"/>
  <c r="AM7" i="31"/>
  <c r="AE7" i="31"/>
  <c r="X7" i="31"/>
  <c r="L7" i="31"/>
  <c r="K7" i="31"/>
  <c r="J7" i="31"/>
  <c r="AF7" i="29"/>
  <c r="AF7" i="30"/>
  <c r="AE7" i="30"/>
  <c r="AD7" i="30"/>
  <c r="AP7" i="29"/>
  <c r="I7" i="31"/>
  <c r="H7" i="31"/>
  <c r="X7" i="30"/>
  <c r="G7" i="31"/>
  <c r="M7" i="30"/>
  <c r="I7" i="30"/>
  <c r="G7" i="30"/>
  <c r="T7" i="29"/>
  <c r="I7" i="29"/>
  <c r="AC7" i="28"/>
  <c r="AO7" i="29"/>
  <c r="AJ7" i="30"/>
  <c r="G7" i="29"/>
  <c r="Z7" i="30"/>
  <c r="AM7" i="29"/>
  <c r="AK7" i="29"/>
  <c r="AJ7" i="29"/>
  <c r="AG7" i="29"/>
  <c r="X7" i="29"/>
  <c r="V7" i="29"/>
  <c r="AO7" i="30"/>
  <c r="AC7" i="30"/>
  <c r="S7" i="29"/>
  <c r="AL7" i="27"/>
  <c r="AM7" i="28"/>
  <c r="P7" i="27"/>
  <c r="Y7" i="26"/>
  <c r="W7" i="28"/>
  <c r="V7" i="28"/>
  <c r="T7" i="28"/>
  <c r="AD7" i="29"/>
  <c r="AQ7" i="26"/>
  <c r="AB7" i="27"/>
  <c r="O7" i="27"/>
  <c r="O7" i="25"/>
  <c r="AA7" i="28"/>
  <c r="AG7" i="27"/>
  <c r="AO7" i="26"/>
  <c r="AL7" i="26"/>
  <c r="R7" i="27"/>
  <c r="L7" i="27"/>
  <c r="AE7" i="24"/>
  <c r="Z7" i="26"/>
  <c r="M7" i="25"/>
  <c r="I7" i="27"/>
  <c r="G7" i="27"/>
  <c r="N7" i="28"/>
  <c r="J7" i="28"/>
  <c r="P7" i="23"/>
  <c r="AI7" i="26"/>
  <c r="V7" i="26"/>
  <c r="AQ7" i="28"/>
  <c r="Q7" i="26"/>
  <c r="AG7" i="28"/>
  <c r="P7" i="26"/>
  <c r="O7" i="28"/>
  <c r="O7" i="26"/>
  <c r="AH7" i="27"/>
  <c r="I7" i="26"/>
  <c r="R7" i="25"/>
  <c r="K7" i="27"/>
  <c r="J7" i="25"/>
  <c r="AN7" i="25"/>
  <c r="AL7" i="25"/>
  <c r="L7" i="24"/>
  <c r="AG7" i="23"/>
  <c r="AJ7" i="25"/>
  <c r="AD7" i="22"/>
  <c r="AP7" i="27"/>
  <c r="AF7" i="24"/>
  <c r="J7" i="23"/>
  <c r="AK7" i="27"/>
  <c r="M7" i="27"/>
  <c r="AQ7" i="24"/>
  <c r="AP7" i="23"/>
  <c r="AM7" i="27"/>
  <c r="AI7" i="27"/>
  <c r="AA7" i="24"/>
  <c r="I7" i="22"/>
  <c r="AP7" i="26"/>
  <c r="N7" i="26"/>
  <c r="AH7" i="23"/>
  <c r="M7" i="26"/>
  <c r="AE7" i="23"/>
  <c r="L7" i="26"/>
  <c r="AC7" i="23"/>
  <c r="K7" i="26"/>
  <c r="Q7" i="24"/>
  <c r="AH7" i="25"/>
  <c r="AE7" i="22"/>
  <c r="I7" i="25"/>
  <c r="T7" i="23"/>
  <c r="AB7" i="22"/>
  <c r="G7" i="25"/>
  <c r="O7" i="23"/>
  <c r="T7" i="22"/>
  <c r="AL7" i="21"/>
  <c r="AK7" i="21"/>
  <c r="R7" i="22"/>
  <c r="AJ7" i="21"/>
  <c r="AH7" i="21"/>
  <c r="AF7" i="21"/>
  <c r="AP7" i="25"/>
  <c r="AF7" i="25"/>
  <c r="H7" i="25"/>
  <c r="AD7" i="24"/>
  <c r="AO7" i="23"/>
  <c r="W7" i="23"/>
  <c r="S7" i="21"/>
  <c r="S7" i="23"/>
  <c r="AK7" i="22"/>
  <c r="Q7" i="21"/>
  <c r="L7" i="28"/>
  <c r="K7" i="23"/>
  <c r="AI7" i="22"/>
  <c r="O7" i="21"/>
  <c r="U7" i="22"/>
  <c r="U7" i="21"/>
  <c r="M7" i="21"/>
  <c r="M7" i="22"/>
  <c r="T7" i="21"/>
  <c r="P7" i="21"/>
  <c r="Y7" i="23"/>
  <c r="H7" i="22"/>
  <c r="R7" i="21"/>
  <c r="N7" i="21"/>
  <c r="L7" i="21"/>
  <c r="K7" i="21"/>
  <c r="J7" i="21"/>
  <c r="G7" i="21"/>
  <c r="I7" i="21"/>
  <c r="H7" i="21"/>
  <c r="AM7" i="23"/>
  <c r="Z7" i="23"/>
  <c r="I7" i="23"/>
  <c r="AM7" i="21"/>
  <c r="J7" i="24"/>
  <c r="H7" i="23"/>
  <c r="AP7" i="22"/>
  <c r="AI7" i="21"/>
  <c r="AE7" i="21"/>
  <c r="G7" i="23"/>
  <c r="AO7" i="22"/>
  <c r="AG7" i="21"/>
  <c r="AN7" i="22"/>
  <c r="AQ7" i="21"/>
  <c r="AD7" i="21"/>
  <c r="AN7" i="21"/>
  <c r="X7" i="23"/>
  <c r="W7" i="21"/>
  <c r="M7" i="23"/>
  <c r="AC7" i="21"/>
  <c r="X7" i="21"/>
  <c r="V7" i="21"/>
  <c r="AP7" i="21"/>
  <c r="AO7" i="21"/>
  <c r="W7" i="22"/>
  <c r="AC7" i="22"/>
  <c r="AB7" i="21"/>
  <c r="AA7" i="21"/>
  <c r="Z7" i="21"/>
  <c r="U7" i="23"/>
  <c r="V7" i="22"/>
  <c r="Y7" i="21"/>
  <c r="AA7" i="22"/>
  <c r="AL7" i="22"/>
  <c r="AH7" i="22"/>
  <c r="AJ7" i="22"/>
  <c r="Y7" i="22"/>
  <c r="X7" i="22"/>
  <c r="G7" i="22"/>
  <c r="Z7" i="25"/>
  <c r="N7" i="25"/>
  <c r="AN7" i="24"/>
  <c r="AB7" i="23"/>
  <c r="AF7" i="23"/>
  <c r="K7" i="22"/>
  <c r="AM7" i="22"/>
  <c r="S7" i="22"/>
  <c r="V7" i="23"/>
  <c r="AD7" i="23"/>
  <c r="G7" i="24"/>
  <c r="Z7" i="22"/>
  <c r="AO7" i="24"/>
  <c r="H7" i="24"/>
  <c r="W7" i="24"/>
  <c r="AH7" i="26"/>
  <c r="Z7" i="28"/>
  <c r="AF7" i="22"/>
  <c r="O7" i="24"/>
  <c r="W7" i="26"/>
  <c r="AE7" i="27"/>
  <c r="R7" i="24"/>
  <c r="AP7" i="24"/>
  <c r="N7" i="27"/>
  <c r="AK7" i="23"/>
  <c r="AE7" i="26"/>
  <c r="P7" i="29"/>
  <c r="X7" i="27"/>
  <c r="AQ7" i="22"/>
  <c r="U7" i="24"/>
  <c r="P7" i="22"/>
  <c r="AJ7" i="24"/>
  <c r="L7" i="22"/>
  <c r="N7" i="22"/>
  <c r="Y7" i="24"/>
  <c r="AI7" i="29"/>
  <c r="AK7" i="24"/>
  <c r="Z7" i="24"/>
  <c r="AM7" i="24"/>
  <c r="I7" i="24"/>
  <c r="AA7" i="23"/>
  <c r="L7" i="25"/>
  <c r="AN7" i="27"/>
  <c r="Q7" i="23"/>
  <c r="AQ7" i="25"/>
  <c r="AB7" i="24"/>
  <c r="AD7" i="25"/>
  <c r="H7" i="27"/>
  <c r="R7" i="29"/>
  <c r="AJ7" i="27"/>
  <c r="H7" i="29"/>
  <c r="G7" i="28"/>
  <c r="AG7" i="25"/>
  <c r="AC7" i="24"/>
  <c r="AK7" i="28"/>
  <c r="AO7" i="27"/>
  <c r="AD7" i="28"/>
  <c r="AL7" i="30"/>
  <c r="O7" i="22"/>
  <c r="Y7" i="25"/>
  <c r="Y7" i="28"/>
  <c r="S7" i="26"/>
  <c r="AF7" i="26"/>
  <c r="AK7" i="26"/>
  <c r="T7" i="27"/>
  <c r="AM7" i="26"/>
  <c r="H7" i="28"/>
  <c r="AD7" i="27"/>
  <c r="T7" i="24"/>
  <c r="AL7" i="23"/>
  <c r="U7" i="26"/>
  <c r="K7" i="24"/>
  <c r="U7" i="25"/>
  <c r="AB7" i="26"/>
  <c r="AQ7" i="23"/>
  <c r="P7" i="24"/>
  <c r="L7" i="23"/>
  <c r="P7" i="28"/>
  <c r="K7" i="25"/>
  <c r="AC7" i="26"/>
  <c r="AA7" i="27"/>
  <c r="AO7" i="25"/>
  <c r="AI7" i="24"/>
  <c r="J7" i="22"/>
  <c r="X7" i="24"/>
  <c r="U7" i="28"/>
  <c r="V7" i="27"/>
  <c r="G7" i="26"/>
  <c r="S7" i="28"/>
  <c r="Z7" i="29"/>
  <c r="AL7" i="24"/>
  <c r="AG7" i="22"/>
  <c r="AJ7" i="26"/>
  <c r="Q7" i="28"/>
  <c r="O7" i="30"/>
  <c r="Y7" i="27"/>
  <c r="N7" i="23"/>
  <c r="V7" i="25"/>
  <c r="Z7" i="27"/>
  <c r="T7" i="31"/>
  <c r="AJ7" i="28"/>
  <c r="AN7" i="29"/>
  <c r="Q7" i="30"/>
  <c r="U7" i="30"/>
  <c r="W7" i="30"/>
  <c r="AD7" i="26"/>
  <c r="W7" i="29"/>
  <c r="Z7" i="31"/>
  <c r="AJ7" i="23"/>
  <c r="AB7" i="25"/>
  <c r="AG7" i="26"/>
  <c r="X7" i="28"/>
  <c r="U7" i="29"/>
  <c r="P7" i="30"/>
  <c r="AA7" i="30"/>
  <c r="P7" i="25"/>
  <c r="M7" i="24"/>
  <c r="T7" i="26"/>
  <c r="X7" i="25"/>
  <c r="M7" i="28"/>
  <c r="AC7" i="29"/>
  <c r="AA7" i="25"/>
  <c r="R7" i="26"/>
  <c r="W7" i="25"/>
  <c r="S7" i="24"/>
  <c r="AI7" i="23"/>
  <c r="T7" i="25"/>
  <c r="AE7" i="29"/>
  <c r="R7" i="28"/>
  <c r="AK7" i="31"/>
  <c r="AN7" i="23"/>
  <c r="S7" i="25"/>
  <c r="AM7" i="25"/>
  <c r="AC7" i="27"/>
  <c r="AC7" i="25"/>
  <c r="AA7" i="26"/>
  <c r="X7" i="26"/>
  <c r="AI7" i="28"/>
  <c r="AP7" i="28"/>
  <c r="M7" i="31"/>
  <c r="R7" i="31"/>
  <c r="AE7" i="25"/>
  <c r="Q7" i="25"/>
  <c r="AH7" i="28"/>
  <c r="AI7" i="30"/>
  <c r="AG7" i="31"/>
  <c r="I7" i="28"/>
  <c r="N7" i="24"/>
  <c r="J7" i="29"/>
  <c r="J7" i="27"/>
  <c r="AB7" i="28"/>
  <c r="O7" i="29"/>
  <c r="AO7" i="28"/>
  <c r="AI7" i="25"/>
  <c r="AQ7" i="29"/>
  <c r="AB7" i="29"/>
  <c r="L7" i="30"/>
  <c r="P7" i="31"/>
  <c r="AL7" i="28"/>
  <c r="AA7" i="31"/>
  <c r="AG7" i="24"/>
  <c r="N7" i="29"/>
  <c r="AE7" i="28"/>
  <c r="V7" i="24"/>
  <c r="AA7" i="29"/>
  <c r="AQ7" i="27"/>
  <c r="Y7" i="29"/>
  <c r="AF7" i="27"/>
  <c r="M7" i="29"/>
  <c r="AB7" i="30"/>
  <c r="U7" i="27"/>
  <c r="AN7" i="28"/>
  <c r="L7" i="29"/>
  <c r="AI7" i="31"/>
  <c r="S7" i="27"/>
  <c r="AQ7" i="30"/>
  <c r="AF7" i="28"/>
  <c r="K7" i="30"/>
  <c r="AF7" i="31"/>
  <c r="AH7" i="24"/>
  <c r="Y24" i="31"/>
  <c r="I8" i="31"/>
  <c r="W8" i="31"/>
  <c r="AQ8" i="31"/>
  <c r="U8" i="31"/>
  <c r="R8" i="30"/>
  <c r="L8" i="31"/>
  <c r="AM8" i="31"/>
  <c r="AI8" i="31"/>
  <c r="AH8" i="31"/>
  <c r="AC8" i="31"/>
  <c r="Y8" i="30"/>
  <c r="AO8" i="30"/>
  <c r="J8" i="30"/>
  <c r="H8" i="30"/>
  <c r="J8" i="31"/>
  <c r="H8" i="31"/>
  <c r="AM8" i="30"/>
  <c r="AK8" i="30"/>
  <c r="AI8" i="30"/>
  <c r="AD8" i="31"/>
  <c r="P8" i="30"/>
  <c r="AB8" i="31"/>
  <c r="N8" i="30"/>
  <c r="Q8" i="29"/>
  <c r="P8" i="31"/>
  <c r="L8" i="30"/>
  <c r="G8" i="31"/>
  <c r="AD8" i="29"/>
  <c r="K8" i="29"/>
  <c r="AO8" i="31"/>
  <c r="G8" i="29"/>
  <c r="AK8" i="29"/>
  <c r="AN8" i="30"/>
  <c r="AH8" i="29"/>
  <c r="T8" i="29"/>
  <c r="N8" i="31"/>
  <c r="S8" i="29"/>
  <c r="O8" i="29"/>
  <c r="AL8" i="30"/>
  <c r="AG8" i="30"/>
  <c r="AE8" i="30"/>
  <c r="Z8" i="30"/>
  <c r="AP8" i="29"/>
  <c r="AE8" i="28"/>
  <c r="X8" i="30"/>
  <c r="V8" i="30"/>
  <c r="G8" i="30"/>
  <c r="AK8" i="27"/>
  <c r="AQ8" i="29"/>
  <c r="AI8" i="27"/>
  <c r="AM8" i="29"/>
  <c r="AD8" i="27"/>
  <c r="AO8" i="29"/>
  <c r="AJ8" i="29"/>
  <c r="AM8" i="28"/>
  <c r="AF8" i="29"/>
  <c r="AB8" i="29"/>
  <c r="AF8" i="28"/>
  <c r="Z8" i="29"/>
  <c r="X8" i="29"/>
  <c r="AC8" i="28"/>
  <c r="AL8" i="26"/>
  <c r="AK8" i="26"/>
  <c r="AI8" i="26"/>
  <c r="AB8" i="28"/>
  <c r="AA8" i="28"/>
  <c r="V8" i="28"/>
  <c r="T8" i="28"/>
  <c r="V8" i="29"/>
  <c r="M8" i="27"/>
  <c r="L8" i="26"/>
  <c r="J8" i="26"/>
  <c r="S8" i="25"/>
  <c r="Q8" i="25"/>
  <c r="U8" i="29"/>
  <c r="AO8" i="27"/>
  <c r="AM8" i="27"/>
  <c r="N8" i="28"/>
  <c r="AL8" i="27"/>
  <c r="K8" i="28"/>
  <c r="AJ8" i="27"/>
  <c r="H8" i="28"/>
  <c r="AH8" i="27"/>
  <c r="S8" i="27"/>
  <c r="O8" i="27"/>
  <c r="L8" i="27"/>
  <c r="Q8" i="26"/>
  <c r="M8" i="26"/>
  <c r="K8" i="26"/>
  <c r="AP8" i="23"/>
  <c r="J8" i="23"/>
  <c r="AF8" i="27"/>
  <c r="AB8" i="27"/>
  <c r="V8" i="27"/>
  <c r="Q8" i="27"/>
  <c r="G8" i="28"/>
  <c r="N8" i="27"/>
  <c r="I8" i="27"/>
  <c r="G8" i="27"/>
  <c r="AQ8" i="26"/>
  <c r="AP8" i="25"/>
  <c r="AN8" i="25"/>
  <c r="AM8" i="25"/>
  <c r="AB8" i="26"/>
  <c r="N8" i="23"/>
  <c r="AO8" i="22"/>
  <c r="I8" i="22"/>
  <c r="U8" i="26"/>
  <c r="P8" i="26"/>
  <c r="AO8" i="26"/>
  <c r="AC8" i="26"/>
  <c r="AA8" i="26"/>
  <c r="R8" i="26"/>
  <c r="AK8" i="25"/>
  <c r="O8" i="26"/>
  <c r="AI8" i="25"/>
  <c r="I8" i="26"/>
  <c r="AG8" i="25"/>
  <c r="AE8" i="25"/>
  <c r="AA8" i="25"/>
  <c r="X8" i="25"/>
  <c r="T8" i="25"/>
  <c r="R8" i="25"/>
  <c r="AH8" i="23"/>
  <c r="AH8" i="24"/>
  <c r="AF8" i="24"/>
  <c r="AD8" i="22"/>
  <c r="AB8" i="22"/>
  <c r="AG8" i="23"/>
  <c r="AG8" i="22"/>
  <c r="AF8" i="21"/>
  <c r="AJ8" i="24"/>
  <c r="AE8" i="22"/>
  <c r="AE8" i="21"/>
  <c r="AI8" i="24"/>
  <c r="AD8" i="21"/>
  <c r="AF8" i="26"/>
  <c r="AE8" i="24"/>
  <c r="W8" i="22"/>
  <c r="AB8" i="21"/>
  <c r="P8" i="24"/>
  <c r="Z8" i="21"/>
  <c r="O8" i="24"/>
  <c r="T8" i="23"/>
  <c r="T8" i="22"/>
  <c r="AL8" i="25"/>
  <c r="N8" i="24"/>
  <c r="S8" i="23"/>
  <c r="L8" i="25"/>
  <c r="M8" i="24"/>
  <c r="R8" i="23"/>
  <c r="R8" i="22"/>
  <c r="J8" i="25"/>
  <c r="L8" i="24"/>
  <c r="H8" i="25"/>
  <c r="K8" i="24"/>
  <c r="P8" i="23"/>
  <c r="O8" i="23"/>
  <c r="K8" i="22"/>
  <c r="M8" i="23"/>
  <c r="M8" i="21"/>
  <c r="AQ8" i="21"/>
  <c r="K8" i="21"/>
  <c r="AO8" i="21"/>
  <c r="I8" i="21"/>
  <c r="W8" i="21"/>
  <c r="T8" i="21"/>
  <c r="V8" i="21"/>
  <c r="U8" i="21"/>
  <c r="S8" i="21"/>
  <c r="R8" i="21"/>
  <c r="Q8" i="21"/>
  <c r="P8" i="21"/>
  <c r="AI8" i="22"/>
  <c r="O8" i="21"/>
  <c r="AQ8" i="22"/>
  <c r="N8" i="21"/>
  <c r="J8" i="21"/>
  <c r="AP8" i="22"/>
  <c r="L8" i="21"/>
  <c r="AA8" i="23"/>
  <c r="AN8" i="22"/>
  <c r="W8" i="23"/>
  <c r="H8" i="21"/>
  <c r="G8" i="21"/>
  <c r="T8" i="24"/>
  <c r="AP8" i="21"/>
  <c r="AN8" i="21"/>
  <c r="AM8" i="21"/>
  <c r="AL8" i="21"/>
  <c r="AG8" i="21"/>
  <c r="AC8" i="21"/>
  <c r="AA8" i="21"/>
  <c r="Y8" i="21"/>
  <c r="X8" i="21"/>
  <c r="AO8" i="24"/>
  <c r="AG8" i="24"/>
  <c r="AK8" i="21"/>
  <c r="AH8" i="21"/>
  <c r="AJ8" i="21"/>
  <c r="AI8" i="21"/>
  <c r="V8" i="22"/>
  <c r="Y8" i="22"/>
  <c r="Q8" i="23"/>
  <c r="AH8" i="26"/>
  <c r="AK8" i="24"/>
  <c r="S8" i="24"/>
  <c r="Y8" i="25"/>
  <c r="AN8" i="23"/>
  <c r="R8" i="24"/>
  <c r="AF8" i="22"/>
  <c r="Z8" i="22"/>
  <c r="AJ8" i="22"/>
  <c r="J8" i="24"/>
  <c r="G8" i="22"/>
  <c r="AD8" i="23"/>
  <c r="X8" i="23"/>
  <c r="AI8" i="23"/>
  <c r="H8" i="23"/>
  <c r="AB8" i="23"/>
  <c r="AK8" i="22"/>
  <c r="AL8" i="22"/>
  <c r="L8" i="22"/>
  <c r="W8" i="24"/>
  <c r="AK8" i="23"/>
  <c r="AL8" i="24"/>
  <c r="Y8" i="24"/>
  <c r="Z8" i="25"/>
  <c r="V8" i="23"/>
  <c r="AJ8" i="23"/>
  <c r="S8" i="22"/>
  <c r="AD8" i="26"/>
  <c r="AL8" i="23"/>
  <c r="AN8" i="27"/>
  <c r="K8" i="23"/>
  <c r="S8" i="26"/>
  <c r="N8" i="26"/>
  <c r="AC8" i="27"/>
  <c r="AQ8" i="25"/>
  <c r="AJ8" i="28"/>
  <c r="L8" i="23"/>
  <c r="P8" i="22"/>
  <c r="AB8" i="24"/>
  <c r="AO8" i="25"/>
  <c r="O8" i="28"/>
  <c r="AC8" i="23"/>
  <c r="H8" i="22"/>
  <c r="I8" i="23"/>
  <c r="AM8" i="22"/>
  <c r="N8" i="22"/>
  <c r="AO8" i="28"/>
  <c r="M8" i="22"/>
  <c r="O8" i="22"/>
  <c r="U8" i="23"/>
  <c r="Y8" i="23"/>
  <c r="P8" i="25"/>
  <c r="U8" i="22"/>
  <c r="G8" i="23"/>
  <c r="Z8" i="23"/>
  <c r="V8" i="24"/>
  <c r="AQ8" i="23"/>
  <c r="Q8" i="24"/>
  <c r="G8" i="26"/>
  <c r="N8" i="25"/>
  <c r="U8" i="28"/>
  <c r="G8" i="25"/>
  <c r="Z8" i="24"/>
  <c r="T8" i="27"/>
  <c r="AP8" i="24"/>
  <c r="AD8" i="25"/>
  <c r="Q8" i="22"/>
  <c r="H8" i="26"/>
  <c r="H8" i="27"/>
  <c r="R8" i="28"/>
  <c r="R8" i="27"/>
  <c r="U8" i="24"/>
  <c r="K8" i="25"/>
  <c r="W8" i="26"/>
  <c r="AE8" i="27"/>
  <c r="Z8" i="26"/>
  <c r="W8" i="28"/>
  <c r="H8" i="29"/>
  <c r="AE8" i="26"/>
  <c r="AA8" i="27"/>
  <c r="AQ8" i="27"/>
  <c r="G8" i="24"/>
  <c r="X8" i="22"/>
  <c r="AF8" i="23"/>
  <c r="H8" i="24"/>
  <c r="AO8" i="23"/>
  <c r="Y8" i="27"/>
  <c r="AH8" i="22"/>
  <c r="AH8" i="25"/>
  <c r="I8" i="24"/>
  <c r="AA8" i="22"/>
  <c r="J8" i="22"/>
  <c r="AP8" i="27"/>
  <c r="X8" i="24"/>
  <c r="R8" i="29"/>
  <c r="AE8" i="23"/>
  <c r="AQ8" i="28"/>
  <c r="O8" i="25"/>
  <c r="J8" i="28"/>
  <c r="Z8" i="27"/>
  <c r="X8" i="28"/>
  <c r="AH8" i="28"/>
  <c r="L8" i="29"/>
  <c r="Z8" i="31"/>
  <c r="I8" i="25"/>
  <c r="S8" i="31"/>
  <c r="T8" i="31"/>
  <c r="AM8" i="24"/>
  <c r="X8" i="26"/>
  <c r="M8" i="30"/>
  <c r="J8" i="27"/>
  <c r="AF8" i="25"/>
  <c r="Y8" i="29"/>
  <c r="AD8" i="24"/>
  <c r="W8" i="25"/>
  <c r="AK8" i="31"/>
  <c r="U8" i="25"/>
  <c r="V8" i="25"/>
  <c r="AJ8" i="25"/>
  <c r="AC8" i="22"/>
  <c r="X8" i="27"/>
  <c r="AM8" i="26"/>
  <c r="M8" i="25"/>
  <c r="W8" i="29"/>
  <c r="AQ8" i="24"/>
  <c r="Q8" i="31"/>
  <c r="T8" i="30"/>
  <c r="W8" i="27"/>
  <c r="P8" i="29"/>
  <c r="AI8" i="28"/>
  <c r="AK8" i="28"/>
  <c r="AG8" i="27"/>
  <c r="AL8" i="31"/>
  <c r="Q8" i="30"/>
  <c r="AG8" i="31"/>
  <c r="W8" i="30"/>
  <c r="V8" i="31"/>
  <c r="Q8" i="28"/>
  <c r="L8" i="28"/>
  <c r="AN8" i="31"/>
  <c r="AC8" i="25"/>
  <c r="AM8" i="23"/>
  <c r="N8" i="29"/>
  <c r="M8" i="31"/>
  <c r="J8" i="29"/>
  <c r="Z8" i="28"/>
  <c r="AC8" i="24"/>
  <c r="AA8" i="24"/>
  <c r="AD8" i="28"/>
  <c r="AC8" i="29"/>
  <c r="AP8" i="28"/>
  <c r="S8" i="30"/>
  <c r="AN8" i="24"/>
  <c r="P8" i="28"/>
  <c r="AJ8" i="26"/>
  <c r="Y8" i="26"/>
  <c r="AN8" i="29"/>
  <c r="O8" i="31"/>
  <c r="AG8" i="26"/>
  <c r="AJ8" i="30"/>
  <c r="K8" i="30"/>
  <c r="AA8" i="31"/>
  <c r="Y8" i="31"/>
  <c r="U8" i="30"/>
  <c r="AB8" i="25"/>
  <c r="AJ7" i="31"/>
  <c r="AO23" i="29"/>
  <c r="Q12" i="31"/>
  <c r="AB4" i="30"/>
  <c r="AH17" i="30"/>
  <c r="AB9" i="31"/>
  <c r="AO9" i="31"/>
  <c r="AD9" i="31"/>
  <c r="AC9" i="31"/>
  <c r="X9" i="31"/>
  <c r="U9" i="31"/>
  <c r="AQ9" i="31"/>
  <c r="AP9" i="31"/>
  <c r="R9" i="30"/>
  <c r="AN9" i="31"/>
  <c r="AL9" i="31"/>
  <c r="J9" i="31"/>
  <c r="G9" i="31"/>
  <c r="AI9" i="30"/>
  <c r="W9" i="31"/>
  <c r="H9" i="30"/>
  <c r="P9" i="31"/>
  <c r="N9" i="31"/>
  <c r="AN9" i="30"/>
  <c r="AM9" i="30"/>
  <c r="L9" i="31"/>
  <c r="I9" i="31"/>
  <c r="Y9" i="30"/>
  <c r="V9" i="29"/>
  <c r="I9" i="30"/>
  <c r="AJ9" i="31"/>
  <c r="AH9" i="29"/>
  <c r="O9" i="31"/>
  <c r="K9" i="31"/>
  <c r="AD9" i="29"/>
  <c r="AQ9" i="30"/>
  <c r="AP9" i="30"/>
  <c r="AO9" i="30"/>
  <c r="AF9" i="30"/>
  <c r="Z9" i="30"/>
  <c r="X9" i="30"/>
  <c r="W9" i="30"/>
  <c r="K9" i="30"/>
  <c r="Q9" i="31"/>
  <c r="AQ9" i="29"/>
  <c r="V9" i="30"/>
  <c r="T9" i="30"/>
  <c r="S9" i="30"/>
  <c r="G9" i="30"/>
  <c r="O9" i="27"/>
  <c r="AO9" i="29"/>
  <c r="AM9" i="29"/>
  <c r="AK9" i="29"/>
  <c r="AH9" i="31"/>
  <c r="J9" i="29"/>
  <c r="AD9" i="27"/>
  <c r="T9" i="28"/>
  <c r="AF9" i="29"/>
  <c r="AL9" i="27"/>
  <c r="N9" i="28"/>
  <c r="AF9" i="31"/>
  <c r="Q9" i="29"/>
  <c r="AG9" i="27"/>
  <c r="Y9" i="31"/>
  <c r="T9" i="31"/>
  <c r="M9" i="29"/>
  <c r="L9" i="29"/>
  <c r="H9" i="28"/>
  <c r="H9" i="29"/>
  <c r="AF9" i="28"/>
  <c r="AK9" i="26"/>
  <c r="AA9" i="28"/>
  <c r="Y9" i="28"/>
  <c r="AQ9" i="26"/>
  <c r="V9" i="28"/>
  <c r="L9" i="28"/>
  <c r="AL9" i="26"/>
  <c r="J9" i="28"/>
  <c r="AI9" i="27"/>
  <c r="AB9" i="27"/>
  <c r="L9" i="26"/>
  <c r="Z9" i="26"/>
  <c r="X9" i="26"/>
  <c r="X9" i="27"/>
  <c r="V9" i="27"/>
  <c r="O9" i="26"/>
  <c r="R9" i="25"/>
  <c r="Y9" i="29"/>
  <c r="O9" i="29"/>
  <c r="AH9" i="28"/>
  <c r="P9" i="27"/>
  <c r="K9" i="26"/>
  <c r="AE9" i="28"/>
  <c r="N9" i="27"/>
  <c r="AC9" i="28"/>
  <c r="L9" i="27"/>
  <c r="AB9" i="28"/>
  <c r="W9" i="28"/>
  <c r="U9" i="28"/>
  <c r="AN9" i="26"/>
  <c r="AP9" i="27"/>
  <c r="W9" i="25"/>
  <c r="AO9" i="27"/>
  <c r="S9" i="25"/>
  <c r="AN9" i="27"/>
  <c r="Q9" i="25"/>
  <c r="AI9" i="26"/>
  <c r="AD9" i="26"/>
  <c r="G9" i="26"/>
  <c r="AL9" i="25"/>
  <c r="AI9" i="24"/>
  <c r="X9" i="25"/>
  <c r="AF9" i="24"/>
  <c r="O9" i="25"/>
  <c r="M9" i="25"/>
  <c r="AP9" i="26"/>
  <c r="J9" i="25"/>
  <c r="M9" i="26"/>
  <c r="J9" i="26"/>
  <c r="I9" i="26"/>
  <c r="H9" i="26"/>
  <c r="L9" i="24"/>
  <c r="AQ9" i="27"/>
  <c r="AP9" i="25"/>
  <c r="AG9" i="24"/>
  <c r="AE9" i="27"/>
  <c r="AH9" i="25"/>
  <c r="AE9" i="24"/>
  <c r="P9" i="23"/>
  <c r="U9" i="27"/>
  <c r="AE9" i="25"/>
  <c r="AD9" i="24"/>
  <c r="O9" i="23"/>
  <c r="AB9" i="24"/>
  <c r="L9" i="23"/>
  <c r="Z9" i="24"/>
  <c r="J9" i="23"/>
  <c r="I9" i="22"/>
  <c r="P9" i="24"/>
  <c r="O9" i="24"/>
  <c r="N9" i="24"/>
  <c r="M9" i="24"/>
  <c r="K9" i="24"/>
  <c r="Z9" i="21"/>
  <c r="AO9" i="22"/>
  <c r="Y9" i="21"/>
  <c r="X9" i="21"/>
  <c r="V9" i="21"/>
  <c r="T9" i="21"/>
  <c r="AA9" i="25"/>
  <c r="AG9" i="22"/>
  <c r="AD9" i="22"/>
  <c r="AB9" i="22"/>
  <c r="X9" i="22"/>
  <c r="W9" i="22"/>
  <c r="AM9" i="23"/>
  <c r="AM9" i="21"/>
  <c r="G9" i="21"/>
  <c r="AA9" i="23"/>
  <c r="AK9" i="21"/>
  <c r="AI9" i="21"/>
  <c r="AN9" i="23"/>
  <c r="AQ9" i="22"/>
  <c r="AD9" i="21"/>
  <c r="V9" i="22"/>
  <c r="J9" i="21"/>
  <c r="AG9" i="23"/>
  <c r="AC9" i="21"/>
  <c r="W9" i="23"/>
  <c r="U9" i="21"/>
  <c r="Y9" i="23"/>
  <c r="AK9" i="22"/>
  <c r="AB9" i="21"/>
  <c r="AA9" i="21"/>
  <c r="AC9" i="24"/>
  <c r="W9" i="21"/>
  <c r="U9" i="23"/>
  <c r="Q9" i="22"/>
  <c r="T9" i="23"/>
  <c r="P9" i="22"/>
  <c r="S9" i="21"/>
  <c r="R9" i="21"/>
  <c r="S9" i="23"/>
  <c r="J9" i="22"/>
  <c r="R9" i="23"/>
  <c r="Q9" i="21"/>
  <c r="N9" i="23"/>
  <c r="P9" i="21"/>
  <c r="K9" i="23"/>
  <c r="O9" i="21"/>
  <c r="N9" i="21"/>
  <c r="M9" i="21"/>
  <c r="AQ9" i="24"/>
  <c r="L9" i="21"/>
  <c r="K9" i="21"/>
  <c r="AQ9" i="21"/>
  <c r="AO9" i="23"/>
  <c r="I9" i="21"/>
  <c r="AA9" i="24"/>
  <c r="AN9" i="21"/>
  <c r="AP9" i="21"/>
  <c r="AP9" i="23"/>
  <c r="AO9" i="21"/>
  <c r="H9" i="21"/>
  <c r="AL9" i="21"/>
  <c r="AJ9" i="21"/>
  <c r="AF9" i="21"/>
  <c r="AG9" i="21"/>
  <c r="AH9" i="21"/>
  <c r="AE9" i="21"/>
  <c r="AM9" i="24"/>
  <c r="H9" i="23"/>
  <c r="V9" i="23"/>
  <c r="AF9" i="22"/>
  <c r="U9" i="22"/>
  <c r="V9" i="24"/>
  <c r="W9" i="24"/>
  <c r="I9" i="24"/>
  <c r="S9" i="22"/>
  <c r="AN9" i="24"/>
  <c r="Q9" i="23"/>
  <c r="AI9" i="23"/>
  <c r="G9" i="24"/>
  <c r="H9" i="24"/>
  <c r="R9" i="24"/>
  <c r="AN9" i="22"/>
  <c r="AJ9" i="22"/>
  <c r="AH9" i="22"/>
  <c r="X9" i="23"/>
  <c r="AM9" i="22"/>
  <c r="T9" i="24"/>
  <c r="Z9" i="23"/>
  <c r="R9" i="22"/>
  <c r="AC9" i="22"/>
  <c r="J9" i="24"/>
  <c r="AP9" i="24"/>
  <c r="AF9" i="23"/>
  <c r="AK9" i="23"/>
  <c r="Z9" i="22"/>
  <c r="AJ9" i="23"/>
  <c r="AL9" i="24"/>
  <c r="I9" i="28"/>
  <c r="AI9" i="29"/>
  <c r="AK9" i="28"/>
  <c r="R9" i="29"/>
  <c r="N9" i="25"/>
  <c r="AK9" i="25"/>
  <c r="Y9" i="22"/>
  <c r="T9" i="27"/>
  <c r="N9" i="22"/>
  <c r="Y9" i="25"/>
  <c r="AA9" i="26"/>
  <c r="AO9" i="24"/>
  <c r="M9" i="22"/>
  <c r="AC9" i="27"/>
  <c r="AQ9" i="23"/>
  <c r="G9" i="23"/>
  <c r="I9" i="23"/>
  <c r="AK9" i="24"/>
  <c r="S9" i="24"/>
  <c r="X9" i="24"/>
  <c r="AA9" i="22"/>
  <c r="AD9" i="23"/>
  <c r="H9" i="22"/>
  <c r="AN9" i="25"/>
  <c r="M9" i="28"/>
  <c r="Q9" i="28"/>
  <c r="K9" i="25"/>
  <c r="AC9" i="26"/>
  <c r="AA9" i="29"/>
  <c r="AM9" i="27"/>
  <c r="G9" i="22"/>
  <c r="T9" i="26"/>
  <c r="AQ9" i="28"/>
  <c r="U9" i="26"/>
  <c r="AB9" i="26"/>
  <c r="M9" i="27"/>
  <c r="AK9" i="31"/>
  <c r="Z9" i="25"/>
  <c r="AL9" i="22"/>
  <c r="N9" i="26"/>
  <c r="Y9" i="27"/>
  <c r="AN9" i="28"/>
  <c r="AC9" i="25"/>
  <c r="P9" i="25"/>
  <c r="AH9" i="24"/>
  <c r="AL9" i="23"/>
  <c r="AE9" i="22"/>
  <c r="W9" i="27"/>
  <c r="AC9" i="23"/>
  <c r="O9" i="22"/>
  <c r="AM9" i="25"/>
  <c r="AA9" i="27"/>
  <c r="Q9" i="24"/>
  <c r="Y9" i="24"/>
  <c r="AF9" i="26"/>
  <c r="R9" i="28"/>
  <c r="AN9" i="29"/>
  <c r="AH9" i="26"/>
  <c r="U9" i="25"/>
  <c r="AP9" i="28"/>
  <c r="S9" i="29"/>
  <c r="U9" i="24"/>
  <c r="AL9" i="30"/>
  <c r="K9" i="28"/>
  <c r="AD9" i="28"/>
  <c r="AL9" i="29"/>
  <c r="AQ9" i="25"/>
  <c r="T9" i="25"/>
  <c r="K9" i="27"/>
  <c r="R9" i="26"/>
  <c r="S9" i="27"/>
  <c r="AJ9" i="29"/>
  <c r="S9" i="31"/>
  <c r="AM9" i="28"/>
  <c r="V9" i="31"/>
  <c r="Z9" i="31"/>
  <c r="J9" i="30"/>
  <c r="T9" i="22"/>
  <c r="AG9" i="26"/>
  <c r="AI9" i="22"/>
  <c r="AE9" i="26"/>
  <c r="H9" i="27"/>
  <c r="H9" i="25"/>
  <c r="V9" i="25"/>
  <c r="AJ9" i="25"/>
  <c r="K9" i="22"/>
  <c r="AO9" i="25"/>
  <c r="Y9" i="26"/>
  <c r="M9" i="23"/>
  <c r="AG9" i="25"/>
  <c r="I9" i="27"/>
  <c r="AC9" i="29"/>
  <c r="Z9" i="27"/>
  <c r="Z9" i="28"/>
  <c r="L9" i="22"/>
  <c r="P9" i="28"/>
  <c r="AO9" i="26"/>
  <c r="AA9" i="30"/>
  <c r="AK9" i="30"/>
  <c r="AB9" i="23"/>
  <c r="AJ9" i="24"/>
  <c r="P9" i="29"/>
  <c r="AF9" i="25"/>
  <c r="AK9" i="27"/>
  <c r="AE9" i="29"/>
  <c r="AE9" i="23"/>
  <c r="X9" i="29"/>
  <c r="N9" i="30"/>
  <c r="AO9" i="28"/>
  <c r="AI9" i="25"/>
  <c r="Q9" i="27"/>
  <c r="AG9" i="28"/>
  <c r="AH9" i="30"/>
  <c r="AD9" i="25"/>
  <c r="AE9" i="31"/>
  <c r="I9" i="29"/>
  <c r="AG9" i="30"/>
  <c r="G9" i="25"/>
  <c r="Q9" i="26"/>
  <c r="N9" i="29"/>
  <c r="AJ9" i="30"/>
  <c r="AI9" i="31"/>
  <c r="S9" i="26"/>
  <c r="G9" i="27"/>
  <c r="P9" i="26"/>
  <c r="AB9" i="25"/>
  <c r="R9" i="27"/>
  <c r="M9" i="30"/>
  <c r="AJ9" i="26"/>
  <c r="AM9" i="26"/>
  <c r="AF9" i="27"/>
  <c r="AM17" i="30"/>
  <c r="AH17" i="31"/>
  <c r="G10" i="30"/>
  <c r="AJ6" i="31"/>
  <c r="AP14" i="30"/>
  <c r="AO24" i="29"/>
  <c r="V25" i="31"/>
  <c r="AB25" i="30"/>
  <c r="M8" i="29"/>
  <c r="O4" i="29"/>
  <c r="AB13" i="27"/>
  <c r="AB5" i="28"/>
  <c r="AE12" i="29"/>
  <c r="AQ24" i="28"/>
  <c r="W9" i="26"/>
  <c r="Y24" i="27"/>
  <c r="Y25" i="22"/>
  <c r="AA17" i="26"/>
  <c r="W10" i="26"/>
  <c r="AP6" i="27"/>
  <c r="V19" i="26"/>
  <c r="X10" i="29"/>
  <c r="AO25" i="29"/>
  <c r="O23" i="31"/>
  <c r="U10" i="30"/>
  <c r="L23" i="29"/>
  <c r="AE17" i="29"/>
  <c r="AK12" i="31"/>
  <c r="K25" i="27"/>
  <c r="AD11" i="31"/>
  <c r="AM11" i="31"/>
  <c r="U11" i="31"/>
  <c r="K11" i="31"/>
  <c r="AQ11" i="31"/>
  <c r="AO11" i="31"/>
  <c r="J11" i="30"/>
  <c r="G11" i="30"/>
  <c r="X11" i="31"/>
  <c r="AC11" i="30"/>
  <c r="AP11" i="31"/>
  <c r="Y11" i="30"/>
  <c r="AJ11" i="31"/>
  <c r="Y11" i="31"/>
  <c r="N11" i="31"/>
  <c r="G11" i="31"/>
  <c r="AP11" i="30"/>
  <c r="AH11" i="31"/>
  <c r="AB11" i="31"/>
  <c r="W11" i="31"/>
  <c r="I11" i="31"/>
  <c r="T11" i="30"/>
  <c r="P11" i="30"/>
  <c r="N11" i="30"/>
  <c r="K11" i="29"/>
  <c r="J11" i="29"/>
  <c r="AA11" i="28"/>
  <c r="I11" i="29"/>
  <c r="AN11" i="30"/>
  <c r="AG11" i="29"/>
  <c r="AK11" i="30"/>
  <c r="O11" i="30"/>
  <c r="AQ11" i="29"/>
  <c r="AK11" i="29"/>
  <c r="AJ11" i="30"/>
  <c r="L11" i="28"/>
  <c r="O11" i="27"/>
  <c r="AG11" i="30"/>
  <c r="AF11" i="30"/>
  <c r="R11" i="30"/>
  <c r="AF11" i="29"/>
  <c r="X11" i="29"/>
  <c r="S11" i="29"/>
  <c r="AP11" i="28"/>
  <c r="AN11" i="28"/>
  <c r="AL11" i="28"/>
  <c r="AG11" i="28"/>
  <c r="AE11" i="30"/>
  <c r="T11" i="28"/>
  <c r="AD11" i="27"/>
  <c r="AD11" i="29"/>
  <c r="Q11" i="29"/>
  <c r="L11" i="26"/>
  <c r="J11" i="26"/>
  <c r="AN11" i="29"/>
  <c r="AH11" i="29"/>
  <c r="T11" i="29"/>
  <c r="AF11" i="28"/>
  <c r="AE11" i="28"/>
  <c r="O11" i="29"/>
  <c r="AC11" i="28"/>
  <c r="V11" i="28"/>
  <c r="M11" i="29"/>
  <c r="S11" i="28"/>
  <c r="O11" i="28"/>
  <c r="R11" i="27"/>
  <c r="P11" i="27"/>
  <c r="AG11" i="27"/>
  <c r="AF11" i="27"/>
  <c r="R11" i="25"/>
  <c r="S11" i="27"/>
  <c r="Q11" i="27"/>
  <c r="L11" i="27"/>
  <c r="AI11" i="26"/>
  <c r="Z11" i="26"/>
  <c r="N11" i="24"/>
  <c r="L11" i="24"/>
  <c r="AQ11" i="26"/>
  <c r="AO11" i="26"/>
  <c r="N11" i="28"/>
  <c r="AN11" i="26"/>
  <c r="M11" i="28"/>
  <c r="AM11" i="26"/>
  <c r="AL11" i="26"/>
  <c r="AK11" i="26"/>
  <c r="AJ11" i="26"/>
  <c r="AA11" i="26"/>
  <c r="AP11" i="27"/>
  <c r="Y11" i="26"/>
  <c r="AH11" i="27"/>
  <c r="Q11" i="26"/>
  <c r="M11" i="25"/>
  <c r="AC11" i="24"/>
  <c r="AL11" i="30"/>
  <c r="V11" i="27"/>
  <c r="AA11" i="24"/>
  <c r="I11" i="25"/>
  <c r="X11" i="25"/>
  <c r="S11" i="25"/>
  <c r="Q11" i="25"/>
  <c r="AM11" i="27"/>
  <c r="AK11" i="27"/>
  <c r="P11" i="24"/>
  <c r="AJ11" i="27"/>
  <c r="AI11" i="27"/>
  <c r="J11" i="25"/>
  <c r="AB11" i="27"/>
  <c r="H11" i="25"/>
  <c r="G11" i="25"/>
  <c r="AI11" i="24"/>
  <c r="AG11" i="24"/>
  <c r="AE11" i="24"/>
  <c r="AD11" i="24"/>
  <c r="AB11" i="24"/>
  <c r="Q11" i="24"/>
  <c r="R11" i="23"/>
  <c r="O11" i="24"/>
  <c r="P11" i="23"/>
  <c r="O11" i="23"/>
  <c r="AN11" i="25"/>
  <c r="N11" i="23"/>
  <c r="AL11" i="25"/>
  <c r="AK11" i="25"/>
  <c r="L11" i="23"/>
  <c r="AJ11" i="25"/>
  <c r="J11" i="23"/>
  <c r="O11" i="25"/>
  <c r="AE11" i="22"/>
  <c r="AP11" i="23"/>
  <c r="U11" i="26"/>
  <c r="I11" i="23"/>
  <c r="T11" i="22"/>
  <c r="N11" i="21"/>
  <c r="H11" i="26"/>
  <c r="H11" i="23"/>
  <c r="R11" i="22"/>
  <c r="M11" i="21"/>
  <c r="L11" i="21"/>
  <c r="AP11" i="21"/>
  <c r="J11" i="21"/>
  <c r="AN11" i="21"/>
  <c r="H11" i="21"/>
  <c r="AJ11" i="24"/>
  <c r="AH11" i="24"/>
  <c r="AF11" i="24"/>
  <c r="Z11" i="24"/>
  <c r="W11" i="24"/>
  <c r="AK11" i="22"/>
  <c r="AA11" i="21"/>
  <c r="AQ11" i="23"/>
  <c r="AI11" i="22"/>
  <c r="Y11" i="21"/>
  <c r="AN11" i="23"/>
  <c r="AG11" i="22"/>
  <c r="W11" i="21"/>
  <c r="AK11" i="21"/>
  <c r="AH11" i="21"/>
  <c r="AF11" i="21"/>
  <c r="V11" i="22"/>
  <c r="AJ11" i="21"/>
  <c r="AI11" i="21"/>
  <c r="S11" i="21"/>
  <c r="AI11" i="25"/>
  <c r="AE11" i="25"/>
  <c r="AQ11" i="22"/>
  <c r="AG11" i="21"/>
  <c r="AP11" i="22"/>
  <c r="AC11" i="25"/>
  <c r="Y11" i="25"/>
  <c r="AE11" i="21"/>
  <c r="AD11" i="21"/>
  <c r="L11" i="25"/>
  <c r="AC11" i="21"/>
  <c r="AB11" i="21"/>
  <c r="AD11" i="22"/>
  <c r="Z11" i="21"/>
  <c r="AB11" i="22"/>
  <c r="X11" i="21"/>
  <c r="Z11" i="22"/>
  <c r="V11" i="21"/>
  <c r="U11" i="21"/>
  <c r="X11" i="22"/>
  <c r="T11" i="21"/>
  <c r="AM11" i="23"/>
  <c r="O11" i="21"/>
  <c r="AL11" i="23"/>
  <c r="K11" i="21"/>
  <c r="G11" i="21"/>
  <c r="I11" i="21"/>
  <c r="AJ11" i="23"/>
  <c r="AI11" i="23"/>
  <c r="AL11" i="21"/>
  <c r="P11" i="21"/>
  <c r="R11" i="21"/>
  <c r="W11" i="26"/>
  <c r="Q11" i="21"/>
  <c r="V11" i="26"/>
  <c r="AO11" i="23"/>
  <c r="AF11" i="23"/>
  <c r="U11" i="22"/>
  <c r="AA11" i="23"/>
  <c r="M11" i="22"/>
  <c r="AM11" i="21"/>
  <c r="U11" i="23"/>
  <c r="G11" i="22"/>
  <c r="X11" i="26"/>
  <c r="AO11" i="21"/>
  <c r="AP11" i="26"/>
  <c r="AQ11" i="21"/>
  <c r="AB11" i="23"/>
  <c r="N11" i="25"/>
  <c r="P11" i="22"/>
  <c r="X11" i="24"/>
  <c r="AK11" i="23"/>
  <c r="AH11" i="22"/>
  <c r="H11" i="24"/>
  <c r="I11" i="24"/>
  <c r="AL11" i="24"/>
  <c r="AP11" i="24"/>
  <c r="Z11" i="25"/>
  <c r="S11" i="22"/>
  <c r="H11" i="22"/>
  <c r="G11" i="23"/>
  <c r="AL11" i="22"/>
  <c r="AA11" i="22"/>
  <c r="Q11" i="22"/>
  <c r="W11" i="23"/>
  <c r="AH11" i="26"/>
  <c r="AD11" i="23"/>
  <c r="AF11" i="22"/>
  <c r="AN11" i="24"/>
  <c r="R11" i="24"/>
  <c r="G11" i="24"/>
  <c r="Z11" i="23"/>
  <c r="AB11" i="25"/>
  <c r="AH11" i="25"/>
  <c r="AA11" i="25"/>
  <c r="AE11" i="26"/>
  <c r="W11" i="25"/>
  <c r="Q11" i="23"/>
  <c r="K11" i="24"/>
  <c r="AJ11" i="22"/>
  <c r="AA11" i="27"/>
  <c r="H11" i="27"/>
  <c r="AM11" i="22"/>
  <c r="U11" i="24"/>
  <c r="AG11" i="26"/>
  <c r="U11" i="25"/>
  <c r="N11" i="26"/>
  <c r="U11" i="27"/>
  <c r="R11" i="26"/>
  <c r="AB11" i="26"/>
  <c r="N11" i="22"/>
  <c r="J11" i="24"/>
  <c r="L11" i="22"/>
  <c r="AO11" i="28"/>
  <c r="AI11" i="29"/>
  <c r="X11" i="23"/>
  <c r="O11" i="22"/>
  <c r="K11" i="23"/>
  <c r="I11" i="28"/>
  <c r="AQ11" i="25"/>
  <c r="AO11" i="25"/>
  <c r="Q11" i="28"/>
  <c r="O11" i="26"/>
  <c r="AQ11" i="24"/>
  <c r="W11" i="27"/>
  <c r="AC11" i="26"/>
  <c r="X11" i="28"/>
  <c r="AC11" i="22"/>
  <c r="V11" i="25"/>
  <c r="AD11" i="28"/>
  <c r="M11" i="27"/>
  <c r="P11" i="29"/>
  <c r="U11" i="29"/>
  <c r="AN11" i="22"/>
  <c r="Y11" i="24"/>
  <c r="P11" i="28"/>
  <c r="G11" i="28"/>
  <c r="AJ11" i="28"/>
  <c r="AQ11" i="27"/>
  <c r="M11" i="26"/>
  <c r="Y11" i="22"/>
  <c r="AN11" i="27"/>
  <c r="P11" i="25"/>
  <c r="AG11" i="25"/>
  <c r="M11" i="23"/>
  <c r="K11" i="25"/>
  <c r="S11" i="23"/>
  <c r="AF11" i="25"/>
  <c r="AE11" i="23"/>
  <c r="I11" i="22"/>
  <c r="AO11" i="22"/>
  <c r="AI11" i="28"/>
  <c r="AK11" i="24"/>
  <c r="AM11" i="24"/>
  <c r="S11" i="24"/>
  <c r="W11" i="22"/>
  <c r="AP11" i="25"/>
  <c r="Y11" i="23"/>
  <c r="P11" i="26"/>
  <c r="Y11" i="29"/>
  <c r="T11" i="23"/>
  <c r="M11" i="24"/>
  <c r="AD11" i="25"/>
  <c r="AF11" i="26"/>
  <c r="T11" i="26"/>
  <c r="J11" i="28"/>
  <c r="AM11" i="29"/>
  <c r="AO11" i="24"/>
  <c r="V11" i="24"/>
  <c r="K11" i="27"/>
  <c r="AH11" i="28"/>
  <c r="AA11" i="31"/>
  <c r="Z11" i="31"/>
  <c r="V11" i="29"/>
  <c r="AG11" i="23"/>
  <c r="AD11" i="26"/>
  <c r="I11" i="27"/>
  <c r="K11" i="22"/>
  <c r="AC11" i="23"/>
  <c r="AC11" i="29"/>
  <c r="Z11" i="27"/>
  <c r="U11" i="28"/>
  <c r="AC11" i="27"/>
  <c r="R11" i="29"/>
  <c r="W11" i="29"/>
  <c r="T11" i="27"/>
  <c r="AM11" i="25"/>
  <c r="AQ11" i="28"/>
  <c r="Z11" i="28"/>
  <c r="T11" i="24"/>
  <c r="N11" i="27"/>
  <c r="I11" i="26"/>
  <c r="AE11" i="27"/>
  <c r="G11" i="26"/>
  <c r="AK11" i="31"/>
  <c r="M11" i="31"/>
  <c r="V11" i="31"/>
  <c r="AD11" i="30"/>
  <c r="S11" i="31"/>
  <c r="AE11" i="31"/>
  <c r="V11" i="30"/>
  <c r="AH11" i="23"/>
  <c r="T11" i="31"/>
  <c r="AE11" i="29"/>
  <c r="J11" i="27"/>
  <c r="AQ11" i="30"/>
  <c r="H11" i="28"/>
  <c r="S11" i="26"/>
  <c r="Q11" i="30"/>
  <c r="AJ11" i="29"/>
  <c r="X11" i="27"/>
  <c r="K11" i="28"/>
  <c r="K11" i="26"/>
  <c r="K11" i="30"/>
  <c r="O11" i="31"/>
  <c r="L11" i="29"/>
  <c r="V11" i="23"/>
  <c r="N11" i="29"/>
  <c r="AO11" i="27"/>
  <c r="R11" i="28"/>
  <c r="AA11" i="29"/>
  <c r="AA11" i="30"/>
  <c r="Q11" i="31"/>
  <c r="R11" i="31"/>
  <c r="AB11" i="30"/>
  <c r="X11" i="30"/>
  <c r="AO11" i="30"/>
  <c r="AN11" i="31"/>
  <c r="AE6" i="31"/>
  <c r="I6" i="29"/>
  <c r="AO26" i="29"/>
  <c r="V17" i="29"/>
  <c r="AB9" i="30"/>
  <c r="AA13" i="31"/>
  <c r="O8" i="30"/>
  <c r="M24" i="29"/>
  <c r="U11" i="30"/>
  <c r="L12" i="29"/>
  <c r="AL13" i="26"/>
  <c r="Y8" i="28"/>
  <c r="AE8" i="29"/>
  <c r="K23" i="27"/>
  <c r="N24" i="27"/>
  <c r="Y11" i="27"/>
  <c r="AP9" i="22"/>
  <c r="J11" i="22"/>
  <c r="AH14" i="23"/>
  <c r="AI24" i="29"/>
  <c r="J10" i="22"/>
  <c r="V17" i="26"/>
  <c r="AG17" i="30"/>
  <c r="AB24" i="29"/>
  <c r="S24" i="30"/>
  <c r="AD25" i="27"/>
  <c r="AK19" i="31"/>
  <c r="AO13" i="31"/>
  <c r="I13" i="31"/>
  <c r="X13" i="31"/>
  <c r="AQ13" i="31"/>
  <c r="AP13" i="31"/>
  <c r="AL13" i="31"/>
  <c r="AD13" i="31"/>
  <c r="AB13" i="31"/>
  <c r="W13" i="31"/>
  <c r="L13" i="31"/>
  <c r="K13" i="31"/>
  <c r="J13" i="31"/>
  <c r="V13" i="30"/>
  <c r="AH13" i="31"/>
  <c r="N13" i="30"/>
  <c r="AK13" i="29"/>
  <c r="L13" i="30"/>
  <c r="J13" i="30"/>
  <c r="Y13" i="31"/>
  <c r="AN13" i="30"/>
  <c r="Q13" i="29"/>
  <c r="P13" i="31"/>
  <c r="AK13" i="30"/>
  <c r="N13" i="31"/>
  <c r="AI13" i="30"/>
  <c r="AH13" i="29"/>
  <c r="AD13" i="29"/>
  <c r="AA13" i="30"/>
  <c r="T13" i="30"/>
  <c r="AP13" i="30"/>
  <c r="N13" i="28"/>
  <c r="Y13" i="30"/>
  <c r="P13" i="30"/>
  <c r="AP13" i="29"/>
  <c r="O13" i="30"/>
  <c r="K13" i="30"/>
  <c r="G13" i="29"/>
  <c r="AQ13" i="29"/>
  <c r="AF13" i="29"/>
  <c r="AE13" i="31"/>
  <c r="R13" i="30"/>
  <c r="V13" i="28"/>
  <c r="T13" i="29"/>
  <c r="S13" i="29"/>
  <c r="T13" i="28"/>
  <c r="I13" i="29"/>
  <c r="AL13" i="27"/>
  <c r="AG13" i="31"/>
  <c r="AC13" i="31"/>
  <c r="AM13" i="28"/>
  <c r="AJ13" i="29"/>
  <c r="AF13" i="28"/>
  <c r="AB13" i="29"/>
  <c r="AC13" i="28"/>
  <c r="R13" i="27"/>
  <c r="Z13" i="29"/>
  <c r="AB13" i="28"/>
  <c r="X13" i="29"/>
  <c r="W13" i="28"/>
  <c r="V13" i="29"/>
  <c r="AG13" i="30"/>
  <c r="J13" i="28"/>
  <c r="AK13" i="27"/>
  <c r="AJ13" i="27"/>
  <c r="AI13" i="27"/>
  <c r="AG13" i="27"/>
  <c r="Y13" i="26"/>
  <c r="AP13" i="28"/>
  <c r="AN13" i="28"/>
  <c r="AE13" i="28"/>
  <c r="AO13" i="27"/>
  <c r="AH13" i="27"/>
  <c r="AF13" i="27"/>
  <c r="X13" i="27"/>
  <c r="Q13" i="27"/>
  <c r="P13" i="27"/>
  <c r="O13" i="27"/>
  <c r="N13" i="27"/>
  <c r="L13" i="27"/>
  <c r="K13" i="27"/>
  <c r="H13" i="28"/>
  <c r="P13" i="26"/>
  <c r="J13" i="26"/>
  <c r="T13" i="25"/>
  <c r="S13" i="25"/>
  <c r="AD13" i="27"/>
  <c r="Q13" i="25"/>
  <c r="N13" i="24"/>
  <c r="M13" i="25"/>
  <c r="AQ13" i="26"/>
  <c r="AP13" i="26"/>
  <c r="AO13" i="26"/>
  <c r="AJ13" i="26"/>
  <c r="L13" i="26"/>
  <c r="AP13" i="25"/>
  <c r="AH13" i="24"/>
  <c r="AN13" i="25"/>
  <c r="AG13" i="23"/>
  <c r="T13" i="27"/>
  <c r="J13" i="25"/>
  <c r="H13" i="25"/>
  <c r="Z13" i="26"/>
  <c r="W13" i="26"/>
  <c r="U13" i="26"/>
  <c r="T13" i="26"/>
  <c r="M13" i="24"/>
  <c r="AM13" i="25"/>
  <c r="AC13" i="25"/>
  <c r="W13" i="25"/>
  <c r="R13" i="25"/>
  <c r="I13" i="22"/>
  <c r="AH13" i="23"/>
  <c r="AD13" i="22"/>
  <c r="AQ13" i="24"/>
  <c r="O13" i="23"/>
  <c r="AH13" i="21"/>
  <c r="AO13" i="22"/>
  <c r="AG13" i="21"/>
  <c r="AF13" i="21"/>
  <c r="R13" i="23"/>
  <c r="AK13" i="22"/>
  <c r="AD13" i="21"/>
  <c r="I13" i="23"/>
  <c r="AI13" i="22"/>
  <c r="AB13" i="21"/>
  <c r="G13" i="23"/>
  <c r="AG13" i="22"/>
  <c r="AE13" i="22"/>
  <c r="X13" i="22"/>
  <c r="W13" i="22"/>
  <c r="V13" i="22"/>
  <c r="U13" i="22"/>
  <c r="AK13" i="25"/>
  <c r="O13" i="21"/>
  <c r="AO13" i="28"/>
  <c r="AI13" i="25"/>
  <c r="M13" i="21"/>
  <c r="Q13" i="26"/>
  <c r="I13" i="25"/>
  <c r="AQ13" i="21"/>
  <c r="K13" i="21"/>
  <c r="AJ13" i="25"/>
  <c r="O13" i="24"/>
  <c r="AE13" i="25"/>
  <c r="AO13" i="21"/>
  <c r="AP13" i="21"/>
  <c r="AN13" i="21"/>
  <c r="AM13" i="21"/>
  <c r="Z13" i="21"/>
  <c r="AL13" i="21"/>
  <c r="AM13" i="23"/>
  <c r="AK13" i="21"/>
  <c r="AI13" i="21"/>
  <c r="AJ13" i="21"/>
  <c r="T13" i="23"/>
  <c r="P13" i="23"/>
  <c r="AE13" i="21"/>
  <c r="AC13" i="21"/>
  <c r="AA13" i="21"/>
  <c r="T13" i="22"/>
  <c r="V13" i="21"/>
  <c r="U13" i="21"/>
  <c r="S13" i="21"/>
  <c r="R13" i="22"/>
  <c r="T13" i="21"/>
  <c r="H13" i="26"/>
  <c r="Q13" i="22"/>
  <c r="AO13" i="25"/>
  <c r="AB13" i="24"/>
  <c r="AL13" i="25"/>
  <c r="Z13" i="24"/>
  <c r="N13" i="21"/>
  <c r="AL13" i="24"/>
  <c r="AI13" i="24"/>
  <c r="U13" i="24"/>
  <c r="AG13" i="24"/>
  <c r="Y13" i="21"/>
  <c r="AL13" i="22"/>
  <c r="X13" i="21"/>
  <c r="L13" i="21"/>
  <c r="W13" i="21"/>
  <c r="AJ13" i="22"/>
  <c r="R13" i="21"/>
  <c r="Q13" i="21"/>
  <c r="I13" i="21"/>
  <c r="AG13" i="28"/>
  <c r="P13" i="21"/>
  <c r="H13" i="21"/>
  <c r="J13" i="22"/>
  <c r="G13" i="21"/>
  <c r="AF13" i="24"/>
  <c r="AF13" i="22"/>
  <c r="P13" i="22"/>
  <c r="T13" i="24"/>
  <c r="G13" i="24"/>
  <c r="AN13" i="24"/>
  <c r="Z13" i="25"/>
  <c r="J13" i="24"/>
  <c r="AB13" i="23"/>
  <c r="AO13" i="24"/>
  <c r="Y13" i="25"/>
  <c r="H13" i="23"/>
  <c r="AH13" i="22"/>
  <c r="AJ13" i="23"/>
  <c r="AA13" i="23"/>
  <c r="AP13" i="24"/>
  <c r="AD13" i="23"/>
  <c r="AK13" i="24"/>
  <c r="AB13" i="26"/>
  <c r="S13" i="27"/>
  <c r="AC13" i="27"/>
  <c r="Z13" i="28"/>
  <c r="AM13" i="24"/>
  <c r="N13" i="26"/>
  <c r="G13" i="26"/>
  <c r="N13" i="22"/>
  <c r="N13" i="25"/>
  <c r="AA13" i="25"/>
  <c r="Q13" i="28"/>
  <c r="Z13" i="22"/>
  <c r="G13" i="22"/>
  <c r="L13" i="22"/>
  <c r="Y13" i="23"/>
  <c r="AH13" i="26"/>
  <c r="O13" i="22"/>
  <c r="AJ13" i="24"/>
  <c r="AI13" i="29"/>
  <c r="Q13" i="23"/>
  <c r="U13" i="23"/>
  <c r="Y13" i="24"/>
  <c r="I13" i="28"/>
  <c r="K13" i="23"/>
  <c r="AD13" i="24"/>
  <c r="P13" i="25"/>
  <c r="AK13" i="23"/>
  <c r="U13" i="27"/>
  <c r="AI13" i="28"/>
  <c r="AA13" i="24"/>
  <c r="I13" i="24"/>
  <c r="H13" i="22"/>
  <c r="S13" i="23"/>
  <c r="L13" i="24"/>
  <c r="X13" i="25"/>
  <c r="AC13" i="22"/>
  <c r="AG13" i="25"/>
  <c r="AB13" i="22"/>
  <c r="Z13" i="23"/>
  <c r="K13" i="25"/>
  <c r="L13" i="25"/>
  <c r="AK13" i="28"/>
  <c r="Y13" i="28"/>
  <c r="U13" i="30"/>
  <c r="K13" i="24"/>
  <c r="N13" i="23"/>
  <c r="AM13" i="26"/>
  <c r="AL13" i="28"/>
  <c r="S13" i="22"/>
  <c r="W13" i="27"/>
  <c r="AA13" i="27"/>
  <c r="G13" i="28"/>
  <c r="Q13" i="30"/>
  <c r="AN13" i="23"/>
  <c r="O13" i="26"/>
  <c r="Y13" i="29"/>
  <c r="AP13" i="22"/>
  <c r="AO13" i="23"/>
  <c r="O13" i="28"/>
  <c r="L13" i="28"/>
  <c r="U13" i="25"/>
  <c r="P13" i="28"/>
  <c r="AF13" i="23"/>
  <c r="X13" i="23"/>
  <c r="V13" i="24"/>
  <c r="AH13" i="25"/>
  <c r="AE13" i="27"/>
  <c r="AM13" i="22"/>
  <c r="S13" i="26"/>
  <c r="K13" i="22"/>
  <c r="AN13" i="22"/>
  <c r="R13" i="24"/>
  <c r="X13" i="24"/>
  <c r="R13" i="26"/>
  <c r="H13" i="27"/>
  <c r="AQ13" i="25"/>
  <c r="Z13" i="27"/>
  <c r="S13" i="24"/>
  <c r="L13" i="23"/>
  <c r="I13" i="26"/>
  <c r="AK13" i="31"/>
  <c r="AD13" i="26"/>
  <c r="V13" i="25"/>
  <c r="K13" i="28"/>
  <c r="AN13" i="26"/>
  <c r="AK13" i="26"/>
  <c r="AE13" i="30"/>
  <c r="I13" i="27"/>
  <c r="U13" i="29"/>
  <c r="H13" i="29"/>
  <c r="AM13" i="30"/>
  <c r="Y13" i="27"/>
  <c r="L13" i="29"/>
  <c r="AQ13" i="30"/>
  <c r="Z13" i="31"/>
  <c r="Z13" i="30"/>
  <c r="H13" i="31"/>
  <c r="AF13" i="26"/>
  <c r="AP13" i="23"/>
  <c r="AJ13" i="28"/>
  <c r="AM13" i="27"/>
  <c r="AG13" i="29"/>
  <c r="AC13" i="23"/>
  <c r="Q13" i="24"/>
  <c r="AC13" i="24"/>
  <c r="R13" i="28"/>
  <c r="M13" i="28"/>
  <c r="O13" i="31"/>
  <c r="AI13" i="31"/>
  <c r="U13" i="28"/>
  <c r="N13" i="29"/>
  <c r="X13" i="28"/>
  <c r="AE13" i="23"/>
  <c r="G13" i="27"/>
  <c r="W13" i="29"/>
  <c r="AI13" i="23"/>
  <c r="AQ13" i="23"/>
  <c r="AG13" i="26"/>
  <c r="V13" i="27"/>
  <c r="AP13" i="27"/>
  <c r="AQ13" i="28"/>
  <c r="AQ13" i="27"/>
  <c r="AA13" i="29"/>
  <c r="AL13" i="23"/>
  <c r="W13" i="30"/>
  <c r="I13" i="30"/>
  <c r="AE13" i="29"/>
  <c r="S13" i="31"/>
  <c r="M13" i="22"/>
  <c r="R13" i="29"/>
  <c r="M13" i="27"/>
  <c r="AJ13" i="30"/>
  <c r="AL13" i="29"/>
  <c r="AM13" i="29"/>
  <c r="AD13" i="28"/>
  <c r="AA13" i="28"/>
  <c r="AD13" i="25"/>
  <c r="M13" i="26"/>
  <c r="AC13" i="29"/>
  <c r="AN13" i="29"/>
  <c r="X13" i="26"/>
  <c r="H13" i="24"/>
  <c r="V13" i="31"/>
  <c r="H13" i="30"/>
  <c r="AM13" i="31"/>
  <c r="K13" i="26"/>
  <c r="M13" i="29"/>
  <c r="O13" i="29"/>
  <c r="AH13" i="30"/>
  <c r="J13" i="23"/>
  <c r="P13" i="24"/>
  <c r="AI13" i="26"/>
  <c r="J13" i="29"/>
  <c r="AA13" i="22"/>
  <c r="P13" i="29"/>
  <c r="AE13" i="26"/>
  <c r="S13" i="28"/>
  <c r="M13" i="30"/>
  <c r="AF13" i="31"/>
  <c r="G13" i="25"/>
  <c r="V13" i="23"/>
  <c r="M13" i="23"/>
  <c r="AB13" i="30"/>
  <c r="AO13" i="30"/>
  <c r="W13" i="23"/>
  <c r="G13" i="31"/>
  <c r="AA13" i="26"/>
  <c r="AE14" i="31"/>
  <c r="AK7" i="30"/>
  <c r="L9" i="30"/>
  <c r="P6" i="30"/>
  <c r="AP9" i="29"/>
  <c r="AO19" i="29"/>
  <c r="Q23" i="31"/>
  <c r="AG8" i="29"/>
  <c r="AF8" i="31"/>
  <c r="AQ14" i="29"/>
  <c r="AL11" i="29"/>
  <c r="L19" i="28"/>
  <c r="AE6" i="29"/>
  <c r="I24" i="26"/>
  <c r="U10" i="28"/>
  <c r="AI9" i="28"/>
  <c r="AQ19" i="25"/>
  <c r="Z6" i="23"/>
  <c r="J19" i="30"/>
  <c r="AJ24" i="27"/>
  <c r="AO24" i="30"/>
  <c r="AE5" i="31"/>
  <c r="T4" i="31"/>
  <c r="U5" i="30"/>
  <c r="AK24" i="26"/>
  <c r="K14" i="31"/>
  <c r="AB14" i="31"/>
  <c r="Y14" i="31"/>
  <c r="X14" i="31"/>
  <c r="W14" i="31"/>
  <c r="U14" i="31"/>
  <c r="I14" i="31"/>
  <c r="G14" i="31"/>
  <c r="AQ14" i="31"/>
  <c r="AO14" i="31"/>
  <c r="R14" i="30"/>
  <c r="AN14" i="30"/>
  <c r="AN14" i="31"/>
  <c r="H14" i="30"/>
  <c r="AI14" i="30"/>
  <c r="AE14" i="30"/>
  <c r="AC14" i="30"/>
  <c r="AP14" i="31"/>
  <c r="AM14" i="31"/>
  <c r="AL14" i="31"/>
  <c r="AG14" i="31"/>
  <c r="AA14" i="30"/>
  <c r="M14" i="29"/>
  <c r="K14" i="29"/>
  <c r="I14" i="29"/>
  <c r="AC14" i="31"/>
  <c r="AK14" i="29"/>
  <c r="AG14" i="30"/>
  <c r="Y14" i="30"/>
  <c r="Q14" i="29"/>
  <c r="O14" i="29"/>
  <c r="AB14" i="30"/>
  <c r="W14" i="30"/>
  <c r="U14" i="30"/>
  <c r="S14" i="30"/>
  <c r="S14" i="31"/>
  <c r="I14" i="30"/>
  <c r="AM14" i="29"/>
  <c r="AA14" i="28"/>
  <c r="T14" i="28"/>
  <c r="AI14" i="27"/>
  <c r="P14" i="30"/>
  <c r="G14" i="29"/>
  <c r="AH14" i="27"/>
  <c r="Z14" i="29"/>
  <c r="AG14" i="27"/>
  <c r="X14" i="29"/>
  <c r="V14" i="29"/>
  <c r="AD14" i="27"/>
  <c r="AB14" i="27"/>
  <c r="AM14" i="28"/>
  <c r="O14" i="30"/>
  <c r="N14" i="30"/>
  <c r="K14" i="30"/>
  <c r="AG14" i="28"/>
  <c r="AP14" i="29"/>
  <c r="AQ14" i="26"/>
  <c r="AL14" i="29"/>
  <c r="AP14" i="26"/>
  <c r="AJ14" i="29"/>
  <c r="AI14" i="26"/>
  <c r="AF14" i="28"/>
  <c r="AE14" i="28"/>
  <c r="AC14" i="28"/>
  <c r="AB14" i="28"/>
  <c r="V14" i="28"/>
  <c r="O14" i="28"/>
  <c r="J14" i="26"/>
  <c r="G14" i="26"/>
  <c r="L14" i="26"/>
  <c r="N14" i="28"/>
  <c r="M14" i="28"/>
  <c r="L14" i="28"/>
  <c r="AJ14" i="27"/>
  <c r="AL14" i="26"/>
  <c r="M14" i="27"/>
  <c r="AB14" i="26"/>
  <c r="L14" i="27"/>
  <c r="Z14" i="26"/>
  <c r="K14" i="27"/>
  <c r="Y14" i="26"/>
  <c r="Q14" i="26"/>
  <c r="H14" i="26"/>
  <c r="AI14" i="24"/>
  <c r="N14" i="27"/>
  <c r="I14" i="27"/>
  <c r="AN14" i="26"/>
  <c r="AL14" i="25"/>
  <c r="AD14" i="26"/>
  <c r="X14" i="26"/>
  <c r="V14" i="26"/>
  <c r="V14" i="25"/>
  <c r="T14" i="25"/>
  <c r="R14" i="25"/>
  <c r="M14" i="25"/>
  <c r="AF14" i="24"/>
  <c r="J14" i="23"/>
  <c r="AG14" i="21"/>
  <c r="AQ14" i="24"/>
  <c r="I14" i="22"/>
  <c r="AP14" i="23"/>
  <c r="AH14" i="24"/>
  <c r="AG14" i="24"/>
  <c r="AE14" i="24"/>
  <c r="AC14" i="24"/>
  <c r="AG14" i="23"/>
  <c r="N14" i="24"/>
  <c r="AE14" i="22"/>
  <c r="Q14" i="25"/>
  <c r="K14" i="24"/>
  <c r="O14" i="25"/>
  <c r="T14" i="23"/>
  <c r="AE14" i="27"/>
  <c r="AB14" i="21"/>
  <c r="AA14" i="27"/>
  <c r="AA14" i="21"/>
  <c r="W14" i="27"/>
  <c r="Z14" i="21"/>
  <c r="Q14" i="27"/>
  <c r="O14" i="27"/>
  <c r="X14" i="21"/>
  <c r="V14" i="21"/>
  <c r="AO14" i="22"/>
  <c r="P14" i="25"/>
  <c r="AI14" i="22"/>
  <c r="L14" i="24"/>
  <c r="AP14" i="21"/>
  <c r="I14" i="21"/>
  <c r="U14" i="23"/>
  <c r="X14" i="22"/>
  <c r="AN14" i="21"/>
  <c r="G14" i="21"/>
  <c r="R14" i="23"/>
  <c r="AL14" i="21"/>
  <c r="Z14" i="23"/>
  <c r="K14" i="21"/>
  <c r="Q14" i="23"/>
  <c r="AH14" i="21"/>
  <c r="W14" i="23"/>
  <c r="J14" i="21"/>
  <c r="S14" i="23"/>
  <c r="H14" i="21"/>
  <c r="P14" i="23"/>
  <c r="O14" i="23"/>
  <c r="AD14" i="22"/>
  <c r="N14" i="23"/>
  <c r="AB14" i="22"/>
  <c r="L14" i="23"/>
  <c r="K14" i="23"/>
  <c r="U14" i="22"/>
  <c r="AM14" i="21"/>
  <c r="R14" i="22"/>
  <c r="AQ14" i="21"/>
  <c r="AO14" i="21"/>
  <c r="P14" i="22"/>
  <c r="L14" i="22"/>
  <c r="AK14" i="21"/>
  <c r="J14" i="22"/>
  <c r="AJ14" i="21"/>
  <c r="H14" i="22"/>
  <c r="AI14" i="21"/>
  <c r="AC14" i="21"/>
  <c r="P14" i="24"/>
  <c r="AA14" i="24"/>
  <c r="Y14" i="21"/>
  <c r="U14" i="21"/>
  <c r="Z14" i="24"/>
  <c r="W14" i="21"/>
  <c r="AQ14" i="27"/>
  <c r="V14" i="24"/>
  <c r="AL14" i="27"/>
  <c r="T14" i="21"/>
  <c r="S14" i="21"/>
  <c r="Q14" i="21"/>
  <c r="P14" i="21"/>
  <c r="AE14" i="21"/>
  <c r="R14" i="21"/>
  <c r="O14" i="21"/>
  <c r="AC14" i="23"/>
  <c r="AA14" i="23"/>
  <c r="N14" i="25"/>
  <c r="N14" i="21"/>
  <c r="M14" i="21"/>
  <c r="L14" i="21"/>
  <c r="AF14" i="21"/>
  <c r="K14" i="25"/>
  <c r="J14" i="24"/>
  <c r="G14" i="28"/>
  <c r="AD14" i="21"/>
  <c r="AF14" i="23"/>
  <c r="AJ14" i="23"/>
  <c r="Y14" i="25"/>
  <c r="AH14" i="22"/>
  <c r="Y14" i="22"/>
  <c r="AA14" i="31"/>
  <c r="AH14" i="26"/>
  <c r="AL14" i="22"/>
  <c r="X14" i="23"/>
  <c r="AI14" i="23"/>
  <c r="AM14" i="22"/>
  <c r="AO14" i="24"/>
  <c r="AA14" i="22"/>
  <c r="G14" i="22"/>
  <c r="AD14" i="23"/>
  <c r="X14" i="24"/>
  <c r="Z14" i="25"/>
  <c r="S14" i="22"/>
  <c r="V14" i="23"/>
  <c r="AF14" i="26"/>
  <c r="AD14" i="24"/>
  <c r="N14" i="26"/>
  <c r="V14" i="27"/>
  <c r="W14" i="24"/>
  <c r="M14" i="24"/>
  <c r="I14" i="25"/>
  <c r="Y14" i="23"/>
  <c r="O14" i="22"/>
  <c r="T14" i="27"/>
  <c r="K14" i="28"/>
  <c r="AC14" i="25"/>
  <c r="AC14" i="26"/>
  <c r="AE14" i="25"/>
  <c r="AM14" i="25"/>
  <c r="R14" i="29"/>
  <c r="I14" i="23"/>
  <c r="AK14" i="23"/>
  <c r="G14" i="24"/>
  <c r="G14" i="23"/>
  <c r="AI14" i="29"/>
  <c r="AP14" i="24"/>
  <c r="L14" i="25"/>
  <c r="I14" i="24"/>
  <c r="AK14" i="24"/>
  <c r="I14" i="28"/>
  <c r="AN14" i="23"/>
  <c r="AB14" i="24"/>
  <c r="S14" i="24"/>
  <c r="AN14" i="22"/>
  <c r="AK14" i="22"/>
  <c r="V14" i="22"/>
  <c r="AF14" i="22"/>
  <c r="H14" i="24"/>
  <c r="U14" i="24"/>
  <c r="AO14" i="28"/>
  <c r="AE14" i="23"/>
  <c r="AO14" i="23"/>
  <c r="S14" i="27"/>
  <c r="Z14" i="28"/>
  <c r="AA14" i="25"/>
  <c r="U14" i="27"/>
  <c r="T14" i="26"/>
  <c r="AO14" i="25"/>
  <c r="P14" i="28"/>
  <c r="Z14" i="27"/>
  <c r="Y14" i="29"/>
  <c r="Q14" i="22"/>
  <c r="AE14" i="26"/>
  <c r="G14" i="25"/>
  <c r="P14" i="26"/>
  <c r="AJ14" i="24"/>
  <c r="U14" i="28"/>
  <c r="AA14" i="29"/>
  <c r="AP14" i="28"/>
  <c r="Z14" i="22"/>
  <c r="AM14" i="23"/>
  <c r="AO14" i="26"/>
  <c r="S14" i="26"/>
  <c r="W14" i="26"/>
  <c r="O14" i="24"/>
  <c r="M14" i="22"/>
  <c r="Y14" i="27"/>
  <c r="AI14" i="28"/>
  <c r="W14" i="22"/>
  <c r="AL14" i="23"/>
  <c r="Y14" i="24"/>
  <c r="AH14" i="25"/>
  <c r="U14" i="26"/>
  <c r="AQ14" i="22"/>
  <c r="AL14" i="24"/>
  <c r="AQ14" i="23"/>
  <c r="U14" i="25"/>
  <c r="AJ14" i="25"/>
  <c r="AF14" i="25"/>
  <c r="AG14" i="25"/>
  <c r="Q14" i="24"/>
  <c r="J14" i="25"/>
  <c r="I14" i="26"/>
  <c r="W14" i="29"/>
  <c r="J14" i="28"/>
  <c r="K14" i="22"/>
  <c r="H14" i="28"/>
  <c r="AB14" i="23"/>
  <c r="J14" i="27"/>
  <c r="AO14" i="27"/>
  <c r="AH14" i="28"/>
  <c r="AL14" i="28"/>
  <c r="L14" i="29"/>
  <c r="N14" i="29"/>
  <c r="AQ14" i="30"/>
  <c r="R14" i="31"/>
  <c r="AG14" i="22"/>
  <c r="AH14" i="29"/>
  <c r="J14" i="30"/>
  <c r="AF14" i="29"/>
  <c r="AK14" i="30"/>
  <c r="AM14" i="24"/>
  <c r="W14" i="25"/>
  <c r="X14" i="25"/>
  <c r="M14" i="26"/>
  <c r="W14" i="28"/>
  <c r="V14" i="30"/>
  <c r="V14" i="31"/>
  <c r="AB14" i="25"/>
  <c r="AP14" i="25"/>
  <c r="H14" i="27"/>
  <c r="U14" i="29"/>
  <c r="AJ14" i="22"/>
  <c r="X14" i="28"/>
  <c r="T14" i="22"/>
  <c r="AK14" i="31"/>
  <c r="AC14" i="22"/>
  <c r="AJ14" i="28"/>
  <c r="AP14" i="27"/>
  <c r="O14" i="26"/>
  <c r="M14" i="23"/>
  <c r="H14" i="25"/>
  <c r="AI14" i="25"/>
  <c r="AP14" i="22"/>
  <c r="AN14" i="25"/>
  <c r="Q14" i="30"/>
  <c r="Z14" i="31"/>
  <c r="AD14" i="29"/>
  <c r="H14" i="23"/>
  <c r="AD14" i="25"/>
  <c r="AQ14" i="28"/>
  <c r="Y14" i="28"/>
  <c r="G14" i="30"/>
  <c r="P14" i="29"/>
  <c r="AF14" i="27"/>
  <c r="H14" i="29"/>
  <c r="R14" i="24"/>
  <c r="AH14" i="30"/>
  <c r="AJ14" i="31"/>
  <c r="AK14" i="28"/>
  <c r="AD14" i="28"/>
  <c r="O14" i="31"/>
  <c r="AM14" i="27"/>
  <c r="AM14" i="26"/>
  <c r="T14" i="29"/>
  <c r="AI14" i="31"/>
  <c r="R14" i="26"/>
  <c r="AQ14" i="25"/>
  <c r="Q14" i="31"/>
  <c r="L14" i="30"/>
  <c r="AN14" i="29"/>
  <c r="AJ14" i="26"/>
  <c r="Q14" i="28"/>
  <c r="K14" i="26"/>
  <c r="S14" i="29"/>
  <c r="AD14" i="30"/>
  <c r="M14" i="31"/>
  <c r="Z14" i="30"/>
  <c r="M14" i="30"/>
  <c r="J14" i="29"/>
  <c r="T14" i="24"/>
  <c r="N14" i="22"/>
  <c r="S14" i="25"/>
  <c r="AJ14" i="30"/>
  <c r="AG14" i="26"/>
  <c r="AN14" i="28"/>
  <c r="X14" i="30"/>
  <c r="AN14" i="24"/>
  <c r="X14" i="27"/>
  <c r="AL14" i="30"/>
  <c r="T14" i="31"/>
  <c r="AA14" i="26"/>
  <c r="AC14" i="29"/>
  <c r="AF14" i="30"/>
  <c r="AM14" i="30"/>
  <c r="AK14" i="25"/>
  <c r="R14" i="27"/>
  <c r="AN4" i="30"/>
  <c r="L25" i="30"/>
  <c r="AP26" i="30"/>
  <c r="AO10" i="29"/>
  <c r="AB6" i="30"/>
  <c r="AQ4" i="29"/>
  <c r="AL8" i="28"/>
  <c r="M19" i="25"/>
  <c r="U26" i="28"/>
  <c r="AQ17" i="28"/>
  <c r="H24" i="27"/>
  <c r="AH9" i="23"/>
  <c r="AF4" i="26"/>
  <c r="K19" i="30"/>
  <c r="AC10" i="31"/>
  <c r="I10" i="31"/>
  <c r="G10" i="31"/>
  <c r="Y10" i="31"/>
  <c r="AL10" i="31"/>
  <c r="AD10" i="31"/>
  <c r="AM10" i="30"/>
  <c r="S10" i="31"/>
  <c r="AK10" i="30"/>
  <c r="K10" i="31"/>
  <c r="T10" i="30"/>
  <c r="R10" i="30"/>
  <c r="AQ10" i="31"/>
  <c r="AP10" i="31"/>
  <c r="AA10" i="30"/>
  <c r="H10" i="31"/>
  <c r="AC10" i="30"/>
  <c r="Y10" i="30"/>
  <c r="V10" i="30"/>
  <c r="T10" i="29"/>
  <c r="H10" i="30"/>
  <c r="AO10" i="31"/>
  <c r="P10" i="31"/>
  <c r="J10" i="31"/>
  <c r="AI10" i="30"/>
  <c r="AG10" i="30"/>
  <c r="L10" i="30"/>
  <c r="AK10" i="29"/>
  <c r="AN10" i="31"/>
  <c r="AB10" i="31"/>
  <c r="I10" i="29"/>
  <c r="O10" i="29"/>
  <c r="AN10" i="30"/>
  <c r="AL10" i="30"/>
  <c r="J10" i="29"/>
  <c r="AE10" i="30"/>
  <c r="AG10" i="29"/>
  <c r="G10" i="28"/>
  <c r="R10" i="27"/>
  <c r="AD10" i="29"/>
  <c r="V10" i="29"/>
  <c r="AJ10" i="30"/>
  <c r="S10" i="30"/>
  <c r="Q10" i="29"/>
  <c r="G10" i="29"/>
  <c r="AM10" i="31"/>
  <c r="X10" i="31"/>
  <c r="N10" i="31"/>
  <c r="V10" i="28"/>
  <c r="T10" i="28"/>
  <c r="S10" i="29"/>
  <c r="AE10" i="28"/>
  <c r="AB10" i="28"/>
  <c r="AL10" i="27"/>
  <c r="Y10" i="28"/>
  <c r="W10" i="28"/>
  <c r="N10" i="28"/>
  <c r="AG10" i="27"/>
  <c r="AD10" i="27"/>
  <c r="AB10" i="27"/>
  <c r="AQ10" i="26"/>
  <c r="AN10" i="29"/>
  <c r="AH10" i="29"/>
  <c r="AM10" i="28"/>
  <c r="AA10" i="28"/>
  <c r="AL10" i="28"/>
  <c r="AP10" i="26"/>
  <c r="AC10" i="28"/>
  <c r="AO10" i="26"/>
  <c r="L10" i="28"/>
  <c r="AN10" i="26"/>
  <c r="S10" i="25"/>
  <c r="AF10" i="29"/>
  <c r="J10" i="28"/>
  <c r="AA10" i="29"/>
  <c r="AL10" i="26"/>
  <c r="Q10" i="25"/>
  <c r="H10" i="28"/>
  <c r="AI10" i="26"/>
  <c r="O10" i="25"/>
  <c r="AO10" i="27"/>
  <c r="AM10" i="27"/>
  <c r="AK10" i="27"/>
  <c r="AJ10" i="27"/>
  <c r="V10" i="27"/>
  <c r="J10" i="26"/>
  <c r="O10" i="27"/>
  <c r="I10" i="27"/>
  <c r="O10" i="26"/>
  <c r="M10" i="26"/>
  <c r="L10" i="26"/>
  <c r="I10" i="26"/>
  <c r="W10" i="25"/>
  <c r="AP10" i="28"/>
  <c r="AH10" i="27"/>
  <c r="AK10" i="26"/>
  <c r="AM10" i="26"/>
  <c r="AD10" i="26"/>
  <c r="AA10" i="26"/>
  <c r="Y10" i="26"/>
  <c r="AI10" i="27"/>
  <c r="Q10" i="26"/>
  <c r="Z10" i="27"/>
  <c r="K10" i="26"/>
  <c r="X10" i="27"/>
  <c r="T10" i="27"/>
  <c r="AP10" i="25"/>
  <c r="K10" i="27"/>
  <c r="AN10" i="25"/>
  <c r="H10" i="27"/>
  <c r="AL10" i="25"/>
  <c r="G10" i="27"/>
  <c r="AA10" i="24"/>
  <c r="L10" i="23"/>
  <c r="M10" i="25"/>
  <c r="AC10" i="26"/>
  <c r="T10" i="23"/>
  <c r="O10" i="23"/>
  <c r="N10" i="23"/>
  <c r="J10" i="23"/>
  <c r="AJ10" i="24"/>
  <c r="AE10" i="24"/>
  <c r="AP10" i="23"/>
  <c r="AD10" i="22"/>
  <c r="V10" i="25"/>
  <c r="T10" i="21"/>
  <c r="L10" i="25"/>
  <c r="S10" i="21"/>
  <c r="AE10" i="26"/>
  <c r="J10" i="25"/>
  <c r="R10" i="21"/>
  <c r="H10" i="25"/>
  <c r="AO10" i="23"/>
  <c r="P10" i="21"/>
  <c r="N10" i="21"/>
  <c r="AJ10" i="23"/>
  <c r="AG10" i="23"/>
  <c r="AO10" i="22"/>
  <c r="AA10" i="23"/>
  <c r="Y10" i="23"/>
  <c r="W10" i="23"/>
  <c r="AK10" i="22"/>
  <c r="R10" i="23"/>
  <c r="AI10" i="22"/>
  <c r="AC10" i="24"/>
  <c r="AG10" i="21"/>
  <c r="W10" i="22"/>
  <c r="AE10" i="21"/>
  <c r="N10" i="24"/>
  <c r="U10" i="22"/>
  <c r="AC10" i="21"/>
  <c r="AI10" i="21"/>
  <c r="AH10" i="21"/>
  <c r="AD10" i="21"/>
  <c r="AF10" i="21"/>
  <c r="AA10" i="21"/>
  <c r="AI10" i="24"/>
  <c r="AB10" i="21"/>
  <c r="L10" i="21"/>
  <c r="AH10" i="24"/>
  <c r="AG10" i="24"/>
  <c r="Z10" i="21"/>
  <c r="X10" i="21"/>
  <c r="U10" i="21"/>
  <c r="AF10" i="24"/>
  <c r="Y10" i="21"/>
  <c r="X10" i="25"/>
  <c r="V10" i="24"/>
  <c r="R10" i="25"/>
  <c r="R10" i="24"/>
  <c r="W10" i="21"/>
  <c r="I10" i="25"/>
  <c r="L10" i="24"/>
  <c r="V10" i="21"/>
  <c r="G10" i="25"/>
  <c r="J10" i="24"/>
  <c r="Q10" i="21"/>
  <c r="O10" i="21"/>
  <c r="M10" i="21"/>
  <c r="H10" i="21"/>
  <c r="AG10" i="22"/>
  <c r="G10" i="21"/>
  <c r="AE10" i="22"/>
  <c r="AB10" i="22"/>
  <c r="AM10" i="21"/>
  <c r="K10" i="22"/>
  <c r="R10" i="22"/>
  <c r="I10" i="21"/>
  <c r="I10" i="22"/>
  <c r="AQ10" i="21"/>
  <c r="AP10" i="21"/>
  <c r="AO10" i="21"/>
  <c r="AN10" i="21"/>
  <c r="AL10" i="21"/>
  <c r="AQ10" i="23"/>
  <c r="X10" i="22"/>
  <c r="AK10" i="21"/>
  <c r="AM10" i="23"/>
  <c r="V10" i="22"/>
  <c r="AJ10" i="21"/>
  <c r="G10" i="22"/>
  <c r="P10" i="23"/>
  <c r="T10" i="22"/>
  <c r="K10" i="21"/>
  <c r="S10" i="22"/>
  <c r="J10" i="21"/>
  <c r="I10" i="24"/>
  <c r="H10" i="22"/>
  <c r="Z10" i="23"/>
  <c r="W10" i="24"/>
  <c r="AF10" i="22"/>
  <c r="AL10" i="22"/>
  <c r="V10" i="23"/>
  <c r="AO10" i="24"/>
  <c r="Z10" i="22"/>
  <c r="AP10" i="24"/>
  <c r="M10" i="22"/>
  <c r="AH10" i="22"/>
  <c r="Z10" i="25"/>
  <c r="Y10" i="22"/>
  <c r="G10" i="23"/>
  <c r="G10" i="24"/>
  <c r="AJ10" i="22"/>
  <c r="AI10" i="23"/>
  <c r="AK10" i="24"/>
  <c r="P10" i="26"/>
  <c r="K10" i="28"/>
  <c r="U10" i="23"/>
  <c r="AI10" i="25"/>
  <c r="AM10" i="22"/>
  <c r="M10" i="28"/>
  <c r="U10" i="24"/>
  <c r="S10" i="23"/>
  <c r="U10" i="25"/>
  <c r="AF10" i="23"/>
  <c r="AL10" i="24"/>
  <c r="T10" i="24"/>
  <c r="AC10" i="23"/>
  <c r="P10" i="22"/>
  <c r="P10" i="25"/>
  <c r="Y10" i="24"/>
  <c r="H10" i="23"/>
  <c r="M10" i="23"/>
  <c r="AN10" i="22"/>
  <c r="I10" i="28"/>
  <c r="Z10" i="24"/>
  <c r="Y10" i="25"/>
  <c r="AK10" i="23"/>
  <c r="AL10" i="23"/>
  <c r="AA10" i="22"/>
  <c r="X10" i="24"/>
  <c r="AB10" i="24"/>
  <c r="AD10" i="24"/>
  <c r="AA10" i="25"/>
  <c r="AF10" i="26"/>
  <c r="P10" i="28"/>
  <c r="I10" i="23"/>
  <c r="AH10" i="26"/>
  <c r="AB10" i="25"/>
  <c r="X10" i="26"/>
  <c r="AB10" i="23"/>
  <c r="AA10" i="27"/>
  <c r="AC10" i="27"/>
  <c r="AQ10" i="28"/>
  <c r="O10" i="22"/>
  <c r="AG10" i="25"/>
  <c r="Y10" i="27"/>
  <c r="AI10" i="28"/>
  <c r="M10" i="27"/>
  <c r="AQ10" i="25"/>
  <c r="AE10" i="23"/>
  <c r="AC10" i="25"/>
  <c r="L10" i="29"/>
  <c r="AQ10" i="24"/>
  <c r="AG10" i="26"/>
  <c r="H10" i="26"/>
  <c r="P10" i="24"/>
  <c r="AN10" i="23"/>
  <c r="Q10" i="24"/>
  <c r="AJ10" i="25"/>
  <c r="AK10" i="28"/>
  <c r="N10" i="22"/>
  <c r="AP10" i="22"/>
  <c r="W10" i="27"/>
  <c r="H10" i="24"/>
  <c r="K10" i="23"/>
  <c r="X10" i="23"/>
  <c r="AJ10" i="26"/>
  <c r="N10" i="25"/>
  <c r="AE10" i="25"/>
  <c r="Q10" i="28"/>
  <c r="AD10" i="28"/>
  <c r="AL10" i="29"/>
  <c r="AO10" i="25"/>
  <c r="L10" i="27"/>
  <c r="AN10" i="27"/>
  <c r="R10" i="28"/>
  <c r="S10" i="27"/>
  <c r="V10" i="26"/>
  <c r="AN10" i="28"/>
  <c r="AF10" i="25"/>
  <c r="AF10" i="27"/>
  <c r="AD10" i="30"/>
  <c r="Q10" i="31"/>
  <c r="AJ10" i="31"/>
  <c r="R10" i="26"/>
  <c r="AB10" i="26"/>
  <c r="P10" i="27"/>
  <c r="AO10" i="28"/>
  <c r="M10" i="30"/>
  <c r="V10" i="31"/>
  <c r="AC10" i="22"/>
  <c r="U10" i="27"/>
  <c r="O10" i="31"/>
  <c r="AM10" i="24"/>
  <c r="K10" i="24"/>
  <c r="AH10" i="23"/>
  <c r="Z10" i="29"/>
  <c r="AQ10" i="30"/>
  <c r="W10" i="31"/>
  <c r="AJ10" i="28"/>
  <c r="AE10" i="27"/>
  <c r="AE10" i="29"/>
  <c r="AH10" i="28"/>
  <c r="AM10" i="25"/>
  <c r="N10" i="29"/>
  <c r="S10" i="26"/>
  <c r="T10" i="25"/>
  <c r="AH10" i="25"/>
  <c r="T10" i="26"/>
  <c r="R10" i="29"/>
  <c r="G10" i="26"/>
  <c r="AC10" i="29"/>
  <c r="K10" i="25"/>
  <c r="Y10" i="29"/>
  <c r="M10" i="29"/>
  <c r="O10" i="30"/>
  <c r="Q10" i="27"/>
  <c r="N10" i="30"/>
  <c r="AP10" i="29"/>
  <c r="Q10" i="23"/>
  <c r="AD10" i="25"/>
  <c r="O10" i="24"/>
  <c r="AP10" i="27"/>
  <c r="AG10" i="28"/>
  <c r="U10" i="31"/>
  <c r="L10" i="31"/>
  <c r="W10" i="30"/>
  <c r="AK10" i="31"/>
  <c r="H10" i="29"/>
  <c r="S10" i="24"/>
  <c r="N10" i="26"/>
  <c r="AQ10" i="27"/>
  <c r="AH10" i="30"/>
  <c r="K10" i="30"/>
  <c r="Q10" i="30"/>
  <c r="R10" i="31"/>
  <c r="T10" i="31"/>
  <c r="AD10" i="23"/>
  <c r="J10" i="30"/>
  <c r="U10" i="29"/>
  <c r="AJ10" i="29"/>
  <c r="AQ10" i="29"/>
  <c r="O10" i="28"/>
  <c r="AM10" i="29"/>
  <c r="M10" i="24"/>
  <c r="G12" i="31"/>
  <c r="AQ12" i="31"/>
  <c r="AM12" i="31"/>
  <c r="AO12" i="31"/>
  <c r="AL12" i="31"/>
  <c r="AC12" i="31"/>
  <c r="W12" i="31"/>
  <c r="H12" i="31"/>
  <c r="Y12" i="30"/>
  <c r="R12" i="30"/>
  <c r="AG12" i="31"/>
  <c r="AB12" i="31"/>
  <c r="J12" i="31"/>
  <c r="AM12" i="30"/>
  <c r="AK12" i="30"/>
  <c r="AP12" i="30"/>
  <c r="N12" i="30"/>
  <c r="H12" i="30"/>
  <c r="Q12" i="29"/>
  <c r="AF12" i="30"/>
  <c r="AF12" i="29"/>
  <c r="AE12" i="30"/>
  <c r="AD12" i="29"/>
  <c r="AD12" i="31"/>
  <c r="AA12" i="30"/>
  <c r="P12" i="31"/>
  <c r="N12" i="31"/>
  <c r="I12" i="31"/>
  <c r="X12" i="29"/>
  <c r="V12" i="29"/>
  <c r="AN12" i="30"/>
  <c r="AI12" i="30"/>
  <c r="AB12" i="30"/>
  <c r="Z12" i="30"/>
  <c r="AI12" i="31"/>
  <c r="K12" i="29"/>
  <c r="J12" i="29"/>
  <c r="AO12" i="29"/>
  <c r="U12" i="31"/>
  <c r="P12" i="30"/>
  <c r="AM12" i="29"/>
  <c r="N12" i="28"/>
  <c r="AK12" i="29"/>
  <c r="AF12" i="28"/>
  <c r="AC12" i="28"/>
  <c r="R12" i="27"/>
  <c r="P12" i="27"/>
  <c r="J12" i="28"/>
  <c r="AQ12" i="29"/>
  <c r="AK12" i="27"/>
  <c r="AM12" i="28"/>
  <c r="AI12" i="27"/>
  <c r="AA12" i="28"/>
  <c r="O12" i="27"/>
  <c r="M12" i="29"/>
  <c r="G12" i="29"/>
  <c r="L12" i="28"/>
  <c r="H12" i="28"/>
  <c r="AL12" i="26"/>
  <c r="AL12" i="27"/>
  <c r="AG12" i="27"/>
  <c r="Y12" i="26"/>
  <c r="W12" i="25"/>
  <c r="AG12" i="24"/>
  <c r="S12" i="25"/>
  <c r="AE12" i="24"/>
  <c r="U12" i="30"/>
  <c r="AP12" i="28"/>
  <c r="AL12" i="28"/>
  <c r="L12" i="26"/>
  <c r="N12" i="24"/>
  <c r="AN12" i="28"/>
  <c r="AH12" i="28"/>
  <c r="Y12" i="28"/>
  <c r="W12" i="28"/>
  <c r="AM12" i="27"/>
  <c r="AJ12" i="27"/>
  <c r="AE12" i="27"/>
  <c r="AD12" i="27"/>
  <c r="AB12" i="27"/>
  <c r="G12" i="27"/>
  <c r="AI12" i="25"/>
  <c r="T12" i="25"/>
  <c r="AH12" i="24"/>
  <c r="AF12" i="24"/>
  <c r="AG12" i="23"/>
  <c r="AC12" i="24"/>
  <c r="AP12" i="25"/>
  <c r="AO12" i="25"/>
  <c r="AN12" i="25"/>
  <c r="AM12" i="25"/>
  <c r="AL12" i="25"/>
  <c r="AK12" i="25"/>
  <c r="AJ12" i="25"/>
  <c r="X12" i="25"/>
  <c r="L12" i="30"/>
  <c r="AK12" i="26"/>
  <c r="M12" i="25"/>
  <c r="J12" i="23"/>
  <c r="AG12" i="26"/>
  <c r="Z12" i="26"/>
  <c r="AE12" i="23"/>
  <c r="I12" i="22"/>
  <c r="O12" i="25"/>
  <c r="L12" i="25"/>
  <c r="AQ12" i="24"/>
  <c r="J12" i="25"/>
  <c r="AQ12" i="26"/>
  <c r="AD12" i="22"/>
  <c r="AI12" i="26"/>
  <c r="AB12" i="22"/>
  <c r="X12" i="26"/>
  <c r="L12" i="24"/>
  <c r="Y12" i="24"/>
  <c r="AE12" i="22"/>
  <c r="AN12" i="21"/>
  <c r="H12" i="21"/>
  <c r="W12" i="24"/>
  <c r="AM12" i="21"/>
  <c r="G12" i="21"/>
  <c r="V12" i="24"/>
  <c r="AL12" i="21"/>
  <c r="Q12" i="24"/>
  <c r="X12" i="22"/>
  <c r="AJ12" i="21"/>
  <c r="V12" i="22"/>
  <c r="AH12" i="21"/>
  <c r="U12" i="22"/>
  <c r="T12" i="22"/>
  <c r="AP12" i="23"/>
  <c r="AO12" i="23"/>
  <c r="R12" i="22"/>
  <c r="AN12" i="23"/>
  <c r="AM12" i="23"/>
  <c r="AL12" i="23"/>
  <c r="AH12" i="23"/>
  <c r="K12" i="23"/>
  <c r="U12" i="21"/>
  <c r="S12" i="21"/>
  <c r="Q12" i="21"/>
  <c r="AG12" i="22"/>
  <c r="AA12" i="24"/>
  <c r="AQ12" i="21"/>
  <c r="X12" i="21"/>
  <c r="R12" i="25"/>
  <c r="T12" i="24"/>
  <c r="W12" i="22"/>
  <c r="AP12" i="21"/>
  <c r="AO12" i="21"/>
  <c r="J12" i="24"/>
  <c r="AK12" i="21"/>
  <c r="AI12" i="21"/>
  <c r="AG12" i="21"/>
  <c r="AF12" i="21"/>
  <c r="M12" i="23"/>
  <c r="AE12" i="21"/>
  <c r="AD12" i="21"/>
  <c r="AC12" i="21"/>
  <c r="AB12" i="21"/>
  <c r="AA12" i="21"/>
  <c r="AC12" i="23"/>
  <c r="Z12" i="21"/>
  <c r="O12" i="23"/>
  <c r="Y12" i="21"/>
  <c r="R12" i="21"/>
  <c r="AN12" i="26"/>
  <c r="P12" i="21"/>
  <c r="O12" i="21"/>
  <c r="N12" i="21"/>
  <c r="AL12" i="22"/>
  <c r="AP12" i="22"/>
  <c r="AO12" i="22"/>
  <c r="AN12" i="22"/>
  <c r="AM12" i="22"/>
  <c r="L12" i="23"/>
  <c r="H12" i="23"/>
  <c r="AK12" i="22"/>
  <c r="I12" i="21"/>
  <c r="K12" i="21"/>
  <c r="AF12" i="26"/>
  <c r="J12" i="21"/>
  <c r="M12" i="21"/>
  <c r="T12" i="21"/>
  <c r="L12" i="21"/>
  <c r="W12" i="21"/>
  <c r="V12" i="21"/>
  <c r="Q12" i="22"/>
  <c r="X12" i="23"/>
  <c r="I12" i="28"/>
  <c r="P12" i="22"/>
  <c r="AI12" i="23"/>
  <c r="Y12" i="27"/>
  <c r="AH12" i="22"/>
  <c r="AB12" i="23"/>
  <c r="G12" i="22"/>
  <c r="AF12" i="23"/>
  <c r="G12" i="24"/>
  <c r="AK12" i="23"/>
  <c r="AJ12" i="23"/>
  <c r="M12" i="22"/>
  <c r="Y12" i="23"/>
  <c r="Z12" i="23"/>
  <c r="AJ12" i="22"/>
  <c r="L12" i="22"/>
  <c r="Z12" i="25"/>
  <c r="I12" i="24"/>
  <c r="AO12" i="24"/>
  <c r="I12" i="23"/>
  <c r="AM12" i="24"/>
  <c r="N12" i="27"/>
  <c r="S12" i="22"/>
  <c r="AF12" i="22"/>
  <c r="Y12" i="25"/>
  <c r="S12" i="23"/>
  <c r="AG12" i="25"/>
  <c r="G12" i="25"/>
  <c r="W12" i="26"/>
  <c r="AK12" i="28"/>
  <c r="R12" i="28"/>
  <c r="H12" i="26"/>
  <c r="Y12" i="22"/>
  <c r="AE12" i="26"/>
  <c r="Z12" i="24"/>
  <c r="P12" i="24"/>
  <c r="AN12" i="27"/>
  <c r="AL12" i="24"/>
  <c r="Q12" i="23"/>
  <c r="N12" i="22"/>
  <c r="J12" i="22"/>
  <c r="AA12" i="23"/>
  <c r="H12" i="22"/>
  <c r="U12" i="23"/>
  <c r="W12" i="23"/>
  <c r="AA12" i="25"/>
  <c r="O12" i="22"/>
  <c r="P12" i="25"/>
  <c r="U12" i="24"/>
  <c r="AP12" i="24"/>
  <c r="N12" i="25"/>
  <c r="AB12" i="25"/>
  <c r="Z12" i="22"/>
  <c r="AQ12" i="22"/>
  <c r="AO12" i="28"/>
  <c r="AN12" i="24"/>
  <c r="AI12" i="24"/>
  <c r="AD12" i="25"/>
  <c r="T12" i="27"/>
  <c r="AD12" i="23"/>
  <c r="AD12" i="24"/>
  <c r="U12" i="25"/>
  <c r="S12" i="27"/>
  <c r="V12" i="23"/>
  <c r="AP12" i="26"/>
  <c r="AP12" i="27"/>
  <c r="G12" i="28"/>
  <c r="AC12" i="22"/>
  <c r="AJ12" i="24"/>
  <c r="AC12" i="25"/>
  <c r="S12" i="26"/>
  <c r="AC12" i="29"/>
  <c r="O12" i="24"/>
  <c r="N12" i="26"/>
  <c r="T12" i="26"/>
  <c r="AQ12" i="28"/>
  <c r="S12" i="28"/>
  <c r="AH12" i="25"/>
  <c r="I12" i="27"/>
  <c r="AJ12" i="29"/>
  <c r="I12" i="25"/>
  <c r="R12" i="26"/>
  <c r="AK12" i="24"/>
  <c r="AQ12" i="23"/>
  <c r="G12" i="23"/>
  <c r="N12" i="23"/>
  <c r="R12" i="24"/>
  <c r="K12" i="25"/>
  <c r="T12" i="23"/>
  <c r="AE12" i="25"/>
  <c r="H12" i="24"/>
  <c r="AJ12" i="26"/>
  <c r="N12" i="29"/>
  <c r="K12" i="27"/>
  <c r="Q12" i="30"/>
  <c r="Z12" i="29"/>
  <c r="K12" i="22"/>
  <c r="X12" i="24"/>
  <c r="X12" i="27"/>
  <c r="H12" i="27"/>
  <c r="R12" i="29"/>
  <c r="J12" i="26"/>
  <c r="AO12" i="30"/>
  <c r="AI12" i="29"/>
  <c r="AD12" i="26"/>
  <c r="U12" i="28"/>
  <c r="L12" i="27"/>
  <c r="O12" i="30"/>
  <c r="T12" i="30"/>
  <c r="Y12" i="31"/>
  <c r="P12" i="23"/>
  <c r="X12" i="28"/>
  <c r="AA12" i="29"/>
  <c r="AH12" i="30"/>
  <c r="J12" i="30"/>
  <c r="AH12" i="31"/>
  <c r="M12" i="28"/>
  <c r="P12" i="29"/>
  <c r="Z12" i="28"/>
  <c r="AQ12" i="30"/>
  <c r="R12" i="31"/>
  <c r="V12" i="28"/>
  <c r="G12" i="26"/>
  <c r="M12" i="26"/>
  <c r="AI12" i="22"/>
  <c r="U12" i="27"/>
  <c r="V12" i="27"/>
  <c r="U12" i="29"/>
  <c r="K12" i="24"/>
  <c r="S12" i="24"/>
  <c r="AA12" i="27"/>
  <c r="AC12" i="27"/>
  <c r="Q12" i="28"/>
  <c r="Q12" i="25"/>
  <c r="O12" i="26"/>
  <c r="AO12" i="26"/>
  <c r="AA12" i="22"/>
  <c r="AC12" i="26"/>
  <c r="P12" i="26"/>
  <c r="AM12" i="26"/>
  <c r="H12" i="29"/>
  <c r="AA12" i="31"/>
  <c r="AP12" i="29"/>
  <c r="M12" i="24"/>
  <c r="W12" i="27"/>
  <c r="AI12" i="28"/>
  <c r="H12" i="25"/>
  <c r="W12" i="29"/>
  <c r="AQ12" i="27"/>
  <c r="AD12" i="28"/>
  <c r="AQ12" i="25"/>
  <c r="P12" i="28"/>
  <c r="AB12" i="29"/>
  <c r="Q12" i="26"/>
  <c r="V12" i="26"/>
  <c r="K12" i="31"/>
  <c r="AD12" i="30"/>
  <c r="Z12" i="31"/>
  <c r="L12" i="31"/>
  <c r="Z12" i="27"/>
  <c r="AJ12" i="28"/>
  <c r="AG12" i="28"/>
  <c r="M12" i="30"/>
  <c r="O12" i="31"/>
  <c r="O12" i="29"/>
  <c r="AH12" i="26"/>
  <c r="AE12" i="28"/>
  <c r="K12" i="30"/>
  <c r="AH12" i="29"/>
  <c r="AB12" i="26"/>
  <c r="S12" i="29"/>
  <c r="O12" i="28"/>
  <c r="K12" i="26"/>
  <c r="K12" i="28"/>
  <c r="M12" i="27"/>
  <c r="Y12" i="29"/>
  <c r="R12" i="23"/>
  <c r="T12" i="28"/>
  <c r="AG12" i="29"/>
  <c r="Q7" i="31"/>
  <c r="AQ6" i="30"/>
  <c r="I12" i="26"/>
  <c r="AN13" i="31"/>
  <c r="AK26" i="30"/>
  <c r="AF8" i="30"/>
  <c r="AC9" i="30"/>
  <c r="AM17" i="29"/>
  <c r="V24" i="31"/>
  <c r="AG14" i="29"/>
  <c r="AF12" i="31"/>
  <c r="AB8" i="30"/>
  <c r="AA10" i="31"/>
  <c r="AQ19" i="30"/>
  <c r="U26" i="30"/>
  <c r="AG8" i="28"/>
  <c r="H11" i="29"/>
  <c r="K8" i="27"/>
  <c r="I23" i="26"/>
  <c r="U19" i="28"/>
  <c r="AH25" i="23"/>
  <c r="AB33" i="31"/>
  <c r="AD33" i="31"/>
  <c r="X33" i="31"/>
  <c r="U33" i="31"/>
  <c r="P33" i="31"/>
  <c r="K33" i="31"/>
  <c r="J33" i="31"/>
  <c r="I33" i="31"/>
  <c r="H33" i="31"/>
  <c r="AE33" i="31"/>
  <c r="AM33" i="30"/>
  <c r="AI33" i="30"/>
  <c r="V33" i="30"/>
  <c r="N33" i="30"/>
  <c r="L33" i="30"/>
  <c r="AP33" i="30"/>
  <c r="AK33" i="29"/>
  <c r="AN33" i="31"/>
  <c r="AN33" i="30"/>
  <c r="AO33" i="30"/>
  <c r="S33" i="30"/>
  <c r="R33" i="30"/>
  <c r="P33" i="30"/>
  <c r="AA33" i="28"/>
  <c r="K33" i="29"/>
  <c r="Z33" i="31"/>
  <c r="X33" i="29"/>
  <c r="I33" i="29"/>
  <c r="G33" i="29"/>
  <c r="AI33" i="27"/>
  <c r="AK33" i="30"/>
  <c r="AQ33" i="29"/>
  <c r="AO33" i="29"/>
  <c r="AD33" i="27"/>
  <c r="AP33" i="28"/>
  <c r="AP33" i="29"/>
  <c r="AE33" i="28"/>
  <c r="AC33" i="28"/>
  <c r="V33" i="28"/>
  <c r="J33" i="28"/>
  <c r="H33" i="28"/>
  <c r="AK33" i="27"/>
  <c r="AF33" i="27"/>
  <c r="AN33" i="26"/>
  <c r="AB33" i="27"/>
  <c r="AK33" i="26"/>
  <c r="AI33" i="26"/>
  <c r="Q33" i="27"/>
  <c r="O33" i="27"/>
  <c r="K33" i="27"/>
  <c r="I33" i="27"/>
  <c r="G33" i="27"/>
  <c r="T33" i="30"/>
  <c r="I33" i="26"/>
  <c r="AQ33" i="26"/>
  <c r="AL33" i="26"/>
  <c r="AB33" i="26"/>
  <c r="Z33" i="26"/>
  <c r="Y33" i="26"/>
  <c r="X33" i="26"/>
  <c r="S33" i="28"/>
  <c r="K33" i="26"/>
  <c r="O33" i="28"/>
  <c r="K33" i="28"/>
  <c r="AQ33" i="27"/>
  <c r="AP33" i="27"/>
  <c r="AP33" i="26"/>
  <c r="V33" i="25"/>
  <c r="V33" i="26"/>
  <c r="R33" i="25"/>
  <c r="Q33" i="26"/>
  <c r="G33" i="26"/>
  <c r="Q33" i="28"/>
  <c r="AN33" i="25"/>
  <c r="O33" i="24"/>
  <c r="AG33" i="23"/>
  <c r="M33" i="24"/>
  <c r="T33" i="25"/>
  <c r="L33" i="24"/>
  <c r="Q33" i="25"/>
  <c r="W33" i="26"/>
  <c r="O33" i="25"/>
  <c r="S33" i="26"/>
  <c r="M33" i="25"/>
  <c r="J33" i="25"/>
  <c r="J33" i="23"/>
  <c r="O33" i="21"/>
  <c r="N33" i="21"/>
  <c r="M33" i="21"/>
  <c r="AK33" i="25"/>
  <c r="AQ33" i="21"/>
  <c r="K33" i="21"/>
  <c r="AP33" i="23"/>
  <c r="AO33" i="21"/>
  <c r="I33" i="21"/>
  <c r="AH33" i="23"/>
  <c r="AE33" i="23"/>
  <c r="AC33" i="23"/>
  <c r="AG33" i="24"/>
  <c r="O33" i="23"/>
  <c r="AB33" i="21"/>
  <c r="I33" i="28"/>
  <c r="AC33" i="24"/>
  <c r="Z33" i="21"/>
  <c r="X33" i="21"/>
  <c r="AO33" i="22"/>
  <c r="T33" i="21"/>
  <c r="S33" i="21"/>
  <c r="R33" i="21"/>
  <c r="AB33" i="24"/>
  <c r="AI33" i="22"/>
  <c r="P33" i="21"/>
  <c r="N33" i="24"/>
  <c r="J33" i="21"/>
  <c r="AP33" i="25"/>
  <c r="AE33" i="22"/>
  <c r="H33" i="25"/>
  <c r="AD33" i="22"/>
  <c r="AB33" i="22"/>
  <c r="X33" i="22"/>
  <c r="W33" i="22"/>
  <c r="V33" i="22"/>
  <c r="U33" i="22"/>
  <c r="AP33" i="21"/>
  <c r="G33" i="28"/>
  <c r="S33" i="23"/>
  <c r="AJ33" i="21"/>
  <c r="L33" i="23"/>
  <c r="AH33" i="21"/>
  <c r="G33" i="23"/>
  <c r="AF33" i="21"/>
  <c r="AP33" i="22"/>
  <c r="AN33" i="21"/>
  <c r="T33" i="22"/>
  <c r="AK33" i="21"/>
  <c r="L33" i="21"/>
  <c r="AM33" i="21"/>
  <c r="Q33" i="22"/>
  <c r="U33" i="23"/>
  <c r="AG33" i="22"/>
  <c r="AL33" i="21"/>
  <c r="AG33" i="21"/>
  <c r="R33" i="22"/>
  <c r="AI33" i="21"/>
  <c r="P33" i="22"/>
  <c r="AE33" i="21"/>
  <c r="I33" i="22"/>
  <c r="AD33" i="21"/>
  <c r="AC33" i="21"/>
  <c r="AA33" i="21"/>
  <c r="Y33" i="21"/>
  <c r="W33" i="21"/>
  <c r="V33" i="21"/>
  <c r="AQ33" i="23"/>
  <c r="U33" i="21"/>
  <c r="W33" i="23"/>
  <c r="Q33" i="21"/>
  <c r="P33" i="24"/>
  <c r="AO33" i="24"/>
  <c r="AE33" i="24"/>
  <c r="AQ33" i="22"/>
  <c r="T33" i="23"/>
  <c r="N33" i="28"/>
  <c r="I33" i="23"/>
  <c r="H33" i="21"/>
  <c r="G33" i="21"/>
  <c r="N33" i="23"/>
  <c r="AD33" i="23"/>
  <c r="K33" i="22"/>
  <c r="K33" i="23"/>
  <c r="AA33" i="23"/>
  <c r="AJ33" i="22"/>
  <c r="AH33" i="22"/>
  <c r="AM33" i="22"/>
  <c r="AK33" i="23"/>
  <c r="V33" i="23"/>
  <c r="AL33" i="22"/>
  <c r="K33" i="24"/>
  <c r="AA33" i="22"/>
  <c r="AJ33" i="23"/>
  <c r="G33" i="22"/>
  <c r="S33" i="22"/>
  <c r="AC33" i="22"/>
  <c r="X33" i="23"/>
  <c r="R33" i="23"/>
  <c r="J33" i="22"/>
  <c r="M33" i="22"/>
  <c r="H33" i="23"/>
  <c r="P33" i="25"/>
  <c r="N33" i="26"/>
  <c r="U33" i="27"/>
  <c r="AL33" i="25"/>
  <c r="Y33" i="27"/>
  <c r="Z33" i="23"/>
  <c r="Y33" i="25"/>
  <c r="AJ33" i="28"/>
  <c r="P33" i="23"/>
  <c r="AQ33" i="28"/>
  <c r="AQ33" i="24"/>
  <c r="R33" i="26"/>
  <c r="AK33" i="28"/>
  <c r="Y33" i="24"/>
  <c r="AB33" i="25"/>
  <c r="AJ33" i="25"/>
  <c r="AC33" i="27"/>
  <c r="AA33" i="24"/>
  <c r="AP33" i="24"/>
  <c r="N33" i="25"/>
  <c r="W33" i="24"/>
  <c r="AA33" i="25"/>
  <c r="AL33" i="24"/>
  <c r="Y33" i="23"/>
  <c r="AL33" i="23"/>
  <c r="AF33" i="22"/>
  <c r="AM33" i="24"/>
  <c r="AH33" i="26"/>
  <c r="AI33" i="23"/>
  <c r="H33" i="24"/>
  <c r="AK33" i="22"/>
  <c r="AN33" i="24"/>
  <c r="X33" i="24"/>
  <c r="AF33" i="23"/>
  <c r="AC33" i="26"/>
  <c r="T33" i="26"/>
  <c r="AI33" i="25"/>
  <c r="Z33" i="22"/>
  <c r="S33" i="24"/>
  <c r="AC33" i="25"/>
  <c r="I33" i="25"/>
  <c r="U33" i="24"/>
  <c r="AJ33" i="24"/>
  <c r="Z33" i="25"/>
  <c r="AG33" i="28"/>
  <c r="AQ33" i="25"/>
  <c r="W33" i="25"/>
  <c r="U33" i="28"/>
  <c r="R33" i="27"/>
  <c r="U33" i="30"/>
  <c r="T33" i="24"/>
  <c r="AO33" i="23"/>
  <c r="AN33" i="23"/>
  <c r="AM33" i="27"/>
  <c r="AK33" i="31"/>
  <c r="AJ33" i="30"/>
  <c r="L33" i="25"/>
  <c r="P33" i="28"/>
  <c r="G33" i="24"/>
  <c r="AM33" i="23"/>
  <c r="AO33" i="28"/>
  <c r="AI33" i="29"/>
  <c r="L33" i="22"/>
  <c r="AG33" i="26"/>
  <c r="K33" i="25"/>
  <c r="AH33" i="25"/>
  <c r="Q33" i="24"/>
  <c r="AO33" i="25"/>
  <c r="AI33" i="24"/>
  <c r="W33" i="27"/>
  <c r="I33" i="24"/>
  <c r="Q33" i="23"/>
  <c r="M33" i="23"/>
  <c r="AN33" i="27"/>
  <c r="AO33" i="26"/>
  <c r="U33" i="29"/>
  <c r="AC33" i="29"/>
  <c r="AI33" i="28"/>
  <c r="AF33" i="24"/>
  <c r="Z33" i="29"/>
  <c r="X33" i="25"/>
  <c r="T33" i="27"/>
  <c r="AJ33" i="27"/>
  <c r="R33" i="24"/>
  <c r="R33" i="29"/>
  <c r="W33" i="29"/>
  <c r="M33" i="26"/>
  <c r="AB33" i="30"/>
  <c r="AG33" i="30"/>
  <c r="AD33" i="24"/>
  <c r="AE33" i="25"/>
  <c r="AD33" i="26"/>
  <c r="H33" i="30"/>
  <c r="W33" i="31"/>
  <c r="Y33" i="29"/>
  <c r="H33" i="29"/>
  <c r="T33" i="29"/>
  <c r="H33" i="27"/>
  <c r="AN33" i="29"/>
  <c r="AD33" i="30"/>
  <c r="O33" i="26"/>
  <c r="AA33" i="29"/>
  <c r="J33" i="24"/>
  <c r="X33" i="28"/>
  <c r="AG33" i="27"/>
  <c r="X33" i="27"/>
  <c r="I33" i="30"/>
  <c r="Z33" i="24"/>
  <c r="Z33" i="28"/>
  <c r="N33" i="22"/>
  <c r="N33" i="27"/>
  <c r="M33" i="28"/>
  <c r="AN33" i="22"/>
  <c r="Y33" i="22"/>
  <c r="AD33" i="25"/>
  <c r="AL33" i="30"/>
  <c r="M33" i="30"/>
  <c r="AL33" i="31"/>
  <c r="AA33" i="27"/>
  <c r="AH33" i="28"/>
  <c r="AE33" i="29"/>
  <c r="AQ33" i="30"/>
  <c r="Q33" i="29"/>
  <c r="G33" i="30"/>
  <c r="AG33" i="31"/>
  <c r="AM33" i="26"/>
  <c r="J33" i="26"/>
  <c r="AO33" i="31"/>
  <c r="G33" i="31"/>
  <c r="AP34" i="31"/>
  <c r="AN16" i="31"/>
  <c r="AK15" i="30"/>
  <c r="H35" i="30"/>
  <c r="AF3" i="30"/>
  <c r="AE20" i="30"/>
  <c r="AJ34" i="31"/>
  <c r="AA33" i="30"/>
  <c r="S33" i="31"/>
  <c r="AP15" i="29"/>
  <c r="V35" i="31"/>
  <c r="T18" i="29"/>
  <c r="AB33" i="29"/>
  <c r="AA18" i="31"/>
  <c r="AQ16" i="30"/>
  <c r="AQ16" i="29"/>
  <c r="L20" i="29"/>
  <c r="AL33" i="27"/>
  <c r="AN33" i="28"/>
  <c r="AO22" i="27"/>
  <c r="Z18" i="28"/>
  <c r="M16" i="28"/>
  <c r="N16" i="27"/>
  <c r="AN3" i="27"/>
  <c r="AH33" i="24"/>
  <c r="U33" i="25"/>
  <c r="AC35" i="26"/>
  <c r="H3" i="23"/>
  <c r="P20" i="22"/>
  <c r="U20" i="24"/>
  <c r="AK15" i="24"/>
  <c r="AL3" i="24"/>
  <c r="AH3" i="31"/>
  <c r="AI18" i="30"/>
  <c r="G21" i="30"/>
  <c r="AE33" i="30"/>
  <c r="L21" i="30"/>
  <c r="AH22" i="29"/>
  <c r="AP34" i="29"/>
  <c r="AO21" i="29"/>
  <c r="AF21" i="31"/>
  <c r="AB18" i="30"/>
  <c r="M35" i="29"/>
  <c r="M20" i="31"/>
  <c r="K35" i="29"/>
  <c r="Q35" i="30"/>
  <c r="AL18" i="27"/>
  <c r="AL33" i="28"/>
  <c r="AO15" i="27"/>
  <c r="O16" i="25"/>
  <c r="X16" i="28"/>
  <c r="M15" i="28"/>
  <c r="AK20" i="25"/>
  <c r="U20" i="26"/>
  <c r="AM33" i="25"/>
  <c r="AA22" i="25"/>
  <c r="R20" i="22"/>
  <c r="AA20" i="23"/>
  <c r="AD34" i="31"/>
  <c r="X34" i="31"/>
  <c r="AL34" i="31"/>
  <c r="AO34" i="30"/>
  <c r="AN34" i="30"/>
  <c r="AE34" i="31"/>
  <c r="AC34" i="31"/>
  <c r="S34" i="31"/>
  <c r="P34" i="31"/>
  <c r="N34" i="31"/>
  <c r="L34" i="31"/>
  <c r="J34" i="31"/>
  <c r="H34" i="31"/>
  <c r="I34" i="30"/>
  <c r="AF34" i="29"/>
  <c r="AA34" i="28"/>
  <c r="Q34" i="29"/>
  <c r="J34" i="29"/>
  <c r="AI34" i="31"/>
  <c r="G34" i="31"/>
  <c r="AA34" i="30"/>
  <c r="N34" i="30"/>
  <c r="M34" i="30"/>
  <c r="L34" i="29"/>
  <c r="T34" i="28"/>
  <c r="AK34" i="27"/>
  <c r="V34" i="28"/>
  <c r="AK34" i="29"/>
  <c r="H34" i="28"/>
  <c r="AH34" i="29"/>
  <c r="G34" i="28"/>
  <c r="G34" i="29"/>
  <c r="AI34" i="26"/>
  <c r="AH34" i="30"/>
  <c r="AN34" i="28"/>
  <c r="O34" i="27"/>
  <c r="AQ34" i="27"/>
  <c r="AQ34" i="28"/>
  <c r="AO34" i="27"/>
  <c r="AL34" i="28"/>
  <c r="AM34" i="27"/>
  <c r="AG34" i="28"/>
  <c r="AB34" i="27"/>
  <c r="Q34" i="27"/>
  <c r="L34" i="26"/>
  <c r="J34" i="26"/>
  <c r="AN34" i="26"/>
  <c r="O34" i="25"/>
  <c r="AK34" i="26"/>
  <c r="L34" i="27"/>
  <c r="N34" i="24"/>
  <c r="L34" i="24"/>
  <c r="AI34" i="28"/>
  <c r="S34" i="25"/>
  <c r="AD34" i="28"/>
  <c r="AQ34" i="26"/>
  <c r="AJ34" i="27"/>
  <c r="AL34" i="26"/>
  <c r="I34" i="25"/>
  <c r="AG34" i="24"/>
  <c r="AP34" i="26"/>
  <c r="AJ34" i="26"/>
  <c r="Y34" i="26"/>
  <c r="W34" i="26"/>
  <c r="U34" i="26"/>
  <c r="AH34" i="24"/>
  <c r="AF34" i="24"/>
  <c r="AF34" i="27"/>
  <c r="J34" i="27"/>
  <c r="AI34" i="25"/>
  <c r="G34" i="27"/>
  <c r="O34" i="23"/>
  <c r="AB34" i="26"/>
  <c r="N34" i="23"/>
  <c r="AO34" i="21"/>
  <c r="I34" i="21"/>
  <c r="AN34" i="21"/>
  <c r="H34" i="21"/>
  <c r="H34" i="25"/>
  <c r="AM34" i="21"/>
  <c r="G34" i="21"/>
  <c r="AD34" i="27"/>
  <c r="AA34" i="27"/>
  <c r="AK34" i="21"/>
  <c r="M34" i="27"/>
  <c r="K34" i="27"/>
  <c r="AI34" i="21"/>
  <c r="I34" i="27"/>
  <c r="AQ34" i="24"/>
  <c r="Q34" i="24"/>
  <c r="P34" i="24"/>
  <c r="O34" i="24"/>
  <c r="K34" i="24"/>
  <c r="O34" i="28"/>
  <c r="AH34" i="23"/>
  <c r="V34" i="21"/>
  <c r="T34" i="21"/>
  <c r="AO34" i="25"/>
  <c r="X34" i="22"/>
  <c r="R34" i="21"/>
  <c r="AH34" i="25"/>
  <c r="Y34" i="21"/>
  <c r="AE34" i="25"/>
  <c r="AN34" i="23"/>
  <c r="X34" i="21"/>
  <c r="AC34" i="25"/>
  <c r="W34" i="21"/>
  <c r="AB34" i="25"/>
  <c r="X34" i="25"/>
  <c r="AG34" i="23"/>
  <c r="S34" i="21"/>
  <c r="V34" i="25"/>
  <c r="AD34" i="26"/>
  <c r="T34" i="25"/>
  <c r="AC34" i="23"/>
  <c r="P34" i="21"/>
  <c r="O34" i="21"/>
  <c r="AA34" i="23"/>
  <c r="N34" i="21"/>
  <c r="Z34" i="23"/>
  <c r="L34" i="21"/>
  <c r="T34" i="23"/>
  <c r="AK34" i="22"/>
  <c r="K34" i="21"/>
  <c r="R34" i="23"/>
  <c r="J34" i="21"/>
  <c r="P34" i="23"/>
  <c r="AI34" i="22"/>
  <c r="G34" i="23"/>
  <c r="W34" i="22"/>
  <c r="AQ34" i="21"/>
  <c r="AL34" i="21"/>
  <c r="AH34" i="21"/>
  <c r="AH34" i="28"/>
  <c r="AE34" i="23"/>
  <c r="AG34" i="22"/>
  <c r="AP34" i="21"/>
  <c r="V34" i="22"/>
  <c r="AJ34" i="21"/>
  <c r="AF34" i="21"/>
  <c r="AG34" i="21"/>
  <c r="Y34" i="22"/>
  <c r="T34" i="22"/>
  <c r="AB34" i="21"/>
  <c r="Z34" i="21"/>
  <c r="R34" i="22"/>
  <c r="P34" i="30"/>
  <c r="Q34" i="22"/>
  <c r="P34" i="22"/>
  <c r="Y34" i="30"/>
  <c r="U34" i="21"/>
  <c r="K34" i="22"/>
  <c r="H34" i="22"/>
  <c r="K34" i="30"/>
  <c r="AE34" i="21"/>
  <c r="AD34" i="21"/>
  <c r="AC34" i="21"/>
  <c r="AA34" i="21"/>
  <c r="Q34" i="21"/>
  <c r="M34" i="21"/>
  <c r="AL34" i="25"/>
  <c r="AF34" i="22"/>
  <c r="AI34" i="23"/>
  <c r="AK34" i="24"/>
  <c r="AH34" i="26"/>
  <c r="AM34" i="22"/>
  <c r="AO34" i="24"/>
  <c r="G34" i="24"/>
  <c r="Z34" i="22"/>
  <c r="Y34" i="24"/>
  <c r="O34" i="22"/>
  <c r="AJ34" i="22"/>
  <c r="AP34" i="24"/>
  <c r="AQ34" i="22"/>
  <c r="AF34" i="23"/>
  <c r="AO34" i="23"/>
  <c r="H34" i="24"/>
  <c r="Y34" i="25"/>
  <c r="G34" i="25"/>
  <c r="AC34" i="24"/>
  <c r="AL34" i="24"/>
  <c r="AM34" i="24"/>
  <c r="U34" i="24"/>
  <c r="R34" i="26"/>
  <c r="N34" i="29"/>
  <c r="R34" i="29"/>
  <c r="L34" i="22"/>
  <c r="AL34" i="23"/>
  <c r="M34" i="23"/>
  <c r="AF34" i="25"/>
  <c r="AB34" i="22"/>
  <c r="X34" i="28"/>
  <c r="AB34" i="23"/>
  <c r="AA34" i="25"/>
  <c r="H34" i="26"/>
  <c r="AN34" i="27"/>
  <c r="AH34" i="22"/>
  <c r="V34" i="23"/>
  <c r="K34" i="25"/>
  <c r="J34" i="25"/>
  <c r="N34" i="26"/>
  <c r="AK34" i="25"/>
  <c r="AP34" i="27"/>
  <c r="W34" i="25"/>
  <c r="Q34" i="26"/>
  <c r="T34" i="27"/>
  <c r="R34" i="24"/>
  <c r="AQ34" i="25"/>
  <c r="I34" i="22"/>
  <c r="AO34" i="22"/>
  <c r="P34" i="25"/>
  <c r="AK34" i="23"/>
  <c r="X34" i="23"/>
  <c r="G34" i="22"/>
  <c r="J34" i="24"/>
  <c r="H34" i="23"/>
  <c r="L34" i="25"/>
  <c r="Z34" i="25"/>
  <c r="I34" i="24"/>
  <c r="AN34" i="22"/>
  <c r="I34" i="23"/>
  <c r="AC34" i="26"/>
  <c r="AA34" i="26"/>
  <c r="X34" i="27"/>
  <c r="T34" i="24"/>
  <c r="AP34" i="22"/>
  <c r="AD34" i="25"/>
  <c r="AF34" i="26"/>
  <c r="J34" i="23"/>
  <c r="AP34" i="25"/>
  <c r="S34" i="27"/>
  <c r="V34" i="24"/>
  <c r="W34" i="24"/>
  <c r="AO34" i="28"/>
  <c r="O34" i="26"/>
  <c r="U34" i="28"/>
  <c r="U34" i="29"/>
  <c r="AI34" i="27"/>
  <c r="AJ34" i="29"/>
  <c r="AL34" i="30"/>
  <c r="I34" i="28"/>
  <c r="AB34" i="24"/>
  <c r="S34" i="28"/>
  <c r="AM34" i="26"/>
  <c r="AP34" i="28"/>
  <c r="R34" i="27"/>
  <c r="AL34" i="27"/>
  <c r="U34" i="23"/>
  <c r="V34" i="26"/>
  <c r="I34" i="26"/>
  <c r="AG34" i="27"/>
  <c r="P34" i="27"/>
  <c r="AE34" i="26"/>
  <c r="AL34" i="22"/>
  <c r="AD34" i="23"/>
  <c r="AD34" i="22"/>
  <c r="Z34" i="27"/>
  <c r="U34" i="22"/>
  <c r="AP34" i="23"/>
  <c r="S34" i="22"/>
  <c r="AM34" i="23"/>
  <c r="AG34" i="26"/>
  <c r="J34" i="22"/>
  <c r="N34" i="25"/>
  <c r="AJ34" i="24"/>
  <c r="Z34" i="24"/>
  <c r="Y34" i="27"/>
  <c r="AJ34" i="23"/>
  <c r="X34" i="24"/>
  <c r="AJ34" i="28"/>
  <c r="S34" i="24"/>
  <c r="W34" i="23"/>
  <c r="M34" i="24"/>
  <c r="T34" i="26"/>
  <c r="L34" i="23"/>
  <c r="AN34" i="25"/>
  <c r="AG34" i="25"/>
  <c r="U34" i="27"/>
  <c r="P34" i="28"/>
  <c r="R34" i="28"/>
  <c r="M34" i="28"/>
  <c r="S34" i="23"/>
  <c r="W34" i="27"/>
  <c r="W34" i="29"/>
  <c r="J34" i="30"/>
  <c r="S34" i="29"/>
  <c r="AB34" i="28"/>
  <c r="L34" i="28"/>
  <c r="AF34" i="28"/>
  <c r="AB34" i="31"/>
  <c r="M34" i="22"/>
  <c r="AI34" i="29"/>
  <c r="U34" i="25"/>
  <c r="AE34" i="28"/>
  <c r="G34" i="30"/>
  <c r="H34" i="30"/>
  <c r="AC34" i="22"/>
  <c r="X34" i="26"/>
  <c r="M34" i="26"/>
  <c r="AG34" i="29"/>
  <c r="AQ34" i="31"/>
  <c r="AO34" i="26"/>
  <c r="Q34" i="25"/>
  <c r="AJ34" i="25"/>
  <c r="Z34" i="28"/>
  <c r="AC34" i="27"/>
  <c r="Q34" i="28"/>
  <c r="V34" i="27"/>
  <c r="S34" i="26"/>
  <c r="AE34" i="27"/>
  <c r="AA34" i="22"/>
  <c r="N34" i="22"/>
  <c r="R34" i="25"/>
  <c r="AE34" i="22"/>
  <c r="AK34" i="31"/>
  <c r="U34" i="30"/>
  <c r="L34" i="30"/>
  <c r="AA34" i="29"/>
  <c r="I34" i="29"/>
  <c r="AM34" i="30"/>
  <c r="P34" i="26"/>
  <c r="AC34" i="29"/>
  <c r="Q34" i="31"/>
  <c r="AM34" i="29"/>
  <c r="V34" i="30"/>
  <c r="AP3" i="31"/>
  <c r="AQ3" i="31"/>
  <c r="AO3" i="31"/>
  <c r="AM3" i="31"/>
  <c r="K3" i="31"/>
  <c r="I3" i="31"/>
  <c r="G3" i="31"/>
  <c r="AC3" i="31"/>
  <c r="H3" i="30"/>
  <c r="U3" i="31"/>
  <c r="T3" i="30"/>
  <c r="AG3" i="31"/>
  <c r="R3" i="30"/>
  <c r="AD3" i="31"/>
  <c r="N3" i="30"/>
  <c r="J3" i="30"/>
  <c r="L3" i="31"/>
  <c r="AP3" i="30"/>
  <c r="AN3" i="30"/>
  <c r="AO3" i="30"/>
  <c r="AA3" i="30"/>
  <c r="AK3" i="29"/>
  <c r="AE3" i="31"/>
  <c r="AB3" i="31"/>
  <c r="S3" i="31"/>
  <c r="P3" i="31"/>
  <c r="T3" i="29"/>
  <c r="AD3" i="29"/>
  <c r="P3" i="30"/>
  <c r="I3" i="29"/>
  <c r="N3" i="31"/>
  <c r="I3" i="30"/>
  <c r="G3" i="29"/>
  <c r="J3" i="31"/>
  <c r="M3" i="31"/>
  <c r="H3" i="31"/>
  <c r="AM3" i="30"/>
  <c r="AC3" i="30"/>
  <c r="Y3" i="30"/>
  <c r="X3" i="30"/>
  <c r="W3" i="30"/>
  <c r="V3" i="30"/>
  <c r="K3" i="30"/>
  <c r="O3" i="29"/>
  <c r="M3" i="29"/>
  <c r="AF3" i="28"/>
  <c r="AE3" i="28"/>
  <c r="AI3" i="27"/>
  <c r="AD3" i="27"/>
  <c r="O3" i="27"/>
  <c r="AH3" i="29"/>
  <c r="G3" i="30"/>
  <c r="AB3" i="29"/>
  <c r="AG3" i="28"/>
  <c r="AL3" i="27"/>
  <c r="AA3" i="28"/>
  <c r="AK3" i="26"/>
  <c r="AI3" i="26"/>
  <c r="Z3" i="29"/>
  <c r="AP3" i="28"/>
  <c r="AQ3" i="26"/>
  <c r="AF3" i="29"/>
  <c r="X3" i="29"/>
  <c r="AM3" i="28"/>
  <c r="V3" i="29"/>
  <c r="AL3" i="28"/>
  <c r="U3" i="29"/>
  <c r="Q3" i="29"/>
  <c r="AC3" i="28"/>
  <c r="Y3" i="28"/>
  <c r="J3" i="29"/>
  <c r="V3" i="28"/>
  <c r="T3" i="28"/>
  <c r="L3" i="28"/>
  <c r="AB3" i="27"/>
  <c r="V3" i="26"/>
  <c r="J3" i="28"/>
  <c r="M3" i="26"/>
  <c r="L3" i="26"/>
  <c r="R3" i="27"/>
  <c r="J3" i="26"/>
  <c r="S3" i="25"/>
  <c r="P3" i="27"/>
  <c r="Q3" i="25"/>
  <c r="L3" i="27"/>
  <c r="S3" i="28"/>
  <c r="N3" i="28"/>
  <c r="AP3" i="26"/>
  <c r="AL3" i="26"/>
  <c r="AG3" i="24"/>
  <c r="AE3" i="24"/>
  <c r="Z3" i="26"/>
  <c r="Y3" i="26"/>
  <c r="X3" i="26"/>
  <c r="W3" i="26"/>
  <c r="U3" i="26"/>
  <c r="P3" i="26"/>
  <c r="O3" i="26"/>
  <c r="AQ3" i="27"/>
  <c r="K3" i="26"/>
  <c r="AA3" i="27"/>
  <c r="L3" i="24"/>
  <c r="Q3" i="27"/>
  <c r="T3" i="25"/>
  <c r="O3" i="24"/>
  <c r="N3" i="24"/>
  <c r="AP3" i="27"/>
  <c r="AK3" i="27"/>
  <c r="AG3" i="27"/>
  <c r="AC3" i="27"/>
  <c r="S3" i="27"/>
  <c r="AP3" i="25"/>
  <c r="AN3" i="25"/>
  <c r="AL3" i="25"/>
  <c r="AK3" i="25"/>
  <c r="AI3" i="25"/>
  <c r="N3" i="23"/>
  <c r="AF3" i="24"/>
  <c r="R3" i="25"/>
  <c r="M3" i="28"/>
  <c r="K3" i="28"/>
  <c r="G3" i="28"/>
  <c r="P3" i="23"/>
  <c r="L3" i="23"/>
  <c r="AQ3" i="24"/>
  <c r="AJ3" i="24"/>
  <c r="AD3" i="24"/>
  <c r="AG3" i="25"/>
  <c r="Q3" i="24"/>
  <c r="AH3" i="23"/>
  <c r="AE3" i="25"/>
  <c r="K3" i="24"/>
  <c r="AD3" i="22"/>
  <c r="AB3" i="25"/>
  <c r="AD3" i="21"/>
  <c r="X3" i="25"/>
  <c r="T3" i="22"/>
  <c r="AC3" i="21"/>
  <c r="AQ3" i="23"/>
  <c r="AB3" i="21"/>
  <c r="Z3" i="21"/>
  <c r="H3" i="25"/>
  <c r="X3" i="21"/>
  <c r="AA3" i="23"/>
  <c r="I3" i="22"/>
  <c r="Z3" i="23"/>
  <c r="H3" i="22"/>
  <c r="Y3" i="23"/>
  <c r="AJ3" i="26"/>
  <c r="AB3" i="26"/>
  <c r="W3" i="23"/>
  <c r="I3" i="26"/>
  <c r="U3" i="23"/>
  <c r="AO3" i="22"/>
  <c r="AQ3" i="21"/>
  <c r="K3" i="21"/>
  <c r="AO3" i="21"/>
  <c r="I3" i="21"/>
  <c r="AK3" i="22"/>
  <c r="AM3" i="21"/>
  <c r="G3" i="21"/>
  <c r="AN3" i="21"/>
  <c r="Z3" i="22"/>
  <c r="V3" i="21"/>
  <c r="AP3" i="21"/>
  <c r="X3" i="24"/>
  <c r="AL3" i="21"/>
  <c r="AQ3" i="22"/>
  <c r="AK3" i="21"/>
  <c r="W3" i="24"/>
  <c r="V3" i="24"/>
  <c r="AP3" i="22"/>
  <c r="AJ3" i="21"/>
  <c r="T3" i="24"/>
  <c r="AN3" i="22"/>
  <c r="AI3" i="21"/>
  <c r="AH3" i="21"/>
  <c r="P3" i="24"/>
  <c r="AG3" i="21"/>
  <c r="AG3" i="22"/>
  <c r="AF3" i="21"/>
  <c r="AM3" i="23"/>
  <c r="AE3" i="22"/>
  <c r="AE3" i="21"/>
  <c r="AG3" i="23"/>
  <c r="AC3" i="22"/>
  <c r="AA3" i="21"/>
  <c r="O3" i="23"/>
  <c r="AB3" i="22"/>
  <c r="Y3" i="21"/>
  <c r="W3" i="21"/>
  <c r="R3" i="21"/>
  <c r="O3" i="21"/>
  <c r="Q3" i="21"/>
  <c r="P3" i="21"/>
  <c r="M3" i="21"/>
  <c r="H3" i="21"/>
  <c r="N3" i="21"/>
  <c r="J3" i="21"/>
  <c r="AF3" i="25"/>
  <c r="AD3" i="25"/>
  <c r="T3" i="21"/>
  <c r="S3" i="21"/>
  <c r="O3" i="25"/>
  <c r="L3" i="21"/>
  <c r="J3" i="25"/>
  <c r="W3" i="22"/>
  <c r="O3" i="22"/>
  <c r="K3" i="22"/>
  <c r="U3" i="21"/>
  <c r="P3" i="25"/>
  <c r="G3" i="22"/>
  <c r="AN3" i="24"/>
  <c r="V3" i="23"/>
  <c r="I3" i="28"/>
  <c r="Z3" i="25"/>
  <c r="Y3" i="22"/>
  <c r="AF3" i="22"/>
  <c r="AF3" i="23"/>
  <c r="Q3" i="22"/>
  <c r="AH3" i="22"/>
  <c r="AA3" i="22"/>
  <c r="AL3" i="22"/>
  <c r="N3" i="25"/>
  <c r="J3" i="22"/>
  <c r="AL3" i="23"/>
  <c r="AB3" i="23"/>
  <c r="AI3" i="23"/>
  <c r="AM3" i="22"/>
  <c r="AM3" i="24"/>
  <c r="S3" i="22"/>
  <c r="N3" i="22"/>
  <c r="AK3" i="23"/>
  <c r="I3" i="24"/>
  <c r="R3" i="24"/>
  <c r="AJ3" i="22"/>
  <c r="AD3" i="23"/>
  <c r="AA3" i="26"/>
  <c r="O3" i="28"/>
  <c r="R3" i="23"/>
  <c r="AQ3" i="25"/>
  <c r="M3" i="24"/>
  <c r="J3" i="23"/>
  <c r="X3" i="27"/>
  <c r="AM3" i="26"/>
  <c r="S3" i="24"/>
  <c r="AH3" i="26"/>
  <c r="U3" i="27"/>
  <c r="Y3" i="24"/>
  <c r="K3" i="23"/>
  <c r="T3" i="23"/>
  <c r="Q3" i="23"/>
  <c r="AC3" i="23"/>
  <c r="AO3" i="24"/>
  <c r="AK3" i="24"/>
  <c r="P3" i="22"/>
  <c r="AB3" i="24"/>
  <c r="L3" i="22"/>
  <c r="AO3" i="23"/>
  <c r="S3" i="23"/>
  <c r="H3" i="24"/>
  <c r="J3" i="24"/>
  <c r="AP3" i="24"/>
  <c r="X3" i="22"/>
  <c r="G3" i="24"/>
  <c r="N3" i="26"/>
  <c r="AE3" i="26"/>
  <c r="AM3" i="25"/>
  <c r="H3" i="27"/>
  <c r="AI3" i="29"/>
  <c r="G3" i="25"/>
  <c r="Q3" i="28"/>
  <c r="Z3" i="27"/>
  <c r="Y3" i="25"/>
  <c r="AP3" i="23"/>
  <c r="AO3" i="26"/>
  <c r="AI3" i="28"/>
  <c r="AC3" i="24"/>
  <c r="U3" i="22"/>
  <c r="G3" i="23"/>
  <c r="AC3" i="25"/>
  <c r="N3" i="29"/>
  <c r="P3" i="28"/>
  <c r="N3" i="27"/>
  <c r="AE3" i="29"/>
  <c r="U3" i="28"/>
  <c r="M3" i="23"/>
  <c r="AE3" i="27"/>
  <c r="AI3" i="22"/>
  <c r="AO3" i="25"/>
  <c r="AC3" i="26"/>
  <c r="AK3" i="28"/>
  <c r="AH3" i="24"/>
  <c r="R3" i="22"/>
  <c r="X3" i="23"/>
  <c r="AJ3" i="23"/>
  <c r="M3" i="22"/>
  <c r="AA3" i="25"/>
  <c r="Q3" i="26"/>
  <c r="AH3" i="27"/>
  <c r="AJ3" i="30"/>
  <c r="M3" i="25"/>
  <c r="AN3" i="29"/>
  <c r="L3" i="29"/>
  <c r="AO3" i="28"/>
  <c r="L3" i="25"/>
  <c r="Z3" i="24"/>
  <c r="R3" i="26"/>
  <c r="AJ3" i="28"/>
  <c r="I3" i="25"/>
  <c r="AA3" i="29"/>
  <c r="H3" i="26"/>
  <c r="AI3" i="31"/>
  <c r="J3" i="27"/>
  <c r="AM3" i="27"/>
  <c r="AF3" i="31"/>
  <c r="U3" i="24"/>
  <c r="V3" i="27"/>
  <c r="K3" i="27"/>
  <c r="AJ3" i="27"/>
  <c r="M3" i="30"/>
  <c r="T3" i="31"/>
  <c r="Y3" i="27"/>
  <c r="V3" i="25"/>
  <c r="AK3" i="31"/>
  <c r="W3" i="29"/>
  <c r="H3" i="28"/>
  <c r="AD3" i="26"/>
  <c r="R3" i="28"/>
  <c r="U3" i="25"/>
  <c r="AJ3" i="25"/>
  <c r="AH3" i="25"/>
  <c r="S3" i="26"/>
  <c r="T3" i="26"/>
  <c r="AB3" i="30"/>
  <c r="G3" i="26"/>
  <c r="Y3" i="29"/>
  <c r="AN3" i="31"/>
  <c r="AL3" i="31"/>
  <c r="AQ3" i="30"/>
  <c r="AO3" i="29"/>
  <c r="L3" i="30"/>
  <c r="AB35" i="31"/>
  <c r="W35" i="31"/>
  <c r="J35" i="31"/>
  <c r="I35" i="31"/>
  <c r="H35" i="31"/>
  <c r="G35" i="31"/>
  <c r="AE35" i="31"/>
  <c r="AD35" i="31"/>
  <c r="AC35" i="31"/>
  <c r="Y35" i="30"/>
  <c r="V35" i="30"/>
  <c r="T35" i="30"/>
  <c r="R35" i="30"/>
  <c r="L35" i="30"/>
  <c r="S35" i="30"/>
  <c r="Q35" i="29"/>
  <c r="AP35" i="31"/>
  <c r="J35" i="30"/>
  <c r="AG35" i="31"/>
  <c r="AC35" i="28"/>
  <c r="AH35" i="31"/>
  <c r="AF35" i="31"/>
  <c r="AQ35" i="30"/>
  <c r="AE35" i="30"/>
  <c r="AK35" i="29"/>
  <c r="N35" i="28"/>
  <c r="X35" i="29"/>
  <c r="AC35" i="30"/>
  <c r="AM35" i="28"/>
  <c r="AI35" i="27"/>
  <c r="AG35" i="28"/>
  <c r="AF35" i="28"/>
  <c r="AE35" i="28"/>
  <c r="AL35" i="26"/>
  <c r="AB35" i="27"/>
  <c r="K35" i="26"/>
  <c r="R35" i="27"/>
  <c r="O35" i="27"/>
  <c r="AA35" i="28"/>
  <c r="V35" i="28"/>
  <c r="T35" i="28"/>
  <c r="S35" i="28"/>
  <c r="K35" i="28"/>
  <c r="AN35" i="26"/>
  <c r="AK35" i="26"/>
  <c r="AQ35" i="26"/>
  <c r="AP35" i="26"/>
  <c r="AM35" i="26"/>
  <c r="AD35" i="26"/>
  <c r="AQ35" i="27"/>
  <c r="Z35" i="26"/>
  <c r="AO35" i="27"/>
  <c r="Y35" i="26"/>
  <c r="AL35" i="27"/>
  <c r="X35" i="26"/>
  <c r="AE35" i="27"/>
  <c r="J35" i="26"/>
  <c r="R35" i="25"/>
  <c r="AA35" i="24"/>
  <c r="O35" i="25"/>
  <c r="N35" i="24"/>
  <c r="AJ35" i="21"/>
  <c r="AP35" i="25"/>
  <c r="AJ35" i="25"/>
  <c r="W35" i="27"/>
  <c r="T35" i="25"/>
  <c r="Q35" i="25"/>
  <c r="AI35" i="24"/>
  <c r="AG35" i="24"/>
  <c r="AF35" i="24"/>
  <c r="AI35" i="21"/>
  <c r="AE35" i="24"/>
  <c r="AE35" i="23"/>
  <c r="AH35" i="21"/>
  <c r="Q35" i="24"/>
  <c r="AG35" i="21"/>
  <c r="M35" i="24"/>
  <c r="AE35" i="21"/>
  <c r="K35" i="24"/>
  <c r="AC35" i="21"/>
  <c r="O35" i="23"/>
  <c r="N35" i="23"/>
  <c r="L35" i="23"/>
  <c r="J35" i="23"/>
  <c r="AD35" i="22"/>
  <c r="P35" i="21"/>
  <c r="M35" i="25"/>
  <c r="AB35" i="22"/>
  <c r="N35" i="21"/>
  <c r="L35" i="21"/>
  <c r="I35" i="23"/>
  <c r="AA35" i="21"/>
  <c r="Z35" i="21"/>
  <c r="Y35" i="21"/>
  <c r="AO35" i="26"/>
  <c r="AH35" i="26"/>
  <c r="I35" i="22"/>
  <c r="W35" i="21"/>
  <c r="U35" i="21"/>
  <c r="S35" i="21"/>
  <c r="Q35" i="21"/>
  <c r="O35" i="21"/>
  <c r="M35" i="21"/>
  <c r="K35" i="21"/>
  <c r="J35" i="21"/>
  <c r="AK35" i="22"/>
  <c r="AP35" i="21"/>
  <c r="AM35" i="21"/>
  <c r="G35" i="30"/>
  <c r="AQ35" i="23"/>
  <c r="AQ35" i="21"/>
  <c r="AP35" i="22"/>
  <c r="AO35" i="21"/>
  <c r="AP35" i="23"/>
  <c r="AO35" i="22"/>
  <c r="AN35" i="21"/>
  <c r="AO35" i="23"/>
  <c r="AN35" i="22"/>
  <c r="O35" i="24"/>
  <c r="AN35" i="23"/>
  <c r="AL35" i="21"/>
  <c r="S35" i="22"/>
  <c r="I35" i="21"/>
  <c r="AM35" i="23"/>
  <c r="AK35" i="21"/>
  <c r="AH35" i="23"/>
  <c r="AG35" i="22"/>
  <c r="AF35" i="21"/>
  <c r="AC35" i="23"/>
  <c r="AE35" i="22"/>
  <c r="AD35" i="21"/>
  <c r="AA35" i="23"/>
  <c r="AC35" i="22"/>
  <c r="AB35" i="21"/>
  <c r="X35" i="21"/>
  <c r="W35" i="22"/>
  <c r="V35" i="21"/>
  <c r="AJ35" i="24"/>
  <c r="U35" i="22"/>
  <c r="T35" i="21"/>
  <c r="AH35" i="24"/>
  <c r="T35" i="22"/>
  <c r="R35" i="21"/>
  <c r="L35" i="24"/>
  <c r="H35" i="21"/>
  <c r="G35" i="21"/>
  <c r="AN35" i="25"/>
  <c r="K35" i="22"/>
  <c r="I35" i="25"/>
  <c r="R35" i="22"/>
  <c r="Y35" i="25"/>
  <c r="K35" i="25"/>
  <c r="AA35" i="22"/>
  <c r="K35" i="23"/>
  <c r="Y35" i="22"/>
  <c r="U35" i="24"/>
  <c r="T35" i="24"/>
  <c r="Z35" i="23"/>
  <c r="AL35" i="23"/>
  <c r="AL35" i="22"/>
  <c r="P35" i="25"/>
  <c r="G35" i="22"/>
  <c r="AK35" i="24"/>
  <c r="AI35" i="23"/>
  <c r="J35" i="22"/>
  <c r="O35" i="22"/>
  <c r="P35" i="22"/>
  <c r="G35" i="24"/>
  <c r="H35" i="22"/>
  <c r="X35" i="23"/>
  <c r="AM35" i="24"/>
  <c r="N35" i="25"/>
  <c r="L35" i="22"/>
  <c r="Q35" i="23"/>
  <c r="W35" i="24"/>
  <c r="Z35" i="24"/>
  <c r="AE35" i="25"/>
  <c r="AJ35" i="22"/>
  <c r="Y35" i="23"/>
  <c r="AP35" i="24"/>
  <c r="AQ35" i="22"/>
  <c r="AG35" i="23"/>
  <c r="AK35" i="25"/>
  <c r="J35" i="27"/>
  <c r="W35" i="25"/>
  <c r="AI35" i="25"/>
  <c r="N35" i="29"/>
  <c r="I35" i="28"/>
  <c r="Z35" i="22"/>
  <c r="AB35" i="24"/>
  <c r="AD35" i="24"/>
  <c r="AH35" i="22"/>
  <c r="AO35" i="28"/>
  <c r="I35" i="24"/>
  <c r="S35" i="23"/>
  <c r="X35" i="22"/>
  <c r="AA35" i="25"/>
  <c r="Y35" i="24"/>
  <c r="G35" i="23"/>
  <c r="AD35" i="25"/>
  <c r="AH35" i="25"/>
  <c r="AA35" i="27"/>
  <c r="X35" i="28"/>
  <c r="Q35" i="22"/>
  <c r="AL35" i="24"/>
  <c r="AJ35" i="26"/>
  <c r="AB35" i="26"/>
  <c r="AJ35" i="28"/>
  <c r="H35" i="23"/>
  <c r="AI35" i="28"/>
  <c r="Z35" i="27"/>
  <c r="U35" i="26"/>
  <c r="H35" i="27"/>
  <c r="O35" i="26"/>
  <c r="AQ35" i="28"/>
  <c r="AN35" i="28"/>
  <c r="AE35" i="29"/>
  <c r="U35" i="23"/>
  <c r="R35" i="26"/>
  <c r="W35" i="26"/>
  <c r="AA35" i="26"/>
  <c r="AF35" i="27"/>
  <c r="AD35" i="23"/>
  <c r="AK35" i="23"/>
  <c r="AK35" i="28"/>
  <c r="AC35" i="27"/>
  <c r="L35" i="29"/>
  <c r="AI35" i="22"/>
  <c r="R35" i="29"/>
  <c r="U35" i="30"/>
  <c r="AM35" i="22"/>
  <c r="AJ35" i="23"/>
  <c r="M35" i="23"/>
  <c r="Y35" i="27"/>
  <c r="S35" i="24"/>
  <c r="X35" i="24"/>
  <c r="AQ35" i="24"/>
  <c r="R35" i="24"/>
  <c r="AF35" i="26"/>
  <c r="AF35" i="23"/>
  <c r="U35" i="25"/>
  <c r="H35" i="26"/>
  <c r="T35" i="26"/>
  <c r="H35" i="24"/>
  <c r="AO35" i="25"/>
  <c r="AE35" i="26"/>
  <c r="H35" i="29"/>
  <c r="AN35" i="29"/>
  <c r="AI35" i="29"/>
  <c r="U35" i="27"/>
  <c r="P35" i="29"/>
  <c r="Y35" i="28"/>
  <c r="AN35" i="30"/>
  <c r="R35" i="23"/>
  <c r="O35" i="29"/>
  <c r="I35" i="30"/>
  <c r="AM35" i="25"/>
  <c r="S35" i="25"/>
  <c r="AI35" i="26"/>
  <c r="AA35" i="30"/>
  <c r="AI35" i="31"/>
  <c r="H35" i="25"/>
  <c r="AC35" i="24"/>
  <c r="T35" i="27"/>
  <c r="AG35" i="29"/>
  <c r="T35" i="29"/>
  <c r="AF35" i="30"/>
  <c r="K35" i="31"/>
  <c r="AF35" i="22"/>
  <c r="X35" i="27"/>
  <c r="H35" i="28"/>
  <c r="AD35" i="30"/>
  <c r="AF35" i="29"/>
  <c r="AO35" i="24"/>
  <c r="Q35" i="28"/>
  <c r="K35" i="27"/>
  <c r="W35" i="29"/>
  <c r="S35" i="29"/>
  <c r="M35" i="22"/>
  <c r="T35" i="23"/>
  <c r="U35" i="29"/>
  <c r="N35" i="26"/>
  <c r="L35" i="27"/>
  <c r="AL35" i="28"/>
  <c r="Z35" i="25"/>
  <c r="P35" i="24"/>
  <c r="M35" i="26"/>
  <c r="AK35" i="31"/>
  <c r="AN35" i="24"/>
  <c r="J35" i="24"/>
  <c r="I35" i="27"/>
  <c r="AA35" i="29"/>
  <c r="N35" i="22"/>
  <c r="AD35" i="28"/>
  <c r="AO35" i="30"/>
  <c r="Y35" i="29"/>
  <c r="G35" i="25"/>
  <c r="Q35" i="26"/>
  <c r="AD35" i="27"/>
  <c r="P35" i="27"/>
  <c r="G35" i="29"/>
  <c r="AK35" i="30"/>
  <c r="AB35" i="25"/>
  <c r="AG35" i="25"/>
  <c r="AG35" i="27"/>
  <c r="AD35" i="29"/>
  <c r="V35" i="26"/>
  <c r="M35" i="30"/>
  <c r="AB35" i="29"/>
  <c r="AP35" i="30"/>
  <c r="X3" i="31"/>
  <c r="AQ22" i="31"/>
  <c r="AP22" i="30"/>
  <c r="AJ15" i="31"/>
  <c r="Z3" i="30"/>
  <c r="AO35" i="29"/>
  <c r="T34" i="29"/>
  <c r="AB34" i="29"/>
  <c r="O15" i="31"/>
  <c r="M22" i="30"/>
  <c r="M33" i="31"/>
  <c r="AQ22" i="29"/>
  <c r="K20" i="29"/>
  <c r="AJ33" i="29"/>
  <c r="Z21" i="29"/>
  <c r="W18" i="29"/>
  <c r="R15" i="25"/>
  <c r="O21" i="28"/>
  <c r="T20" i="27"/>
  <c r="S33" i="27"/>
  <c r="AN20" i="27"/>
  <c r="AM34" i="25"/>
  <c r="L35" i="25"/>
  <c r="AP35" i="28"/>
  <c r="Y20" i="26"/>
  <c r="J16" i="26"/>
  <c r="S20" i="28"/>
  <c r="AN3" i="28"/>
  <c r="M35" i="27"/>
  <c r="AE33" i="27"/>
  <c r="V3" i="22"/>
  <c r="AQ34" i="23"/>
  <c r="J15" i="22"/>
  <c r="AL18" i="30"/>
  <c r="AG21" i="28"/>
  <c r="AI15" i="27"/>
  <c r="AF16" i="27"/>
  <c r="M3" i="27"/>
  <c r="I22" i="27"/>
  <c r="N22" i="29"/>
  <c r="P35" i="26"/>
  <c r="R18" i="28"/>
  <c r="T3" i="27"/>
  <c r="AG35" i="26"/>
  <c r="AD18" i="24"/>
  <c r="V15" i="24"/>
  <c r="J20" i="22"/>
  <c r="V35" i="23"/>
  <c r="AN34" i="24"/>
  <c r="Q15" i="31"/>
  <c r="Z34" i="29"/>
  <c r="AN3" i="26"/>
  <c r="M33" i="27"/>
  <c r="L33" i="27"/>
  <c r="AD22" i="28"/>
  <c r="I3" i="27"/>
  <c r="G34" i="26"/>
  <c r="Z35" i="28"/>
  <c r="X21" i="27"/>
  <c r="H34" i="27"/>
  <c r="AN15" i="25"/>
  <c r="AJ18" i="25"/>
  <c r="AD15" i="24"/>
  <c r="V35" i="22"/>
  <c r="K34" i="23"/>
  <c r="V33" i="24"/>
  <c r="N18" i="22"/>
  <c r="AC35" i="29"/>
  <c r="AA18" i="29"/>
  <c r="AM35" i="27"/>
  <c r="N15" i="29"/>
  <c r="R33" i="28"/>
  <c r="J35" i="25"/>
  <c r="H16" i="25"/>
  <c r="AJ33" i="26"/>
  <c r="AG33" i="25"/>
  <c r="AE15" i="26"/>
  <c r="V22" i="24"/>
  <c r="Z22" i="29"/>
  <c r="L16" i="26"/>
  <c r="AG15" i="29"/>
  <c r="Y21" i="29"/>
  <c r="O20" i="28"/>
  <c r="Q16" i="26"/>
  <c r="L18" i="23"/>
  <c r="S35" i="26"/>
  <c r="AD34" i="24"/>
  <c r="AH15" i="30"/>
  <c r="K15" i="26"/>
  <c r="S21" i="28"/>
  <c r="AM18" i="27"/>
  <c r="M18" i="25"/>
  <c r="O15" i="28"/>
  <c r="P18" i="26"/>
  <c r="AP35" i="27"/>
  <c r="P21" i="28"/>
  <c r="AI3" i="24"/>
  <c r="AJ16" i="26"/>
  <c r="AG22" i="25"/>
  <c r="T22" i="24"/>
  <c r="AH33" i="27"/>
  <c r="AB35" i="23"/>
  <c r="L33" i="29"/>
  <c r="H16" i="29"/>
  <c r="S15" i="28"/>
  <c r="M16" i="27"/>
  <c r="AM15" i="27"/>
  <c r="M34" i="25"/>
  <c r="P20" i="29"/>
  <c r="P16" i="26"/>
  <c r="V35" i="25"/>
  <c r="AK34" i="28"/>
  <c r="AC20" i="25"/>
  <c r="AC35" i="25"/>
  <c r="Q18" i="30"/>
  <c r="J35" i="28"/>
  <c r="AC3" i="29"/>
  <c r="Y16" i="29"/>
  <c r="I35" i="26"/>
  <c r="N33" i="29"/>
  <c r="P33" i="26"/>
  <c r="AD18" i="25"/>
  <c r="AQ18" i="25"/>
  <c r="V35" i="24"/>
  <c r="AQ15" i="31"/>
  <c r="AM15" i="31"/>
  <c r="AH15" i="31"/>
  <c r="AB15" i="31"/>
  <c r="X15" i="31"/>
  <c r="W15" i="31"/>
  <c r="H15" i="31"/>
  <c r="R15" i="30"/>
  <c r="AL15" i="31"/>
  <c r="L15" i="31"/>
  <c r="Y15" i="30"/>
  <c r="H15" i="30"/>
  <c r="AF15" i="29"/>
  <c r="AO15" i="31"/>
  <c r="L15" i="30"/>
  <c r="J15" i="30"/>
  <c r="I15" i="30"/>
  <c r="AF15" i="30"/>
  <c r="AK15" i="29"/>
  <c r="U15" i="31"/>
  <c r="AG15" i="30"/>
  <c r="AE15" i="30"/>
  <c r="AC15" i="30"/>
  <c r="N15" i="30"/>
  <c r="AA15" i="30"/>
  <c r="X15" i="30"/>
  <c r="T15" i="30"/>
  <c r="O15" i="30"/>
  <c r="M15" i="30"/>
  <c r="AE15" i="28"/>
  <c r="AQ15" i="29"/>
  <c r="AC15" i="28"/>
  <c r="AO15" i="29"/>
  <c r="AM15" i="29"/>
  <c r="T15" i="29"/>
  <c r="S15" i="29"/>
  <c r="Q15" i="29"/>
  <c r="G15" i="28"/>
  <c r="T15" i="28"/>
  <c r="L15" i="28"/>
  <c r="AL15" i="27"/>
  <c r="J15" i="28"/>
  <c r="H15" i="28"/>
  <c r="O15" i="27"/>
  <c r="AM15" i="28"/>
  <c r="AG15" i="28"/>
  <c r="AB15" i="27"/>
  <c r="AA15" i="28"/>
  <c r="Y15" i="28"/>
  <c r="V15" i="28"/>
  <c r="R15" i="27"/>
  <c r="N15" i="28"/>
  <c r="X15" i="26"/>
  <c r="AH15" i="29"/>
  <c r="AQ15" i="26"/>
  <c r="P15" i="29"/>
  <c r="AP15" i="26"/>
  <c r="M15" i="29"/>
  <c r="AO15" i="26"/>
  <c r="AG15" i="27"/>
  <c r="AM15" i="26"/>
  <c r="AP15" i="28"/>
  <c r="AK15" i="26"/>
  <c r="AN15" i="28"/>
  <c r="AD15" i="27"/>
  <c r="AL15" i="28"/>
  <c r="AC15" i="27"/>
  <c r="W15" i="28"/>
  <c r="U15" i="28"/>
  <c r="L15" i="27"/>
  <c r="I15" i="27"/>
  <c r="AF15" i="24"/>
  <c r="AN15" i="26"/>
  <c r="AB15" i="26"/>
  <c r="AF15" i="27"/>
  <c r="W15" i="26"/>
  <c r="W15" i="25"/>
  <c r="Q15" i="25"/>
  <c r="U15" i="26"/>
  <c r="M15" i="25"/>
  <c r="AA15" i="24"/>
  <c r="R15" i="26"/>
  <c r="Q15" i="26"/>
  <c r="J15" i="25"/>
  <c r="AN15" i="29"/>
  <c r="J15" i="26"/>
  <c r="H15" i="25"/>
  <c r="N15" i="24"/>
  <c r="L15" i="23"/>
  <c r="AE15" i="22"/>
  <c r="AL15" i="25"/>
  <c r="AJ15" i="27"/>
  <c r="L15" i="24"/>
  <c r="P15" i="23"/>
  <c r="AA15" i="21"/>
  <c r="O15" i="23"/>
  <c r="N15" i="23"/>
  <c r="AP15" i="25"/>
  <c r="AL15" i="26"/>
  <c r="AH15" i="25"/>
  <c r="AJ15" i="26"/>
  <c r="AD15" i="25"/>
  <c r="AI15" i="26"/>
  <c r="AC15" i="25"/>
  <c r="AD15" i="26"/>
  <c r="AB15" i="25"/>
  <c r="Z15" i="26"/>
  <c r="AA15" i="25"/>
  <c r="I15" i="25"/>
  <c r="AQ15" i="24"/>
  <c r="G15" i="27"/>
  <c r="AP15" i="23"/>
  <c r="T15" i="22"/>
  <c r="W15" i="21"/>
  <c r="AO15" i="23"/>
  <c r="V15" i="21"/>
  <c r="AN15" i="23"/>
  <c r="R15" i="22"/>
  <c r="U15" i="21"/>
  <c r="I15" i="22"/>
  <c r="S15" i="21"/>
  <c r="AI15" i="24"/>
  <c r="Q15" i="21"/>
  <c r="AH15" i="24"/>
  <c r="W15" i="23"/>
  <c r="AG15" i="24"/>
  <c r="AE15" i="24"/>
  <c r="U15" i="23"/>
  <c r="X15" i="25"/>
  <c r="AC15" i="24"/>
  <c r="T15" i="23"/>
  <c r="S15" i="25"/>
  <c r="AB15" i="24"/>
  <c r="S15" i="23"/>
  <c r="O15" i="25"/>
  <c r="R15" i="23"/>
  <c r="G15" i="25"/>
  <c r="M15" i="23"/>
  <c r="AK15" i="21"/>
  <c r="M15" i="26"/>
  <c r="AI15" i="21"/>
  <c r="AG15" i="21"/>
  <c r="U15" i="22"/>
  <c r="N15" i="21"/>
  <c r="K15" i="22"/>
  <c r="M15" i="21"/>
  <c r="K15" i="21"/>
  <c r="L15" i="21"/>
  <c r="I15" i="21"/>
  <c r="J15" i="21"/>
  <c r="AN15" i="21"/>
  <c r="H15" i="21"/>
  <c r="G15" i="21"/>
  <c r="AQ15" i="21"/>
  <c r="AP15" i="21"/>
  <c r="AO15" i="21"/>
  <c r="AJ15" i="24"/>
  <c r="AP15" i="22"/>
  <c r="AH15" i="21"/>
  <c r="AO15" i="22"/>
  <c r="AF15" i="21"/>
  <c r="G15" i="26"/>
  <c r="AN15" i="22"/>
  <c r="AE15" i="21"/>
  <c r="AD15" i="21"/>
  <c r="AM15" i="23"/>
  <c r="V15" i="22"/>
  <c r="Z15" i="23"/>
  <c r="J15" i="23"/>
  <c r="R15" i="21"/>
  <c r="X15" i="22"/>
  <c r="W15" i="22"/>
  <c r="O15" i="21"/>
  <c r="AL15" i="21"/>
  <c r="AM15" i="21"/>
  <c r="P15" i="21"/>
  <c r="T15" i="21"/>
  <c r="AK15" i="22"/>
  <c r="AJ15" i="21"/>
  <c r="Z15" i="21"/>
  <c r="Y15" i="22"/>
  <c r="AI15" i="22"/>
  <c r="AC15" i="21"/>
  <c r="X15" i="21"/>
  <c r="AG15" i="22"/>
  <c r="AB15" i="21"/>
  <c r="AD15" i="22"/>
  <c r="AB15" i="22"/>
  <c r="Y15" i="21"/>
  <c r="AL15" i="24"/>
  <c r="G15" i="24"/>
  <c r="I15" i="24"/>
  <c r="AA15" i="22"/>
  <c r="G15" i="23"/>
  <c r="AO15" i="28"/>
  <c r="T15" i="24"/>
  <c r="AL15" i="22"/>
  <c r="AJ15" i="23"/>
  <c r="AD15" i="23"/>
  <c r="AM15" i="24"/>
  <c r="X15" i="23"/>
  <c r="Z15" i="25"/>
  <c r="AN15" i="24"/>
  <c r="AQ15" i="22"/>
  <c r="G15" i="22"/>
  <c r="R15" i="24"/>
  <c r="H15" i="24"/>
  <c r="AO15" i="24"/>
  <c r="AC15" i="22"/>
  <c r="O15" i="22"/>
  <c r="P15" i="22"/>
  <c r="Y15" i="25"/>
  <c r="W15" i="24"/>
  <c r="AF15" i="22"/>
  <c r="AC15" i="23"/>
  <c r="V15" i="25"/>
  <c r="AI15" i="28"/>
  <c r="AK15" i="25"/>
  <c r="AQ15" i="25"/>
  <c r="AQ15" i="28"/>
  <c r="X15" i="28"/>
  <c r="S15" i="26"/>
  <c r="N15" i="26"/>
  <c r="L15" i="22"/>
  <c r="H15" i="23"/>
  <c r="AF15" i="23"/>
  <c r="AP15" i="24"/>
  <c r="AQ15" i="23"/>
  <c r="AI15" i="23"/>
  <c r="S15" i="24"/>
  <c r="AH15" i="26"/>
  <c r="Y15" i="23"/>
  <c r="X15" i="24"/>
  <c r="AM15" i="22"/>
  <c r="AK15" i="23"/>
  <c r="AH15" i="22"/>
  <c r="Q15" i="23"/>
  <c r="Y15" i="24"/>
  <c r="L15" i="25"/>
  <c r="Z15" i="22"/>
  <c r="R15" i="28"/>
  <c r="R15" i="29"/>
  <c r="J15" i="24"/>
  <c r="AI15" i="29"/>
  <c r="P15" i="24"/>
  <c r="AA15" i="27"/>
  <c r="N15" i="27"/>
  <c r="P15" i="25"/>
  <c r="AE15" i="25"/>
  <c r="H15" i="22"/>
  <c r="K15" i="23"/>
  <c r="O15" i="24"/>
  <c r="K15" i="27"/>
  <c r="Z15" i="24"/>
  <c r="Y15" i="27"/>
  <c r="U15" i="24"/>
  <c r="AG15" i="26"/>
  <c r="AF15" i="26"/>
  <c r="S15" i="22"/>
  <c r="O15" i="26"/>
  <c r="K15" i="28"/>
  <c r="M15" i="27"/>
  <c r="L15" i="26"/>
  <c r="P15" i="27"/>
  <c r="N15" i="25"/>
  <c r="H15" i="27"/>
  <c r="H15" i="26"/>
  <c r="M15" i="22"/>
  <c r="AN15" i="27"/>
  <c r="I15" i="23"/>
  <c r="K15" i="25"/>
  <c r="AL15" i="23"/>
  <c r="Q15" i="24"/>
  <c r="U15" i="25"/>
  <c r="AA15" i="23"/>
  <c r="N15" i="22"/>
  <c r="AG15" i="25"/>
  <c r="AJ15" i="28"/>
  <c r="AK15" i="28"/>
  <c r="AO15" i="25"/>
  <c r="AC15" i="26"/>
  <c r="AH15" i="23"/>
  <c r="W15" i="27"/>
  <c r="AB15" i="28"/>
  <c r="X15" i="29"/>
  <c r="Z15" i="28"/>
  <c r="AA15" i="29"/>
  <c r="AH15" i="27"/>
  <c r="K15" i="24"/>
  <c r="AI15" i="25"/>
  <c r="Z15" i="29"/>
  <c r="V15" i="23"/>
  <c r="Q15" i="27"/>
  <c r="U15" i="30"/>
  <c r="AG15" i="23"/>
  <c r="V15" i="27"/>
  <c r="AL15" i="29"/>
  <c r="AE15" i="27"/>
  <c r="AC15" i="29"/>
  <c r="U15" i="27"/>
  <c r="S15" i="27"/>
  <c r="I15" i="26"/>
  <c r="Q15" i="30"/>
  <c r="AM15" i="25"/>
  <c r="T15" i="27"/>
  <c r="AE15" i="23"/>
  <c r="AJ15" i="25"/>
  <c r="AQ15" i="27"/>
  <c r="AH15" i="28"/>
  <c r="Y15" i="26"/>
  <c r="AJ15" i="22"/>
  <c r="X15" i="27"/>
  <c r="AK15" i="27"/>
  <c r="T15" i="25"/>
  <c r="M15" i="24"/>
  <c r="Q15" i="28"/>
  <c r="P15" i="26"/>
  <c r="Y15" i="29"/>
  <c r="AE15" i="29"/>
  <c r="M15" i="31"/>
  <c r="AA15" i="31"/>
  <c r="AO15" i="30"/>
  <c r="AD15" i="31"/>
  <c r="AB15" i="23"/>
  <c r="AF15" i="25"/>
  <c r="T15" i="26"/>
  <c r="AG15" i="31"/>
  <c r="AP15" i="27"/>
  <c r="AD15" i="30"/>
  <c r="G15" i="29"/>
  <c r="AF15" i="31"/>
  <c r="AQ16" i="31"/>
  <c r="AO16" i="31"/>
  <c r="J16" i="31"/>
  <c r="I16" i="31"/>
  <c r="G16" i="31"/>
  <c r="AD16" i="31"/>
  <c r="R16" i="30"/>
  <c r="AB16" i="31"/>
  <c r="L16" i="31"/>
  <c r="K16" i="31"/>
  <c r="I16" i="30"/>
  <c r="G16" i="30"/>
  <c r="AP16" i="31"/>
  <c r="AH16" i="31"/>
  <c r="P16" i="31"/>
  <c r="V16" i="30"/>
  <c r="Q16" i="29"/>
  <c r="Y16" i="30"/>
  <c r="AJ16" i="31"/>
  <c r="AE16" i="31"/>
  <c r="AK16" i="29"/>
  <c r="U16" i="31"/>
  <c r="AP16" i="30"/>
  <c r="AC16" i="28"/>
  <c r="S16" i="30"/>
  <c r="J16" i="30"/>
  <c r="AG16" i="31"/>
  <c r="H16" i="30"/>
  <c r="AC16" i="31"/>
  <c r="N16" i="31"/>
  <c r="X16" i="29"/>
  <c r="V16" i="29"/>
  <c r="T16" i="29"/>
  <c r="AF16" i="30"/>
  <c r="K16" i="29"/>
  <c r="G16" i="29"/>
  <c r="J16" i="29"/>
  <c r="AF16" i="28"/>
  <c r="AI16" i="27"/>
  <c r="N16" i="28"/>
  <c r="O16" i="27"/>
  <c r="AP16" i="28"/>
  <c r="AG16" i="28"/>
  <c r="AA16" i="28"/>
  <c r="Y16" i="28"/>
  <c r="W16" i="28"/>
  <c r="V16" i="28"/>
  <c r="U16" i="30"/>
  <c r="T16" i="28"/>
  <c r="AL16" i="29"/>
  <c r="AD16" i="27"/>
  <c r="AH16" i="29"/>
  <c r="AB16" i="27"/>
  <c r="AF16" i="29"/>
  <c r="AM16" i="26"/>
  <c r="P16" i="27"/>
  <c r="AE16" i="28"/>
  <c r="L16" i="27"/>
  <c r="G16" i="27"/>
  <c r="O16" i="28"/>
  <c r="L16" i="28"/>
  <c r="H16" i="28"/>
  <c r="AN16" i="26"/>
  <c r="AM16" i="27"/>
  <c r="AI16" i="26"/>
  <c r="AH16" i="27"/>
  <c r="T16" i="25"/>
  <c r="AQ16" i="26"/>
  <c r="AA16" i="24"/>
  <c r="AP16" i="26"/>
  <c r="AK16" i="26"/>
  <c r="Z16" i="26"/>
  <c r="Y16" i="26"/>
  <c r="X16" i="26"/>
  <c r="W16" i="26"/>
  <c r="AQ16" i="27"/>
  <c r="V16" i="26"/>
  <c r="AJ16" i="27"/>
  <c r="AG16" i="27"/>
  <c r="K16" i="26"/>
  <c r="AP16" i="29"/>
  <c r="AE16" i="27"/>
  <c r="H16" i="26"/>
  <c r="AJ16" i="29"/>
  <c r="AC16" i="27"/>
  <c r="S16" i="27"/>
  <c r="AL16" i="25"/>
  <c r="AI16" i="25"/>
  <c r="AG16" i="29"/>
  <c r="M16" i="29"/>
  <c r="AI16" i="24"/>
  <c r="AN16" i="25"/>
  <c r="AG16" i="24"/>
  <c r="AE16" i="24"/>
  <c r="X16" i="25"/>
  <c r="W16" i="25"/>
  <c r="V16" i="25"/>
  <c r="AA16" i="27"/>
  <c r="X16" i="27"/>
  <c r="U16" i="21"/>
  <c r="T16" i="21"/>
  <c r="S16" i="21"/>
  <c r="AJ16" i="25"/>
  <c r="Q16" i="21"/>
  <c r="I16" i="25"/>
  <c r="O16" i="23"/>
  <c r="G16" i="25"/>
  <c r="AH16" i="24"/>
  <c r="N16" i="23"/>
  <c r="AO16" i="26"/>
  <c r="AF16" i="24"/>
  <c r="AC16" i="26"/>
  <c r="AD16" i="24"/>
  <c r="L16" i="23"/>
  <c r="AC16" i="24"/>
  <c r="J16" i="23"/>
  <c r="AE16" i="22"/>
  <c r="Y16" i="27"/>
  <c r="P16" i="24"/>
  <c r="V16" i="21"/>
  <c r="O16" i="24"/>
  <c r="AD16" i="22"/>
  <c r="R16" i="21"/>
  <c r="N16" i="24"/>
  <c r="AB16" i="22"/>
  <c r="P16" i="21"/>
  <c r="X16" i="22"/>
  <c r="N16" i="21"/>
  <c r="V16" i="22"/>
  <c r="L16" i="21"/>
  <c r="T16" i="22"/>
  <c r="K16" i="25"/>
  <c r="R16" i="22"/>
  <c r="I16" i="22"/>
  <c r="AI16" i="21"/>
  <c r="AN16" i="23"/>
  <c r="AG16" i="21"/>
  <c r="AE16" i="21"/>
  <c r="Z16" i="21"/>
  <c r="W16" i="21"/>
  <c r="M16" i="21"/>
  <c r="Y16" i="21"/>
  <c r="X16" i="21"/>
  <c r="O16" i="21"/>
  <c r="K16" i="21"/>
  <c r="J16" i="21"/>
  <c r="I16" i="21"/>
  <c r="AO16" i="22"/>
  <c r="H16" i="21"/>
  <c r="G16" i="21"/>
  <c r="AK16" i="22"/>
  <c r="AI16" i="22"/>
  <c r="AJ16" i="23"/>
  <c r="AP16" i="21"/>
  <c r="AM16" i="21"/>
  <c r="Y16" i="23"/>
  <c r="AO16" i="21"/>
  <c r="W16" i="27"/>
  <c r="AN16" i="21"/>
  <c r="AC16" i="23"/>
  <c r="AB16" i="21"/>
  <c r="AG16" i="22"/>
  <c r="H16" i="24"/>
  <c r="AP16" i="23"/>
  <c r="AL16" i="21"/>
  <c r="W16" i="23"/>
  <c r="AQ16" i="21"/>
  <c r="AA16" i="21"/>
  <c r="Z16" i="22"/>
  <c r="AL16" i="23"/>
  <c r="AK16" i="21"/>
  <c r="P16" i="23"/>
  <c r="AJ16" i="21"/>
  <c r="AH16" i="21"/>
  <c r="W16" i="22"/>
  <c r="AF16" i="21"/>
  <c r="R16" i="23"/>
  <c r="AD16" i="21"/>
  <c r="AC16" i="21"/>
  <c r="Q16" i="24"/>
  <c r="AP16" i="24"/>
  <c r="AK16" i="23"/>
  <c r="J16" i="24"/>
  <c r="AQ16" i="22"/>
  <c r="W16" i="24"/>
  <c r="AJ16" i="22"/>
  <c r="AH16" i="22"/>
  <c r="G16" i="24"/>
  <c r="Y16" i="22"/>
  <c r="I16" i="24"/>
  <c r="AF16" i="22"/>
  <c r="AD16" i="23"/>
  <c r="U16" i="22"/>
  <c r="AL16" i="22"/>
  <c r="Q16" i="23"/>
  <c r="N16" i="22"/>
  <c r="H16" i="23"/>
  <c r="AB16" i="23"/>
  <c r="AL16" i="24"/>
  <c r="R16" i="24"/>
  <c r="X16" i="23"/>
  <c r="AM16" i="24"/>
  <c r="AO16" i="24"/>
  <c r="AQ16" i="23"/>
  <c r="AI16" i="23"/>
  <c r="S16" i="24"/>
  <c r="Z16" i="25"/>
  <c r="AN16" i="22"/>
  <c r="U16" i="23"/>
  <c r="AA16" i="26"/>
  <c r="AP16" i="22"/>
  <c r="AO16" i="23"/>
  <c r="AK16" i="25"/>
  <c r="Z16" i="23"/>
  <c r="Z16" i="24"/>
  <c r="AG16" i="25"/>
  <c r="S16" i="26"/>
  <c r="M16" i="23"/>
  <c r="AQ16" i="25"/>
  <c r="K16" i="28"/>
  <c r="AM16" i="22"/>
  <c r="L16" i="22"/>
  <c r="AN16" i="24"/>
  <c r="O16" i="22"/>
  <c r="U16" i="24"/>
  <c r="X16" i="24"/>
  <c r="J16" i="22"/>
  <c r="K16" i="23"/>
  <c r="AA16" i="22"/>
  <c r="H16" i="22"/>
  <c r="AM16" i="23"/>
  <c r="Y16" i="24"/>
  <c r="AJ16" i="24"/>
  <c r="AI16" i="29"/>
  <c r="AP16" i="25"/>
  <c r="AB16" i="26"/>
  <c r="AH16" i="23"/>
  <c r="H16" i="27"/>
  <c r="S16" i="23"/>
  <c r="AF16" i="25"/>
  <c r="AQ16" i="24"/>
  <c r="M16" i="24"/>
  <c r="U16" i="26"/>
  <c r="N16" i="29"/>
  <c r="T16" i="24"/>
  <c r="Z16" i="27"/>
  <c r="R16" i="25"/>
  <c r="Q16" i="22"/>
  <c r="AA16" i="25"/>
  <c r="P16" i="29"/>
  <c r="AN16" i="29"/>
  <c r="G16" i="23"/>
  <c r="V16" i="27"/>
  <c r="AK16" i="31"/>
  <c r="AE16" i="26"/>
  <c r="AL16" i="27"/>
  <c r="I16" i="23"/>
  <c r="AP16" i="27"/>
  <c r="Z16" i="29"/>
  <c r="S16" i="29"/>
  <c r="AH16" i="26"/>
  <c r="N16" i="25"/>
  <c r="S16" i="22"/>
  <c r="K16" i="22"/>
  <c r="P16" i="25"/>
  <c r="AO16" i="28"/>
  <c r="AE16" i="23"/>
  <c r="AN16" i="27"/>
  <c r="AA16" i="23"/>
  <c r="AD16" i="26"/>
  <c r="M16" i="22"/>
  <c r="AJ16" i="28"/>
  <c r="AB16" i="24"/>
  <c r="AK16" i="24"/>
  <c r="AF16" i="23"/>
  <c r="AN16" i="28"/>
  <c r="I16" i="28"/>
  <c r="Q16" i="28"/>
  <c r="AO16" i="27"/>
  <c r="AM16" i="28"/>
  <c r="R16" i="29"/>
  <c r="S16" i="28"/>
  <c r="AJ16" i="30"/>
  <c r="M16" i="25"/>
  <c r="Q16" i="27"/>
  <c r="AA16" i="30"/>
  <c r="L16" i="25"/>
  <c r="G16" i="28"/>
  <c r="M16" i="31"/>
  <c r="O16" i="31"/>
  <c r="W16" i="30"/>
  <c r="H16" i="31"/>
  <c r="P16" i="22"/>
  <c r="V16" i="24"/>
  <c r="AG16" i="26"/>
  <c r="U16" i="27"/>
  <c r="AA16" i="31"/>
  <c r="P16" i="30"/>
  <c r="AC16" i="30"/>
  <c r="K16" i="30"/>
  <c r="Z16" i="31"/>
  <c r="AD16" i="29"/>
  <c r="T16" i="30"/>
  <c r="W16" i="31"/>
  <c r="AC16" i="25"/>
  <c r="AB16" i="25"/>
  <c r="AM16" i="25"/>
  <c r="I16" i="27"/>
  <c r="AC16" i="22"/>
  <c r="AG16" i="23"/>
  <c r="T16" i="26"/>
  <c r="AD16" i="25"/>
  <c r="R16" i="28"/>
  <c r="N16" i="26"/>
  <c r="J16" i="25"/>
  <c r="O16" i="26"/>
  <c r="U16" i="25"/>
  <c r="AD16" i="28"/>
  <c r="G16" i="22"/>
  <c r="AO16" i="25"/>
  <c r="AE16" i="29"/>
  <c r="AH16" i="30"/>
  <c r="AE16" i="25"/>
  <c r="M16" i="26"/>
  <c r="AN16" i="30"/>
  <c r="Y16" i="25"/>
  <c r="W16" i="29"/>
  <c r="AO16" i="30"/>
  <c r="AB18" i="31"/>
  <c r="AM22" i="31"/>
  <c r="AM35" i="30"/>
  <c r="AJ3" i="31"/>
  <c r="N22" i="30"/>
  <c r="P22" i="30"/>
  <c r="J33" i="29"/>
  <c r="X33" i="30"/>
  <c r="V33" i="29"/>
  <c r="AA21" i="31"/>
  <c r="K22" i="26"/>
  <c r="AC16" i="29"/>
  <c r="AH20" i="27"/>
  <c r="P33" i="29"/>
  <c r="Z20" i="27"/>
  <c r="AP21" i="27"/>
  <c r="AH16" i="25"/>
  <c r="AF35" i="25"/>
  <c r="AC21" i="25"/>
  <c r="AB33" i="23"/>
  <c r="AC18" i="31"/>
  <c r="K18" i="31"/>
  <c r="AP18" i="31"/>
  <c r="AN18" i="31"/>
  <c r="AM18" i="31"/>
  <c r="AI18" i="31"/>
  <c r="AG18" i="31"/>
  <c r="AE18" i="31"/>
  <c r="X18" i="31"/>
  <c r="W18" i="31"/>
  <c r="L18" i="31"/>
  <c r="G18" i="31"/>
  <c r="AO18" i="31"/>
  <c r="S18" i="31"/>
  <c r="H18" i="30"/>
  <c r="R18" i="30"/>
  <c r="J18" i="30"/>
  <c r="AP18" i="30"/>
  <c r="AK18" i="29"/>
  <c r="U18" i="31"/>
  <c r="AO18" i="30"/>
  <c r="I18" i="31"/>
  <c r="I18" i="30"/>
  <c r="AQ18" i="30"/>
  <c r="AN18" i="30"/>
  <c r="AC18" i="30"/>
  <c r="T18" i="30"/>
  <c r="G18" i="30"/>
  <c r="AD18" i="29"/>
  <c r="AB18" i="29"/>
  <c r="V18" i="29"/>
  <c r="Q18" i="29"/>
  <c r="W18" i="30"/>
  <c r="G18" i="28"/>
  <c r="AJ18" i="29"/>
  <c r="AF18" i="29"/>
  <c r="X18" i="29"/>
  <c r="S18" i="29"/>
  <c r="O18" i="29"/>
  <c r="M18" i="29"/>
  <c r="AA18" i="30"/>
  <c r="V18" i="30"/>
  <c r="U18" i="30"/>
  <c r="AL18" i="26"/>
  <c r="AI18" i="27"/>
  <c r="AG18" i="27"/>
  <c r="K18" i="30"/>
  <c r="AH18" i="29"/>
  <c r="I18" i="29"/>
  <c r="J18" i="28"/>
  <c r="H18" i="28"/>
  <c r="AK18" i="26"/>
  <c r="AP18" i="28"/>
  <c r="AI18" i="26"/>
  <c r="AN18" i="28"/>
  <c r="AQ18" i="26"/>
  <c r="AF18" i="28"/>
  <c r="AN18" i="26"/>
  <c r="V18" i="28"/>
  <c r="S18" i="28"/>
  <c r="AK18" i="27"/>
  <c r="AF18" i="27"/>
  <c r="AD18" i="27"/>
  <c r="AB18" i="27"/>
  <c r="L18" i="26"/>
  <c r="L18" i="27"/>
  <c r="J18" i="26"/>
  <c r="Z18" i="27"/>
  <c r="X18" i="27"/>
  <c r="V18" i="27"/>
  <c r="R18" i="27"/>
  <c r="O18" i="27"/>
  <c r="M18" i="27"/>
  <c r="T18" i="27"/>
  <c r="AP18" i="26"/>
  <c r="AJ18" i="26"/>
  <c r="AA18" i="26"/>
  <c r="U18" i="26"/>
  <c r="AL18" i="28"/>
  <c r="S18" i="25"/>
  <c r="AG18" i="28"/>
  <c r="O18" i="25"/>
  <c r="AK18" i="25"/>
  <c r="P18" i="24"/>
  <c r="AG18" i="23"/>
  <c r="AI18" i="25"/>
  <c r="O18" i="24"/>
  <c r="AK18" i="28"/>
  <c r="AE18" i="28"/>
  <c r="X18" i="25"/>
  <c r="Q18" i="26"/>
  <c r="W18" i="25"/>
  <c r="O18" i="26"/>
  <c r="V18" i="25"/>
  <c r="M18" i="26"/>
  <c r="T18" i="25"/>
  <c r="K18" i="26"/>
  <c r="AO18" i="21"/>
  <c r="I18" i="21"/>
  <c r="AQ18" i="24"/>
  <c r="AN18" i="21"/>
  <c r="H18" i="21"/>
  <c r="AM18" i="21"/>
  <c r="G18" i="21"/>
  <c r="AK18" i="21"/>
  <c r="AH18" i="23"/>
  <c r="Q18" i="24"/>
  <c r="AG18" i="25"/>
  <c r="J18" i="25"/>
  <c r="R18" i="21"/>
  <c r="T18" i="23"/>
  <c r="Q18" i="21"/>
  <c r="S18" i="23"/>
  <c r="P18" i="21"/>
  <c r="M18" i="23"/>
  <c r="N18" i="21"/>
  <c r="L18" i="21"/>
  <c r="AK18" i="22"/>
  <c r="AI18" i="22"/>
  <c r="X18" i="22"/>
  <c r="AE18" i="21"/>
  <c r="V18" i="22"/>
  <c r="AC18" i="21"/>
  <c r="T18" i="22"/>
  <c r="AA18" i="21"/>
  <c r="AJ18" i="21"/>
  <c r="W18" i="21"/>
  <c r="AQ18" i="21"/>
  <c r="AP18" i="21"/>
  <c r="K18" i="24"/>
  <c r="AL18" i="21"/>
  <c r="AI18" i="21"/>
  <c r="AH18" i="21"/>
  <c r="AO18" i="23"/>
  <c r="AG18" i="21"/>
  <c r="AF18" i="21"/>
  <c r="AD18" i="21"/>
  <c r="R18" i="23"/>
  <c r="AB18" i="21"/>
  <c r="H18" i="23"/>
  <c r="Z18" i="21"/>
  <c r="Y18" i="21"/>
  <c r="X18" i="21"/>
  <c r="S18" i="21"/>
  <c r="P18" i="27"/>
  <c r="AG18" i="22"/>
  <c r="O18" i="21"/>
  <c r="K18" i="21"/>
  <c r="AC18" i="22"/>
  <c r="M18" i="21"/>
  <c r="Z18" i="22"/>
  <c r="AM18" i="25"/>
  <c r="J18" i="21"/>
  <c r="W18" i="22"/>
  <c r="T18" i="21"/>
  <c r="U18" i="22"/>
  <c r="S18" i="22"/>
  <c r="AE18" i="25"/>
  <c r="R18" i="22"/>
  <c r="Q18" i="22"/>
  <c r="L18" i="22"/>
  <c r="J18" i="22"/>
  <c r="G18" i="22"/>
  <c r="V18" i="21"/>
  <c r="U18" i="21"/>
  <c r="AL18" i="22"/>
  <c r="X18" i="23"/>
  <c r="AP18" i="24"/>
  <c r="T18" i="24"/>
  <c r="AF18" i="23"/>
  <c r="AK18" i="23"/>
  <c r="AH18" i="22"/>
  <c r="AM18" i="24"/>
  <c r="AM18" i="22"/>
  <c r="Z18" i="23"/>
  <c r="R18" i="24"/>
  <c r="AJ18" i="22"/>
  <c r="G18" i="24"/>
  <c r="H18" i="24"/>
  <c r="K18" i="22"/>
  <c r="AC18" i="23"/>
  <c r="AI18" i="23"/>
  <c r="AB18" i="23"/>
  <c r="AN18" i="25"/>
  <c r="O18" i="28"/>
  <c r="V18" i="24"/>
  <c r="AB18" i="22"/>
  <c r="S18" i="24"/>
  <c r="K18" i="23"/>
  <c r="AJ18" i="24"/>
  <c r="I18" i="23"/>
  <c r="I18" i="28"/>
  <c r="I18" i="22"/>
  <c r="M18" i="24"/>
  <c r="Z18" i="26"/>
  <c r="Y18" i="23"/>
  <c r="Y18" i="27"/>
  <c r="H18" i="25"/>
  <c r="P18" i="23"/>
  <c r="AD18" i="26"/>
  <c r="AF18" i="22"/>
  <c r="U18" i="24"/>
  <c r="O18" i="22"/>
  <c r="AL18" i="23"/>
  <c r="I18" i="24"/>
  <c r="AA18" i="23"/>
  <c r="AN18" i="23"/>
  <c r="Z18" i="24"/>
  <c r="AL18" i="24"/>
  <c r="AK18" i="24"/>
  <c r="Q18" i="23"/>
  <c r="AN18" i="22"/>
  <c r="W18" i="23"/>
  <c r="AA18" i="22"/>
  <c r="X18" i="24"/>
  <c r="Y18" i="24"/>
  <c r="AO18" i="24"/>
  <c r="AN18" i="24"/>
  <c r="G18" i="23"/>
  <c r="AB18" i="24"/>
  <c r="N18" i="25"/>
  <c r="N18" i="23"/>
  <c r="AE18" i="24"/>
  <c r="K18" i="28"/>
  <c r="AQ18" i="28"/>
  <c r="Y18" i="25"/>
  <c r="G18" i="25"/>
  <c r="AE18" i="26"/>
  <c r="N18" i="24"/>
  <c r="Y18" i="26"/>
  <c r="Q18" i="27"/>
  <c r="V18" i="23"/>
  <c r="AH18" i="25"/>
  <c r="J18" i="27"/>
  <c r="AD18" i="28"/>
  <c r="K18" i="25"/>
  <c r="AF18" i="25"/>
  <c r="AP18" i="25"/>
  <c r="AC18" i="27"/>
  <c r="Q18" i="28"/>
  <c r="AN18" i="29"/>
  <c r="AD18" i="23"/>
  <c r="AD18" i="22"/>
  <c r="W18" i="26"/>
  <c r="AE18" i="27"/>
  <c r="H18" i="27"/>
  <c r="AK18" i="31"/>
  <c r="AQ18" i="23"/>
  <c r="P18" i="28"/>
  <c r="AO18" i="22"/>
  <c r="AH18" i="24"/>
  <c r="AE18" i="22"/>
  <c r="H18" i="26"/>
  <c r="P18" i="25"/>
  <c r="AH18" i="26"/>
  <c r="AI18" i="29"/>
  <c r="AQ18" i="22"/>
  <c r="J18" i="23"/>
  <c r="AI18" i="28"/>
  <c r="AO18" i="25"/>
  <c r="I18" i="27"/>
  <c r="W18" i="24"/>
  <c r="L18" i="25"/>
  <c r="T18" i="26"/>
  <c r="AA18" i="27"/>
  <c r="I18" i="25"/>
  <c r="AB18" i="26"/>
  <c r="AC18" i="25"/>
  <c r="N18" i="29"/>
  <c r="X18" i="28"/>
  <c r="AM18" i="28"/>
  <c r="U18" i="27"/>
  <c r="R18" i="26"/>
  <c r="AI18" i="24"/>
  <c r="L18" i="30"/>
  <c r="H18" i="22"/>
  <c r="P18" i="22"/>
  <c r="X18" i="26"/>
  <c r="P18" i="29"/>
  <c r="AE18" i="29"/>
  <c r="N18" i="31"/>
  <c r="AF18" i="26"/>
  <c r="AQ18" i="29"/>
  <c r="Y18" i="31"/>
  <c r="AJ18" i="23"/>
  <c r="G18" i="26"/>
  <c r="L18" i="28"/>
  <c r="M18" i="22"/>
  <c r="J18" i="24"/>
  <c r="AO18" i="28"/>
  <c r="AA18" i="24"/>
  <c r="R18" i="29"/>
  <c r="AG18" i="30"/>
  <c r="J18" i="31"/>
  <c r="AG18" i="26"/>
  <c r="AC18" i="24"/>
  <c r="S18" i="27"/>
  <c r="AO18" i="27"/>
  <c r="AO18" i="26"/>
  <c r="AP18" i="27"/>
  <c r="Q18" i="25"/>
  <c r="K18" i="27"/>
  <c r="M18" i="28"/>
  <c r="Z18" i="25"/>
  <c r="AM18" i="23"/>
  <c r="AE18" i="23"/>
  <c r="AJ18" i="28"/>
  <c r="U18" i="28"/>
  <c r="U18" i="29"/>
  <c r="AL18" i="25"/>
  <c r="AN18" i="27"/>
  <c r="N18" i="26"/>
  <c r="S18" i="26"/>
  <c r="AH18" i="28"/>
  <c r="AQ18" i="27"/>
  <c r="V18" i="26"/>
  <c r="G18" i="27"/>
  <c r="Z18" i="30"/>
  <c r="H18" i="31"/>
  <c r="AP18" i="22"/>
  <c r="T18" i="31"/>
  <c r="AM18" i="29"/>
  <c r="X18" i="30"/>
  <c r="AB18" i="25"/>
  <c r="AA18" i="25"/>
  <c r="W18" i="27"/>
  <c r="G15" i="31"/>
  <c r="AC15" i="31"/>
  <c r="T34" i="30"/>
  <c r="Q3" i="31"/>
  <c r="AG33" i="29"/>
  <c r="AD21" i="30"/>
  <c r="W20" i="30"/>
  <c r="O16" i="30"/>
  <c r="AL3" i="29"/>
  <c r="AL34" i="29"/>
  <c r="H18" i="29"/>
  <c r="AL33" i="29"/>
  <c r="Y18" i="28"/>
  <c r="AE21" i="29"/>
  <c r="Y34" i="29"/>
  <c r="AD3" i="28"/>
  <c r="P34" i="29"/>
  <c r="Z15" i="27"/>
  <c r="V33" i="27"/>
  <c r="W3" i="25"/>
  <c r="AK21" i="28"/>
  <c r="Y34" i="23"/>
  <c r="G20" i="31"/>
  <c r="R20" i="30"/>
  <c r="AD20" i="31"/>
  <c r="AC20" i="31"/>
  <c r="X20" i="31"/>
  <c r="N20" i="31"/>
  <c r="L20" i="31"/>
  <c r="K20" i="31"/>
  <c r="J20" i="31"/>
  <c r="I20" i="31"/>
  <c r="H20" i="30"/>
  <c r="G20" i="30"/>
  <c r="AB20" i="31"/>
  <c r="H20" i="31"/>
  <c r="Y20" i="30"/>
  <c r="AN20" i="31"/>
  <c r="L20" i="30"/>
  <c r="AJ20" i="31"/>
  <c r="J20" i="30"/>
  <c r="AI20" i="31"/>
  <c r="AN20" i="30"/>
  <c r="AI20" i="30"/>
  <c r="AQ20" i="31"/>
  <c r="AH20" i="31"/>
  <c r="Z20" i="31"/>
  <c r="V20" i="30"/>
  <c r="T20" i="30"/>
  <c r="AQ20" i="29"/>
  <c r="AP20" i="29"/>
  <c r="AO20" i="29"/>
  <c r="AO20" i="31"/>
  <c r="AK20" i="29"/>
  <c r="AD20" i="29"/>
  <c r="AF20" i="29"/>
  <c r="V20" i="29"/>
  <c r="AQ20" i="30"/>
  <c r="AP20" i="30"/>
  <c r="AO20" i="30"/>
  <c r="S20" i="30"/>
  <c r="V20" i="28"/>
  <c r="N20" i="28"/>
  <c r="AM20" i="30"/>
  <c r="AG20" i="30"/>
  <c r="X20" i="30"/>
  <c r="U20" i="30"/>
  <c r="AB20" i="29"/>
  <c r="I20" i="29"/>
  <c r="AM20" i="28"/>
  <c r="R20" i="27"/>
  <c r="J20" i="28"/>
  <c r="O20" i="27"/>
  <c r="AE20" i="28"/>
  <c r="AF20" i="27"/>
  <c r="AC20" i="28"/>
  <c r="AD20" i="27"/>
  <c r="AK20" i="27"/>
  <c r="K20" i="26"/>
  <c r="AG20" i="27"/>
  <c r="AP20" i="28"/>
  <c r="AN20" i="28"/>
  <c r="X20" i="27"/>
  <c r="AG20" i="28"/>
  <c r="V20" i="27"/>
  <c r="AD20" i="28"/>
  <c r="AB20" i="28"/>
  <c r="Q20" i="27"/>
  <c r="G20" i="29"/>
  <c r="AO20" i="26"/>
  <c r="AL20" i="26"/>
  <c r="S20" i="25"/>
  <c r="R20" i="25"/>
  <c r="AQ20" i="26"/>
  <c r="AA20" i="28"/>
  <c r="AM20" i="26"/>
  <c r="Z20" i="28"/>
  <c r="AK20" i="26"/>
  <c r="T20" i="28"/>
  <c r="AM20" i="27"/>
  <c r="AI20" i="26"/>
  <c r="AF20" i="24"/>
  <c r="T20" i="29"/>
  <c r="J20" i="26"/>
  <c r="X20" i="25"/>
  <c r="V20" i="25"/>
  <c r="AE20" i="24"/>
  <c r="AM20" i="29"/>
  <c r="O20" i="29"/>
  <c r="O20" i="23"/>
  <c r="P20" i="27"/>
  <c r="W20" i="26"/>
  <c r="AD20" i="26"/>
  <c r="AP20" i="25"/>
  <c r="L20" i="26"/>
  <c r="AN20" i="25"/>
  <c r="H20" i="26"/>
  <c r="P20" i="28"/>
  <c r="L20" i="28"/>
  <c r="AG20" i="24"/>
  <c r="W20" i="25"/>
  <c r="AI20" i="27"/>
  <c r="Q20" i="25"/>
  <c r="K20" i="27"/>
  <c r="O20" i="25"/>
  <c r="I20" i="27"/>
  <c r="M20" i="25"/>
  <c r="H20" i="25"/>
  <c r="L20" i="24"/>
  <c r="AC20" i="21"/>
  <c r="AD20" i="24"/>
  <c r="AB20" i="21"/>
  <c r="AC20" i="24"/>
  <c r="P20" i="23"/>
  <c r="AA20" i="21"/>
  <c r="AE20" i="25"/>
  <c r="AA20" i="24"/>
  <c r="L20" i="23"/>
  <c r="Y20" i="21"/>
  <c r="P20" i="24"/>
  <c r="N20" i="24"/>
  <c r="AE20" i="22"/>
  <c r="AE20" i="23"/>
  <c r="AB20" i="22"/>
  <c r="N20" i="21"/>
  <c r="AQ20" i="23"/>
  <c r="AD20" i="22"/>
  <c r="M20" i="21"/>
  <c r="AP20" i="23"/>
  <c r="L20" i="21"/>
  <c r="AM20" i="23"/>
  <c r="X20" i="22"/>
  <c r="J20" i="21"/>
  <c r="V20" i="22"/>
  <c r="H20" i="21"/>
  <c r="Y20" i="23"/>
  <c r="U20" i="22"/>
  <c r="T20" i="22"/>
  <c r="W20" i="23"/>
  <c r="U20" i="23"/>
  <c r="T20" i="23"/>
  <c r="I20" i="22"/>
  <c r="S20" i="23"/>
  <c r="N20" i="23"/>
  <c r="AF20" i="26"/>
  <c r="AE20" i="21"/>
  <c r="Z20" i="21"/>
  <c r="AJ20" i="25"/>
  <c r="W20" i="21"/>
  <c r="Z20" i="24"/>
  <c r="R20" i="21"/>
  <c r="O20" i="21"/>
  <c r="AP20" i="21"/>
  <c r="Q20" i="21"/>
  <c r="W20" i="22"/>
  <c r="P20" i="21"/>
  <c r="I20" i="21"/>
  <c r="K20" i="21"/>
  <c r="G20" i="21"/>
  <c r="AQ20" i="21"/>
  <c r="AL20" i="21"/>
  <c r="G20" i="26"/>
  <c r="AK20" i="21"/>
  <c r="AI20" i="21"/>
  <c r="AJ20" i="21"/>
  <c r="AM20" i="21"/>
  <c r="AG20" i="21"/>
  <c r="AK20" i="22"/>
  <c r="AO20" i="21"/>
  <c r="AI20" i="22"/>
  <c r="AN20" i="21"/>
  <c r="AH20" i="21"/>
  <c r="AO20" i="22"/>
  <c r="AN20" i="22"/>
  <c r="AQ20" i="22"/>
  <c r="AF20" i="21"/>
  <c r="AD20" i="21"/>
  <c r="X20" i="21"/>
  <c r="V20" i="21"/>
  <c r="U20" i="21"/>
  <c r="T20" i="21"/>
  <c r="S20" i="21"/>
  <c r="AM20" i="22"/>
  <c r="AO20" i="23"/>
  <c r="AO20" i="24"/>
  <c r="AB20" i="23"/>
  <c r="AB20" i="24"/>
  <c r="J20" i="23"/>
  <c r="I20" i="24"/>
  <c r="AK20" i="24"/>
  <c r="J20" i="24"/>
  <c r="K20" i="23"/>
  <c r="G20" i="23"/>
  <c r="Y20" i="22"/>
  <c r="Z20" i="23"/>
  <c r="AL20" i="22"/>
  <c r="S20" i="22"/>
  <c r="AF20" i="22"/>
  <c r="AD20" i="23"/>
  <c r="X20" i="23"/>
  <c r="W20" i="24"/>
  <c r="H20" i="24"/>
  <c r="AN20" i="24"/>
  <c r="AP20" i="22"/>
  <c r="AC20" i="23"/>
  <c r="AA20" i="22"/>
  <c r="S20" i="24"/>
  <c r="AO20" i="28"/>
  <c r="Q20" i="22"/>
  <c r="AH20" i="22"/>
  <c r="AJ20" i="22"/>
  <c r="O20" i="26"/>
  <c r="K20" i="28"/>
  <c r="AD20" i="25"/>
  <c r="Y20" i="27"/>
  <c r="AI20" i="28"/>
  <c r="AA20" i="26"/>
  <c r="AK20" i="23"/>
  <c r="V20" i="24"/>
  <c r="AI20" i="23"/>
  <c r="AL20" i="23"/>
  <c r="M20" i="24"/>
  <c r="AO20" i="25"/>
  <c r="I20" i="23"/>
  <c r="AE20" i="27"/>
  <c r="H20" i="27"/>
  <c r="M20" i="26"/>
  <c r="P20" i="26"/>
  <c r="U20" i="28"/>
  <c r="V20" i="23"/>
  <c r="R20" i="24"/>
  <c r="R20" i="23"/>
  <c r="AF20" i="23"/>
  <c r="AH20" i="26"/>
  <c r="Z20" i="22"/>
  <c r="G20" i="24"/>
  <c r="K20" i="22"/>
  <c r="X20" i="24"/>
  <c r="G20" i="25"/>
  <c r="AP20" i="27"/>
  <c r="AJ20" i="23"/>
  <c r="AF20" i="25"/>
  <c r="AN20" i="23"/>
  <c r="AA20" i="27"/>
  <c r="AQ20" i="28"/>
  <c r="R20" i="29"/>
  <c r="I20" i="28"/>
  <c r="AB20" i="25"/>
  <c r="R20" i="26"/>
  <c r="N20" i="27"/>
  <c r="L20" i="27"/>
  <c r="AN20" i="29"/>
  <c r="G20" i="22"/>
  <c r="Z20" i="25"/>
  <c r="K20" i="25"/>
  <c r="O20" i="24"/>
  <c r="W20" i="27"/>
  <c r="S20" i="27"/>
  <c r="Q20" i="30"/>
  <c r="AM20" i="25"/>
  <c r="X20" i="26"/>
  <c r="S20" i="29"/>
  <c r="P20" i="25"/>
  <c r="AC20" i="26"/>
  <c r="K20" i="24"/>
  <c r="AI20" i="25"/>
  <c r="AN20" i="26"/>
  <c r="N20" i="25"/>
  <c r="AH20" i="24"/>
  <c r="AL20" i="27"/>
  <c r="M20" i="22"/>
  <c r="AC20" i="27"/>
  <c r="L20" i="25"/>
  <c r="L20" i="22"/>
  <c r="O20" i="22"/>
  <c r="H20" i="23"/>
  <c r="Q20" i="24"/>
  <c r="U20" i="27"/>
  <c r="J20" i="27"/>
  <c r="I20" i="26"/>
  <c r="AJ20" i="26"/>
  <c r="AE20" i="29"/>
  <c r="AJ20" i="30"/>
  <c r="AL20" i="30"/>
  <c r="Q20" i="23"/>
  <c r="N20" i="22"/>
  <c r="S20" i="26"/>
  <c r="W20" i="29"/>
  <c r="U20" i="29"/>
  <c r="AC20" i="29"/>
  <c r="H20" i="22"/>
  <c r="I20" i="25"/>
  <c r="M20" i="28"/>
  <c r="AO20" i="27"/>
  <c r="H20" i="29"/>
  <c r="AJ20" i="29"/>
  <c r="K20" i="30"/>
  <c r="X20" i="29"/>
  <c r="AM20" i="24"/>
  <c r="AQ20" i="24"/>
  <c r="X20" i="28"/>
  <c r="AJ20" i="27"/>
  <c r="J20" i="25"/>
  <c r="N20" i="29"/>
  <c r="W20" i="28"/>
  <c r="I20" i="30"/>
  <c r="AG20" i="31"/>
  <c r="AC20" i="22"/>
  <c r="AB20" i="27"/>
  <c r="AC20" i="30"/>
  <c r="AH20" i="30"/>
  <c r="J20" i="29"/>
  <c r="U20" i="25"/>
  <c r="N20" i="26"/>
  <c r="AI20" i="24"/>
  <c r="G20" i="27"/>
  <c r="T20" i="26"/>
  <c r="AB20" i="26"/>
  <c r="AA20" i="29"/>
  <c r="AA20" i="25"/>
  <c r="T20" i="25"/>
  <c r="M20" i="23"/>
  <c r="AG20" i="25"/>
  <c r="AE20" i="26"/>
  <c r="AL20" i="25"/>
  <c r="T20" i="24"/>
  <c r="AG20" i="26"/>
  <c r="AH20" i="28"/>
  <c r="Y20" i="29"/>
  <c r="AL20" i="28"/>
  <c r="AG20" i="23"/>
  <c r="Q20" i="26"/>
  <c r="AK20" i="31"/>
  <c r="AK20" i="28"/>
  <c r="AQ20" i="27"/>
  <c r="M20" i="27"/>
  <c r="Z20" i="30"/>
  <c r="S20" i="31"/>
  <c r="Z20" i="26"/>
  <c r="AB20" i="30"/>
  <c r="R20" i="31"/>
  <c r="N20" i="30"/>
  <c r="AM35" i="31"/>
  <c r="AM21" i="30"/>
  <c r="P35" i="30"/>
  <c r="AE22" i="30"/>
  <c r="Z35" i="31"/>
  <c r="AG22" i="29"/>
  <c r="AA20" i="31"/>
  <c r="W35" i="30"/>
  <c r="O3" i="30"/>
  <c r="O33" i="29"/>
  <c r="AC18" i="28"/>
  <c r="AL18" i="29"/>
  <c r="AJ35" i="29"/>
  <c r="Q21" i="30"/>
  <c r="T18" i="28"/>
  <c r="H34" i="29"/>
  <c r="AB3" i="28"/>
  <c r="AK15" i="31"/>
  <c r="AJ35" i="27"/>
  <c r="R18" i="25"/>
  <c r="AQ21" i="27"/>
  <c r="G35" i="27"/>
  <c r="P3" i="29"/>
  <c r="P35" i="28"/>
  <c r="AQ20" i="25"/>
  <c r="Q34" i="23"/>
  <c r="R22" i="24"/>
  <c r="AM34" i="31"/>
  <c r="L22" i="31"/>
  <c r="AN21" i="30"/>
  <c r="N22" i="31"/>
  <c r="AP34" i="30"/>
  <c r="S3" i="30"/>
  <c r="J35" i="29"/>
  <c r="AM22" i="29"/>
  <c r="R15" i="31"/>
  <c r="AD16" i="30"/>
  <c r="N34" i="28"/>
  <c r="AA35" i="31"/>
  <c r="O21" i="30"/>
  <c r="O21" i="31"/>
  <c r="AQ21" i="29"/>
  <c r="U3" i="30"/>
  <c r="Q34" i="30"/>
  <c r="AJ34" i="30"/>
  <c r="AF20" i="28"/>
  <c r="J21" i="28"/>
  <c r="AQ22" i="27"/>
  <c r="AD15" i="28"/>
  <c r="R3" i="29"/>
  <c r="J33" i="27"/>
  <c r="L18" i="24"/>
  <c r="AK16" i="28"/>
  <c r="AP18" i="23"/>
  <c r="H33" i="22"/>
  <c r="AB21" i="31"/>
  <c r="I21" i="31"/>
  <c r="AC21" i="31"/>
  <c r="X21" i="31"/>
  <c r="AQ21" i="31"/>
  <c r="AN21" i="31"/>
  <c r="AM21" i="31"/>
  <c r="AL21" i="31"/>
  <c r="AI21" i="31"/>
  <c r="AE21" i="31"/>
  <c r="AD21" i="31"/>
  <c r="Y21" i="30"/>
  <c r="AO21" i="31"/>
  <c r="W21" i="31"/>
  <c r="U21" i="31"/>
  <c r="G21" i="31"/>
  <c r="AF21" i="30"/>
  <c r="AK21" i="29"/>
  <c r="Y21" i="31"/>
  <c r="S21" i="31"/>
  <c r="AE21" i="30"/>
  <c r="J21" i="30"/>
  <c r="T21" i="30"/>
  <c r="N21" i="30"/>
  <c r="H21" i="30"/>
  <c r="J21" i="29"/>
  <c r="I21" i="29"/>
  <c r="AH21" i="30"/>
  <c r="AC21" i="30"/>
  <c r="AA21" i="30"/>
  <c r="R21" i="30"/>
  <c r="I21" i="30"/>
  <c r="AP21" i="29"/>
  <c r="AC21" i="28"/>
  <c r="V21" i="28"/>
  <c r="Q21" i="31"/>
  <c r="AL21" i="29"/>
  <c r="AH21" i="29"/>
  <c r="AF21" i="29"/>
  <c r="Q21" i="29"/>
  <c r="AB21" i="27"/>
  <c r="T21" i="28"/>
  <c r="N21" i="28"/>
  <c r="L21" i="28"/>
  <c r="H21" i="28"/>
  <c r="AP21" i="26"/>
  <c r="O21" i="29"/>
  <c r="AI21" i="26"/>
  <c r="AN21" i="28"/>
  <c r="AA21" i="28"/>
  <c r="G21" i="28"/>
  <c r="AB21" i="29"/>
  <c r="M21" i="29"/>
  <c r="AJ21" i="27"/>
  <c r="AF21" i="27"/>
  <c r="AD21" i="27"/>
  <c r="AL21" i="27"/>
  <c r="AH21" i="27"/>
  <c r="M21" i="26"/>
  <c r="Z21" i="27"/>
  <c r="K21" i="26"/>
  <c r="R21" i="25"/>
  <c r="J21" i="26"/>
  <c r="P21" i="27"/>
  <c r="I21" i="26"/>
  <c r="O21" i="27"/>
  <c r="G21" i="26"/>
  <c r="AP21" i="28"/>
  <c r="N21" i="27"/>
  <c r="AM21" i="28"/>
  <c r="M21" i="27"/>
  <c r="L21" i="27"/>
  <c r="K21" i="27"/>
  <c r="L21" i="29"/>
  <c r="AK21" i="25"/>
  <c r="AQ21" i="26"/>
  <c r="AO21" i="26"/>
  <c r="AM21" i="26"/>
  <c r="AL21" i="26"/>
  <c r="AK21" i="26"/>
  <c r="AJ21" i="26"/>
  <c r="O21" i="25"/>
  <c r="AE21" i="27"/>
  <c r="J21" i="25"/>
  <c r="AK21" i="27"/>
  <c r="AA21" i="24"/>
  <c r="N21" i="23"/>
  <c r="L21" i="23"/>
  <c r="J21" i="23"/>
  <c r="M21" i="25"/>
  <c r="W21" i="21"/>
  <c r="V21" i="21"/>
  <c r="U21" i="21"/>
  <c r="I21" i="22"/>
  <c r="S21" i="21"/>
  <c r="R21" i="23"/>
  <c r="P21" i="23"/>
  <c r="O21" i="23"/>
  <c r="AD21" i="24"/>
  <c r="AE21" i="22"/>
  <c r="AI21" i="25"/>
  <c r="L21" i="21"/>
  <c r="K21" i="21"/>
  <c r="J21" i="21"/>
  <c r="H21" i="21"/>
  <c r="AP21" i="21"/>
  <c r="AG21" i="22"/>
  <c r="AD21" i="22"/>
  <c r="AB21" i="22"/>
  <c r="X21" i="22"/>
  <c r="V21" i="22"/>
  <c r="AN21" i="25"/>
  <c r="U21" i="22"/>
  <c r="U21" i="25"/>
  <c r="AC21" i="24"/>
  <c r="AC21" i="21"/>
  <c r="Q21" i="25"/>
  <c r="AA21" i="21"/>
  <c r="P21" i="24"/>
  <c r="AP21" i="23"/>
  <c r="Y21" i="21"/>
  <c r="AE21" i="21"/>
  <c r="T21" i="21"/>
  <c r="AD21" i="21"/>
  <c r="Z21" i="21"/>
  <c r="AQ21" i="22"/>
  <c r="AB21" i="21"/>
  <c r="X21" i="21"/>
  <c r="R21" i="21"/>
  <c r="Q21" i="21"/>
  <c r="P21" i="21"/>
  <c r="AB21" i="25"/>
  <c r="O21" i="21"/>
  <c r="N21" i="21"/>
  <c r="M21" i="21"/>
  <c r="I21" i="21"/>
  <c r="AH21" i="25"/>
  <c r="G21" i="21"/>
  <c r="AD21" i="25"/>
  <c r="L21" i="26"/>
  <c r="AN21" i="23"/>
  <c r="T21" i="22"/>
  <c r="AO21" i="21"/>
  <c r="AI21" i="24"/>
  <c r="AM21" i="23"/>
  <c r="AG21" i="24"/>
  <c r="R21" i="22"/>
  <c r="AQ21" i="21"/>
  <c r="AF21" i="24"/>
  <c r="AG21" i="23"/>
  <c r="Q21" i="22"/>
  <c r="AE21" i="24"/>
  <c r="AF21" i="21"/>
  <c r="R21" i="24"/>
  <c r="AL21" i="21"/>
  <c r="AI21" i="22"/>
  <c r="AE21" i="23"/>
  <c r="AK21" i="21"/>
  <c r="W21" i="24"/>
  <c r="AG21" i="21"/>
  <c r="AJ21" i="21"/>
  <c r="AI21" i="21"/>
  <c r="L21" i="24"/>
  <c r="AM21" i="21"/>
  <c r="AQ21" i="23"/>
  <c r="H21" i="22"/>
  <c r="AK21" i="22"/>
  <c r="J21" i="24"/>
  <c r="V21" i="23"/>
  <c r="Y21" i="25"/>
  <c r="Z21" i="26"/>
  <c r="AN21" i="21"/>
  <c r="H21" i="24"/>
  <c r="T21" i="23"/>
  <c r="AF21" i="26"/>
  <c r="S21" i="25"/>
  <c r="AO21" i="22"/>
  <c r="O21" i="26"/>
  <c r="AH21" i="21"/>
  <c r="G21" i="24"/>
  <c r="P21" i="25"/>
  <c r="AD21" i="23"/>
  <c r="S21" i="24"/>
  <c r="U21" i="24"/>
  <c r="I21" i="23"/>
  <c r="W21" i="22"/>
  <c r="Y21" i="24"/>
  <c r="AN21" i="24"/>
  <c r="I21" i="24"/>
  <c r="AJ21" i="23"/>
  <c r="AP21" i="24"/>
  <c r="N21" i="22"/>
  <c r="AJ21" i="22"/>
  <c r="J21" i="22"/>
  <c r="AP21" i="22"/>
  <c r="AB21" i="23"/>
  <c r="AF21" i="22"/>
  <c r="Z21" i="22"/>
  <c r="Q21" i="23"/>
  <c r="AO21" i="23"/>
  <c r="AI21" i="23"/>
  <c r="AM21" i="22"/>
  <c r="Y21" i="22"/>
  <c r="Y21" i="23"/>
  <c r="AC21" i="27"/>
  <c r="T21" i="27"/>
  <c r="AH21" i="22"/>
  <c r="AK21" i="23"/>
  <c r="AQ21" i="25"/>
  <c r="AF21" i="25"/>
  <c r="M21" i="28"/>
  <c r="X21" i="28"/>
  <c r="Z21" i="25"/>
  <c r="P21" i="22"/>
  <c r="W21" i="27"/>
  <c r="H21" i="25"/>
  <c r="AO21" i="25"/>
  <c r="T21" i="25"/>
  <c r="U21" i="23"/>
  <c r="V21" i="24"/>
  <c r="K21" i="24"/>
  <c r="Q21" i="26"/>
  <c r="AA21" i="22"/>
  <c r="O21" i="22"/>
  <c r="AA21" i="23"/>
  <c r="I21" i="25"/>
  <c r="P21" i="29"/>
  <c r="U21" i="28"/>
  <c r="G21" i="23"/>
  <c r="T21" i="24"/>
  <c r="X21" i="23"/>
  <c r="AB21" i="24"/>
  <c r="AI21" i="29"/>
  <c r="G21" i="22"/>
  <c r="AE21" i="25"/>
  <c r="AM21" i="25"/>
  <c r="W21" i="26"/>
  <c r="N21" i="24"/>
  <c r="O21" i="24"/>
  <c r="R21" i="26"/>
  <c r="AL21" i="22"/>
  <c r="X21" i="24"/>
  <c r="Y21" i="27"/>
  <c r="AH21" i="24"/>
  <c r="R21" i="28"/>
  <c r="N21" i="25"/>
  <c r="L21" i="22"/>
  <c r="X21" i="25"/>
  <c r="V21" i="26"/>
  <c r="AI21" i="27"/>
  <c r="AN21" i="27"/>
  <c r="AC21" i="29"/>
  <c r="S21" i="22"/>
  <c r="AA21" i="27"/>
  <c r="K21" i="28"/>
  <c r="AG21" i="25"/>
  <c r="AQ21" i="24"/>
  <c r="S21" i="26"/>
  <c r="AP21" i="25"/>
  <c r="AH21" i="28"/>
  <c r="U21" i="29"/>
  <c r="Y21" i="28"/>
  <c r="M21" i="23"/>
  <c r="K21" i="25"/>
  <c r="AN21" i="22"/>
  <c r="AE21" i="26"/>
  <c r="K21" i="23"/>
  <c r="AJ21" i="24"/>
  <c r="AB21" i="26"/>
  <c r="AH21" i="26"/>
  <c r="AA21" i="25"/>
  <c r="AC21" i="26"/>
  <c r="AH21" i="23"/>
  <c r="S21" i="23"/>
  <c r="AO21" i="28"/>
  <c r="AL21" i="25"/>
  <c r="AG21" i="26"/>
  <c r="H21" i="27"/>
  <c r="AL21" i="23"/>
  <c r="M21" i="24"/>
  <c r="U21" i="27"/>
  <c r="AL21" i="24"/>
  <c r="AM21" i="24"/>
  <c r="K21" i="22"/>
  <c r="S21" i="27"/>
  <c r="AM21" i="27"/>
  <c r="W21" i="29"/>
  <c r="Q21" i="27"/>
  <c r="AN21" i="26"/>
  <c r="AF21" i="23"/>
  <c r="P21" i="26"/>
  <c r="X21" i="26"/>
  <c r="H21" i="23"/>
  <c r="G21" i="25"/>
  <c r="H21" i="26"/>
  <c r="AJ21" i="25"/>
  <c r="AA21" i="26"/>
  <c r="I21" i="27"/>
  <c r="AK21" i="31"/>
  <c r="L21" i="31"/>
  <c r="V21" i="29"/>
  <c r="S21" i="30"/>
  <c r="AP21" i="30"/>
  <c r="AG21" i="31"/>
  <c r="J21" i="31"/>
  <c r="H21" i="31"/>
  <c r="AO21" i="24"/>
  <c r="M21" i="22"/>
  <c r="AB21" i="30"/>
  <c r="V21" i="31"/>
  <c r="AD21" i="29"/>
  <c r="V21" i="30"/>
  <c r="L21" i="25"/>
  <c r="V21" i="25"/>
  <c r="AG21" i="29"/>
  <c r="H21" i="29"/>
  <c r="R21" i="31"/>
  <c r="AM21" i="29"/>
  <c r="Q21" i="24"/>
  <c r="AJ21" i="28"/>
  <c r="R21" i="29"/>
  <c r="AC21" i="22"/>
  <c r="N21" i="26"/>
  <c r="AQ21" i="28"/>
  <c r="AK21" i="24"/>
  <c r="W21" i="25"/>
  <c r="Q21" i="28"/>
  <c r="AD21" i="28"/>
  <c r="Z21" i="23"/>
  <c r="AI21" i="28"/>
  <c r="Y21" i="26"/>
  <c r="K21" i="31"/>
  <c r="U21" i="26"/>
  <c r="P21" i="31"/>
  <c r="G21" i="29"/>
  <c r="T21" i="26"/>
  <c r="AG21" i="27"/>
  <c r="Z21" i="30"/>
  <c r="AJ21" i="31"/>
  <c r="AB22" i="31"/>
  <c r="I22" i="31"/>
  <c r="K22" i="31"/>
  <c r="AN22" i="31"/>
  <c r="U22" i="31"/>
  <c r="G22" i="30"/>
  <c r="I22" i="30"/>
  <c r="AL22" i="31"/>
  <c r="AD22" i="31"/>
  <c r="AA22" i="30"/>
  <c r="Y22" i="31"/>
  <c r="Y22" i="30"/>
  <c r="G22" i="31"/>
  <c r="L22" i="30"/>
  <c r="Z22" i="31"/>
  <c r="AF22" i="29"/>
  <c r="X22" i="31"/>
  <c r="AD22" i="29"/>
  <c r="V22" i="31"/>
  <c r="AF22" i="30"/>
  <c r="AB22" i="30"/>
  <c r="Z22" i="30"/>
  <c r="X22" i="30"/>
  <c r="V22" i="30"/>
  <c r="R22" i="30"/>
  <c r="N22" i="28"/>
  <c r="O22" i="30"/>
  <c r="AB22" i="29"/>
  <c r="J22" i="29"/>
  <c r="Q22" i="29"/>
  <c r="O22" i="29"/>
  <c r="AH22" i="31"/>
  <c r="M22" i="29"/>
  <c r="L22" i="29"/>
  <c r="AL22" i="27"/>
  <c r="AN22" i="28"/>
  <c r="AE22" i="28"/>
  <c r="AQ22" i="26"/>
  <c r="J22" i="28"/>
  <c r="AK22" i="27"/>
  <c r="H22" i="28"/>
  <c r="AI22" i="27"/>
  <c r="AP22" i="26"/>
  <c r="AB22" i="27"/>
  <c r="AN22" i="26"/>
  <c r="AL22" i="26"/>
  <c r="X22" i="27"/>
  <c r="V22" i="27"/>
  <c r="R22" i="27"/>
  <c r="O22" i="27"/>
  <c r="M22" i="27"/>
  <c r="K22" i="27"/>
  <c r="L22" i="26"/>
  <c r="S22" i="25"/>
  <c r="I22" i="26"/>
  <c r="Q22" i="25"/>
  <c r="AC22" i="28"/>
  <c r="AB22" i="28"/>
  <c r="AA22" i="28"/>
  <c r="W22" i="28"/>
  <c r="S22" i="28"/>
  <c r="AO22" i="26"/>
  <c r="AM22" i="26"/>
  <c r="O22" i="28"/>
  <c r="AK22" i="26"/>
  <c r="L22" i="28"/>
  <c r="AI22" i="26"/>
  <c r="Y22" i="26"/>
  <c r="J22" i="26"/>
  <c r="G22" i="26"/>
  <c r="M22" i="25"/>
  <c r="V22" i="26"/>
  <c r="P22" i="26"/>
  <c r="H22" i="26"/>
  <c r="AA22" i="27"/>
  <c r="AL22" i="25"/>
  <c r="O22" i="24"/>
  <c r="AP22" i="27"/>
  <c r="M22" i="24"/>
  <c r="AC22" i="27"/>
  <c r="W22" i="25"/>
  <c r="V22" i="25"/>
  <c r="T22" i="25"/>
  <c r="R22" i="25"/>
  <c r="O22" i="25"/>
  <c r="N22" i="23"/>
  <c r="AH22" i="24"/>
  <c r="L22" i="23"/>
  <c r="AF22" i="24"/>
  <c r="J22" i="23"/>
  <c r="AD22" i="24"/>
  <c r="Q22" i="21"/>
  <c r="AC22" i="24"/>
  <c r="AP22" i="23"/>
  <c r="P22" i="21"/>
  <c r="AB22" i="24"/>
  <c r="O22" i="21"/>
  <c r="Z22" i="24"/>
  <c r="AG22" i="23"/>
  <c r="M22" i="21"/>
  <c r="AE22" i="23"/>
  <c r="I22" i="22"/>
  <c r="P22" i="24"/>
  <c r="N22" i="24"/>
  <c r="AC22" i="23"/>
  <c r="L22" i="24"/>
  <c r="K22" i="24"/>
  <c r="S22" i="23"/>
  <c r="AO22" i="25"/>
  <c r="AD22" i="22"/>
  <c r="J22" i="25"/>
  <c r="AB22" i="22"/>
  <c r="J22" i="21"/>
  <c r="I22" i="21"/>
  <c r="H22" i="21"/>
  <c r="AP22" i="21"/>
  <c r="AN22" i="21"/>
  <c r="AO22" i="22"/>
  <c r="AG22" i="24"/>
  <c r="AK22" i="22"/>
  <c r="AE22" i="24"/>
  <c r="AI22" i="22"/>
  <c r="W22" i="26"/>
  <c r="AI22" i="25"/>
  <c r="AA22" i="24"/>
  <c r="U22" i="26"/>
  <c r="Y22" i="24"/>
  <c r="AJ22" i="23"/>
  <c r="AG22" i="22"/>
  <c r="M22" i="23"/>
  <c r="AA22" i="21"/>
  <c r="G22" i="23"/>
  <c r="W22" i="22"/>
  <c r="Y22" i="21"/>
  <c r="T22" i="22"/>
  <c r="W22" i="21"/>
  <c r="AK22" i="21"/>
  <c r="P22" i="23"/>
  <c r="AJ22" i="21"/>
  <c r="AI22" i="21"/>
  <c r="AH22" i="21"/>
  <c r="AE22" i="22"/>
  <c r="AG22" i="21"/>
  <c r="AC22" i="22"/>
  <c r="AF22" i="21"/>
  <c r="S22" i="21"/>
  <c r="AE22" i="21"/>
  <c r="AD22" i="21"/>
  <c r="X22" i="22"/>
  <c r="V22" i="22"/>
  <c r="AC22" i="21"/>
  <c r="AB22" i="21"/>
  <c r="R22" i="22"/>
  <c r="Z22" i="21"/>
  <c r="P22" i="22"/>
  <c r="X22" i="21"/>
  <c r="L22" i="22"/>
  <c r="V22" i="21"/>
  <c r="J22" i="22"/>
  <c r="U22" i="21"/>
  <c r="Q22" i="23"/>
  <c r="H22" i="22"/>
  <c r="T22" i="21"/>
  <c r="K22" i="21"/>
  <c r="G22" i="21"/>
  <c r="O22" i="23"/>
  <c r="I22" i="23"/>
  <c r="AQ22" i="21"/>
  <c r="AO22" i="21"/>
  <c r="AM22" i="21"/>
  <c r="AL22" i="21"/>
  <c r="L22" i="21"/>
  <c r="R22" i="21"/>
  <c r="N22" i="21"/>
  <c r="V22" i="23"/>
  <c r="M22" i="22"/>
  <c r="AK22" i="23"/>
  <c r="G22" i="24"/>
  <c r="Z22" i="25"/>
  <c r="Y22" i="22"/>
  <c r="AN22" i="23"/>
  <c r="AB22" i="23"/>
  <c r="X22" i="23"/>
  <c r="G22" i="22"/>
  <c r="Y22" i="23"/>
  <c r="AM22" i="24"/>
  <c r="AO22" i="24"/>
  <c r="K22" i="22"/>
  <c r="O22" i="22"/>
  <c r="AL22" i="23"/>
  <c r="P22" i="25"/>
  <c r="K22" i="23"/>
  <c r="AM22" i="22"/>
  <c r="AL22" i="24"/>
  <c r="N22" i="22"/>
  <c r="AJ22" i="26"/>
  <c r="S22" i="26"/>
  <c r="AO22" i="28"/>
  <c r="AE22" i="25"/>
  <c r="AC22" i="26"/>
  <c r="W22" i="27"/>
  <c r="H22" i="25"/>
  <c r="Q22" i="26"/>
  <c r="AN22" i="24"/>
  <c r="AK22" i="25"/>
  <c r="X22" i="25"/>
  <c r="X22" i="24"/>
  <c r="AH22" i="22"/>
  <c r="AI22" i="23"/>
  <c r="AH22" i="26"/>
  <c r="U22" i="23"/>
  <c r="AO22" i="23"/>
  <c r="AJ22" i="24"/>
  <c r="H22" i="24"/>
  <c r="N22" i="25"/>
  <c r="AC22" i="25"/>
  <c r="AA22" i="23"/>
  <c r="Z22" i="22"/>
  <c r="AQ22" i="23"/>
  <c r="K22" i="25"/>
  <c r="AL22" i="22"/>
  <c r="AB22" i="25"/>
  <c r="L22" i="25"/>
  <c r="AJ22" i="28"/>
  <c r="AD22" i="26"/>
  <c r="W22" i="24"/>
  <c r="Y22" i="27"/>
  <c r="X22" i="26"/>
  <c r="U22" i="28"/>
  <c r="S22" i="22"/>
  <c r="U22" i="27"/>
  <c r="AI22" i="24"/>
  <c r="AB22" i="26"/>
  <c r="P22" i="29"/>
  <c r="P22" i="28"/>
  <c r="AP22" i="28"/>
  <c r="R22" i="23"/>
  <c r="AP22" i="25"/>
  <c r="AH22" i="28"/>
  <c r="Y22" i="29"/>
  <c r="AA22" i="29"/>
  <c r="P22" i="27"/>
  <c r="G22" i="28"/>
  <c r="AQ22" i="24"/>
  <c r="G22" i="27"/>
  <c r="AM22" i="27"/>
  <c r="M22" i="26"/>
  <c r="AG22" i="27"/>
  <c r="AD22" i="23"/>
  <c r="AP22" i="24"/>
  <c r="L22" i="27"/>
  <c r="R22" i="26"/>
  <c r="AA22" i="26"/>
  <c r="AF22" i="27"/>
  <c r="Q22" i="30"/>
  <c r="AA22" i="22"/>
  <c r="U22" i="25"/>
  <c r="AM22" i="23"/>
  <c r="AE22" i="27"/>
  <c r="AE22" i="26"/>
  <c r="Q22" i="24"/>
  <c r="AN22" i="25"/>
  <c r="AK22" i="24"/>
  <c r="I22" i="24"/>
  <c r="AN22" i="22"/>
  <c r="AH22" i="23"/>
  <c r="H22" i="27"/>
  <c r="S22" i="24"/>
  <c r="H22" i="23"/>
  <c r="AM22" i="25"/>
  <c r="AF22" i="25"/>
  <c r="G22" i="25"/>
  <c r="N22" i="26"/>
  <c r="AE22" i="29"/>
  <c r="AJ22" i="27"/>
  <c r="H22" i="29"/>
  <c r="AJ22" i="22"/>
  <c r="AQ22" i="25"/>
  <c r="AH22" i="25"/>
  <c r="AK22" i="28"/>
  <c r="N22" i="27"/>
  <c r="AH22" i="27"/>
  <c r="AJ22" i="25"/>
  <c r="AG22" i="26"/>
  <c r="AI22" i="29"/>
  <c r="AF22" i="26"/>
  <c r="J22" i="27"/>
  <c r="V22" i="29"/>
  <c r="AP22" i="29"/>
  <c r="AN22" i="30"/>
  <c r="AM22" i="30"/>
  <c r="AK22" i="31"/>
  <c r="AQ22" i="30"/>
  <c r="Q22" i="28"/>
  <c r="U22" i="29"/>
  <c r="AL22" i="30"/>
  <c r="P22" i="31"/>
  <c r="AF22" i="23"/>
  <c r="S22" i="29"/>
  <c r="AF22" i="22"/>
  <c r="U22" i="24"/>
  <c r="AD22" i="27"/>
  <c r="K22" i="29"/>
  <c r="Q22" i="31"/>
  <c r="M22" i="28"/>
  <c r="R22" i="29"/>
  <c r="Z22" i="27"/>
  <c r="T22" i="23"/>
  <c r="T22" i="27"/>
  <c r="Z22" i="28"/>
  <c r="O22" i="26"/>
  <c r="W22" i="23"/>
  <c r="U22" i="22"/>
  <c r="J22" i="24"/>
  <c r="AC22" i="29"/>
  <c r="I22" i="25"/>
  <c r="R22" i="28"/>
  <c r="Y22" i="25"/>
  <c r="W22" i="30"/>
  <c r="AO22" i="29"/>
  <c r="AC22" i="30"/>
  <c r="AG22" i="31"/>
  <c r="AN22" i="29"/>
  <c r="AL22" i="29"/>
  <c r="AD22" i="30"/>
  <c r="S22" i="30"/>
  <c r="AI22" i="31"/>
  <c r="AP22" i="22"/>
  <c r="Z22" i="23"/>
  <c r="AN22" i="27"/>
  <c r="O22" i="31"/>
  <c r="S22" i="31"/>
  <c r="AK22" i="30"/>
  <c r="AC22" i="31"/>
  <c r="AI15" i="30"/>
  <c r="N33" i="31"/>
  <c r="AG35" i="30"/>
  <c r="Q20" i="29"/>
  <c r="P20" i="30"/>
  <c r="V16" i="31"/>
  <c r="R33" i="31"/>
  <c r="AF18" i="31"/>
  <c r="W21" i="30"/>
  <c r="O34" i="29"/>
  <c r="AL20" i="29"/>
  <c r="Y20" i="28"/>
  <c r="W18" i="28"/>
  <c r="AE34" i="29"/>
  <c r="AH35" i="28"/>
  <c r="K34" i="28"/>
  <c r="AA34" i="24"/>
  <c r="N18" i="27"/>
  <c r="J21" i="27"/>
  <c r="Q20" i="28"/>
  <c r="AH20" i="25"/>
  <c r="K16" i="24"/>
  <c r="D54" i="5"/>
  <c r="D53" i="5"/>
  <c r="D52" i="5"/>
  <c r="F50" i="5"/>
  <c r="F12" i="30" l="1"/>
  <c r="F9" i="42"/>
  <c r="F11" i="42"/>
  <c r="F24" i="30"/>
  <c r="F34" i="41"/>
  <c r="F23" i="39"/>
  <c r="F17" i="42"/>
  <c r="F5" i="38"/>
  <c r="F8" i="42"/>
  <c r="F20" i="42"/>
  <c r="F19" i="43"/>
  <c r="F16" i="42"/>
  <c r="F9" i="43"/>
  <c r="F9" i="34"/>
  <c r="F6" i="34"/>
  <c r="F8" i="41"/>
  <c r="F18" i="42"/>
  <c r="F23" i="22"/>
  <c r="F18" i="37"/>
  <c r="F14" i="41"/>
  <c r="F8" i="43"/>
  <c r="F13" i="43"/>
  <c r="F21" i="27"/>
  <c r="F24" i="31"/>
  <c r="F16" i="41"/>
  <c r="F18" i="41"/>
  <c r="F25" i="42"/>
  <c r="F12" i="33"/>
  <c r="F16" i="43"/>
  <c r="F6" i="43"/>
  <c r="F7" i="38"/>
  <c r="F7" i="33"/>
  <c r="F15" i="42"/>
  <c r="F24" i="36"/>
  <c r="F23" i="35"/>
  <c r="F35" i="39"/>
  <c r="F35" i="37"/>
  <c r="F13" i="33"/>
  <c r="F10" i="43"/>
  <c r="F21" i="34"/>
  <c r="F20" i="43"/>
  <c r="F20" i="33"/>
  <c r="F10" i="34"/>
  <c r="F23" i="25"/>
  <c r="F26" i="29"/>
  <c r="F7" i="41"/>
  <c r="F35" i="35"/>
  <c r="F34" i="39"/>
  <c r="F13" i="34"/>
  <c r="F5" i="39"/>
  <c r="F12" i="38"/>
  <c r="F17" i="41"/>
  <c r="F8" i="38"/>
  <c r="F7" i="34"/>
  <c r="F35" i="36"/>
  <c r="F35" i="33"/>
  <c r="F3" i="42"/>
  <c r="F34" i="35"/>
  <c r="F13" i="37"/>
  <c r="F13" i="39"/>
  <c r="F10" i="36"/>
  <c r="F16" i="36"/>
  <c r="F14" i="43"/>
  <c r="F6" i="38"/>
  <c r="F4" i="41"/>
  <c r="F25" i="36"/>
  <c r="F9" i="41"/>
  <c r="F19" i="41"/>
  <c r="F11" i="27"/>
  <c r="F12" i="39"/>
  <c r="F15" i="39"/>
  <c r="F16" i="26"/>
  <c r="F18" i="35"/>
  <c r="F9" i="38"/>
  <c r="F4" i="39"/>
  <c r="F24" i="40"/>
  <c r="F24" i="33"/>
  <c r="F34" i="34"/>
  <c r="F11" i="34"/>
  <c r="F26" i="41"/>
  <c r="F22" i="43"/>
  <c r="F26" i="34"/>
  <c r="F22" i="40"/>
  <c r="F20" i="41"/>
  <c r="F11" i="29"/>
  <c r="F26" i="30"/>
  <c r="F17" i="40"/>
  <c r="F16" i="35"/>
  <c r="F14" i="35"/>
  <c r="F9" i="33"/>
  <c r="F7" i="40"/>
  <c r="F4" i="38"/>
  <c r="F24" i="39"/>
  <c r="F5" i="43"/>
  <c r="F33" i="33"/>
  <c r="F13" i="36"/>
  <c r="F19" i="38"/>
  <c r="F19" i="42"/>
  <c r="F18" i="39"/>
  <c r="F18" i="36"/>
  <c r="F17" i="39"/>
  <c r="F16" i="37"/>
  <c r="F23" i="33"/>
  <c r="F35" i="34"/>
  <c r="F3" i="37"/>
  <c r="F11" i="35"/>
  <c r="F11" i="41"/>
  <c r="F26" i="40"/>
  <c r="F19" i="35"/>
  <c r="F7" i="31"/>
  <c r="F18" i="40"/>
  <c r="F12" i="43"/>
  <c r="F8" i="36"/>
  <c r="F4" i="42"/>
  <c r="F4" i="33"/>
  <c r="F4" i="37"/>
  <c r="F15" i="41"/>
  <c r="F25" i="38"/>
  <c r="F3" i="38"/>
  <c r="F14" i="27"/>
  <c r="F17" i="36"/>
  <c r="F3" i="39"/>
  <c r="F10" i="39"/>
  <c r="F26" i="35"/>
  <c r="F22" i="36"/>
  <c r="F21" i="40"/>
  <c r="F21" i="39"/>
  <c r="F20" i="36"/>
  <c r="F8" i="37"/>
  <c r="F15" i="40"/>
  <c r="F3" i="35"/>
  <c r="F35" i="28"/>
  <c r="F12" i="42"/>
  <c r="F8" i="33"/>
  <c r="F35" i="43"/>
  <c r="F11" i="43"/>
  <c r="F11" i="40"/>
  <c r="F26" i="42"/>
  <c r="F26" i="37"/>
  <c r="F21" i="43"/>
  <c r="F20" i="28"/>
  <c r="F18" i="29"/>
  <c r="F12" i="36"/>
  <c r="F6" i="33"/>
  <c r="F15" i="34"/>
  <c r="F5" i="42"/>
  <c r="F11" i="36"/>
  <c r="F19" i="40"/>
  <c r="F19" i="39"/>
  <c r="F7" i="37"/>
  <c r="F20" i="35"/>
  <c r="F19" i="24"/>
  <c r="F25" i="41"/>
  <c r="F5" i="35"/>
  <c r="F5" i="34"/>
  <c r="F3" i="41"/>
  <c r="F26" i="36"/>
  <c r="F20" i="34"/>
  <c r="F25" i="39"/>
  <c r="F23" i="34"/>
  <c r="F24" i="37"/>
  <c r="F35" i="40"/>
  <c r="F10" i="26"/>
  <c r="F16" i="40"/>
  <c r="F9" i="37"/>
  <c r="F4" i="40"/>
  <c r="F15" i="35"/>
  <c r="F33" i="38"/>
  <c r="F13" i="41"/>
  <c r="F10" i="37"/>
  <c r="F21" i="42"/>
  <c r="F20" i="40"/>
  <c r="F20" i="38"/>
  <c r="F9" i="31"/>
  <c r="F7" i="26"/>
  <c r="F26" i="33"/>
  <c r="F24" i="41"/>
  <c r="F3" i="40"/>
  <c r="F14" i="38"/>
  <c r="F6" i="39"/>
  <c r="F25" i="34"/>
  <c r="F25" i="37"/>
  <c r="F23" i="36"/>
  <c r="F3" i="36"/>
  <c r="F23" i="38"/>
  <c r="F33" i="43"/>
  <c r="F3" i="33"/>
  <c r="F33" i="35"/>
  <c r="F22" i="29"/>
  <c r="F33" i="30"/>
  <c r="F9" i="28"/>
  <c r="F16" i="38"/>
  <c r="F12" i="41"/>
  <c r="F6" i="42"/>
  <c r="F4" i="36"/>
  <c r="F24" i="34"/>
  <c r="F23" i="41"/>
  <c r="F23" i="37"/>
  <c r="F5" i="40"/>
  <c r="F33" i="37"/>
  <c r="F22" i="39"/>
  <c r="F35" i="26"/>
  <c r="F6" i="40"/>
  <c r="F15" i="36"/>
  <c r="F35" i="31"/>
  <c r="F34" i="29"/>
  <c r="F12" i="40"/>
  <c r="F4" i="43"/>
  <c r="F25" i="40"/>
  <c r="F25" i="35"/>
  <c r="F23" i="42"/>
  <c r="F13" i="40"/>
  <c r="F11" i="39"/>
  <c r="F22" i="37"/>
  <c r="F21" i="33"/>
  <c r="F19" i="36"/>
  <c r="F15" i="33"/>
  <c r="F24" i="38"/>
  <c r="F33" i="36"/>
  <c r="F13" i="35"/>
  <c r="F10" i="33"/>
  <c r="F15" i="38"/>
  <c r="F4" i="30"/>
  <c r="F33" i="25"/>
  <c r="F18" i="38"/>
  <c r="F7" i="35"/>
  <c r="F10" i="38"/>
  <c r="F22" i="35"/>
  <c r="F33" i="27"/>
  <c r="F13" i="30"/>
  <c r="F14" i="33"/>
  <c r="F9" i="39"/>
  <c r="F9" i="36"/>
  <c r="F24" i="43"/>
  <c r="F23" i="40"/>
  <c r="F33" i="41"/>
  <c r="F22" i="34"/>
  <c r="F16" i="33"/>
  <c r="F8" i="35"/>
  <c r="F34" i="33"/>
  <c r="F34" i="40"/>
  <c r="F33" i="42"/>
  <c r="F18" i="33"/>
  <c r="F11" i="38"/>
  <c r="F17" i="35"/>
  <c r="F16" i="34"/>
  <c r="F14" i="40"/>
  <c r="F12" i="34"/>
  <c r="F15" i="37"/>
  <c r="F35" i="41"/>
  <c r="F10" i="42"/>
  <c r="F34" i="42"/>
  <c r="F22" i="41"/>
  <c r="F14" i="39"/>
  <c r="F35" i="38"/>
  <c r="F3" i="34"/>
  <c r="F16" i="39"/>
  <c r="F6" i="36"/>
  <c r="F4" i="35"/>
  <c r="F25" i="33"/>
  <c r="F33" i="39"/>
  <c r="F26" i="43"/>
  <c r="F21" i="38"/>
  <c r="F15" i="30"/>
  <c r="F18" i="43"/>
  <c r="F17" i="38"/>
  <c r="F14" i="42"/>
  <c r="F17" i="43"/>
  <c r="F7" i="39"/>
  <c r="F15" i="43"/>
  <c r="F3" i="43"/>
  <c r="F34" i="37"/>
  <c r="F25" i="43"/>
  <c r="F22" i="33"/>
  <c r="F14" i="34"/>
  <c r="F9" i="40"/>
  <c r="F7" i="43"/>
  <c r="F34" i="43"/>
  <c r="F6" i="41"/>
  <c r="F33" i="34"/>
  <c r="F22" i="38"/>
  <c r="F19" i="33"/>
  <c r="F17" i="37"/>
  <c r="F12" i="37"/>
  <c r="F24" i="35"/>
  <c r="F6" i="37"/>
  <c r="F8" i="39"/>
  <c r="F4" i="34"/>
  <c r="F5" i="41"/>
  <c r="F34" i="38"/>
  <c r="F33" i="40"/>
  <c r="F26" i="39"/>
  <c r="F19" i="37"/>
  <c r="F10" i="41"/>
  <c r="F24" i="42"/>
  <c r="F18" i="34"/>
  <c r="F5" i="33"/>
  <c r="F5" i="37"/>
  <c r="F13" i="38"/>
  <c r="F10" i="40"/>
  <c r="F21" i="37"/>
  <c r="F20" i="39"/>
  <c r="F8" i="40"/>
  <c r="F8" i="34"/>
  <c r="F7" i="36"/>
  <c r="F35" i="42"/>
  <c r="F34" i="36"/>
  <c r="F10" i="35"/>
  <c r="F11" i="33"/>
  <c r="F11" i="37"/>
  <c r="F26" i="38"/>
  <c r="F21" i="36"/>
  <c r="F19" i="34"/>
  <c r="F17" i="33"/>
  <c r="F17" i="34"/>
  <c r="F14" i="36"/>
  <c r="F14" i="37"/>
  <c r="F12" i="35"/>
  <c r="F9" i="35"/>
  <c r="F6" i="35"/>
  <c r="F7" i="42"/>
  <c r="F23" i="43"/>
  <c r="F5" i="36"/>
  <c r="F13" i="42"/>
  <c r="F22" i="42"/>
  <c r="F21" i="35"/>
  <c r="F21" i="41"/>
  <c r="F20" i="37"/>
  <c r="F8" i="23"/>
  <c r="F9" i="22"/>
  <c r="F15" i="22"/>
  <c r="F16" i="28"/>
  <c r="F12" i="29"/>
  <c r="F11" i="21"/>
  <c r="F7" i="25"/>
  <c r="F24" i="23"/>
  <c r="F15" i="29"/>
  <c r="F12" i="26"/>
  <c r="F15" i="25"/>
  <c r="F3" i="30"/>
  <c r="F5" i="23"/>
  <c r="F5" i="29"/>
  <c r="F24" i="21"/>
  <c r="F22" i="30"/>
  <c r="F5" i="25"/>
  <c r="F25" i="21"/>
  <c r="F22" i="21"/>
  <c r="F16" i="23"/>
  <c r="F16" i="24"/>
  <c r="F14" i="30"/>
  <c r="F13" i="28"/>
  <c r="F13" i="29"/>
  <c r="F17" i="30"/>
  <c r="F25" i="26"/>
  <c r="F23" i="31"/>
  <c r="F9" i="30"/>
  <c r="F20" i="24"/>
  <c r="F10" i="28"/>
  <c r="F9" i="27"/>
  <c r="F26" i="23"/>
  <c r="F18" i="22"/>
  <c r="F16" i="22"/>
  <c r="F23" i="29"/>
  <c r="F18" i="28"/>
  <c r="F19" i="30"/>
  <c r="F8" i="31"/>
  <c r="F22" i="23"/>
  <c r="F20" i="29"/>
  <c r="F16" i="27"/>
  <c r="F15" i="28"/>
  <c r="F34" i="22"/>
  <c r="F13" i="24"/>
  <c r="F11" i="28"/>
  <c r="F8" i="21"/>
  <c r="F23" i="28"/>
  <c r="F26" i="31"/>
  <c r="F34" i="23"/>
  <c r="F22" i="31"/>
  <c r="F18" i="21"/>
  <c r="F16" i="29"/>
  <c r="F15" i="31"/>
  <c r="F35" i="22"/>
  <c r="F8" i="29"/>
  <c r="F12" i="25"/>
  <c r="F12" i="21"/>
  <c r="F9" i="26"/>
  <c r="F8" i="24"/>
  <c r="F6" i="25"/>
  <c r="F18" i="25"/>
  <c r="F6" i="28"/>
  <c r="F5" i="27"/>
  <c r="F3" i="22"/>
  <c r="F5" i="28"/>
  <c r="F23" i="26"/>
  <c r="F22" i="26"/>
  <c r="F10" i="31"/>
  <c r="F26" i="21"/>
  <c r="F18" i="26"/>
  <c r="F3" i="26"/>
  <c r="F13" i="27"/>
  <c r="F9" i="25"/>
  <c r="F6" i="27"/>
  <c r="F6" i="26"/>
  <c r="F4" i="24"/>
  <c r="F25" i="27"/>
  <c r="F24" i="26"/>
  <c r="F19" i="31"/>
  <c r="F33" i="22"/>
  <c r="F17" i="27"/>
  <c r="F34" i="31"/>
  <c r="F33" i="26"/>
  <c r="F20" i="21"/>
  <c r="F13" i="22"/>
  <c r="F13" i="23"/>
  <c r="F5" i="24"/>
  <c r="F5" i="31"/>
  <c r="F4" i="21"/>
  <c r="F4" i="23"/>
  <c r="F19" i="27"/>
  <c r="F9" i="29"/>
  <c r="F25" i="25"/>
  <c r="F24" i="25"/>
  <c r="F23" i="27"/>
  <c r="F23" i="21"/>
  <c r="F26" i="24"/>
  <c r="F21" i="31"/>
  <c r="F15" i="24"/>
  <c r="F33" i="21"/>
  <c r="F11" i="26"/>
  <c r="F11" i="31"/>
  <c r="F9" i="23"/>
  <c r="F14" i="22"/>
  <c r="F21" i="29"/>
  <c r="F20" i="22"/>
  <c r="F3" i="24"/>
  <c r="F14" i="31"/>
  <c r="F6" i="23"/>
  <c r="F4" i="31"/>
  <c r="F19" i="29"/>
  <c r="F26" i="28"/>
  <c r="F34" i="21"/>
  <c r="F20" i="27"/>
  <c r="F35" i="21"/>
  <c r="F9" i="24"/>
  <c r="F6" i="29"/>
  <c r="F4" i="22"/>
  <c r="F24" i="22"/>
  <c r="F4" i="29"/>
  <c r="F21" i="24"/>
  <c r="F34" i="25"/>
  <c r="F13" i="21"/>
  <c r="F17" i="24"/>
  <c r="F3" i="31"/>
  <c r="F11" i="22"/>
  <c r="F11" i="25"/>
  <c r="F9" i="21"/>
  <c r="F8" i="30"/>
  <c r="F4" i="27"/>
  <c r="F19" i="28"/>
  <c r="F24" i="28"/>
  <c r="F26" i="22"/>
  <c r="F15" i="27"/>
  <c r="F10" i="22"/>
  <c r="F4" i="28"/>
  <c r="F25" i="31"/>
  <c r="F26" i="26"/>
  <c r="F33" i="23"/>
  <c r="F10" i="21"/>
  <c r="F14" i="26"/>
  <c r="F7" i="23"/>
  <c r="F7" i="27"/>
  <c r="F4" i="26"/>
  <c r="F19" i="23"/>
  <c r="F25" i="23"/>
  <c r="F17" i="29"/>
  <c r="F22" i="22"/>
  <c r="F34" i="26"/>
  <c r="F14" i="23"/>
  <c r="F14" i="21"/>
  <c r="F13" i="26"/>
  <c r="F7" i="29"/>
  <c r="F6" i="21"/>
  <c r="F3" i="27"/>
  <c r="F14" i="29"/>
  <c r="F21" i="30"/>
  <c r="F14" i="24"/>
  <c r="F13" i="31"/>
  <c r="F25" i="28"/>
  <c r="F24" i="29"/>
  <c r="F7" i="21"/>
  <c r="F24" i="27"/>
  <c r="F7" i="28"/>
  <c r="F18" i="27"/>
  <c r="F12" i="23"/>
  <c r="F8" i="22"/>
  <c r="F5" i="22"/>
  <c r="F25" i="22"/>
  <c r="F15" i="26"/>
  <c r="F21" i="22"/>
  <c r="F21" i="21"/>
  <c r="F18" i="24"/>
  <c r="F15" i="21"/>
  <c r="F35" i="29"/>
  <c r="F35" i="30"/>
  <c r="F34" i="24"/>
  <c r="F12" i="24"/>
  <c r="F14" i="25"/>
  <c r="F11" i="24"/>
  <c r="F7" i="22"/>
  <c r="F5" i="30"/>
  <c r="F17" i="25"/>
  <c r="F19" i="26"/>
  <c r="F16" i="31"/>
  <c r="F20" i="30"/>
  <c r="F3" i="28"/>
  <c r="F11" i="23"/>
  <c r="F8" i="28"/>
  <c r="F25" i="24"/>
  <c r="F23" i="23"/>
  <c r="F7" i="24"/>
  <c r="F20" i="23"/>
  <c r="F18" i="23"/>
  <c r="F17" i="26"/>
  <c r="F16" i="30"/>
  <c r="F34" i="27"/>
  <c r="F11" i="30"/>
  <c r="F8" i="25"/>
  <c r="F17" i="21"/>
  <c r="F26" i="27"/>
  <c r="F16" i="25"/>
  <c r="F3" i="21"/>
  <c r="F3" i="29"/>
  <c r="F33" i="31"/>
  <c r="F33" i="28"/>
  <c r="F33" i="29"/>
  <c r="F12" i="22"/>
  <c r="F8" i="27"/>
  <c r="F34" i="28"/>
  <c r="F6" i="22"/>
  <c r="F4" i="25"/>
  <c r="F19" i="21"/>
  <c r="F12" i="27"/>
  <c r="F5" i="26"/>
  <c r="F16" i="21"/>
  <c r="F22" i="27"/>
  <c r="F34" i="30"/>
  <c r="F10" i="30"/>
  <c r="F19" i="22"/>
  <c r="F22" i="24"/>
  <c r="F21" i="23"/>
  <c r="F35" i="25"/>
  <c r="F12" i="31"/>
  <c r="F10" i="25"/>
  <c r="F8" i="26"/>
  <c r="F7" i="30"/>
  <c r="F19" i="25"/>
  <c r="F25" i="29"/>
  <c r="F24" i="24"/>
  <c r="F23" i="24"/>
  <c r="F20" i="25"/>
  <c r="F35" i="27"/>
  <c r="F5" i="21"/>
  <c r="F26" i="25"/>
  <c r="F17" i="23"/>
  <c r="F20" i="26"/>
  <c r="F10" i="24"/>
  <c r="F21" i="28"/>
  <c r="F15" i="23"/>
  <c r="F10" i="23"/>
  <c r="F22" i="28"/>
  <c r="F21" i="25"/>
  <c r="F18" i="31"/>
  <c r="F35" i="24"/>
  <c r="F13" i="25"/>
  <c r="F6" i="30"/>
  <c r="F25" i="30"/>
  <c r="F33" i="24"/>
  <c r="F6" i="31"/>
  <c r="F3" i="23"/>
  <c r="F20" i="31"/>
  <c r="F3" i="25"/>
  <c r="F18" i="30"/>
  <c r="F23" i="30"/>
  <c r="F10" i="27"/>
  <c r="F22" i="25"/>
  <c r="F21" i="26"/>
  <c r="F35" i="23"/>
  <c r="F12" i="28"/>
  <c r="F10" i="29"/>
  <c r="F14" i="28"/>
  <c r="F6" i="24"/>
  <c r="F17" i="22"/>
  <c r="F17" i="28"/>
  <c r="F17" i="3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3" i="5"/>
  <c r="E32" i="5"/>
  <c r="E31" i="5"/>
  <c r="E30" i="5"/>
  <c r="E29" i="5"/>
  <c r="E28" i="5"/>
  <c r="AC32" i="43" l="1"/>
  <c r="AH32" i="42"/>
  <c r="R32" i="43"/>
  <c r="AK32" i="43"/>
  <c r="S32" i="43"/>
  <c r="Q32" i="43"/>
  <c r="Y32" i="42"/>
  <c r="G32" i="43"/>
  <c r="AG32" i="42"/>
  <c r="U32" i="42"/>
  <c r="AM32" i="43"/>
  <c r="AL32" i="43"/>
  <c r="AJ32" i="43"/>
  <c r="AH32" i="43"/>
  <c r="H32" i="42"/>
  <c r="AF32" i="43"/>
  <c r="AB32" i="41"/>
  <c r="AE32" i="43"/>
  <c r="AD32" i="43"/>
  <c r="M32" i="43"/>
  <c r="AK32" i="40"/>
  <c r="AP32" i="42"/>
  <c r="AN32" i="42"/>
  <c r="W32" i="42"/>
  <c r="J32" i="42"/>
  <c r="AN32" i="41"/>
  <c r="N32" i="41"/>
  <c r="AH32" i="39"/>
  <c r="M32" i="41"/>
  <c r="AF32" i="39"/>
  <c r="AD32" i="39"/>
  <c r="AL32" i="40"/>
  <c r="AF32" i="40"/>
  <c r="AE32" i="40"/>
  <c r="T32" i="38"/>
  <c r="AN32" i="39"/>
  <c r="AI32" i="39"/>
  <c r="Z32" i="37"/>
  <c r="AC32" i="39"/>
  <c r="AA32" i="39"/>
  <c r="AA32" i="40"/>
  <c r="Q32" i="39"/>
  <c r="O32" i="39"/>
  <c r="AL32" i="41"/>
  <c r="N32" i="39"/>
  <c r="Z32" i="41"/>
  <c r="S32" i="40"/>
  <c r="O32" i="41"/>
  <c r="U32" i="41"/>
  <c r="S32" i="41"/>
  <c r="AO32" i="38"/>
  <c r="I32" i="37"/>
  <c r="Q32" i="41"/>
  <c r="AM32" i="38"/>
  <c r="AB32" i="38"/>
  <c r="AA32" i="38"/>
  <c r="AP32" i="39"/>
  <c r="X32" i="38"/>
  <c r="AK32" i="39"/>
  <c r="V32" i="38"/>
  <c r="J32" i="39"/>
  <c r="AA32" i="37"/>
  <c r="X32" i="36"/>
  <c r="W32" i="36"/>
  <c r="L32" i="40"/>
  <c r="I32" i="40"/>
  <c r="AM32" i="37"/>
  <c r="G32" i="38"/>
  <c r="AG32" i="37"/>
  <c r="V32" i="37"/>
  <c r="S32" i="37"/>
  <c r="AL32" i="36"/>
  <c r="N32" i="37"/>
  <c r="AF32" i="36"/>
  <c r="L32" i="35"/>
  <c r="M32" i="37"/>
  <c r="AC32" i="36"/>
  <c r="H32" i="39"/>
  <c r="AA32" i="36"/>
  <c r="Y32" i="36"/>
  <c r="S32" i="36"/>
  <c r="AI32" i="35"/>
  <c r="AK32" i="33"/>
  <c r="AJ32" i="33"/>
  <c r="AI32" i="33"/>
  <c r="AG32" i="33"/>
  <c r="AK32" i="37"/>
  <c r="AE32" i="33"/>
  <c r="AJ32" i="37"/>
  <c r="AH32" i="36"/>
  <c r="AH32" i="37"/>
  <c r="O32" i="36"/>
  <c r="AE32" i="37"/>
  <c r="N32" i="36"/>
  <c r="Y32" i="37"/>
  <c r="T32" i="37"/>
  <c r="L32" i="36"/>
  <c r="R32" i="37"/>
  <c r="AQ32" i="38"/>
  <c r="R32" i="33"/>
  <c r="AK32" i="38"/>
  <c r="Q32" i="33"/>
  <c r="AG32" i="38"/>
  <c r="P32" i="33"/>
  <c r="AQ32" i="33"/>
  <c r="AP32" i="33"/>
  <c r="AO32" i="33"/>
  <c r="N32" i="34"/>
  <c r="AM32" i="33"/>
  <c r="K32" i="34"/>
  <c r="AH32" i="33"/>
  <c r="J32" i="34"/>
  <c r="I32" i="34"/>
  <c r="AL32" i="35"/>
  <c r="AK32" i="35"/>
  <c r="AC32" i="35"/>
  <c r="AQ32" i="34"/>
  <c r="S32" i="33"/>
  <c r="O32" i="33"/>
  <c r="Z32" i="35"/>
  <c r="AO32" i="34"/>
  <c r="N32" i="33"/>
  <c r="G32" i="33"/>
  <c r="AD32" i="33"/>
  <c r="Z32" i="34"/>
  <c r="AB32" i="33"/>
  <c r="M32" i="33"/>
  <c r="AC32" i="33"/>
  <c r="AE32" i="35"/>
  <c r="AA32" i="33"/>
  <c r="AN32" i="33"/>
  <c r="AN32" i="34"/>
  <c r="AL32" i="33"/>
  <c r="AF32" i="33"/>
  <c r="Z32" i="33"/>
  <c r="AG32" i="35"/>
  <c r="AE32" i="34"/>
  <c r="U32" i="33"/>
  <c r="AF32" i="35"/>
  <c r="Y32" i="33"/>
  <c r="W32" i="33"/>
  <c r="AL32" i="37"/>
  <c r="AD32" i="34"/>
  <c r="X32" i="33"/>
  <c r="AG32" i="34"/>
  <c r="AF32" i="34"/>
  <c r="V32" i="33"/>
  <c r="T32" i="33"/>
  <c r="L32" i="33"/>
  <c r="K32" i="33"/>
  <c r="L32" i="34"/>
  <c r="J32" i="33"/>
  <c r="I32" i="33"/>
  <c r="AD32" i="35"/>
  <c r="H32" i="33"/>
  <c r="X32" i="35"/>
  <c r="M32" i="35"/>
  <c r="X32" i="34"/>
  <c r="P32" i="34"/>
  <c r="N32" i="38"/>
  <c r="R32" i="34"/>
  <c r="G32" i="39"/>
  <c r="J32" i="38"/>
  <c r="Q32" i="35"/>
  <c r="U32" i="35"/>
  <c r="O32" i="37"/>
  <c r="Q32" i="37"/>
  <c r="M32" i="36"/>
  <c r="Y32" i="34"/>
  <c r="T32" i="36"/>
  <c r="AF32" i="37"/>
  <c r="AC32" i="38"/>
  <c r="AD32" i="38"/>
  <c r="P32" i="35"/>
  <c r="Q32" i="34"/>
  <c r="W32" i="37"/>
  <c r="Y32" i="35"/>
  <c r="AP32" i="37"/>
  <c r="AJ32" i="38"/>
  <c r="AL32" i="34"/>
  <c r="K32" i="36"/>
  <c r="G32" i="34"/>
  <c r="K32" i="37"/>
  <c r="AP32" i="34"/>
  <c r="V32" i="35"/>
  <c r="AO32" i="36"/>
  <c r="Q32" i="38"/>
  <c r="AM32" i="34"/>
  <c r="AP32" i="36"/>
  <c r="M32" i="38"/>
  <c r="AN32" i="36"/>
  <c r="AQ32" i="36"/>
  <c r="S32" i="35"/>
  <c r="M32" i="40"/>
  <c r="AK32" i="34"/>
  <c r="AB32" i="35"/>
  <c r="AM32" i="36"/>
  <c r="AJ32" i="34"/>
  <c r="AN32" i="37"/>
  <c r="H32" i="36"/>
  <c r="AO32" i="35"/>
  <c r="X32" i="37"/>
  <c r="Z32" i="36"/>
  <c r="AE32" i="38"/>
  <c r="I32" i="36"/>
  <c r="U32" i="39"/>
  <c r="Q32" i="36"/>
  <c r="AH32" i="34"/>
  <c r="T32" i="35"/>
  <c r="T32" i="34"/>
  <c r="R32" i="41"/>
  <c r="AO32" i="41"/>
  <c r="S32" i="34"/>
  <c r="AD32" i="36"/>
  <c r="AE32" i="39"/>
  <c r="O32" i="35"/>
  <c r="P32" i="36"/>
  <c r="O32" i="40"/>
  <c r="AO32" i="39"/>
  <c r="P32" i="39"/>
  <c r="X32" i="39"/>
  <c r="O32" i="34"/>
  <c r="T32" i="41"/>
  <c r="AO32" i="40"/>
  <c r="U32" i="36"/>
  <c r="AB32" i="34"/>
  <c r="S32" i="39"/>
  <c r="H32" i="34"/>
  <c r="R32" i="36"/>
  <c r="AQ32" i="35"/>
  <c r="AH32" i="35"/>
  <c r="O32" i="38"/>
  <c r="J32" i="37"/>
  <c r="R32" i="35"/>
  <c r="AC32" i="34"/>
  <c r="AN32" i="35"/>
  <c r="AD32" i="40"/>
  <c r="AM32" i="35"/>
  <c r="AJ32" i="35"/>
  <c r="H32" i="35"/>
  <c r="AK32" i="36"/>
  <c r="AD32" i="37"/>
  <c r="U32" i="34"/>
  <c r="W32" i="38"/>
  <c r="AH32" i="38"/>
  <c r="K32" i="35"/>
  <c r="V32" i="36"/>
  <c r="K32" i="39"/>
  <c r="K32" i="42"/>
  <c r="Y32" i="40"/>
  <c r="N32" i="35"/>
  <c r="S32" i="38"/>
  <c r="L32" i="37"/>
  <c r="V32" i="40"/>
  <c r="AJ32" i="36"/>
  <c r="AF32" i="38"/>
  <c r="AI32" i="43"/>
  <c r="G32" i="42"/>
  <c r="AM32" i="42"/>
  <c r="AD32" i="41"/>
  <c r="H32" i="37"/>
  <c r="P32" i="38"/>
  <c r="AA32" i="43"/>
  <c r="I32" i="35"/>
  <c r="AC32" i="37"/>
  <c r="V32" i="39"/>
  <c r="U32" i="38"/>
  <c r="AB32" i="43"/>
  <c r="L32" i="42"/>
  <c r="AA32" i="42"/>
  <c r="I32" i="42"/>
  <c r="T32" i="40"/>
  <c r="AA32" i="35"/>
  <c r="AA32" i="34"/>
  <c r="U32" i="40"/>
  <c r="AM32" i="39"/>
  <c r="J32" i="40"/>
  <c r="K32" i="40"/>
  <c r="AQ32" i="42"/>
  <c r="G32" i="36"/>
  <c r="AM32" i="40"/>
  <c r="AQ32" i="40"/>
  <c r="AP32" i="38"/>
  <c r="M32" i="39"/>
  <c r="AQ32" i="37"/>
  <c r="L32" i="38"/>
  <c r="AG32" i="41"/>
  <c r="AI32" i="41"/>
  <c r="AC32" i="42"/>
  <c r="V32" i="34"/>
  <c r="Y32" i="39"/>
  <c r="AC32" i="40"/>
  <c r="AG32" i="39"/>
  <c r="AI32" i="36"/>
  <c r="AM32" i="41"/>
  <c r="AL32" i="38"/>
  <c r="AN32" i="38"/>
  <c r="K32" i="38"/>
  <c r="AQ32" i="39"/>
  <c r="Z32" i="43"/>
  <c r="AP32" i="43"/>
  <c r="W32" i="43"/>
  <c r="X32" i="43"/>
  <c r="I32" i="43"/>
  <c r="U32" i="37"/>
  <c r="G32" i="41"/>
  <c r="AE32" i="41"/>
  <c r="Q32" i="40"/>
  <c r="Y32" i="41"/>
  <c r="Z32" i="38"/>
  <c r="AE32" i="42"/>
  <c r="J32" i="36"/>
  <c r="P32" i="37"/>
  <c r="R32" i="42"/>
  <c r="AN32" i="43"/>
  <c r="G32" i="37"/>
  <c r="AK32" i="41"/>
  <c r="J32" i="35"/>
  <c r="N32" i="42"/>
  <c r="T32" i="39"/>
  <c r="W32" i="40"/>
  <c r="X32" i="40"/>
  <c r="AB32" i="39"/>
  <c r="AB32" i="36"/>
  <c r="AP32" i="35"/>
  <c r="G32" i="40"/>
  <c r="H32" i="40"/>
  <c r="AB32" i="37"/>
  <c r="K32" i="41"/>
  <c r="W32" i="34"/>
  <c r="AE32" i="36"/>
  <c r="L32" i="39"/>
  <c r="I32" i="38"/>
  <c r="AI32" i="37"/>
  <c r="AF32" i="42"/>
  <c r="V32" i="43"/>
  <c r="AL32" i="39"/>
  <c r="AO32" i="37"/>
  <c r="V32" i="42"/>
  <c r="T32" i="42"/>
  <c r="AI32" i="42"/>
  <c r="AB32" i="40"/>
  <c r="W32" i="39"/>
  <c r="AG32" i="36"/>
  <c r="L32" i="43"/>
  <c r="Q32" i="42"/>
  <c r="J32" i="43"/>
  <c r="P32" i="43"/>
  <c r="AG32" i="40"/>
  <c r="N32" i="40"/>
  <c r="P32" i="42"/>
  <c r="G32" i="35"/>
  <c r="Z32" i="39"/>
  <c r="R32" i="38"/>
  <c r="J32" i="41"/>
  <c r="O32" i="43"/>
  <c r="AJ32" i="39"/>
  <c r="X32" i="41"/>
  <c r="R32" i="39"/>
  <c r="AJ32" i="40"/>
  <c r="AI32" i="34"/>
  <c r="AB32" i="42"/>
  <c r="AI32" i="40"/>
  <c r="I32" i="39"/>
  <c r="AI32" i="38"/>
  <c r="U32" i="43"/>
  <c r="H32" i="38"/>
  <c r="V32" i="41"/>
  <c r="AD32" i="42"/>
  <c r="N32" i="43"/>
  <c r="H32" i="43"/>
  <c r="I32" i="41"/>
  <c r="AJ32" i="41"/>
  <c r="H32" i="41"/>
  <c r="P32" i="41"/>
  <c r="K32" i="43"/>
  <c r="AO32" i="42"/>
  <c r="AK32" i="42"/>
  <c r="AP32" i="41"/>
  <c r="W32" i="35"/>
  <c r="AG32" i="43"/>
  <c r="T32" i="43"/>
  <c r="AJ32" i="42"/>
  <c r="Z32" i="40"/>
  <c r="AH32" i="41"/>
  <c r="AQ32" i="43"/>
  <c r="Y32" i="43"/>
  <c r="O32" i="42"/>
  <c r="S32" i="42"/>
  <c r="R32" i="40"/>
  <c r="AQ32" i="41"/>
  <c r="M32" i="42"/>
  <c r="L32" i="41"/>
  <c r="AH32" i="40"/>
  <c r="AA32" i="41"/>
  <c r="AN32" i="40"/>
  <c r="W32" i="41"/>
  <c r="Z32" i="42"/>
  <c r="Y32" i="38"/>
  <c r="AO32" i="43"/>
  <c r="AP32" i="40"/>
  <c r="AL32" i="42"/>
  <c r="AF32" i="41"/>
  <c r="M32" i="34"/>
  <c r="X32" i="42"/>
  <c r="AC32" i="41"/>
  <c r="P32" i="40"/>
  <c r="AL36" i="43"/>
  <c r="I36" i="43"/>
  <c r="H36" i="43"/>
  <c r="G36" i="43"/>
  <c r="J36" i="42"/>
  <c r="AH36" i="42"/>
  <c r="AG36" i="42"/>
  <c r="Y36" i="42"/>
  <c r="AH36" i="43"/>
  <c r="AF36" i="43"/>
  <c r="X36" i="42"/>
  <c r="V36" i="42"/>
  <c r="T36" i="42"/>
  <c r="AC36" i="43"/>
  <c r="H36" i="42"/>
  <c r="X36" i="43"/>
  <c r="AP36" i="42"/>
  <c r="U36" i="42"/>
  <c r="AD36" i="43"/>
  <c r="P36" i="41"/>
  <c r="AK36" i="40"/>
  <c r="AI36" i="42"/>
  <c r="AB36" i="41"/>
  <c r="AL36" i="40"/>
  <c r="X36" i="41"/>
  <c r="U36" i="41"/>
  <c r="S36" i="41"/>
  <c r="AE36" i="40"/>
  <c r="M36" i="41"/>
  <c r="S36" i="40"/>
  <c r="Q36" i="40"/>
  <c r="S36" i="42"/>
  <c r="P36" i="40"/>
  <c r="AD36" i="39"/>
  <c r="G36" i="38"/>
  <c r="N36" i="41"/>
  <c r="AC36" i="40"/>
  <c r="AP36" i="39"/>
  <c r="AN36" i="39"/>
  <c r="AI36" i="39"/>
  <c r="AC36" i="39"/>
  <c r="Z36" i="38"/>
  <c r="Y36" i="39"/>
  <c r="O36" i="39"/>
  <c r="AO36" i="37"/>
  <c r="AB36" i="37"/>
  <c r="AM36" i="38"/>
  <c r="AK36" i="38"/>
  <c r="X36" i="36"/>
  <c r="AB36" i="39"/>
  <c r="AO36" i="38"/>
  <c r="Q36" i="39"/>
  <c r="N36" i="39"/>
  <c r="AE36" i="37"/>
  <c r="AD36" i="37"/>
  <c r="AA36" i="38"/>
  <c r="Y36" i="38"/>
  <c r="AA36" i="37"/>
  <c r="X36" i="38"/>
  <c r="T36" i="37"/>
  <c r="W36" i="38"/>
  <c r="Q36" i="37"/>
  <c r="V36" i="38"/>
  <c r="N36" i="37"/>
  <c r="U36" i="38"/>
  <c r="T36" i="38"/>
  <c r="G36" i="37"/>
  <c r="AA36" i="39"/>
  <c r="AG36" i="36"/>
  <c r="AE36" i="36"/>
  <c r="AC36" i="36"/>
  <c r="W36" i="36"/>
  <c r="M36" i="33"/>
  <c r="L36" i="33"/>
  <c r="AQ36" i="33"/>
  <c r="K36" i="33"/>
  <c r="AJ36" i="35"/>
  <c r="P36" i="34"/>
  <c r="AO36" i="33"/>
  <c r="I36" i="33"/>
  <c r="AH36" i="35"/>
  <c r="AM36" i="33"/>
  <c r="G36" i="33"/>
  <c r="AF36" i="35"/>
  <c r="AE36" i="35"/>
  <c r="AD36" i="35"/>
  <c r="AC36" i="35"/>
  <c r="AA36" i="35"/>
  <c r="AP36" i="38"/>
  <c r="Z36" i="35"/>
  <c r="AI36" i="37"/>
  <c r="L36" i="35"/>
  <c r="Z36" i="33"/>
  <c r="AG36" i="37"/>
  <c r="Y36" i="33"/>
  <c r="J36" i="37"/>
  <c r="J36" i="35"/>
  <c r="X36" i="33"/>
  <c r="S36" i="33"/>
  <c r="R36" i="33"/>
  <c r="Q36" i="33"/>
  <c r="O36" i="34"/>
  <c r="O36" i="33"/>
  <c r="J36" i="33"/>
  <c r="AN36" i="38"/>
  <c r="AM36" i="35"/>
  <c r="K36" i="34"/>
  <c r="S36" i="38"/>
  <c r="AI36" i="35"/>
  <c r="J36" i="34"/>
  <c r="Y36" i="35"/>
  <c r="I36" i="34"/>
  <c r="O36" i="35"/>
  <c r="N36" i="35"/>
  <c r="M36" i="35"/>
  <c r="V36" i="36"/>
  <c r="H36" i="35"/>
  <c r="AI36" i="33"/>
  <c r="I36" i="37"/>
  <c r="AQ36" i="34"/>
  <c r="AH36" i="33"/>
  <c r="H36" i="37"/>
  <c r="AG36" i="33"/>
  <c r="W36" i="33"/>
  <c r="V36" i="33"/>
  <c r="T36" i="33"/>
  <c r="AO36" i="34"/>
  <c r="U36" i="33"/>
  <c r="T36" i="36"/>
  <c r="P36" i="33"/>
  <c r="AD36" i="34"/>
  <c r="N36" i="33"/>
  <c r="S36" i="36"/>
  <c r="O36" i="36"/>
  <c r="AC36" i="34"/>
  <c r="H36" i="33"/>
  <c r="J36" i="36"/>
  <c r="AB36" i="34"/>
  <c r="G36" i="35"/>
  <c r="AA36" i="34"/>
  <c r="Z36" i="34"/>
  <c r="Y36" i="34"/>
  <c r="X36" i="34"/>
  <c r="Q36" i="34"/>
  <c r="M36" i="34"/>
  <c r="AK36" i="33"/>
  <c r="AN36" i="33"/>
  <c r="AP36" i="33"/>
  <c r="AL36" i="33"/>
  <c r="AJ36" i="33"/>
  <c r="AF36" i="33"/>
  <c r="AD36" i="33"/>
  <c r="AE36" i="33"/>
  <c r="AC36" i="33"/>
  <c r="AB36" i="33"/>
  <c r="AA36" i="33"/>
  <c r="AN36" i="36"/>
  <c r="AG36" i="34"/>
  <c r="Q36" i="36"/>
  <c r="L36" i="37"/>
  <c r="AJ36" i="37"/>
  <c r="AE36" i="34"/>
  <c r="AL36" i="39"/>
  <c r="S36" i="34"/>
  <c r="T36" i="34"/>
  <c r="W36" i="35"/>
  <c r="AA36" i="36"/>
  <c r="K36" i="38"/>
  <c r="AF36" i="36"/>
  <c r="U36" i="37"/>
  <c r="AM36" i="36"/>
  <c r="R36" i="34"/>
  <c r="K36" i="35"/>
  <c r="M36" i="36"/>
  <c r="O36" i="40"/>
  <c r="I36" i="35"/>
  <c r="G36" i="34"/>
  <c r="AO36" i="36"/>
  <c r="AF36" i="34"/>
  <c r="W36" i="37"/>
  <c r="AN36" i="34"/>
  <c r="U36" i="35"/>
  <c r="X36" i="35"/>
  <c r="U36" i="39"/>
  <c r="U36" i="34"/>
  <c r="AD36" i="36"/>
  <c r="O36" i="37"/>
  <c r="S36" i="35"/>
  <c r="L36" i="34"/>
  <c r="AG36" i="35"/>
  <c r="AN36" i="35"/>
  <c r="K36" i="36"/>
  <c r="AQ36" i="35"/>
  <c r="R36" i="35"/>
  <c r="AJ36" i="36"/>
  <c r="AL36" i="37"/>
  <c r="G36" i="39"/>
  <c r="N36" i="34"/>
  <c r="AH36" i="37"/>
  <c r="K36" i="40"/>
  <c r="AF36" i="39"/>
  <c r="H36" i="36"/>
  <c r="AC36" i="38"/>
  <c r="R36" i="41"/>
  <c r="M36" i="40"/>
  <c r="AQ36" i="42"/>
  <c r="S36" i="37"/>
  <c r="O36" i="38"/>
  <c r="AL36" i="34"/>
  <c r="AG36" i="39"/>
  <c r="L36" i="36"/>
  <c r="G36" i="40"/>
  <c r="AI36" i="34"/>
  <c r="AP36" i="34"/>
  <c r="AI36" i="36"/>
  <c r="AK36" i="39"/>
  <c r="R36" i="37"/>
  <c r="AN36" i="37"/>
  <c r="AD36" i="38"/>
  <c r="H36" i="34"/>
  <c r="G36" i="36"/>
  <c r="AP36" i="37"/>
  <c r="AJ36" i="34"/>
  <c r="AB36" i="35"/>
  <c r="U36" i="36"/>
  <c r="K36" i="37"/>
  <c r="Z36" i="36"/>
  <c r="Q36" i="38"/>
  <c r="AO36" i="35"/>
  <c r="AC36" i="37"/>
  <c r="V36" i="35"/>
  <c r="AK36" i="37"/>
  <c r="P36" i="35"/>
  <c r="V36" i="39"/>
  <c r="AM36" i="41"/>
  <c r="V36" i="34"/>
  <c r="AB36" i="36"/>
  <c r="M36" i="37"/>
  <c r="AL36" i="36"/>
  <c r="P36" i="38"/>
  <c r="N36" i="38"/>
  <c r="Z36" i="39"/>
  <c r="I36" i="39"/>
  <c r="AM36" i="37"/>
  <c r="Z36" i="41"/>
  <c r="I36" i="41"/>
  <c r="AQ36" i="41"/>
  <c r="AG36" i="40"/>
  <c r="AQ36" i="39"/>
  <c r="L36" i="39"/>
  <c r="AB36" i="40"/>
  <c r="AJ36" i="39"/>
  <c r="G36" i="42"/>
  <c r="AH36" i="34"/>
  <c r="AH36" i="36"/>
  <c r="V36" i="41"/>
  <c r="P36" i="37"/>
  <c r="AK36" i="36"/>
  <c r="Z36" i="37"/>
  <c r="AM36" i="34"/>
  <c r="T36" i="40"/>
  <c r="H36" i="38"/>
  <c r="I36" i="40"/>
  <c r="T36" i="35"/>
  <c r="AG36" i="38"/>
  <c r="N36" i="36"/>
  <c r="AQ36" i="36"/>
  <c r="AM36" i="40"/>
  <c r="P36" i="39"/>
  <c r="M36" i="39"/>
  <c r="AQ36" i="38"/>
  <c r="AP36" i="40"/>
  <c r="I36" i="36"/>
  <c r="M36" i="38"/>
  <c r="AF36" i="37"/>
  <c r="AO36" i="39"/>
  <c r="AQ36" i="40"/>
  <c r="W36" i="40"/>
  <c r="AK36" i="34"/>
  <c r="AI36" i="38"/>
  <c r="AK36" i="41"/>
  <c r="AL36" i="42"/>
  <c r="AA36" i="41"/>
  <c r="Q36" i="35"/>
  <c r="W36" i="34"/>
  <c r="J36" i="38"/>
  <c r="H36" i="40"/>
  <c r="R36" i="39"/>
  <c r="W36" i="39"/>
  <c r="AF36" i="40"/>
  <c r="AH36" i="38"/>
  <c r="AA36" i="40"/>
  <c r="AI36" i="43"/>
  <c r="J36" i="41"/>
  <c r="L36" i="38"/>
  <c r="AD36" i="41"/>
  <c r="AJ36" i="41"/>
  <c r="L36" i="41"/>
  <c r="AN36" i="42"/>
  <c r="G36" i="41"/>
  <c r="AB36" i="38"/>
  <c r="O36" i="42"/>
  <c r="N36" i="42"/>
  <c r="Z36" i="40"/>
  <c r="O36" i="41"/>
  <c r="AI36" i="41"/>
  <c r="AO36" i="42"/>
  <c r="AM36" i="42"/>
  <c r="AD36" i="42"/>
  <c r="M36" i="42"/>
  <c r="L36" i="43"/>
  <c r="R36" i="43"/>
  <c r="AQ36" i="37"/>
  <c r="AJ36" i="42"/>
  <c r="V36" i="43"/>
  <c r="AE36" i="38"/>
  <c r="T36" i="41"/>
  <c r="I36" i="38"/>
  <c r="R36" i="36"/>
  <c r="AL36" i="38"/>
  <c r="AP36" i="36"/>
  <c r="V36" i="40"/>
  <c r="X36" i="37"/>
  <c r="Y36" i="40"/>
  <c r="AH36" i="39"/>
  <c r="AF36" i="41"/>
  <c r="H36" i="39"/>
  <c r="P36" i="42"/>
  <c r="AM36" i="43"/>
  <c r="Q36" i="43"/>
  <c r="S36" i="39"/>
  <c r="AN36" i="41"/>
  <c r="R36" i="40"/>
  <c r="AF36" i="42"/>
  <c r="Y36" i="43"/>
  <c r="AK36" i="35"/>
  <c r="Y36" i="37"/>
  <c r="I36" i="42"/>
  <c r="K36" i="41"/>
  <c r="AE36" i="43"/>
  <c r="K36" i="43"/>
  <c r="AK36" i="43"/>
  <c r="Y36" i="36"/>
  <c r="AL36" i="35"/>
  <c r="AJ36" i="40"/>
  <c r="Z36" i="43"/>
  <c r="AO36" i="41"/>
  <c r="AI36" i="40"/>
  <c r="AA36" i="42"/>
  <c r="Y36" i="41"/>
  <c r="AD36" i="40"/>
  <c r="AP36" i="43"/>
  <c r="U36" i="43"/>
  <c r="AO36" i="40"/>
  <c r="AG36" i="41"/>
  <c r="W36" i="42"/>
  <c r="AB36" i="43"/>
  <c r="Z36" i="42"/>
  <c r="AC36" i="42"/>
  <c r="N36" i="43"/>
  <c r="R36" i="38"/>
  <c r="AE36" i="41"/>
  <c r="AL36" i="41"/>
  <c r="AG36" i="43"/>
  <c r="AN36" i="43"/>
  <c r="K36" i="39"/>
  <c r="W36" i="43"/>
  <c r="U36" i="40"/>
  <c r="K36" i="42"/>
  <c r="X36" i="40"/>
  <c r="W36" i="41"/>
  <c r="AE36" i="39"/>
  <c r="AN36" i="40"/>
  <c r="AB36" i="42"/>
  <c r="P36" i="43"/>
  <c r="T36" i="39"/>
  <c r="H36" i="41"/>
  <c r="AQ36" i="43"/>
  <c r="Q36" i="42"/>
  <c r="AH36" i="41"/>
  <c r="T36" i="43"/>
  <c r="AJ36" i="43"/>
  <c r="AK36" i="42"/>
  <c r="O36" i="43"/>
  <c r="X36" i="39"/>
  <c r="AF36" i="38"/>
  <c r="V36" i="37"/>
  <c r="S36" i="43"/>
  <c r="P36" i="36"/>
  <c r="L36" i="42"/>
  <c r="AO36" i="43"/>
  <c r="L36" i="40"/>
  <c r="J36" i="40"/>
  <c r="AA36" i="43"/>
  <c r="N36" i="40"/>
  <c r="J36" i="43"/>
  <c r="AE36" i="42"/>
  <c r="AJ36" i="38"/>
  <c r="Q36" i="41"/>
  <c r="M36" i="43"/>
  <c r="AM36" i="39"/>
  <c r="AP36" i="41"/>
  <c r="AP36" i="35"/>
  <c r="R36" i="42"/>
  <c r="AC36" i="41"/>
  <c r="AH36" i="40"/>
  <c r="J36" i="39"/>
  <c r="AL40" i="43"/>
  <c r="AH40" i="43"/>
  <c r="AF40" i="43"/>
  <c r="R40" i="43"/>
  <c r="AD40" i="43"/>
  <c r="AC40" i="43"/>
  <c r="H40" i="43"/>
  <c r="AP40" i="42"/>
  <c r="AG40" i="42"/>
  <c r="V40" i="43"/>
  <c r="X40" i="42"/>
  <c r="W40" i="42"/>
  <c r="V40" i="42"/>
  <c r="AF40" i="42"/>
  <c r="P40" i="42"/>
  <c r="H40" i="42"/>
  <c r="AP40" i="43"/>
  <c r="AN40" i="43"/>
  <c r="AA40" i="43"/>
  <c r="AH40" i="42"/>
  <c r="O40" i="42"/>
  <c r="S40" i="41"/>
  <c r="S40" i="40"/>
  <c r="AP40" i="41"/>
  <c r="AN40" i="41"/>
  <c r="AL40" i="40"/>
  <c r="AK40" i="40"/>
  <c r="AA40" i="41"/>
  <c r="N40" i="41"/>
  <c r="J40" i="41"/>
  <c r="H40" i="41"/>
  <c r="P40" i="40"/>
  <c r="AJ40" i="39"/>
  <c r="AD40" i="39"/>
  <c r="R40" i="40"/>
  <c r="N40" i="40"/>
  <c r="L40" i="40"/>
  <c r="J40" i="39"/>
  <c r="AE40" i="40"/>
  <c r="Q40" i="40"/>
  <c r="H40" i="39"/>
  <c r="Y40" i="38"/>
  <c r="AP40" i="39"/>
  <c r="AM40" i="38"/>
  <c r="AB40" i="37"/>
  <c r="AG40" i="38"/>
  <c r="AB40" i="38"/>
  <c r="AA40" i="38"/>
  <c r="Z40" i="38"/>
  <c r="U40" i="38"/>
  <c r="T40" i="38"/>
  <c r="AN40" i="39"/>
  <c r="G40" i="37"/>
  <c r="W40" i="36"/>
  <c r="AI40" i="38"/>
  <c r="R40" i="38"/>
  <c r="G40" i="38"/>
  <c r="AQ40" i="39"/>
  <c r="AO40" i="39"/>
  <c r="AK40" i="39"/>
  <c r="AI40" i="39"/>
  <c r="AH40" i="39"/>
  <c r="AQ40" i="41"/>
  <c r="AA40" i="39"/>
  <c r="M40" i="39"/>
  <c r="AA40" i="40"/>
  <c r="S40" i="36"/>
  <c r="L40" i="36"/>
  <c r="U40" i="41"/>
  <c r="AJ40" i="40"/>
  <c r="S40" i="38"/>
  <c r="AO40" i="37"/>
  <c r="AM40" i="37"/>
  <c r="Y40" i="39"/>
  <c r="V40" i="37"/>
  <c r="W40" i="39"/>
  <c r="U40" i="33"/>
  <c r="T40" i="37"/>
  <c r="T40" i="33"/>
  <c r="S40" i="37"/>
  <c r="L40" i="35"/>
  <c r="S40" i="33"/>
  <c r="J40" i="35"/>
  <c r="Q40" i="33"/>
  <c r="O40" i="33"/>
  <c r="S40" i="39"/>
  <c r="AF40" i="36"/>
  <c r="AP40" i="35"/>
  <c r="AH40" i="33"/>
  <c r="AA40" i="36"/>
  <c r="AG40" i="33"/>
  <c r="X40" i="36"/>
  <c r="AF40" i="33"/>
  <c r="AC40" i="35"/>
  <c r="AL40" i="33"/>
  <c r="AK40" i="33"/>
  <c r="AJ40" i="33"/>
  <c r="P40" i="34"/>
  <c r="AE40" i="33"/>
  <c r="AC40" i="33"/>
  <c r="AB40" i="33"/>
  <c r="AA40" i="33"/>
  <c r="Z40" i="33"/>
  <c r="Y40" i="33"/>
  <c r="AL40" i="37"/>
  <c r="X40" i="33"/>
  <c r="AC40" i="37"/>
  <c r="W40" i="33"/>
  <c r="Z40" i="37"/>
  <c r="V40" i="33"/>
  <c r="I40" i="37"/>
  <c r="R40" i="33"/>
  <c r="K40" i="33"/>
  <c r="J40" i="33"/>
  <c r="I40" i="33"/>
  <c r="P40" i="33"/>
  <c r="L40" i="33"/>
  <c r="N40" i="33"/>
  <c r="M40" i="33"/>
  <c r="H40" i="33"/>
  <c r="G40" i="33"/>
  <c r="AQ40" i="35"/>
  <c r="AK40" i="34"/>
  <c r="AK40" i="36"/>
  <c r="AM40" i="35"/>
  <c r="AD40" i="34"/>
  <c r="AL40" i="36"/>
  <c r="AQ40" i="33"/>
  <c r="AP40" i="33"/>
  <c r="AI40" i="35"/>
  <c r="AB40" i="34"/>
  <c r="AA40" i="34"/>
  <c r="Z40" i="34"/>
  <c r="AG40" i="35"/>
  <c r="AE40" i="34"/>
  <c r="T40" i="35"/>
  <c r="R40" i="35"/>
  <c r="AC40" i="34"/>
  <c r="N40" i="34"/>
  <c r="AN40" i="33"/>
  <c r="AO40" i="33"/>
  <c r="R40" i="36"/>
  <c r="O40" i="36"/>
  <c r="AJ40" i="36"/>
  <c r="AM40" i="33"/>
  <c r="AI40" i="33"/>
  <c r="Y40" i="34"/>
  <c r="AD40" i="33"/>
  <c r="AI40" i="36"/>
  <c r="R40" i="34"/>
  <c r="AN40" i="36"/>
  <c r="AJ40" i="34"/>
  <c r="S40" i="35"/>
  <c r="AD40" i="37"/>
  <c r="N40" i="36"/>
  <c r="AB40" i="35"/>
  <c r="M40" i="34"/>
  <c r="O40" i="35"/>
  <c r="Z40" i="39"/>
  <c r="AJ40" i="37"/>
  <c r="AH40" i="38"/>
  <c r="H40" i="38"/>
  <c r="AP40" i="36"/>
  <c r="U40" i="37"/>
  <c r="AE40" i="39"/>
  <c r="AH40" i="36"/>
  <c r="K40" i="36"/>
  <c r="Q40" i="38"/>
  <c r="I40" i="35"/>
  <c r="AE40" i="38"/>
  <c r="V40" i="40"/>
  <c r="U40" i="39"/>
  <c r="AD40" i="36"/>
  <c r="H40" i="35"/>
  <c r="AM40" i="39"/>
  <c r="G40" i="36"/>
  <c r="F40" i="36" s="1"/>
  <c r="S40" i="34"/>
  <c r="AI40" i="34"/>
  <c r="AP40" i="34"/>
  <c r="T40" i="36"/>
  <c r="AF40" i="34"/>
  <c r="K40" i="35"/>
  <c r="Q40" i="34"/>
  <c r="T40" i="34"/>
  <c r="M40" i="40"/>
  <c r="N40" i="35"/>
  <c r="U40" i="35"/>
  <c r="AG40" i="34"/>
  <c r="AH40" i="34"/>
  <c r="W40" i="37"/>
  <c r="X40" i="34"/>
  <c r="O40" i="40"/>
  <c r="T40" i="41"/>
  <c r="K40" i="37"/>
  <c r="AM40" i="36"/>
  <c r="V40" i="34"/>
  <c r="X40" i="37"/>
  <c r="H40" i="36"/>
  <c r="U40" i="36"/>
  <c r="H40" i="34"/>
  <c r="G40" i="35"/>
  <c r="AN40" i="37"/>
  <c r="T40" i="40"/>
  <c r="AQ40" i="36"/>
  <c r="Z40" i="36"/>
  <c r="T40" i="39"/>
  <c r="AM40" i="41"/>
  <c r="AH40" i="35"/>
  <c r="G40" i="39"/>
  <c r="Q40" i="35"/>
  <c r="Y40" i="35"/>
  <c r="Z40" i="35"/>
  <c r="O40" i="39"/>
  <c r="J40" i="36"/>
  <c r="G40" i="34"/>
  <c r="AN40" i="38"/>
  <c r="N40" i="38"/>
  <c r="AQ40" i="38"/>
  <c r="U40" i="34"/>
  <c r="AC40" i="38"/>
  <c r="O40" i="38"/>
  <c r="AD40" i="38"/>
  <c r="AB40" i="36"/>
  <c r="AB40" i="39"/>
  <c r="I40" i="34"/>
  <c r="AI40" i="37"/>
  <c r="L40" i="37"/>
  <c r="I40" i="36"/>
  <c r="AN40" i="35"/>
  <c r="J40" i="37"/>
  <c r="P40" i="35"/>
  <c r="AM40" i="34"/>
  <c r="AO40" i="35"/>
  <c r="W40" i="38"/>
  <c r="H40" i="40"/>
  <c r="V40" i="36"/>
  <c r="W40" i="34"/>
  <c r="AK40" i="35"/>
  <c r="H40" i="37"/>
  <c r="G40" i="40"/>
  <c r="AQ40" i="40"/>
  <c r="Y40" i="40"/>
  <c r="AQ40" i="37"/>
  <c r="V40" i="35"/>
  <c r="Q40" i="37"/>
  <c r="J40" i="40"/>
  <c r="R40" i="37"/>
  <c r="I40" i="38"/>
  <c r="G40" i="41"/>
  <c r="Z40" i="43"/>
  <c r="AG40" i="41"/>
  <c r="AG40" i="43"/>
  <c r="AK40" i="37"/>
  <c r="Y40" i="36"/>
  <c r="V40" i="39"/>
  <c r="AH40" i="41"/>
  <c r="Y40" i="41"/>
  <c r="AG40" i="37"/>
  <c r="P40" i="39"/>
  <c r="M40" i="36"/>
  <c r="AH40" i="37"/>
  <c r="AF40" i="38"/>
  <c r="AE40" i="36"/>
  <c r="P40" i="36"/>
  <c r="AC40" i="36"/>
  <c r="K40" i="39"/>
  <c r="J40" i="34"/>
  <c r="AO40" i="40"/>
  <c r="M40" i="38"/>
  <c r="X40" i="35"/>
  <c r="AF40" i="37"/>
  <c r="M40" i="37"/>
  <c r="O40" i="37"/>
  <c r="AM40" i="40"/>
  <c r="AA40" i="35"/>
  <c r="K40" i="38"/>
  <c r="AJ40" i="35"/>
  <c r="U40" i="40"/>
  <c r="N40" i="37"/>
  <c r="R40" i="39"/>
  <c r="K40" i="34"/>
  <c r="J40" i="38"/>
  <c r="N40" i="42"/>
  <c r="AD40" i="41"/>
  <c r="AI40" i="40"/>
  <c r="W40" i="35"/>
  <c r="AG40" i="39"/>
  <c r="K40" i="42"/>
  <c r="Z40" i="40"/>
  <c r="AK40" i="38"/>
  <c r="AC40" i="40"/>
  <c r="AL40" i="35"/>
  <c r="AQ40" i="34"/>
  <c r="AP40" i="37"/>
  <c r="I40" i="39"/>
  <c r="V40" i="38"/>
  <c r="AK40" i="41"/>
  <c r="AG40" i="40"/>
  <c r="X40" i="39"/>
  <c r="L40" i="39"/>
  <c r="Z40" i="42"/>
  <c r="Y40" i="37"/>
  <c r="P40" i="38"/>
  <c r="AE40" i="43"/>
  <c r="I40" i="40"/>
  <c r="P40" i="37"/>
  <c r="AL40" i="42"/>
  <c r="AB40" i="41"/>
  <c r="X40" i="40"/>
  <c r="AO40" i="36"/>
  <c r="AP40" i="38"/>
  <c r="L40" i="38"/>
  <c r="AC40" i="41"/>
  <c r="AP40" i="40"/>
  <c r="AL40" i="38"/>
  <c r="AB40" i="42"/>
  <c r="AO40" i="38"/>
  <c r="AE40" i="41"/>
  <c r="AO40" i="34"/>
  <c r="AD40" i="40"/>
  <c r="I40" i="41"/>
  <c r="AG40" i="36"/>
  <c r="M40" i="42"/>
  <c r="AE40" i="42"/>
  <c r="Y40" i="43"/>
  <c r="AL40" i="34"/>
  <c r="AK40" i="43"/>
  <c r="S40" i="43"/>
  <c r="AO40" i="41"/>
  <c r="Q40" i="41"/>
  <c r="P40" i="43"/>
  <c r="T40" i="43"/>
  <c r="G40" i="43"/>
  <c r="L40" i="41"/>
  <c r="AD40" i="35"/>
  <c r="N40" i="39"/>
  <c r="W40" i="41"/>
  <c r="AQ40" i="43"/>
  <c r="X40" i="41"/>
  <c r="AJ40" i="41"/>
  <c r="R40" i="42"/>
  <c r="AJ40" i="38"/>
  <c r="Q40" i="36"/>
  <c r="AF40" i="40"/>
  <c r="M40" i="41"/>
  <c r="L40" i="43"/>
  <c r="M40" i="43"/>
  <c r="W40" i="40"/>
  <c r="AJ40" i="42"/>
  <c r="AA40" i="37"/>
  <c r="L40" i="42"/>
  <c r="AK40" i="42"/>
  <c r="W40" i="43"/>
  <c r="AL40" i="41"/>
  <c r="O40" i="41"/>
  <c r="AI40" i="43"/>
  <c r="M40" i="35"/>
  <c r="AF40" i="35"/>
  <c r="K40" i="41"/>
  <c r="J40" i="42"/>
  <c r="AN40" i="42"/>
  <c r="AI40" i="42"/>
  <c r="AE40" i="37"/>
  <c r="AI40" i="41"/>
  <c r="J40" i="43"/>
  <c r="T40" i="42"/>
  <c r="V40" i="41"/>
  <c r="X40" i="43"/>
  <c r="AA40" i="42"/>
  <c r="O40" i="43"/>
  <c r="AM40" i="43"/>
  <c r="L40" i="34"/>
  <c r="Q40" i="42"/>
  <c r="I40" i="43"/>
  <c r="N40" i="43"/>
  <c r="R40" i="41"/>
  <c r="S40" i="42"/>
  <c r="U40" i="43"/>
  <c r="AL40" i="39"/>
  <c r="AM40" i="42"/>
  <c r="X40" i="38"/>
  <c r="AC40" i="42"/>
  <c r="AB40" i="43"/>
  <c r="AB40" i="40"/>
  <c r="I40" i="42"/>
  <c r="AQ40" i="42"/>
  <c r="AO40" i="43"/>
  <c r="AD40" i="42"/>
  <c r="AN40" i="40"/>
  <c r="Q40" i="43"/>
  <c r="Y40" i="42"/>
  <c r="AC40" i="39"/>
  <c r="K40" i="43"/>
  <c r="AJ40" i="43"/>
  <c r="O40" i="34"/>
  <c r="Z40" i="41"/>
  <c r="Q40" i="39"/>
  <c r="G40" i="42"/>
  <c r="K40" i="40"/>
  <c r="AN40" i="34"/>
  <c r="AE40" i="35"/>
  <c r="AH40" i="40"/>
  <c r="AF40" i="41"/>
  <c r="AF40" i="39"/>
  <c r="U40" i="42"/>
  <c r="AO40" i="42"/>
  <c r="P40" i="41"/>
  <c r="AJ41" i="43"/>
  <c r="AH41" i="42"/>
  <c r="AO41" i="43"/>
  <c r="AN41" i="43"/>
  <c r="AC41" i="43"/>
  <c r="H41" i="42"/>
  <c r="AH41" i="43"/>
  <c r="AE41" i="43"/>
  <c r="AD41" i="43"/>
  <c r="O41" i="43"/>
  <c r="M41" i="43"/>
  <c r="I41" i="43"/>
  <c r="AG41" i="42"/>
  <c r="AE41" i="42"/>
  <c r="AF41" i="43"/>
  <c r="H41" i="43"/>
  <c r="AP41" i="42"/>
  <c r="Q41" i="42"/>
  <c r="O41" i="42"/>
  <c r="J41" i="42"/>
  <c r="P41" i="42"/>
  <c r="AN41" i="41"/>
  <c r="AF41" i="39"/>
  <c r="S41" i="40"/>
  <c r="AJ41" i="39"/>
  <c r="AH41" i="39"/>
  <c r="AL41" i="40"/>
  <c r="R41" i="42"/>
  <c r="AP41" i="41"/>
  <c r="AK41" i="40"/>
  <c r="AA41" i="41"/>
  <c r="W41" i="41"/>
  <c r="AI41" i="40"/>
  <c r="U41" i="41"/>
  <c r="AE41" i="40"/>
  <c r="P41" i="41"/>
  <c r="Q41" i="40"/>
  <c r="AN41" i="39"/>
  <c r="AD41" i="39"/>
  <c r="AC41" i="39"/>
  <c r="W41" i="39"/>
  <c r="G41" i="38"/>
  <c r="AI41" i="39"/>
  <c r="Q41" i="39"/>
  <c r="AM41" i="38"/>
  <c r="AC41" i="40"/>
  <c r="I41" i="38"/>
  <c r="AO41" i="37"/>
  <c r="AM41" i="37"/>
  <c r="AL41" i="36"/>
  <c r="AG41" i="37"/>
  <c r="K41" i="39"/>
  <c r="AB41" i="37"/>
  <c r="V41" i="37"/>
  <c r="T41" i="37"/>
  <c r="S41" i="37"/>
  <c r="J41" i="41"/>
  <c r="N41" i="37"/>
  <c r="I41" i="41"/>
  <c r="R41" i="40"/>
  <c r="I41" i="37"/>
  <c r="K41" i="40"/>
  <c r="AO41" i="38"/>
  <c r="AA41" i="38"/>
  <c r="Y41" i="38"/>
  <c r="X41" i="38"/>
  <c r="AF41" i="36"/>
  <c r="P41" i="40"/>
  <c r="W41" i="38"/>
  <c r="AE41" i="36"/>
  <c r="N41" i="40"/>
  <c r="V41" i="38"/>
  <c r="AE41" i="37"/>
  <c r="L41" i="40"/>
  <c r="U41" i="38"/>
  <c r="H41" i="37"/>
  <c r="AC41" i="36"/>
  <c r="T41" i="38"/>
  <c r="G41" i="37"/>
  <c r="S41" i="38"/>
  <c r="X41" i="36"/>
  <c r="N41" i="36"/>
  <c r="L41" i="36"/>
  <c r="J41" i="35"/>
  <c r="O41" i="33"/>
  <c r="AH41" i="38"/>
  <c r="AP41" i="35"/>
  <c r="N41" i="33"/>
  <c r="Z41" i="38"/>
  <c r="AH41" i="35"/>
  <c r="M41" i="33"/>
  <c r="AC41" i="35"/>
  <c r="P41" i="34"/>
  <c r="AQ41" i="33"/>
  <c r="K41" i="33"/>
  <c r="AO41" i="33"/>
  <c r="I41" i="33"/>
  <c r="AJ41" i="36"/>
  <c r="S41" i="36"/>
  <c r="R41" i="36"/>
  <c r="Q41" i="36"/>
  <c r="P41" i="36"/>
  <c r="O41" i="35"/>
  <c r="AB41" i="33"/>
  <c r="AA41" i="33"/>
  <c r="Z41" i="33"/>
  <c r="AN41" i="33"/>
  <c r="AM41" i="33"/>
  <c r="AL41" i="33"/>
  <c r="AA41" i="34"/>
  <c r="AJ41" i="33"/>
  <c r="AH41" i="33"/>
  <c r="AG41" i="33"/>
  <c r="AF41" i="33"/>
  <c r="AE41" i="33"/>
  <c r="AD41" i="33"/>
  <c r="AC41" i="33"/>
  <c r="O41" i="34"/>
  <c r="Y41" i="33"/>
  <c r="M41" i="34"/>
  <c r="X41" i="33"/>
  <c r="L41" i="34"/>
  <c r="W41" i="33"/>
  <c r="R41" i="33"/>
  <c r="Q41" i="33"/>
  <c r="P41" i="33"/>
  <c r="AI41" i="33"/>
  <c r="V41" i="33"/>
  <c r="T41" i="33"/>
  <c r="H41" i="35"/>
  <c r="M41" i="35"/>
  <c r="J41" i="34"/>
  <c r="H41" i="34"/>
  <c r="AQ41" i="34"/>
  <c r="I41" i="34"/>
  <c r="AP41" i="34"/>
  <c r="AO41" i="34"/>
  <c r="U41" i="33"/>
  <c r="AB41" i="34"/>
  <c r="AE41" i="35"/>
  <c r="Z41" i="34"/>
  <c r="AP41" i="33"/>
  <c r="AB41" i="35"/>
  <c r="K41" i="34"/>
  <c r="AK41" i="33"/>
  <c r="S41" i="33"/>
  <c r="L41" i="33"/>
  <c r="G41" i="33"/>
  <c r="J41" i="33"/>
  <c r="H41" i="33"/>
  <c r="Q41" i="34"/>
  <c r="AK41" i="35"/>
  <c r="T41" i="40"/>
  <c r="AN41" i="36"/>
  <c r="AK41" i="34"/>
  <c r="AO41" i="35"/>
  <c r="S41" i="34"/>
  <c r="T41" i="34"/>
  <c r="AF41" i="38"/>
  <c r="AJ41" i="37"/>
  <c r="AG41" i="34"/>
  <c r="AI41" i="34"/>
  <c r="P41" i="35"/>
  <c r="X41" i="37"/>
  <c r="N41" i="35"/>
  <c r="AN41" i="37"/>
  <c r="AQ41" i="38"/>
  <c r="AK41" i="36"/>
  <c r="O41" i="37"/>
  <c r="V41" i="34"/>
  <c r="AF41" i="34"/>
  <c r="AH41" i="34"/>
  <c r="K41" i="37"/>
  <c r="M41" i="40"/>
  <c r="AN41" i="34"/>
  <c r="U41" i="34"/>
  <c r="V41" i="35"/>
  <c r="H41" i="36"/>
  <c r="R41" i="35"/>
  <c r="J41" i="36"/>
  <c r="Q41" i="35"/>
  <c r="Z41" i="36"/>
  <c r="V41" i="40"/>
  <c r="S41" i="39"/>
  <c r="AD41" i="35"/>
  <c r="M41" i="36"/>
  <c r="AC41" i="34"/>
  <c r="G41" i="35"/>
  <c r="AP41" i="37"/>
  <c r="L41" i="37"/>
  <c r="AI41" i="35"/>
  <c r="G41" i="34"/>
  <c r="W41" i="35"/>
  <c r="AB41" i="36"/>
  <c r="U41" i="40"/>
  <c r="Z41" i="35"/>
  <c r="AN41" i="35"/>
  <c r="AL41" i="37"/>
  <c r="AF41" i="35"/>
  <c r="AH41" i="40"/>
  <c r="O41" i="38"/>
  <c r="I41" i="35"/>
  <c r="AD41" i="36"/>
  <c r="AQ41" i="36"/>
  <c r="K41" i="36"/>
  <c r="G41" i="36"/>
  <c r="W41" i="34"/>
  <c r="AL41" i="35"/>
  <c r="N41" i="34"/>
  <c r="AL41" i="38"/>
  <c r="P41" i="37"/>
  <c r="R41" i="41"/>
  <c r="J41" i="40"/>
  <c r="AI41" i="36"/>
  <c r="AH41" i="36"/>
  <c r="S41" i="35"/>
  <c r="U41" i="35"/>
  <c r="AE41" i="34"/>
  <c r="AA41" i="35"/>
  <c r="AC41" i="37"/>
  <c r="X41" i="34"/>
  <c r="I41" i="36"/>
  <c r="W41" i="37"/>
  <c r="O41" i="40"/>
  <c r="AQ41" i="35"/>
  <c r="AE41" i="39"/>
  <c r="N41" i="38"/>
  <c r="O41" i="36"/>
  <c r="AK41" i="37"/>
  <c r="AI41" i="37"/>
  <c r="Z41" i="40"/>
  <c r="U41" i="39"/>
  <c r="M41" i="38"/>
  <c r="X41" i="35"/>
  <c r="AJ41" i="35"/>
  <c r="AC41" i="38"/>
  <c r="R41" i="38"/>
  <c r="W41" i="36"/>
  <c r="Q41" i="38"/>
  <c r="AM41" i="35"/>
  <c r="AN41" i="38"/>
  <c r="O41" i="39"/>
  <c r="Y41" i="40"/>
  <c r="K41" i="35"/>
  <c r="AG41" i="40"/>
  <c r="AJ41" i="41"/>
  <c r="AL41" i="41"/>
  <c r="AK41" i="42"/>
  <c r="AJ41" i="34"/>
  <c r="AA41" i="43"/>
  <c r="AB41" i="43"/>
  <c r="V41" i="36"/>
  <c r="AH41" i="37"/>
  <c r="AM41" i="39"/>
  <c r="Z41" i="37"/>
  <c r="K41" i="41"/>
  <c r="AD41" i="34"/>
  <c r="I41" i="40"/>
  <c r="R41" i="39"/>
  <c r="AM41" i="42"/>
  <c r="J41" i="37"/>
  <c r="T41" i="41"/>
  <c r="AP41" i="38"/>
  <c r="AL41" i="39"/>
  <c r="U41" i="37"/>
  <c r="U41" i="36"/>
  <c r="Y41" i="34"/>
  <c r="AG41" i="38"/>
  <c r="AQ41" i="42"/>
  <c r="AL41" i="34"/>
  <c r="H41" i="38"/>
  <c r="L41" i="39"/>
  <c r="H41" i="40"/>
  <c r="AJ41" i="38"/>
  <c r="K41" i="42"/>
  <c r="P41" i="39"/>
  <c r="G41" i="39"/>
  <c r="AK41" i="39"/>
  <c r="AP41" i="40"/>
  <c r="R41" i="34"/>
  <c r="AE41" i="38"/>
  <c r="R41" i="37"/>
  <c r="J41" i="38"/>
  <c r="AQ41" i="40"/>
  <c r="N41" i="39"/>
  <c r="AM41" i="36"/>
  <c r="AD41" i="38"/>
  <c r="K41" i="38"/>
  <c r="AI41" i="38"/>
  <c r="AA41" i="42"/>
  <c r="T41" i="36"/>
  <c r="L41" i="38"/>
  <c r="Q41" i="41"/>
  <c r="AG41" i="43"/>
  <c r="AB41" i="41"/>
  <c r="AI41" i="42"/>
  <c r="X41" i="42"/>
  <c r="Y41" i="43"/>
  <c r="AB41" i="38"/>
  <c r="AC41" i="42"/>
  <c r="AI41" i="43"/>
  <c r="X41" i="43"/>
  <c r="T41" i="43"/>
  <c r="AB41" i="42"/>
  <c r="AF41" i="42"/>
  <c r="V41" i="42"/>
  <c r="AQ41" i="37"/>
  <c r="AG41" i="39"/>
  <c r="AA41" i="39"/>
  <c r="V41" i="41"/>
  <c r="AJ41" i="42"/>
  <c r="AC41" i="41"/>
  <c r="R41" i="43"/>
  <c r="AO41" i="36"/>
  <c r="Y41" i="35"/>
  <c r="X41" i="39"/>
  <c r="AP41" i="39"/>
  <c r="AP41" i="36"/>
  <c r="Y41" i="39"/>
  <c r="AB41" i="39"/>
  <c r="W41" i="40"/>
  <c r="AJ41" i="40"/>
  <c r="AK41" i="38"/>
  <c r="Y41" i="36"/>
  <c r="L41" i="35"/>
  <c r="T41" i="39"/>
  <c r="AA41" i="37"/>
  <c r="AF41" i="41"/>
  <c r="AA41" i="40"/>
  <c r="T41" i="35"/>
  <c r="AA41" i="36"/>
  <c r="AM41" i="41"/>
  <c r="AQ41" i="41"/>
  <c r="W41" i="43"/>
  <c r="M41" i="41"/>
  <c r="AG41" i="35"/>
  <c r="AN41" i="40"/>
  <c r="O41" i="41"/>
  <c r="AI41" i="41"/>
  <c r="AO41" i="42"/>
  <c r="S41" i="41"/>
  <c r="J41" i="43"/>
  <c r="V41" i="43"/>
  <c r="Y41" i="37"/>
  <c r="AG41" i="36"/>
  <c r="Q41" i="37"/>
  <c r="U41" i="42"/>
  <c r="M41" i="37"/>
  <c r="AM41" i="40"/>
  <c r="P41" i="38"/>
  <c r="L41" i="42"/>
  <c r="AP41" i="43"/>
  <c r="G41" i="43"/>
  <c r="AD41" i="37"/>
  <c r="AM41" i="34"/>
  <c r="AO41" i="40"/>
  <c r="AK41" i="43"/>
  <c r="L41" i="43"/>
  <c r="H41" i="39"/>
  <c r="S41" i="42"/>
  <c r="AQ41" i="39"/>
  <c r="I41" i="42"/>
  <c r="Z41" i="39"/>
  <c r="AE41" i="41"/>
  <c r="V41" i="39"/>
  <c r="AD41" i="40"/>
  <c r="AO41" i="41"/>
  <c r="AK41" i="41"/>
  <c r="Y41" i="41"/>
  <c r="T41" i="42"/>
  <c r="X41" i="41"/>
  <c r="N41" i="41"/>
  <c r="AF41" i="37"/>
  <c r="K41" i="43"/>
  <c r="N41" i="43"/>
  <c r="G41" i="42"/>
  <c r="AO41" i="39"/>
  <c r="U41" i="43"/>
  <c r="AL41" i="43"/>
  <c r="I41" i="39"/>
  <c r="M41" i="39"/>
  <c r="Q41" i="43"/>
  <c r="J41" i="39"/>
  <c r="AD41" i="41"/>
  <c r="AQ41" i="43"/>
  <c r="H41" i="41"/>
  <c r="Z41" i="42"/>
  <c r="W41" i="42"/>
  <c r="Y41" i="42"/>
  <c r="AD41" i="42"/>
  <c r="AF41" i="40"/>
  <c r="L41" i="41"/>
  <c r="N41" i="42"/>
  <c r="AB41" i="40"/>
  <c r="AH41" i="41"/>
  <c r="AG41" i="41"/>
  <c r="M41" i="42"/>
  <c r="AN41" i="42"/>
  <c r="G41" i="40"/>
  <c r="Z41" i="43"/>
  <c r="S41" i="43"/>
  <c r="AL41" i="42"/>
  <c r="AM41" i="43"/>
  <c r="Z41" i="41"/>
  <c r="P41" i="43"/>
  <c r="X41" i="40"/>
  <c r="G41" i="41"/>
  <c r="S30" i="43"/>
  <c r="R30" i="43"/>
  <c r="AN30" i="42"/>
  <c r="AG30" i="42"/>
  <c r="J30" i="42"/>
  <c r="H30" i="42"/>
  <c r="Y30" i="42"/>
  <c r="U30" i="42"/>
  <c r="AC30" i="43"/>
  <c r="AH30" i="42"/>
  <c r="AJ30" i="43"/>
  <c r="AH30" i="43"/>
  <c r="AD30" i="43"/>
  <c r="AP30" i="41"/>
  <c r="AB30" i="41"/>
  <c r="AP30" i="42"/>
  <c r="AK30" i="42"/>
  <c r="AE30" i="42"/>
  <c r="W30" i="42"/>
  <c r="T30" i="42"/>
  <c r="R30" i="42"/>
  <c r="Q30" i="42"/>
  <c r="P30" i="42"/>
  <c r="AN30" i="41"/>
  <c r="AL30" i="40"/>
  <c r="AA30" i="41"/>
  <c r="AL30" i="43"/>
  <c r="W30" i="41"/>
  <c r="U30" i="41"/>
  <c r="N30" i="40"/>
  <c r="L30" i="40"/>
  <c r="X30" i="41"/>
  <c r="V30" i="41"/>
  <c r="Q30" i="41"/>
  <c r="P30" i="41"/>
  <c r="J30" i="41"/>
  <c r="AG30" i="40"/>
  <c r="AF30" i="40"/>
  <c r="AE30" i="40"/>
  <c r="P30" i="40"/>
  <c r="AP30" i="39"/>
  <c r="AN30" i="39"/>
  <c r="AJ30" i="39"/>
  <c r="AJ30" i="41"/>
  <c r="AA30" i="39"/>
  <c r="AO30" i="37"/>
  <c r="Y30" i="39"/>
  <c r="AM30" i="37"/>
  <c r="J30" i="39"/>
  <c r="AK30" i="40"/>
  <c r="I30" i="39"/>
  <c r="AI30" i="40"/>
  <c r="H30" i="39"/>
  <c r="AM30" i="38"/>
  <c r="AH30" i="40"/>
  <c r="AI30" i="38"/>
  <c r="X30" i="40"/>
  <c r="R30" i="40"/>
  <c r="Y30" i="38"/>
  <c r="T30" i="37"/>
  <c r="S30" i="36"/>
  <c r="S30" i="37"/>
  <c r="AF30" i="39"/>
  <c r="AA30" i="38"/>
  <c r="J30" i="35"/>
  <c r="Q30" i="39"/>
  <c r="X30" i="38"/>
  <c r="N30" i="39"/>
  <c r="N30" i="37"/>
  <c r="L30" i="38"/>
  <c r="K30" i="38"/>
  <c r="G30" i="37"/>
  <c r="J30" i="38"/>
  <c r="I30" i="38"/>
  <c r="H30" i="38"/>
  <c r="G30" i="38"/>
  <c r="AD30" i="39"/>
  <c r="AJ30" i="37"/>
  <c r="AE30" i="37"/>
  <c r="AH30" i="36"/>
  <c r="Z30" i="37"/>
  <c r="AF30" i="36"/>
  <c r="AE30" i="36"/>
  <c r="AJ30" i="35"/>
  <c r="Q30" i="33"/>
  <c r="AC30" i="36"/>
  <c r="AI30" i="35"/>
  <c r="P30" i="33"/>
  <c r="AA30" i="36"/>
  <c r="AH30" i="35"/>
  <c r="O30" i="33"/>
  <c r="Y30" i="36"/>
  <c r="AF30" i="35"/>
  <c r="M30" i="33"/>
  <c r="W30" i="36"/>
  <c r="AQ30" i="33"/>
  <c r="K30" i="33"/>
  <c r="N30" i="36"/>
  <c r="O30" i="35"/>
  <c r="R30" i="37"/>
  <c r="AD30" i="33"/>
  <c r="P30" i="37"/>
  <c r="AC30" i="33"/>
  <c r="AB30" i="33"/>
  <c r="AP30" i="37"/>
  <c r="AH30" i="33"/>
  <c r="AL30" i="37"/>
  <c r="AG30" i="33"/>
  <c r="X30" i="37"/>
  <c r="AP30" i="35"/>
  <c r="AF30" i="33"/>
  <c r="V30" i="37"/>
  <c r="AM30" i="35"/>
  <c r="AA30" i="33"/>
  <c r="AK30" i="35"/>
  <c r="Y30" i="33"/>
  <c r="AG30" i="35"/>
  <c r="AD30" i="35"/>
  <c r="H30" i="35"/>
  <c r="AE30" i="34"/>
  <c r="G30" i="35"/>
  <c r="AD30" i="34"/>
  <c r="AC30" i="34"/>
  <c r="AB30" i="34"/>
  <c r="AA30" i="34"/>
  <c r="Z30" i="34"/>
  <c r="AB30" i="38"/>
  <c r="AL30" i="36"/>
  <c r="G30" i="33"/>
  <c r="Z30" i="38"/>
  <c r="AK30" i="36"/>
  <c r="P30" i="34"/>
  <c r="Z30" i="36"/>
  <c r="N30" i="34"/>
  <c r="V30" i="33"/>
  <c r="S30" i="33"/>
  <c r="W30" i="34"/>
  <c r="M30" i="34"/>
  <c r="U30" i="33"/>
  <c r="N30" i="33"/>
  <c r="X30" i="34"/>
  <c r="T30" i="33"/>
  <c r="R30" i="33"/>
  <c r="AN30" i="35"/>
  <c r="L30" i="33"/>
  <c r="J30" i="33"/>
  <c r="AL30" i="35"/>
  <c r="I30" i="33"/>
  <c r="H30" i="33"/>
  <c r="V30" i="34"/>
  <c r="AJ30" i="33"/>
  <c r="AQ30" i="34"/>
  <c r="Y30" i="34"/>
  <c r="L30" i="34"/>
  <c r="AM30" i="36"/>
  <c r="AM30" i="33"/>
  <c r="K30" i="34"/>
  <c r="AP30" i="33"/>
  <c r="AN30" i="33"/>
  <c r="X30" i="36"/>
  <c r="AL30" i="33"/>
  <c r="J30" i="34"/>
  <c r="AO30" i="33"/>
  <c r="AK30" i="33"/>
  <c r="X30" i="33"/>
  <c r="AI30" i="33"/>
  <c r="AE30" i="33"/>
  <c r="Z30" i="33"/>
  <c r="W30" i="33"/>
  <c r="O30" i="38"/>
  <c r="AL30" i="39"/>
  <c r="AN30" i="34"/>
  <c r="AE30" i="39"/>
  <c r="AH30" i="37"/>
  <c r="AL30" i="38"/>
  <c r="K30" i="35"/>
  <c r="P30" i="35"/>
  <c r="X30" i="35"/>
  <c r="T30" i="36"/>
  <c r="AN30" i="37"/>
  <c r="W30" i="38"/>
  <c r="T30" i="41"/>
  <c r="AK30" i="34"/>
  <c r="Q30" i="37"/>
  <c r="AC30" i="35"/>
  <c r="T30" i="40"/>
  <c r="O30" i="36"/>
  <c r="T30" i="35"/>
  <c r="H30" i="36"/>
  <c r="U30" i="36"/>
  <c r="AL30" i="34"/>
  <c r="J30" i="36"/>
  <c r="I30" i="37"/>
  <c r="S30" i="34"/>
  <c r="AN30" i="36"/>
  <c r="I30" i="36"/>
  <c r="Q30" i="38"/>
  <c r="Q30" i="34"/>
  <c r="T30" i="34"/>
  <c r="AF30" i="34"/>
  <c r="R30" i="35"/>
  <c r="K30" i="37"/>
  <c r="W30" i="37"/>
  <c r="AG30" i="34"/>
  <c r="AH30" i="34"/>
  <c r="M30" i="36"/>
  <c r="U30" i="35"/>
  <c r="U30" i="34"/>
  <c r="AP30" i="34"/>
  <c r="H30" i="37"/>
  <c r="AN30" i="38"/>
  <c r="G30" i="34"/>
  <c r="Y30" i="37"/>
  <c r="AH30" i="38"/>
  <c r="AQ30" i="38"/>
  <c r="AQ30" i="37"/>
  <c r="W30" i="35"/>
  <c r="Z30" i="35"/>
  <c r="S30" i="38"/>
  <c r="Z30" i="39"/>
  <c r="AG30" i="39"/>
  <c r="AF30" i="37"/>
  <c r="AQ30" i="39"/>
  <c r="AO30" i="36"/>
  <c r="AQ30" i="36"/>
  <c r="M30" i="39"/>
  <c r="AN30" i="40"/>
  <c r="AP30" i="36"/>
  <c r="AE30" i="35"/>
  <c r="S30" i="35"/>
  <c r="V30" i="36"/>
  <c r="AB30" i="36"/>
  <c r="L30" i="36"/>
  <c r="R30" i="34"/>
  <c r="AI30" i="34"/>
  <c r="AE30" i="38"/>
  <c r="Y30" i="35"/>
  <c r="AQ30" i="35"/>
  <c r="R30" i="36"/>
  <c r="I30" i="34"/>
  <c r="AI30" i="36"/>
  <c r="I30" i="35"/>
  <c r="AA30" i="35"/>
  <c r="AG30" i="36"/>
  <c r="AD30" i="38"/>
  <c r="K30" i="36"/>
  <c r="AD30" i="36"/>
  <c r="AO30" i="35"/>
  <c r="O30" i="37"/>
  <c r="L30" i="35"/>
  <c r="R30" i="41"/>
  <c r="Z30" i="41"/>
  <c r="M30" i="35"/>
  <c r="G30" i="39"/>
  <c r="AQ30" i="40"/>
  <c r="G30" i="41"/>
  <c r="AO30" i="41"/>
  <c r="I30" i="40"/>
  <c r="K30" i="39"/>
  <c r="Z30" i="40"/>
  <c r="K30" i="41"/>
  <c r="AC30" i="37"/>
  <c r="AC30" i="39"/>
  <c r="V30" i="38"/>
  <c r="AG30" i="41"/>
  <c r="AI30" i="39"/>
  <c r="AK30" i="37"/>
  <c r="J30" i="37"/>
  <c r="T30" i="39"/>
  <c r="Y30" i="40"/>
  <c r="AH30" i="41"/>
  <c r="AJ30" i="34"/>
  <c r="O30" i="40"/>
  <c r="V30" i="40"/>
  <c r="P30" i="38"/>
  <c r="W30" i="39"/>
  <c r="AH30" i="39"/>
  <c r="Y30" i="43"/>
  <c r="AM30" i="40"/>
  <c r="AG30" i="37"/>
  <c r="AD30" i="37"/>
  <c r="AF30" i="38"/>
  <c r="L30" i="39"/>
  <c r="P30" i="36"/>
  <c r="L30" i="37"/>
  <c r="M30" i="37"/>
  <c r="AO30" i="39"/>
  <c r="G30" i="36"/>
  <c r="AJ30" i="36"/>
  <c r="AC30" i="38"/>
  <c r="AG30" i="38"/>
  <c r="AO30" i="34"/>
  <c r="U30" i="39"/>
  <c r="AB30" i="35"/>
  <c r="AM30" i="39"/>
  <c r="AP30" i="38"/>
  <c r="K30" i="42"/>
  <c r="AK30" i="38"/>
  <c r="N30" i="35"/>
  <c r="AI30" i="37"/>
  <c r="G30" i="40"/>
  <c r="H30" i="40"/>
  <c r="AB30" i="42"/>
  <c r="O30" i="34"/>
  <c r="AJ30" i="38"/>
  <c r="AP30" i="40"/>
  <c r="P30" i="39"/>
  <c r="AD30" i="40"/>
  <c r="L30" i="41"/>
  <c r="M30" i="41"/>
  <c r="U30" i="40"/>
  <c r="K30" i="40"/>
  <c r="I30" i="41"/>
  <c r="P30" i="43"/>
  <c r="AJ30" i="42"/>
  <c r="N30" i="38"/>
  <c r="N30" i="42"/>
  <c r="AB30" i="40"/>
  <c r="AD30" i="41"/>
  <c r="AE30" i="41"/>
  <c r="S30" i="42"/>
  <c r="AE30" i="43"/>
  <c r="O30" i="43"/>
  <c r="H30" i="43"/>
  <c r="M30" i="40"/>
  <c r="Q30" i="35"/>
  <c r="K30" i="43"/>
  <c r="AA30" i="43"/>
  <c r="N30" i="41"/>
  <c r="L30" i="43"/>
  <c r="O30" i="41"/>
  <c r="AC30" i="41"/>
  <c r="R30" i="38"/>
  <c r="W30" i="40"/>
  <c r="AB30" i="37"/>
  <c r="M30" i="38"/>
  <c r="Y30" i="41"/>
  <c r="V30" i="35"/>
  <c r="AC30" i="40"/>
  <c r="S30" i="40"/>
  <c r="AQ30" i="43"/>
  <c r="O30" i="42"/>
  <c r="S30" i="39"/>
  <c r="AM30" i="41"/>
  <c r="AA30" i="40"/>
  <c r="Z30" i="43"/>
  <c r="AL30" i="41"/>
  <c r="AO30" i="42"/>
  <c r="AL30" i="42"/>
  <c r="Q30" i="43"/>
  <c r="X30" i="43"/>
  <c r="AB30" i="39"/>
  <c r="Q30" i="36"/>
  <c r="AO30" i="43"/>
  <c r="AO30" i="40"/>
  <c r="AM30" i="34"/>
  <c r="R30" i="39"/>
  <c r="Z30" i="42"/>
  <c r="V30" i="39"/>
  <c r="AB30" i="43"/>
  <c r="AK30" i="41"/>
  <c r="AC30" i="42"/>
  <c r="AP30" i="43"/>
  <c r="W30" i="43"/>
  <c r="AI30" i="43"/>
  <c r="AK30" i="39"/>
  <c r="AJ30" i="40"/>
  <c r="N30" i="43"/>
  <c r="AO30" i="38"/>
  <c r="H30" i="41"/>
  <c r="M30" i="42"/>
  <c r="O30" i="39"/>
  <c r="AM30" i="42"/>
  <c r="X30" i="42"/>
  <c r="V30" i="42"/>
  <c r="AF30" i="43"/>
  <c r="X30" i="39"/>
  <c r="M30" i="43"/>
  <c r="G30" i="42"/>
  <c r="S30" i="41"/>
  <c r="I30" i="42"/>
  <c r="AD30" i="42"/>
  <c r="V30" i="43"/>
  <c r="I30" i="43"/>
  <c r="J30" i="40"/>
  <c r="Q30" i="40"/>
  <c r="AI30" i="41"/>
  <c r="T30" i="38"/>
  <c r="AG30" i="43"/>
  <c r="AA30" i="37"/>
  <c r="AA30" i="42"/>
  <c r="U30" i="37"/>
  <c r="G30" i="43"/>
  <c r="J30" i="43"/>
  <c r="L30" i="42"/>
  <c r="AI30" i="42"/>
  <c r="T30" i="43"/>
  <c r="AQ30" i="41"/>
  <c r="AQ30" i="42"/>
  <c r="AM30" i="43"/>
  <c r="U30" i="38"/>
  <c r="AN30" i="43"/>
  <c r="AK30" i="43"/>
  <c r="AF30" i="42"/>
  <c r="H30" i="34"/>
  <c r="AF30" i="41"/>
  <c r="U30" i="43"/>
  <c r="AC38" i="43"/>
  <c r="R38" i="43"/>
  <c r="AF38" i="43"/>
  <c r="Q38" i="43"/>
  <c r="Y38" i="42"/>
  <c r="I38" i="43"/>
  <c r="G38" i="43"/>
  <c r="AH38" i="43"/>
  <c r="AP38" i="42"/>
  <c r="AH38" i="42"/>
  <c r="AO38" i="43"/>
  <c r="AN38" i="43"/>
  <c r="P38" i="41"/>
  <c r="P38" i="43"/>
  <c r="Q38" i="42"/>
  <c r="O38" i="42"/>
  <c r="AP38" i="43"/>
  <c r="AK38" i="40"/>
  <c r="AA38" i="42"/>
  <c r="S38" i="42"/>
  <c r="R38" i="42"/>
  <c r="M38" i="42"/>
  <c r="AL38" i="40"/>
  <c r="AP38" i="41"/>
  <c r="AE38" i="40"/>
  <c r="AC38" i="40"/>
  <c r="Q38" i="39"/>
  <c r="S38" i="40"/>
  <c r="R38" i="40"/>
  <c r="P38" i="40"/>
  <c r="AG38" i="42"/>
  <c r="AI38" i="39"/>
  <c r="X38" i="41"/>
  <c r="AN38" i="39"/>
  <c r="W38" i="41"/>
  <c r="S38" i="41"/>
  <c r="AJ38" i="39"/>
  <c r="N38" i="41"/>
  <c r="Y38" i="38"/>
  <c r="AD38" i="39"/>
  <c r="AC38" i="39"/>
  <c r="Y38" i="39"/>
  <c r="W38" i="39"/>
  <c r="N38" i="39"/>
  <c r="J38" i="39"/>
  <c r="AF38" i="40"/>
  <c r="Z38" i="40"/>
  <c r="W38" i="40"/>
  <c r="I38" i="37"/>
  <c r="AO38" i="38"/>
  <c r="AP38" i="39"/>
  <c r="AH38" i="39"/>
  <c r="AM38" i="38"/>
  <c r="AF38" i="39"/>
  <c r="AK38" i="38"/>
  <c r="AI38" i="38"/>
  <c r="AO38" i="37"/>
  <c r="X38" i="38"/>
  <c r="W38" i="36"/>
  <c r="AB38" i="37"/>
  <c r="AA38" i="37"/>
  <c r="S38" i="37"/>
  <c r="AK38" i="41"/>
  <c r="Y38" i="41"/>
  <c r="Z38" i="38"/>
  <c r="AF38" i="36"/>
  <c r="AE38" i="37"/>
  <c r="AA38" i="36"/>
  <c r="AD38" i="37"/>
  <c r="X38" i="36"/>
  <c r="Z38" i="37"/>
  <c r="S38" i="36"/>
  <c r="AC38" i="41"/>
  <c r="P38" i="36"/>
  <c r="T38" i="38"/>
  <c r="R38" i="38"/>
  <c r="AE38" i="35"/>
  <c r="P38" i="38"/>
  <c r="AC38" i="35"/>
  <c r="AG38" i="33"/>
  <c r="AF38" i="33"/>
  <c r="P38" i="34"/>
  <c r="AE38" i="33"/>
  <c r="AL38" i="36"/>
  <c r="AC38" i="33"/>
  <c r="AB38" i="38"/>
  <c r="AG38" i="36"/>
  <c r="AA38" i="33"/>
  <c r="L38" i="38"/>
  <c r="J38" i="38"/>
  <c r="O38" i="36"/>
  <c r="H38" i="38"/>
  <c r="G38" i="38"/>
  <c r="N38" i="35"/>
  <c r="AL38" i="37"/>
  <c r="AH38" i="37"/>
  <c r="N38" i="33"/>
  <c r="M38" i="33"/>
  <c r="L38" i="33"/>
  <c r="Z38" i="33"/>
  <c r="Y38" i="33"/>
  <c r="AQ38" i="34"/>
  <c r="X38" i="33"/>
  <c r="AO38" i="34"/>
  <c r="V38" i="33"/>
  <c r="AK38" i="36"/>
  <c r="T38" i="33"/>
  <c r="S38" i="33"/>
  <c r="R38" i="33"/>
  <c r="Q38" i="33"/>
  <c r="P38" i="33"/>
  <c r="AE38" i="34"/>
  <c r="O38" i="33"/>
  <c r="AD38" i="34"/>
  <c r="K38" i="33"/>
  <c r="AC38" i="34"/>
  <c r="J38" i="33"/>
  <c r="AB38" i="34"/>
  <c r="I38" i="33"/>
  <c r="O38" i="34"/>
  <c r="AN38" i="35"/>
  <c r="M38" i="34"/>
  <c r="AQ38" i="33"/>
  <c r="AI38" i="35"/>
  <c r="K38" i="34"/>
  <c r="AP38" i="33"/>
  <c r="H38" i="33"/>
  <c r="G38" i="33"/>
  <c r="AM38" i="36"/>
  <c r="Z38" i="34"/>
  <c r="J38" i="34"/>
  <c r="T38" i="34"/>
  <c r="V38" i="34"/>
  <c r="AP38" i="34"/>
  <c r="AI38" i="33"/>
  <c r="AA38" i="34"/>
  <c r="I38" i="34"/>
  <c r="AM38" i="33"/>
  <c r="AL38" i="33"/>
  <c r="AO38" i="33"/>
  <c r="AJ38" i="33"/>
  <c r="AN38" i="33"/>
  <c r="AK38" i="33"/>
  <c r="AG38" i="35"/>
  <c r="Z38" i="35"/>
  <c r="X38" i="35"/>
  <c r="W38" i="33"/>
  <c r="AH38" i="33"/>
  <c r="AD38" i="33"/>
  <c r="U38" i="33"/>
  <c r="AB38" i="33"/>
  <c r="AQ38" i="36"/>
  <c r="AN38" i="34"/>
  <c r="Q38" i="38"/>
  <c r="AQ38" i="38"/>
  <c r="U38" i="37"/>
  <c r="AO38" i="35"/>
  <c r="O38" i="35"/>
  <c r="K38" i="35"/>
  <c r="M38" i="36"/>
  <c r="AN38" i="36"/>
  <c r="AK38" i="35"/>
  <c r="V38" i="36"/>
  <c r="AD38" i="35"/>
  <c r="AN38" i="37"/>
  <c r="M38" i="40"/>
  <c r="AL38" i="34"/>
  <c r="S38" i="35"/>
  <c r="H38" i="34"/>
  <c r="G38" i="34"/>
  <c r="AJ38" i="34"/>
  <c r="V38" i="35"/>
  <c r="U38" i="34"/>
  <c r="U38" i="39"/>
  <c r="W38" i="34"/>
  <c r="AB38" i="35"/>
  <c r="AQ38" i="35"/>
  <c r="X38" i="34"/>
  <c r="AQ38" i="37"/>
  <c r="AI38" i="34"/>
  <c r="AJ38" i="38"/>
  <c r="AN38" i="38"/>
  <c r="P38" i="35"/>
  <c r="L38" i="34"/>
  <c r="Z38" i="39"/>
  <c r="AC38" i="36"/>
  <c r="S38" i="38"/>
  <c r="AF38" i="37"/>
  <c r="H38" i="40"/>
  <c r="AO38" i="40"/>
  <c r="AM38" i="37"/>
  <c r="X38" i="40"/>
  <c r="O38" i="38"/>
  <c r="Q38" i="36"/>
  <c r="AB38" i="36"/>
  <c r="AL38" i="39"/>
  <c r="T38" i="40"/>
  <c r="Y38" i="37"/>
  <c r="AH38" i="35"/>
  <c r="AO38" i="41"/>
  <c r="AH38" i="36"/>
  <c r="U38" i="36"/>
  <c r="T38" i="35"/>
  <c r="AD38" i="36"/>
  <c r="AG38" i="38"/>
  <c r="AG38" i="37"/>
  <c r="J38" i="36"/>
  <c r="AP38" i="36"/>
  <c r="M38" i="37"/>
  <c r="AC38" i="37"/>
  <c r="N38" i="34"/>
  <c r="AA38" i="35"/>
  <c r="I38" i="36"/>
  <c r="AO38" i="36"/>
  <c r="I38" i="35"/>
  <c r="U38" i="35"/>
  <c r="AI38" i="36"/>
  <c r="L38" i="37"/>
  <c r="R38" i="35"/>
  <c r="AP38" i="37"/>
  <c r="AH38" i="38"/>
  <c r="AF38" i="34"/>
  <c r="M38" i="38"/>
  <c r="R38" i="34"/>
  <c r="AC38" i="38"/>
  <c r="K38" i="36"/>
  <c r="AI38" i="37"/>
  <c r="H38" i="36"/>
  <c r="Y38" i="34"/>
  <c r="O38" i="37"/>
  <c r="AO38" i="39"/>
  <c r="AP38" i="40"/>
  <c r="O38" i="41"/>
  <c r="X38" i="37"/>
  <c r="J38" i="37"/>
  <c r="J38" i="35"/>
  <c r="I38" i="39"/>
  <c r="L38" i="39"/>
  <c r="AQ38" i="42"/>
  <c r="U38" i="38"/>
  <c r="AM38" i="40"/>
  <c r="AF38" i="35"/>
  <c r="AK38" i="39"/>
  <c r="AE38" i="39"/>
  <c r="AA38" i="38"/>
  <c r="AE38" i="36"/>
  <c r="AA38" i="40"/>
  <c r="AH38" i="41"/>
  <c r="L38" i="42"/>
  <c r="Q38" i="41"/>
  <c r="L38" i="35"/>
  <c r="G38" i="39"/>
  <c r="Y38" i="36"/>
  <c r="K38" i="41"/>
  <c r="Z38" i="43"/>
  <c r="AN38" i="41"/>
  <c r="AM38" i="35"/>
  <c r="AJ38" i="37"/>
  <c r="AH38" i="40"/>
  <c r="N38" i="42"/>
  <c r="AD38" i="40"/>
  <c r="AM38" i="41"/>
  <c r="N38" i="40"/>
  <c r="G38" i="42"/>
  <c r="Q38" i="37"/>
  <c r="K38" i="39"/>
  <c r="G38" i="37"/>
  <c r="AB38" i="40"/>
  <c r="L38" i="40"/>
  <c r="AI38" i="43"/>
  <c r="AH38" i="34"/>
  <c r="N38" i="36"/>
  <c r="K38" i="43"/>
  <c r="H38" i="41"/>
  <c r="H38" i="37"/>
  <c r="AM38" i="39"/>
  <c r="S38" i="39"/>
  <c r="M38" i="39"/>
  <c r="G38" i="36"/>
  <c r="AJ38" i="36"/>
  <c r="U38" i="40"/>
  <c r="G38" i="40"/>
  <c r="I38" i="40"/>
  <c r="W38" i="37"/>
  <c r="AJ38" i="35"/>
  <c r="V38" i="40"/>
  <c r="K38" i="38"/>
  <c r="K38" i="37"/>
  <c r="AL38" i="35"/>
  <c r="W38" i="38"/>
  <c r="Q38" i="35"/>
  <c r="AP38" i="38"/>
  <c r="AD38" i="41"/>
  <c r="V38" i="41"/>
  <c r="M38" i="43"/>
  <c r="AB38" i="43"/>
  <c r="M38" i="35"/>
  <c r="AF38" i="41"/>
  <c r="AA38" i="43"/>
  <c r="AD38" i="43"/>
  <c r="AF38" i="38"/>
  <c r="O38" i="39"/>
  <c r="AQ38" i="43"/>
  <c r="AO38" i="42"/>
  <c r="O38" i="43"/>
  <c r="J38" i="42"/>
  <c r="V38" i="38"/>
  <c r="AB38" i="39"/>
  <c r="AL38" i="42"/>
  <c r="J38" i="43"/>
  <c r="AG38" i="34"/>
  <c r="T38" i="41"/>
  <c r="T38" i="37"/>
  <c r="AQ38" i="41"/>
  <c r="R38" i="36"/>
  <c r="AB38" i="42"/>
  <c r="AA38" i="39"/>
  <c r="Z38" i="41"/>
  <c r="AE38" i="38"/>
  <c r="P38" i="37"/>
  <c r="AP38" i="35"/>
  <c r="P38" i="39"/>
  <c r="S38" i="34"/>
  <c r="T38" i="39"/>
  <c r="AE38" i="41"/>
  <c r="Q38" i="34"/>
  <c r="V38" i="39"/>
  <c r="AQ38" i="40"/>
  <c r="I38" i="38"/>
  <c r="G38" i="41"/>
  <c r="U38" i="43"/>
  <c r="AN38" i="42"/>
  <c r="S38" i="43"/>
  <c r="R38" i="41"/>
  <c r="H38" i="35"/>
  <c r="Y38" i="40"/>
  <c r="R38" i="37"/>
  <c r="AQ38" i="39"/>
  <c r="R38" i="39"/>
  <c r="AI38" i="41"/>
  <c r="W38" i="42"/>
  <c r="L38" i="36"/>
  <c r="N38" i="37"/>
  <c r="T38" i="36"/>
  <c r="AD38" i="38"/>
  <c r="AK38" i="42"/>
  <c r="AJ38" i="40"/>
  <c r="H38" i="39"/>
  <c r="M38" i="41"/>
  <c r="AM38" i="34"/>
  <c r="Y38" i="35"/>
  <c r="AL38" i="38"/>
  <c r="J38" i="41"/>
  <c r="AE38" i="43"/>
  <c r="AI38" i="40"/>
  <c r="AJ38" i="42"/>
  <c r="AM38" i="42"/>
  <c r="AF38" i="42"/>
  <c r="X38" i="43"/>
  <c r="V38" i="42"/>
  <c r="AG38" i="41"/>
  <c r="AD38" i="42"/>
  <c r="X38" i="39"/>
  <c r="L38" i="43"/>
  <c r="V38" i="43"/>
  <c r="I38" i="42"/>
  <c r="T38" i="43"/>
  <c r="H38" i="42"/>
  <c r="AN38" i="40"/>
  <c r="AJ38" i="41"/>
  <c r="AG38" i="43"/>
  <c r="U38" i="41"/>
  <c r="K38" i="40"/>
  <c r="Q38" i="40"/>
  <c r="G38" i="35"/>
  <c r="P38" i="42"/>
  <c r="N38" i="38"/>
  <c r="AL38" i="43"/>
  <c r="AC38" i="42"/>
  <c r="AK38" i="34"/>
  <c r="W38" i="35"/>
  <c r="AL38" i="41"/>
  <c r="Z38" i="36"/>
  <c r="O38" i="40"/>
  <c r="AM38" i="43"/>
  <c r="W38" i="43"/>
  <c r="AK38" i="37"/>
  <c r="I38" i="41"/>
  <c r="AA38" i="41"/>
  <c r="Z38" i="42"/>
  <c r="J38" i="40"/>
  <c r="K38" i="42"/>
  <c r="AB38" i="41"/>
  <c r="N38" i="43"/>
  <c r="AK38" i="43"/>
  <c r="T38" i="42"/>
  <c r="H38" i="43"/>
  <c r="Y38" i="43"/>
  <c r="AG38" i="40"/>
  <c r="AG38" i="39"/>
  <c r="V38" i="37"/>
  <c r="AI38" i="42"/>
  <c r="AJ38" i="43"/>
  <c r="X38" i="42"/>
  <c r="AE38" i="42"/>
  <c r="L38" i="41"/>
  <c r="U38" i="42"/>
  <c r="AH39" i="42"/>
  <c r="AL39" i="43"/>
  <c r="AK39" i="43"/>
  <c r="AJ39" i="43"/>
  <c r="AC39" i="43"/>
  <c r="X39" i="42"/>
  <c r="W39" i="42"/>
  <c r="V39" i="42"/>
  <c r="H39" i="42"/>
  <c r="AN39" i="42"/>
  <c r="Y39" i="42"/>
  <c r="AB39" i="43"/>
  <c r="AA39" i="43"/>
  <c r="W39" i="43"/>
  <c r="AM39" i="42"/>
  <c r="S39" i="41"/>
  <c r="AL39" i="42"/>
  <c r="AK39" i="42"/>
  <c r="G39" i="43"/>
  <c r="G39" i="42"/>
  <c r="N39" i="41"/>
  <c r="AP39" i="41"/>
  <c r="AJ39" i="41"/>
  <c r="AH39" i="39"/>
  <c r="Z39" i="42"/>
  <c r="AK39" i="40"/>
  <c r="AG39" i="40"/>
  <c r="AF39" i="40"/>
  <c r="AE39" i="40"/>
  <c r="P39" i="41"/>
  <c r="Q39" i="40"/>
  <c r="AM39" i="38"/>
  <c r="AC39" i="40"/>
  <c r="AA39" i="40"/>
  <c r="AN39" i="39"/>
  <c r="N39" i="40"/>
  <c r="AI39" i="39"/>
  <c r="L39" i="40"/>
  <c r="AC39" i="39"/>
  <c r="G39" i="38"/>
  <c r="AD39" i="39"/>
  <c r="X39" i="38"/>
  <c r="Z39" i="37"/>
  <c r="AB39" i="39"/>
  <c r="V39" i="38"/>
  <c r="N39" i="39"/>
  <c r="T39" i="38"/>
  <c r="V39" i="37"/>
  <c r="I39" i="38"/>
  <c r="J39" i="39"/>
  <c r="X39" i="36"/>
  <c r="S39" i="36"/>
  <c r="AP39" i="38"/>
  <c r="AO39" i="37"/>
  <c r="AO39" i="38"/>
  <c r="AK39" i="38"/>
  <c r="AI39" i="38"/>
  <c r="AG39" i="38"/>
  <c r="AF39" i="37"/>
  <c r="AD39" i="37"/>
  <c r="AB39" i="38"/>
  <c r="AA39" i="38"/>
  <c r="AB39" i="37"/>
  <c r="Z39" i="38"/>
  <c r="AA39" i="37"/>
  <c r="AL39" i="36"/>
  <c r="M39" i="41"/>
  <c r="K39" i="40"/>
  <c r="I39" i="40"/>
  <c r="AH39" i="36"/>
  <c r="AG39" i="36"/>
  <c r="AA39" i="36"/>
  <c r="Y39" i="36"/>
  <c r="AP39" i="35"/>
  <c r="L39" i="36"/>
  <c r="AA39" i="33"/>
  <c r="Z39" i="33"/>
  <c r="Y39" i="33"/>
  <c r="Y39" i="38"/>
  <c r="U39" i="38"/>
  <c r="W39" i="33"/>
  <c r="S39" i="38"/>
  <c r="U39" i="33"/>
  <c r="O39" i="37"/>
  <c r="AF39" i="39"/>
  <c r="L39" i="37"/>
  <c r="O39" i="39"/>
  <c r="J39" i="37"/>
  <c r="AH39" i="35"/>
  <c r="M39" i="39"/>
  <c r="I39" i="37"/>
  <c r="AE39" i="35"/>
  <c r="AD39" i="35"/>
  <c r="AC39" i="35"/>
  <c r="AA39" i="35"/>
  <c r="AN39" i="33"/>
  <c r="H39" i="33"/>
  <c r="AM39" i="33"/>
  <c r="G39" i="33"/>
  <c r="AL39" i="33"/>
  <c r="AC39" i="36"/>
  <c r="AG39" i="33"/>
  <c r="W39" i="36"/>
  <c r="AF39" i="33"/>
  <c r="Q39" i="36"/>
  <c r="AE39" i="33"/>
  <c r="AC39" i="33"/>
  <c r="X39" i="33"/>
  <c r="V39" i="33"/>
  <c r="T39" i="33"/>
  <c r="Z39" i="35"/>
  <c r="AQ39" i="34"/>
  <c r="S39" i="33"/>
  <c r="Y39" i="35"/>
  <c r="AP39" i="34"/>
  <c r="R39" i="33"/>
  <c r="AO39" i="34"/>
  <c r="Q39" i="33"/>
  <c r="P39" i="33"/>
  <c r="L39" i="35"/>
  <c r="O39" i="33"/>
  <c r="N39" i="33"/>
  <c r="I39" i="33"/>
  <c r="AB39" i="34"/>
  <c r="AE39" i="36"/>
  <c r="L39" i="33"/>
  <c r="AD39" i="36"/>
  <c r="AE39" i="34"/>
  <c r="AB39" i="33"/>
  <c r="M39" i="33"/>
  <c r="K39" i="33"/>
  <c r="O39" i="36"/>
  <c r="AA39" i="34"/>
  <c r="Z39" i="34"/>
  <c r="Y39" i="34"/>
  <c r="X39" i="34"/>
  <c r="W39" i="34"/>
  <c r="P39" i="34"/>
  <c r="AQ39" i="33"/>
  <c r="L39" i="34"/>
  <c r="AP39" i="33"/>
  <c r="J39" i="34"/>
  <c r="AO39" i="33"/>
  <c r="I39" i="34"/>
  <c r="AK39" i="33"/>
  <c r="AJ39" i="33"/>
  <c r="W39" i="37"/>
  <c r="AI39" i="33"/>
  <c r="AH39" i="33"/>
  <c r="AD39" i="33"/>
  <c r="J39" i="33"/>
  <c r="J39" i="35"/>
  <c r="H39" i="35"/>
  <c r="I39" i="35"/>
  <c r="AK39" i="34"/>
  <c r="AJ39" i="34"/>
  <c r="AF39" i="36"/>
  <c r="G39" i="35"/>
  <c r="I39" i="36"/>
  <c r="AL39" i="39"/>
  <c r="V39" i="35"/>
  <c r="P39" i="36"/>
  <c r="AP39" i="37"/>
  <c r="U39" i="40"/>
  <c r="AP39" i="36"/>
  <c r="O39" i="35"/>
  <c r="T39" i="40"/>
  <c r="H39" i="38"/>
  <c r="N39" i="35"/>
  <c r="W39" i="38"/>
  <c r="AJ39" i="38"/>
  <c r="AK39" i="37"/>
  <c r="S39" i="39"/>
  <c r="AD39" i="34"/>
  <c r="AC39" i="34"/>
  <c r="AO39" i="35"/>
  <c r="W39" i="35"/>
  <c r="AM39" i="34"/>
  <c r="K39" i="35"/>
  <c r="H39" i="34"/>
  <c r="G39" i="36"/>
  <c r="H39" i="36"/>
  <c r="M39" i="40"/>
  <c r="AO39" i="36"/>
  <c r="AI39" i="34"/>
  <c r="U39" i="36"/>
  <c r="AM39" i="36"/>
  <c r="S39" i="34"/>
  <c r="U39" i="39"/>
  <c r="AN39" i="34"/>
  <c r="X39" i="35"/>
  <c r="AM39" i="39"/>
  <c r="M39" i="38"/>
  <c r="R39" i="36"/>
  <c r="Q39" i="37"/>
  <c r="S39" i="35"/>
  <c r="AG39" i="35"/>
  <c r="AL39" i="37"/>
  <c r="AL39" i="38"/>
  <c r="AN39" i="40"/>
  <c r="X39" i="39"/>
  <c r="I39" i="41"/>
  <c r="AJ39" i="40"/>
  <c r="O39" i="40"/>
  <c r="R39" i="37"/>
  <c r="K39" i="34"/>
  <c r="AI39" i="36"/>
  <c r="M39" i="37"/>
  <c r="AE39" i="39"/>
  <c r="N39" i="36"/>
  <c r="K39" i="36"/>
  <c r="AQ39" i="36"/>
  <c r="V39" i="40"/>
  <c r="S39" i="37"/>
  <c r="J39" i="36"/>
  <c r="Q39" i="38"/>
  <c r="T39" i="34"/>
  <c r="AG39" i="34"/>
  <c r="R39" i="34"/>
  <c r="N39" i="34"/>
  <c r="AC39" i="38"/>
  <c r="M39" i="35"/>
  <c r="V39" i="34"/>
  <c r="Q39" i="34"/>
  <c r="M39" i="36"/>
  <c r="AQ39" i="35"/>
  <c r="G39" i="34"/>
  <c r="U39" i="34"/>
  <c r="AB39" i="35"/>
  <c r="AI39" i="35"/>
  <c r="U39" i="37"/>
  <c r="AL39" i="34"/>
  <c r="K39" i="37"/>
  <c r="O39" i="34"/>
  <c r="AN39" i="37"/>
  <c r="AN39" i="36"/>
  <c r="V39" i="36"/>
  <c r="AJ39" i="35"/>
  <c r="L39" i="38"/>
  <c r="AQ39" i="42"/>
  <c r="AO39" i="41"/>
  <c r="AF39" i="34"/>
  <c r="K39" i="38"/>
  <c r="X39" i="40"/>
  <c r="AB39" i="36"/>
  <c r="AP39" i="40"/>
  <c r="AO39" i="39"/>
  <c r="AM39" i="40"/>
  <c r="P39" i="37"/>
  <c r="AH39" i="34"/>
  <c r="P39" i="35"/>
  <c r="I39" i="39"/>
  <c r="J39" i="40"/>
  <c r="G39" i="37"/>
  <c r="W39" i="41"/>
  <c r="R39" i="35"/>
  <c r="G39" i="40"/>
  <c r="K39" i="39"/>
  <c r="W39" i="40"/>
  <c r="Y39" i="40"/>
  <c r="AJ39" i="39"/>
  <c r="S39" i="40"/>
  <c r="Z39" i="36"/>
  <c r="T39" i="41"/>
  <c r="T39" i="37"/>
  <c r="AG39" i="41"/>
  <c r="AN39" i="35"/>
  <c r="M39" i="34"/>
  <c r="O39" i="41"/>
  <c r="AK39" i="36"/>
  <c r="AH39" i="38"/>
  <c r="AG39" i="37"/>
  <c r="H39" i="40"/>
  <c r="AO39" i="40"/>
  <c r="X39" i="37"/>
  <c r="AJ39" i="36"/>
  <c r="AQ39" i="40"/>
  <c r="O39" i="38"/>
  <c r="AC39" i="37"/>
  <c r="T39" i="35"/>
  <c r="AK39" i="35"/>
  <c r="AE39" i="38"/>
  <c r="L39" i="39"/>
  <c r="N39" i="38"/>
  <c r="P39" i="39"/>
  <c r="Q39" i="35"/>
  <c r="J39" i="43"/>
  <c r="AD39" i="41"/>
  <c r="AP39" i="43"/>
  <c r="AK39" i="39"/>
  <c r="V39" i="39"/>
  <c r="AF39" i="38"/>
  <c r="AQ39" i="39"/>
  <c r="R39" i="41"/>
  <c r="AH39" i="41"/>
  <c r="AA39" i="41"/>
  <c r="AD39" i="42"/>
  <c r="S39" i="42"/>
  <c r="AG39" i="42"/>
  <c r="AO39" i="43"/>
  <c r="R39" i="43"/>
  <c r="AM39" i="35"/>
  <c r="K39" i="42"/>
  <c r="AF39" i="43"/>
  <c r="U39" i="43"/>
  <c r="AN39" i="38"/>
  <c r="AD39" i="40"/>
  <c r="J39" i="41"/>
  <c r="I39" i="43"/>
  <c r="AC39" i="42"/>
  <c r="AG39" i="39"/>
  <c r="H39" i="37"/>
  <c r="N39" i="42"/>
  <c r="AE39" i="41"/>
  <c r="AQ39" i="37"/>
  <c r="AI39" i="41"/>
  <c r="AH39" i="37"/>
  <c r="G39" i="41"/>
  <c r="AJ39" i="37"/>
  <c r="Z39" i="39"/>
  <c r="K39" i="41"/>
  <c r="AM39" i="37"/>
  <c r="AC39" i="41"/>
  <c r="V39" i="41"/>
  <c r="AF39" i="42"/>
  <c r="G39" i="39"/>
  <c r="Z39" i="43"/>
  <c r="AL39" i="40"/>
  <c r="AF39" i="35"/>
  <c r="AD39" i="38"/>
  <c r="Y39" i="39"/>
  <c r="Z39" i="41"/>
  <c r="AF39" i="41"/>
  <c r="Q39" i="42"/>
  <c r="AD39" i="43"/>
  <c r="P39" i="38"/>
  <c r="AA39" i="39"/>
  <c r="AB39" i="40"/>
  <c r="R39" i="40"/>
  <c r="U39" i="35"/>
  <c r="AB39" i="42"/>
  <c r="L39" i="41"/>
  <c r="AE39" i="43"/>
  <c r="AL39" i="35"/>
  <c r="T39" i="36"/>
  <c r="AA39" i="42"/>
  <c r="X39" i="43"/>
  <c r="R39" i="42"/>
  <c r="T39" i="43"/>
  <c r="J39" i="38"/>
  <c r="R39" i="38"/>
  <c r="H39" i="39"/>
  <c r="AM39" i="41"/>
  <c r="I39" i="42"/>
  <c r="N39" i="43"/>
  <c r="X39" i="41"/>
  <c r="O39" i="42"/>
  <c r="AI39" i="40"/>
  <c r="AJ39" i="42"/>
  <c r="AH39" i="40"/>
  <c r="Q39" i="41"/>
  <c r="AI39" i="43"/>
  <c r="AO39" i="42"/>
  <c r="Y39" i="41"/>
  <c r="AI39" i="42"/>
  <c r="AK39" i="41"/>
  <c r="H39" i="41"/>
  <c r="L39" i="43"/>
  <c r="AN39" i="43"/>
  <c r="P39" i="40"/>
  <c r="AP39" i="42"/>
  <c r="T39" i="39"/>
  <c r="N39" i="37"/>
  <c r="Q39" i="43"/>
  <c r="Z39" i="40"/>
  <c r="Q39" i="39"/>
  <c r="P39" i="42"/>
  <c r="P39" i="43"/>
  <c r="AP39" i="39"/>
  <c r="AE39" i="37"/>
  <c r="J39" i="42"/>
  <c r="AN39" i="41"/>
  <c r="U39" i="41"/>
  <c r="H39" i="43"/>
  <c r="K39" i="43"/>
  <c r="M39" i="42"/>
  <c r="M39" i="43"/>
  <c r="O39" i="43"/>
  <c r="AB39" i="41"/>
  <c r="Y39" i="43"/>
  <c r="AQ39" i="43"/>
  <c r="Y39" i="37"/>
  <c r="R39" i="39"/>
  <c r="AI39" i="37"/>
  <c r="AQ39" i="41"/>
  <c r="AL39" i="41"/>
  <c r="V39" i="43"/>
  <c r="U39" i="42"/>
  <c r="AQ39" i="38"/>
  <c r="L39" i="42"/>
  <c r="AH39" i="43"/>
  <c r="AE39" i="42"/>
  <c r="AG39" i="43"/>
  <c r="AM39" i="43"/>
  <c r="S39" i="43"/>
  <c r="W39" i="39"/>
  <c r="T39" i="42"/>
  <c r="AC42" i="43"/>
  <c r="R42" i="43"/>
  <c r="Q42" i="43"/>
  <c r="AL42" i="43"/>
  <c r="AK42" i="43"/>
  <c r="AJ42" i="43"/>
  <c r="AH42" i="43"/>
  <c r="T42" i="43"/>
  <c r="S42" i="43"/>
  <c r="I42" i="43"/>
  <c r="H42" i="43"/>
  <c r="G42" i="43"/>
  <c r="AP42" i="42"/>
  <c r="AM42" i="43"/>
  <c r="AN42" i="42"/>
  <c r="J42" i="42"/>
  <c r="Y42" i="43"/>
  <c r="P42" i="41"/>
  <c r="Y42" i="42"/>
  <c r="W42" i="42"/>
  <c r="M42" i="42"/>
  <c r="AK42" i="40"/>
  <c r="J42" i="41"/>
  <c r="N42" i="40"/>
  <c r="AB42" i="41"/>
  <c r="AM42" i="42"/>
  <c r="AA42" i="41"/>
  <c r="AK42" i="42"/>
  <c r="X42" i="41"/>
  <c r="AA42" i="42"/>
  <c r="Z42" i="42"/>
  <c r="H42" i="41"/>
  <c r="Q42" i="39"/>
  <c r="Z42" i="38"/>
  <c r="X42" i="38"/>
  <c r="AN42" i="39"/>
  <c r="AG42" i="40"/>
  <c r="AC42" i="39"/>
  <c r="AH42" i="39"/>
  <c r="AD42" i="39"/>
  <c r="AK42" i="38"/>
  <c r="AA42" i="39"/>
  <c r="W42" i="39"/>
  <c r="V42" i="38"/>
  <c r="T42" i="38"/>
  <c r="O42" i="39"/>
  <c r="R42" i="38"/>
  <c r="N42" i="39"/>
  <c r="I42" i="38"/>
  <c r="G42" i="38"/>
  <c r="AL42" i="40"/>
  <c r="X42" i="40"/>
  <c r="AB42" i="37"/>
  <c r="Z42" i="37"/>
  <c r="X42" i="36"/>
  <c r="AJ42" i="39"/>
  <c r="Y42" i="39"/>
  <c r="T42" i="39"/>
  <c r="AI42" i="40"/>
  <c r="AF42" i="40"/>
  <c r="AB42" i="40"/>
  <c r="H42" i="40"/>
  <c r="AP42" i="38"/>
  <c r="AO42" i="37"/>
  <c r="AO42" i="38"/>
  <c r="AM42" i="37"/>
  <c r="Y42" i="36"/>
  <c r="AA42" i="37"/>
  <c r="AH42" i="38"/>
  <c r="AB42" i="38"/>
  <c r="V42" i="37"/>
  <c r="L42" i="36"/>
  <c r="R42" i="37"/>
  <c r="AP42" i="35"/>
  <c r="G42" i="37"/>
  <c r="AI42" i="39"/>
  <c r="AG42" i="36"/>
  <c r="AF42" i="36"/>
  <c r="AE42" i="36"/>
  <c r="AM42" i="38"/>
  <c r="W42" i="36"/>
  <c r="AO42" i="33"/>
  <c r="I42" i="33"/>
  <c r="S42" i="36"/>
  <c r="AN42" i="33"/>
  <c r="H42" i="33"/>
  <c r="AM42" i="33"/>
  <c r="G42" i="33"/>
  <c r="O42" i="36"/>
  <c r="AK42" i="33"/>
  <c r="AI42" i="33"/>
  <c r="AH42" i="35"/>
  <c r="V42" i="33"/>
  <c r="U42" i="33"/>
  <c r="AL42" i="37"/>
  <c r="T42" i="33"/>
  <c r="AK42" i="37"/>
  <c r="AQ42" i="33"/>
  <c r="AG42" i="37"/>
  <c r="AC42" i="37"/>
  <c r="AL42" i="33"/>
  <c r="Y42" i="37"/>
  <c r="AJ42" i="33"/>
  <c r="X42" i="37"/>
  <c r="AH42" i="33"/>
  <c r="M42" i="37"/>
  <c r="AE42" i="35"/>
  <c r="AG42" i="33"/>
  <c r="I42" i="37"/>
  <c r="AD42" i="35"/>
  <c r="AD42" i="34"/>
  <c r="AF42" i="33"/>
  <c r="AC42" i="35"/>
  <c r="AB42" i="34"/>
  <c r="AE42" i="33"/>
  <c r="AB42" i="35"/>
  <c r="Z42" i="34"/>
  <c r="AD42" i="33"/>
  <c r="AM42" i="36"/>
  <c r="Y42" i="34"/>
  <c r="AC42" i="33"/>
  <c r="AL42" i="36"/>
  <c r="AB42" i="33"/>
  <c r="AB42" i="36"/>
  <c r="P42" i="34"/>
  <c r="W42" i="33"/>
  <c r="AA42" i="36"/>
  <c r="H42" i="35"/>
  <c r="N42" i="34"/>
  <c r="S42" i="33"/>
  <c r="P42" i="36"/>
  <c r="G42" i="35"/>
  <c r="R42" i="33"/>
  <c r="U42" i="34"/>
  <c r="AA42" i="33"/>
  <c r="T42" i="34"/>
  <c r="Z42" i="33"/>
  <c r="J42" i="34"/>
  <c r="X42" i="33"/>
  <c r="K42" i="34"/>
  <c r="Y42" i="33"/>
  <c r="I42" i="34"/>
  <c r="Q42" i="33"/>
  <c r="P42" i="33"/>
  <c r="O42" i="33"/>
  <c r="N42" i="33"/>
  <c r="M42" i="33"/>
  <c r="O42" i="35"/>
  <c r="L42" i="33"/>
  <c r="L42" i="35"/>
  <c r="K42" i="33"/>
  <c r="J42" i="35"/>
  <c r="J42" i="33"/>
  <c r="AD42" i="36"/>
  <c r="AK42" i="36"/>
  <c r="AI42" i="36"/>
  <c r="AC42" i="36"/>
  <c r="N42" i="36"/>
  <c r="AP42" i="33"/>
  <c r="AQ42" i="34"/>
  <c r="AO42" i="34"/>
  <c r="W42" i="34"/>
  <c r="V42" i="34"/>
  <c r="K42" i="36"/>
  <c r="S42" i="35"/>
  <c r="K42" i="37"/>
  <c r="X42" i="35"/>
  <c r="AM42" i="39"/>
  <c r="AF42" i="34"/>
  <c r="U42" i="36"/>
  <c r="Q42" i="34"/>
  <c r="V42" i="35"/>
  <c r="AF42" i="35"/>
  <c r="AQ42" i="35"/>
  <c r="AQ42" i="37"/>
  <c r="T42" i="36"/>
  <c r="AI42" i="37"/>
  <c r="AF42" i="38"/>
  <c r="AP42" i="36"/>
  <c r="I42" i="35"/>
  <c r="Q42" i="35"/>
  <c r="N42" i="38"/>
  <c r="AK42" i="34"/>
  <c r="AL42" i="34"/>
  <c r="G42" i="36"/>
  <c r="K42" i="35"/>
  <c r="P42" i="35"/>
  <c r="U42" i="35"/>
  <c r="AN42" i="34"/>
  <c r="R42" i="35"/>
  <c r="L42" i="34"/>
  <c r="AG42" i="35"/>
  <c r="AN42" i="36"/>
  <c r="H42" i="36"/>
  <c r="J42" i="37"/>
  <c r="AI42" i="35"/>
  <c r="O42" i="40"/>
  <c r="S42" i="39"/>
  <c r="J42" i="36"/>
  <c r="AL42" i="39"/>
  <c r="AG42" i="34"/>
  <c r="AE42" i="34"/>
  <c r="P42" i="39"/>
  <c r="T42" i="37"/>
  <c r="G42" i="42"/>
  <c r="K42" i="40"/>
  <c r="S42" i="37"/>
  <c r="AG42" i="38"/>
  <c r="AK42" i="39"/>
  <c r="AJ42" i="40"/>
  <c r="K42" i="38"/>
  <c r="N42" i="37"/>
  <c r="O42" i="34"/>
  <c r="AH42" i="34"/>
  <c r="O42" i="38"/>
  <c r="W42" i="35"/>
  <c r="AL42" i="35"/>
  <c r="AP42" i="34"/>
  <c r="R42" i="36"/>
  <c r="Q42" i="38"/>
  <c r="I42" i="36"/>
  <c r="L42" i="37"/>
  <c r="U42" i="39"/>
  <c r="V42" i="36"/>
  <c r="Z42" i="35"/>
  <c r="W42" i="38"/>
  <c r="AO42" i="36"/>
  <c r="M42" i="38"/>
  <c r="AJ42" i="34"/>
  <c r="R42" i="34"/>
  <c r="AP42" i="37"/>
  <c r="W42" i="37"/>
  <c r="H42" i="37"/>
  <c r="AF42" i="37"/>
  <c r="H42" i="38"/>
  <c r="AQ42" i="39"/>
  <c r="I42" i="40"/>
  <c r="AK42" i="35"/>
  <c r="Z42" i="39"/>
  <c r="AJ42" i="35"/>
  <c r="AQ42" i="38"/>
  <c r="AM42" i="41"/>
  <c r="V42" i="39"/>
  <c r="X42" i="34"/>
  <c r="I42" i="39"/>
  <c r="AQ42" i="40"/>
  <c r="AJ42" i="41"/>
  <c r="AL42" i="41"/>
  <c r="T42" i="35"/>
  <c r="AJ42" i="37"/>
  <c r="R42" i="40"/>
  <c r="AC42" i="41"/>
  <c r="AL42" i="42"/>
  <c r="AE42" i="37"/>
  <c r="M42" i="39"/>
  <c r="U42" i="41"/>
  <c r="AA42" i="43"/>
  <c r="U42" i="37"/>
  <c r="S42" i="38"/>
  <c r="K42" i="39"/>
  <c r="X42" i="39"/>
  <c r="Z42" i="41"/>
  <c r="Z42" i="40"/>
  <c r="I42" i="41"/>
  <c r="AH42" i="41"/>
  <c r="AC42" i="42"/>
  <c r="J42" i="43"/>
  <c r="AE42" i="39"/>
  <c r="U42" i="40"/>
  <c r="AQ42" i="36"/>
  <c r="AN42" i="35"/>
  <c r="K42" i="42"/>
  <c r="AE42" i="38"/>
  <c r="R42" i="39"/>
  <c r="AN42" i="38"/>
  <c r="M42" i="40"/>
  <c r="AC42" i="34"/>
  <c r="M42" i="35"/>
  <c r="AN42" i="37"/>
  <c r="O42" i="37"/>
  <c r="J42" i="38"/>
  <c r="AE42" i="40"/>
  <c r="P42" i="40"/>
  <c r="AO42" i="41"/>
  <c r="AE42" i="41"/>
  <c r="AA42" i="35"/>
  <c r="G42" i="39"/>
  <c r="AO42" i="40"/>
  <c r="G42" i="40"/>
  <c r="L42" i="41"/>
  <c r="AL42" i="38"/>
  <c r="W42" i="40"/>
  <c r="Z42" i="43"/>
  <c r="AF42" i="41"/>
  <c r="X42" i="43"/>
  <c r="AD42" i="40"/>
  <c r="Y42" i="41"/>
  <c r="P42" i="42"/>
  <c r="AD42" i="37"/>
  <c r="L42" i="40"/>
  <c r="AN42" i="40"/>
  <c r="AH42" i="37"/>
  <c r="V42" i="40"/>
  <c r="R42" i="41"/>
  <c r="AB42" i="39"/>
  <c r="N42" i="35"/>
  <c r="G42" i="41"/>
  <c r="AA42" i="40"/>
  <c r="AO42" i="35"/>
  <c r="Y42" i="35"/>
  <c r="AB42" i="42"/>
  <c r="AA42" i="34"/>
  <c r="AD42" i="38"/>
  <c r="AH42" i="40"/>
  <c r="S42" i="40"/>
  <c r="M42" i="41"/>
  <c r="AD42" i="43"/>
  <c r="J42" i="40"/>
  <c r="O42" i="41"/>
  <c r="T42" i="40"/>
  <c r="AM42" i="40"/>
  <c r="U42" i="38"/>
  <c r="AQ42" i="41"/>
  <c r="I42" i="42"/>
  <c r="AP42" i="41"/>
  <c r="Q42" i="37"/>
  <c r="AQ42" i="42"/>
  <c r="AN42" i="41"/>
  <c r="L42" i="42"/>
  <c r="AI42" i="43"/>
  <c r="H42" i="34"/>
  <c r="AF42" i="42"/>
  <c r="AC42" i="38"/>
  <c r="T42" i="41"/>
  <c r="O42" i="43"/>
  <c r="Q42" i="36"/>
  <c r="M42" i="36"/>
  <c r="P42" i="37"/>
  <c r="AD42" i="42"/>
  <c r="AD42" i="41"/>
  <c r="Y42" i="40"/>
  <c r="AP42" i="43"/>
  <c r="U42" i="43"/>
  <c r="S42" i="34"/>
  <c r="AJ42" i="38"/>
  <c r="X42" i="42"/>
  <c r="AI42" i="34"/>
  <c r="L42" i="38"/>
  <c r="AE42" i="42"/>
  <c r="AM42" i="34"/>
  <c r="Q42" i="41"/>
  <c r="O42" i="42"/>
  <c r="AK42" i="41"/>
  <c r="V42" i="41"/>
  <c r="R42" i="42"/>
  <c r="T42" i="42"/>
  <c r="G42" i="34"/>
  <c r="S42" i="41"/>
  <c r="AJ42" i="42"/>
  <c r="AG42" i="41"/>
  <c r="N42" i="41"/>
  <c r="AP42" i="39"/>
  <c r="W42" i="43"/>
  <c r="V42" i="42"/>
  <c r="K42" i="41"/>
  <c r="AG42" i="42"/>
  <c r="AJ42" i="36"/>
  <c r="AC42" i="40"/>
  <c r="AM42" i="35"/>
  <c r="S42" i="42"/>
  <c r="H42" i="42"/>
  <c r="AG42" i="39"/>
  <c r="K42" i="43"/>
  <c r="Q42" i="42"/>
  <c r="Z42" i="36"/>
  <c r="H42" i="39"/>
  <c r="V42" i="43"/>
  <c r="P42" i="38"/>
  <c r="U42" i="42"/>
  <c r="AI42" i="41"/>
  <c r="M42" i="43"/>
  <c r="L42" i="39"/>
  <c r="AA42" i="38"/>
  <c r="AE42" i="43"/>
  <c r="AF42" i="43"/>
  <c r="AI42" i="38"/>
  <c r="AH42" i="42"/>
  <c r="N42" i="42"/>
  <c r="J42" i="39"/>
  <c r="AQ42" i="43"/>
  <c r="AH42" i="36"/>
  <c r="AN42" i="43"/>
  <c r="M42" i="34"/>
  <c r="AO42" i="43"/>
  <c r="AI42" i="42"/>
  <c r="AB42" i="43"/>
  <c r="N42" i="43"/>
  <c r="AF42" i="39"/>
  <c r="AO42" i="42"/>
  <c r="AO42" i="39"/>
  <c r="Y42" i="38"/>
  <c r="AG42" i="43"/>
  <c r="P42" i="43"/>
  <c r="AP42" i="40"/>
  <c r="Q42" i="40"/>
  <c r="L42" i="43"/>
  <c r="W42" i="41"/>
  <c r="AC43" i="43"/>
  <c r="S43" i="43"/>
  <c r="R43" i="43"/>
  <c r="AJ43" i="43"/>
  <c r="H43" i="42"/>
  <c r="AK43" i="43"/>
  <c r="AP43" i="42"/>
  <c r="AF43" i="43"/>
  <c r="AD43" i="43"/>
  <c r="AN43" i="42"/>
  <c r="AH43" i="42"/>
  <c r="AG43" i="42"/>
  <c r="X43" i="43"/>
  <c r="V43" i="43"/>
  <c r="Q43" i="43"/>
  <c r="P43" i="43"/>
  <c r="V43" i="42"/>
  <c r="U43" i="42"/>
  <c r="N43" i="43"/>
  <c r="M43" i="43"/>
  <c r="L43" i="43"/>
  <c r="O43" i="43"/>
  <c r="S43" i="40"/>
  <c r="AP43" i="41"/>
  <c r="L43" i="41"/>
  <c r="AL43" i="40"/>
  <c r="X43" i="41"/>
  <c r="S43" i="41"/>
  <c r="Q43" i="41"/>
  <c r="P43" i="41"/>
  <c r="J43" i="41"/>
  <c r="Z43" i="42"/>
  <c r="W43" i="42"/>
  <c r="AE43" i="42"/>
  <c r="AB43" i="41"/>
  <c r="X43" i="42"/>
  <c r="Y43" i="41"/>
  <c r="G43" i="42"/>
  <c r="AF43" i="40"/>
  <c r="AH43" i="39"/>
  <c r="AD43" i="39"/>
  <c r="AF43" i="39"/>
  <c r="AM43" i="38"/>
  <c r="AC43" i="39"/>
  <c r="AK43" i="38"/>
  <c r="W43" i="39"/>
  <c r="Q43" i="39"/>
  <c r="O43" i="39"/>
  <c r="N43" i="39"/>
  <c r="H43" i="39"/>
  <c r="V43" i="37"/>
  <c r="G43" i="37"/>
  <c r="AO43" i="38"/>
  <c r="Z43" i="38"/>
  <c r="AM43" i="37"/>
  <c r="T43" i="38"/>
  <c r="AI43" i="39"/>
  <c r="AE43" i="37"/>
  <c r="X43" i="39"/>
  <c r="V43" i="39"/>
  <c r="AB43" i="38"/>
  <c r="AA43" i="37"/>
  <c r="V43" i="38"/>
  <c r="R43" i="38"/>
  <c r="L43" i="38"/>
  <c r="J43" i="38"/>
  <c r="I43" i="38"/>
  <c r="G43" i="38"/>
  <c r="AF43" i="36"/>
  <c r="AC43" i="36"/>
  <c r="Y43" i="36"/>
  <c r="W43" i="36"/>
  <c r="S43" i="36"/>
  <c r="L43" i="36"/>
  <c r="AI43" i="33"/>
  <c r="AH43" i="33"/>
  <c r="P43" i="34"/>
  <c r="AG43" i="33"/>
  <c r="AQ43" i="39"/>
  <c r="AE43" i="33"/>
  <c r="AM43" i="39"/>
  <c r="AK43" i="39"/>
  <c r="AC43" i="33"/>
  <c r="K43" i="34"/>
  <c r="O43" i="35"/>
  <c r="J43" i="35"/>
  <c r="AQ43" i="34"/>
  <c r="AO43" i="34"/>
  <c r="P43" i="33"/>
  <c r="Y43" i="37"/>
  <c r="AL43" i="36"/>
  <c r="O43" i="33"/>
  <c r="N43" i="33"/>
  <c r="AM43" i="35"/>
  <c r="I43" i="34"/>
  <c r="I43" i="33"/>
  <c r="AL43" i="35"/>
  <c r="H43" i="33"/>
  <c r="AJ43" i="37"/>
  <c r="AK43" i="35"/>
  <c r="G43" i="33"/>
  <c r="AH43" i="37"/>
  <c r="AE43" i="35"/>
  <c r="AC43" i="38"/>
  <c r="AA43" i="38"/>
  <c r="AC43" i="35"/>
  <c r="AQ43" i="33"/>
  <c r="AP43" i="33"/>
  <c r="AO43" i="33"/>
  <c r="AN43" i="33"/>
  <c r="AM43" i="33"/>
  <c r="AE43" i="36"/>
  <c r="AL43" i="33"/>
  <c r="AA43" i="36"/>
  <c r="AK43" i="33"/>
  <c r="AJ43" i="33"/>
  <c r="AF43" i="33"/>
  <c r="Y43" i="33"/>
  <c r="X43" i="33"/>
  <c r="W43" i="33"/>
  <c r="AQ43" i="35"/>
  <c r="AM43" i="34"/>
  <c r="AK43" i="34"/>
  <c r="AP43" i="35"/>
  <c r="AG43" i="35"/>
  <c r="AD43" i="33"/>
  <c r="M43" i="34"/>
  <c r="AD43" i="35"/>
  <c r="AL43" i="34"/>
  <c r="M43" i="33"/>
  <c r="AB43" i="33"/>
  <c r="AD43" i="34"/>
  <c r="AA43" i="33"/>
  <c r="AC43" i="34"/>
  <c r="Z43" i="33"/>
  <c r="T43" i="34"/>
  <c r="R43" i="33"/>
  <c r="O43" i="34"/>
  <c r="AB43" i="34"/>
  <c r="V43" i="33"/>
  <c r="T43" i="33"/>
  <c r="X43" i="34"/>
  <c r="U43" i="33"/>
  <c r="V43" i="34"/>
  <c r="S43" i="33"/>
  <c r="S43" i="34"/>
  <c r="Q43" i="33"/>
  <c r="L43" i="33"/>
  <c r="K43" i="33"/>
  <c r="J43" i="33"/>
  <c r="J43" i="34"/>
  <c r="U43" i="40"/>
  <c r="O43" i="37"/>
  <c r="AP43" i="38"/>
  <c r="G43" i="34"/>
  <c r="S43" i="35"/>
  <c r="Y43" i="34"/>
  <c r="J43" i="36"/>
  <c r="Q43" i="38"/>
  <c r="Q43" i="34"/>
  <c r="AD43" i="37"/>
  <c r="AQ43" i="38"/>
  <c r="AB43" i="35"/>
  <c r="M43" i="35"/>
  <c r="N43" i="36"/>
  <c r="AA43" i="34"/>
  <c r="AP43" i="36"/>
  <c r="AN43" i="37"/>
  <c r="AO43" i="35"/>
  <c r="I43" i="35"/>
  <c r="R43" i="35"/>
  <c r="V43" i="35"/>
  <c r="U43" i="37"/>
  <c r="AJ43" i="34"/>
  <c r="K43" i="37"/>
  <c r="AN43" i="34"/>
  <c r="K43" i="35"/>
  <c r="AP43" i="34"/>
  <c r="T43" i="35"/>
  <c r="P43" i="35"/>
  <c r="Q43" i="35"/>
  <c r="U43" i="34"/>
  <c r="N43" i="38"/>
  <c r="M43" i="36"/>
  <c r="Y43" i="35"/>
  <c r="AG43" i="36"/>
  <c r="G43" i="39"/>
  <c r="AJ43" i="38"/>
  <c r="Q43" i="37"/>
  <c r="N43" i="34"/>
  <c r="L43" i="34"/>
  <c r="R43" i="36"/>
  <c r="V43" i="40"/>
  <c r="K43" i="38"/>
  <c r="AM43" i="36"/>
  <c r="X43" i="35"/>
  <c r="AH43" i="35"/>
  <c r="W43" i="38"/>
  <c r="AE43" i="38"/>
  <c r="AO43" i="40"/>
  <c r="K43" i="42"/>
  <c r="R43" i="37"/>
  <c r="H43" i="34"/>
  <c r="AG43" i="38"/>
  <c r="K43" i="39"/>
  <c r="N43" i="37"/>
  <c r="T43" i="39"/>
  <c r="AB43" i="36"/>
  <c r="T43" i="37"/>
  <c r="K43" i="36"/>
  <c r="M43" i="40"/>
  <c r="AQ43" i="37"/>
  <c r="AO43" i="41"/>
  <c r="O43" i="38"/>
  <c r="AF43" i="37"/>
  <c r="G43" i="40"/>
  <c r="AM43" i="40"/>
  <c r="AE43" i="34"/>
  <c r="AD43" i="36"/>
  <c r="I43" i="36"/>
  <c r="H43" i="35"/>
  <c r="AL43" i="37"/>
  <c r="AI43" i="36"/>
  <c r="O43" i="36"/>
  <c r="AI43" i="35"/>
  <c r="U43" i="39"/>
  <c r="R43" i="34"/>
  <c r="Z43" i="35"/>
  <c r="AG43" i="39"/>
  <c r="AA43" i="35"/>
  <c r="AI43" i="37"/>
  <c r="AO43" i="36"/>
  <c r="M43" i="38"/>
  <c r="AI43" i="34"/>
  <c r="X43" i="37"/>
  <c r="J43" i="37"/>
  <c r="AD43" i="38"/>
  <c r="S43" i="38"/>
  <c r="AF43" i="34"/>
  <c r="AG43" i="34"/>
  <c r="AQ43" i="42"/>
  <c r="AB43" i="40"/>
  <c r="AK43" i="36"/>
  <c r="W43" i="34"/>
  <c r="AE43" i="39"/>
  <c r="M43" i="39"/>
  <c r="AH43" i="40"/>
  <c r="M43" i="37"/>
  <c r="AE43" i="41"/>
  <c r="H43" i="36"/>
  <c r="AI43" i="43"/>
  <c r="AP43" i="37"/>
  <c r="U43" i="35"/>
  <c r="Z43" i="36"/>
  <c r="L43" i="35"/>
  <c r="AL43" i="39"/>
  <c r="U43" i="38"/>
  <c r="P43" i="40"/>
  <c r="AQ43" i="36"/>
  <c r="AN43" i="35"/>
  <c r="AJ43" i="41"/>
  <c r="AO43" i="42"/>
  <c r="AH43" i="34"/>
  <c r="P43" i="36"/>
  <c r="AK43" i="37"/>
  <c r="AD43" i="41"/>
  <c r="L43" i="40"/>
  <c r="N43" i="40"/>
  <c r="R43" i="40"/>
  <c r="H43" i="37"/>
  <c r="K43" i="40"/>
  <c r="G43" i="36"/>
  <c r="AJ43" i="35"/>
  <c r="U43" i="36"/>
  <c r="AJ43" i="36"/>
  <c r="L43" i="37"/>
  <c r="AG43" i="37"/>
  <c r="I43" i="39"/>
  <c r="AF43" i="38"/>
  <c r="R43" i="39"/>
  <c r="V43" i="36"/>
  <c r="H43" i="38"/>
  <c r="AN43" i="36"/>
  <c r="Z43" i="39"/>
  <c r="T43" i="41"/>
  <c r="H43" i="40"/>
  <c r="AN43" i="40"/>
  <c r="P43" i="39"/>
  <c r="AO43" i="37"/>
  <c r="AC43" i="40"/>
  <c r="X43" i="40"/>
  <c r="V43" i="41"/>
  <c r="W43" i="41"/>
  <c r="I43" i="42"/>
  <c r="T43" i="36"/>
  <c r="S43" i="37"/>
  <c r="AN43" i="39"/>
  <c r="AJ43" i="39"/>
  <c r="Q43" i="40"/>
  <c r="AN43" i="43"/>
  <c r="AF43" i="41"/>
  <c r="K43" i="41"/>
  <c r="AA43" i="41"/>
  <c r="AM43" i="42"/>
  <c r="AD43" i="42"/>
  <c r="P43" i="38"/>
  <c r="AA43" i="39"/>
  <c r="AL43" i="42"/>
  <c r="Z43" i="34"/>
  <c r="AG43" i="43"/>
  <c r="AG43" i="41"/>
  <c r="AL43" i="43"/>
  <c r="W43" i="37"/>
  <c r="AH43" i="38"/>
  <c r="AP43" i="40"/>
  <c r="Y43" i="39"/>
  <c r="AM43" i="41"/>
  <c r="Z43" i="37"/>
  <c r="AG43" i="40"/>
  <c r="P43" i="37"/>
  <c r="N43" i="35"/>
  <c r="I43" i="41"/>
  <c r="AB43" i="39"/>
  <c r="L43" i="39"/>
  <c r="AQ43" i="40"/>
  <c r="I43" i="40"/>
  <c r="S43" i="39"/>
  <c r="AB43" i="37"/>
  <c r="W43" i="40"/>
  <c r="G43" i="41"/>
  <c r="O43" i="41"/>
  <c r="AC43" i="41"/>
  <c r="Q43" i="36"/>
  <c r="U43" i="43"/>
  <c r="AP43" i="39"/>
  <c r="AL43" i="41"/>
  <c r="AB43" i="42"/>
  <c r="AC43" i="42"/>
  <c r="W43" i="43"/>
  <c r="P43" i="42"/>
  <c r="AC43" i="37"/>
  <c r="AN43" i="41"/>
  <c r="R43" i="42"/>
  <c r="AI43" i="38"/>
  <c r="U43" i="41"/>
  <c r="AP43" i="43"/>
  <c r="S43" i="42"/>
  <c r="I43" i="43"/>
  <c r="AI43" i="40"/>
  <c r="J43" i="39"/>
  <c r="AD43" i="40"/>
  <c r="AE43" i="40"/>
  <c r="J43" i="43"/>
  <c r="O43" i="42"/>
  <c r="AH43" i="36"/>
  <c r="AA43" i="40"/>
  <c r="AQ43" i="41"/>
  <c r="N43" i="42"/>
  <c r="AA43" i="42"/>
  <c r="Q43" i="42"/>
  <c r="Y43" i="40"/>
  <c r="AA43" i="43"/>
  <c r="AK43" i="42"/>
  <c r="AE43" i="43"/>
  <c r="G43" i="35"/>
  <c r="X43" i="38"/>
  <c r="M43" i="41"/>
  <c r="AJ43" i="40"/>
  <c r="N43" i="41"/>
  <c r="J43" i="42"/>
  <c r="X43" i="36"/>
  <c r="Z43" i="40"/>
  <c r="AH43" i="41"/>
  <c r="K43" i="43"/>
  <c r="AH43" i="43"/>
  <c r="T43" i="40"/>
  <c r="AJ43" i="42"/>
  <c r="AI43" i="41"/>
  <c r="AK43" i="40"/>
  <c r="AF43" i="35"/>
  <c r="I43" i="37"/>
  <c r="T43" i="42"/>
  <c r="AF43" i="42"/>
  <c r="L43" i="42"/>
  <c r="AN43" i="38"/>
  <c r="O43" i="40"/>
  <c r="T43" i="43"/>
  <c r="R43" i="41"/>
  <c r="Y43" i="43"/>
  <c r="Z43" i="43"/>
  <c r="AO43" i="39"/>
  <c r="Z43" i="41"/>
  <c r="W43" i="35"/>
  <c r="AM43" i="43"/>
  <c r="H43" i="41"/>
  <c r="AQ43" i="43"/>
  <c r="AB43" i="43"/>
  <c r="H43" i="43"/>
  <c r="Y43" i="38"/>
  <c r="AK43" i="41"/>
  <c r="G43" i="43"/>
  <c r="M43" i="42"/>
  <c r="J43" i="40"/>
  <c r="AO43" i="43"/>
  <c r="Y43" i="42"/>
  <c r="AL43" i="38"/>
  <c r="AI43" i="42"/>
  <c r="AC29" i="43"/>
  <c r="AK29" i="43"/>
  <c r="Y29" i="42"/>
  <c r="AN29" i="43"/>
  <c r="AL29" i="43"/>
  <c r="AJ29" i="43"/>
  <c r="AH29" i="43"/>
  <c r="AF29" i="43"/>
  <c r="T29" i="43"/>
  <c r="G29" i="43"/>
  <c r="S29" i="43"/>
  <c r="Q29" i="43"/>
  <c r="U29" i="42"/>
  <c r="R29" i="43"/>
  <c r="AH29" i="42"/>
  <c r="AJ29" i="42"/>
  <c r="AI29" i="42"/>
  <c r="M29" i="41"/>
  <c r="AN29" i="42"/>
  <c r="AM29" i="43"/>
  <c r="J29" i="42"/>
  <c r="G29" i="42"/>
  <c r="J29" i="41"/>
  <c r="AM29" i="42"/>
  <c r="AK29" i="42"/>
  <c r="H29" i="41"/>
  <c r="H29" i="42"/>
  <c r="AL29" i="40"/>
  <c r="S29" i="40"/>
  <c r="AB29" i="41"/>
  <c r="AA29" i="41"/>
  <c r="W29" i="41"/>
  <c r="U29" i="41"/>
  <c r="L29" i="41"/>
  <c r="L29" i="42"/>
  <c r="AK29" i="40"/>
  <c r="AG29" i="40"/>
  <c r="AF29" i="40"/>
  <c r="AE29" i="40"/>
  <c r="AC29" i="40"/>
  <c r="V29" i="41"/>
  <c r="N29" i="40"/>
  <c r="AI29" i="39"/>
  <c r="AP29" i="39"/>
  <c r="AC29" i="39"/>
  <c r="AB29" i="39"/>
  <c r="AA29" i="39"/>
  <c r="AA29" i="40"/>
  <c r="Y29" i="39"/>
  <c r="P29" i="40"/>
  <c r="W29" i="39"/>
  <c r="L29" i="40"/>
  <c r="Q29" i="39"/>
  <c r="O29" i="39"/>
  <c r="AA29" i="37"/>
  <c r="AH29" i="41"/>
  <c r="AB29" i="38"/>
  <c r="S29" i="36"/>
  <c r="AD29" i="41"/>
  <c r="AC29" i="41"/>
  <c r="Y29" i="38"/>
  <c r="X29" i="38"/>
  <c r="T29" i="38"/>
  <c r="R29" i="38"/>
  <c r="P29" i="38"/>
  <c r="AF29" i="39"/>
  <c r="AD29" i="39"/>
  <c r="I29" i="38"/>
  <c r="G29" i="37"/>
  <c r="L29" i="35"/>
  <c r="G29" i="40"/>
  <c r="J29" i="39"/>
  <c r="H29" i="39"/>
  <c r="AO29" i="37"/>
  <c r="AP29" i="38"/>
  <c r="T29" i="37"/>
  <c r="AC29" i="38"/>
  <c r="Q29" i="37"/>
  <c r="AA29" i="38"/>
  <c r="P29" i="37"/>
  <c r="AP29" i="35"/>
  <c r="O29" i="37"/>
  <c r="I29" i="37"/>
  <c r="H29" i="37"/>
  <c r="X29" i="36"/>
  <c r="AO29" i="38"/>
  <c r="W29" i="33"/>
  <c r="J29" i="35"/>
  <c r="V29" i="33"/>
  <c r="U29" i="33"/>
  <c r="S29" i="33"/>
  <c r="P29" i="34"/>
  <c r="Q29" i="33"/>
  <c r="AL29" i="36"/>
  <c r="AC29" i="36"/>
  <c r="AJ29" i="33"/>
  <c r="AJ29" i="35"/>
  <c r="AI29" i="33"/>
  <c r="AM29" i="37"/>
  <c r="AA29" i="36"/>
  <c r="AI29" i="35"/>
  <c r="AH29" i="33"/>
  <c r="AC29" i="33"/>
  <c r="AB29" i="33"/>
  <c r="AA29" i="33"/>
  <c r="AL29" i="37"/>
  <c r="Y29" i="33"/>
  <c r="AK29" i="37"/>
  <c r="V29" i="37"/>
  <c r="AA29" i="34"/>
  <c r="T29" i="33"/>
  <c r="S29" i="37"/>
  <c r="Z29" i="34"/>
  <c r="R29" i="37"/>
  <c r="Y29" i="34"/>
  <c r="N29" i="37"/>
  <c r="J29" i="37"/>
  <c r="AN29" i="35"/>
  <c r="AE29" i="35"/>
  <c r="L29" i="34"/>
  <c r="AC29" i="35"/>
  <c r="J29" i="34"/>
  <c r="AQ29" i="33"/>
  <c r="O29" i="36"/>
  <c r="G29" i="33"/>
  <c r="AK29" i="33"/>
  <c r="AG29" i="33"/>
  <c r="M29" i="33"/>
  <c r="AF29" i="33"/>
  <c r="AL29" i="34"/>
  <c r="Z29" i="35"/>
  <c r="Y29" i="35"/>
  <c r="X29" i="35"/>
  <c r="AP29" i="33"/>
  <c r="W29" i="35"/>
  <c r="AO29" i="33"/>
  <c r="AN29" i="33"/>
  <c r="H29" i="35"/>
  <c r="AM29" i="33"/>
  <c r="AL29" i="33"/>
  <c r="AE29" i="33"/>
  <c r="AD29" i="33"/>
  <c r="O29" i="33"/>
  <c r="Z29" i="33"/>
  <c r="AP29" i="34"/>
  <c r="P29" i="33"/>
  <c r="AN29" i="34"/>
  <c r="AK29" i="36"/>
  <c r="N29" i="33"/>
  <c r="X29" i="33"/>
  <c r="R29" i="33"/>
  <c r="AM29" i="34"/>
  <c r="AI29" i="36"/>
  <c r="L29" i="33"/>
  <c r="K29" i="33"/>
  <c r="J29" i="33"/>
  <c r="I29" i="33"/>
  <c r="AK29" i="34"/>
  <c r="H29" i="33"/>
  <c r="AD29" i="34"/>
  <c r="AG29" i="36"/>
  <c r="AB29" i="34"/>
  <c r="Y29" i="36"/>
  <c r="P29" i="36"/>
  <c r="AE29" i="36"/>
  <c r="H29" i="34"/>
  <c r="Z29" i="36"/>
  <c r="G29" i="34"/>
  <c r="AP29" i="36"/>
  <c r="R29" i="36"/>
  <c r="M29" i="35"/>
  <c r="N29" i="35"/>
  <c r="R29" i="35"/>
  <c r="AD29" i="37"/>
  <c r="AD29" i="38"/>
  <c r="T29" i="40"/>
  <c r="AO29" i="35"/>
  <c r="AO29" i="34"/>
  <c r="S29" i="35"/>
  <c r="O29" i="40"/>
  <c r="AF29" i="38"/>
  <c r="AL29" i="35"/>
  <c r="AQ29" i="37"/>
  <c r="U29" i="36"/>
  <c r="Q29" i="35"/>
  <c r="W29" i="34"/>
  <c r="M29" i="38"/>
  <c r="P29" i="35"/>
  <c r="AO29" i="36"/>
  <c r="N29" i="38"/>
  <c r="AC29" i="34"/>
  <c r="U29" i="37"/>
  <c r="R29" i="34"/>
  <c r="Q29" i="38"/>
  <c r="L29" i="37"/>
  <c r="AQ29" i="35"/>
  <c r="AH29" i="34"/>
  <c r="T29" i="34"/>
  <c r="AA29" i="35"/>
  <c r="AH29" i="35"/>
  <c r="T29" i="36"/>
  <c r="AC29" i="37"/>
  <c r="AD29" i="36"/>
  <c r="AE29" i="39"/>
  <c r="AN29" i="37"/>
  <c r="AF29" i="37"/>
  <c r="G29" i="39"/>
  <c r="I29" i="35"/>
  <c r="I29" i="34"/>
  <c r="V29" i="40"/>
  <c r="J29" i="38"/>
  <c r="K29" i="37"/>
  <c r="AQ29" i="34"/>
  <c r="U29" i="38"/>
  <c r="AM29" i="35"/>
  <c r="AE29" i="38"/>
  <c r="V29" i="39"/>
  <c r="Z29" i="41"/>
  <c r="AB29" i="35"/>
  <c r="AJ29" i="38"/>
  <c r="U29" i="40"/>
  <c r="K29" i="42"/>
  <c r="R29" i="41"/>
  <c r="W29" i="40"/>
  <c r="AQ29" i="36"/>
  <c r="AB29" i="36"/>
  <c r="O29" i="35"/>
  <c r="W29" i="38"/>
  <c r="G29" i="41"/>
  <c r="Z29" i="37"/>
  <c r="AF29" i="34"/>
  <c r="O29" i="34"/>
  <c r="AG29" i="34"/>
  <c r="AI29" i="34"/>
  <c r="W29" i="37"/>
  <c r="AI29" i="37"/>
  <c r="Q29" i="34"/>
  <c r="V29" i="34"/>
  <c r="N29" i="34"/>
  <c r="U29" i="34"/>
  <c r="J29" i="36"/>
  <c r="O29" i="38"/>
  <c r="U29" i="35"/>
  <c r="T29" i="41"/>
  <c r="K29" i="38"/>
  <c r="X29" i="34"/>
  <c r="K29" i="34"/>
  <c r="T29" i="39"/>
  <c r="AJ29" i="36"/>
  <c r="N29" i="42"/>
  <c r="AB29" i="40"/>
  <c r="W29" i="36"/>
  <c r="AJ29" i="39"/>
  <c r="K29" i="36"/>
  <c r="M29" i="36"/>
  <c r="AL29" i="39"/>
  <c r="AE29" i="37"/>
  <c r="AK29" i="41"/>
  <c r="AI29" i="40"/>
  <c r="S29" i="38"/>
  <c r="AH29" i="37"/>
  <c r="K29" i="35"/>
  <c r="M29" i="34"/>
  <c r="M29" i="37"/>
  <c r="X29" i="40"/>
  <c r="Z29" i="43"/>
  <c r="AP29" i="41"/>
  <c r="AM29" i="39"/>
  <c r="AG29" i="37"/>
  <c r="V29" i="38"/>
  <c r="H29" i="36"/>
  <c r="I29" i="40"/>
  <c r="T29" i="35"/>
  <c r="AF29" i="36"/>
  <c r="AO29" i="39"/>
  <c r="AN29" i="40"/>
  <c r="AN29" i="36"/>
  <c r="U29" i="39"/>
  <c r="AH29" i="38"/>
  <c r="S29" i="39"/>
  <c r="X29" i="37"/>
  <c r="AP29" i="40"/>
  <c r="G29" i="36"/>
  <c r="L29" i="38"/>
  <c r="P29" i="39"/>
  <c r="S29" i="34"/>
  <c r="AP29" i="37"/>
  <c r="X29" i="39"/>
  <c r="M29" i="40"/>
  <c r="K29" i="39"/>
  <c r="AM29" i="40"/>
  <c r="Y29" i="40"/>
  <c r="O29" i="41"/>
  <c r="AL29" i="38"/>
  <c r="AG29" i="38"/>
  <c r="AF29" i="41"/>
  <c r="N29" i="39"/>
  <c r="AG29" i="41"/>
  <c r="AE29" i="43"/>
  <c r="K29" i="43"/>
  <c r="AQ29" i="43"/>
  <c r="AD29" i="43"/>
  <c r="V29" i="35"/>
  <c r="Y29" i="37"/>
  <c r="AK29" i="39"/>
  <c r="AD29" i="40"/>
  <c r="AH29" i="39"/>
  <c r="AJ29" i="41"/>
  <c r="Y29" i="41"/>
  <c r="J29" i="43"/>
  <c r="R29" i="42"/>
  <c r="AK29" i="35"/>
  <c r="AQ29" i="38"/>
  <c r="H29" i="40"/>
  <c r="AE29" i="41"/>
  <c r="AQ29" i="41"/>
  <c r="AP29" i="42"/>
  <c r="I29" i="41"/>
  <c r="M29" i="43"/>
  <c r="AG29" i="42"/>
  <c r="AD29" i="35"/>
  <c r="L29" i="39"/>
  <c r="K29" i="41"/>
  <c r="V29" i="36"/>
  <c r="AJ29" i="37"/>
  <c r="AJ29" i="34"/>
  <c r="AO29" i="41"/>
  <c r="AM29" i="36"/>
  <c r="AQ29" i="40"/>
  <c r="R29" i="39"/>
  <c r="AB29" i="37"/>
  <c r="AG29" i="35"/>
  <c r="AO29" i="40"/>
  <c r="AG29" i="43"/>
  <c r="AE29" i="42"/>
  <c r="AF29" i="35"/>
  <c r="AQ29" i="42"/>
  <c r="AJ29" i="40"/>
  <c r="N29" i="43"/>
  <c r="W29" i="43"/>
  <c r="AM29" i="38"/>
  <c r="Z29" i="42"/>
  <c r="Z29" i="40"/>
  <c r="AI29" i="41"/>
  <c r="Q29" i="40"/>
  <c r="AF29" i="42"/>
  <c r="J29" i="40"/>
  <c r="M29" i="42"/>
  <c r="P29" i="42"/>
  <c r="N29" i="36"/>
  <c r="AM29" i="41"/>
  <c r="W29" i="42"/>
  <c r="G29" i="35"/>
  <c r="AI29" i="38"/>
  <c r="AN29" i="41"/>
  <c r="I29" i="36"/>
  <c r="AQ29" i="39"/>
  <c r="AB29" i="42"/>
  <c r="Q29" i="42"/>
  <c r="AH29" i="36"/>
  <c r="Q29" i="36"/>
  <c r="P29" i="43"/>
  <c r="Z29" i="39"/>
  <c r="S29" i="41"/>
  <c r="T29" i="42"/>
  <c r="AD29" i="42"/>
  <c r="AN29" i="39"/>
  <c r="AP29" i="43"/>
  <c r="K29" i="40"/>
  <c r="G29" i="38"/>
  <c r="P29" i="41"/>
  <c r="V29" i="42"/>
  <c r="H29" i="38"/>
  <c r="I29" i="39"/>
  <c r="V29" i="43"/>
  <c r="L29" i="43"/>
  <c r="AG29" i="39"/>
  <c r="AL29" i="42"/>
  <c r="Y29" i="43"/>
  <c r="O29" i="43"/>
  <c r="AN29" i="38"/>
  <c r="S29" i="42"/>
  <c r="Z29" i="38"/>
  <c r="X29" i="41"/>
  <c r="U29" i="43"/>
  <c r="L29" i="36"/>
  <c r="R29" i="40"/>
  <c r="N29" i="41"/>
  <c r="AA29" i="42"/>
  <c r="X29" i="43"/>
  <c r="M29" i="39"/>
  <c r="AA29" i="43"/>
  <c r="I29" i="43"/>
  <c r="AC29" i="42"/>
  <c r="I29" i="42"/>
  <c r="AE29" i="34"/>
  <c r="AK29" i="38"/>
  <c r="O29" i="42"/>
  <c r="H29" i="43"/>
  <c r="AI29" i="43"/>
  <c r="AO29" i="43"/>
  <c r="AH29" i="40"/>
  <c r="X29" i="42"/>
  <c r="AB29" i="43"/>
  <c r="Q29" i="41"/>
  <c r="AO29" i="42"/>
  <c r="AL29" i="41"/>
  <c r="AC47" i="43"/>
  <c r="AK47" i="43"/>
  <c r="AJ47" i="43"/>
  <c r="AF47" i="43"/>
  <c r="V47" i="43"/>
  <c r="T47" i="43"/>
  <c r="S47" i="43"/>
  <c r="R47" i="43"/>
  <c r="Q47" i="43"/>
  <c r="AN47" i="42"/>
  <c r="AG47" i="42"/>
  <c r="H47" i="43"/>
  <c r="M47" i="43"/>
  <c r="X47" i="42"/>
  <c r="U47" i="42"/>
  <c r="AH47" i="42"/>
  <c r="V47" i="42"/>
  <c r="M47" i="41"/>
  <c r="M47" i="42"/>
  <c r="T47" i="42"/>
  <c r="AL47" i="40"/>
  <c r="AF47" i="42"/>
  <c r="AA47" i="41"/>
  <c r="X47" i="41"/>
  <c r="W47" i="41"/>
  <c r="P47" i="41"/>
  <c r="H47" i="41"/>
  <c r="AK47" i="40"/>
  <c r="AI47" i="40"/>
  <c r="AJ47" i="41"/>
  <c r="L47" i="41"/>
  <c r="N47" i="40"/>
  <c r="AK47" i="38"/>
  <c r="AB47" i="41"/>
  <c r="S47" i="40"/>
  <c r="Y47" i="41"/>
  <c r="P47" i="40"/>
  <c r="AP47" i="39"/>
  <c r="AN47" i="39"/>
  <c r="Y47" i="39"/>
  <c r="G47" i="38"/>
  <c r="AB47" i="38"/>
  <c r="Y47" i="38"/>
  <c r="I47" i="37"/>
  <c r="X47" i="38"/>
  <c r="T47" i="38"/>
  <c r="R47" i="38"/>
  <c r="P47" i="38"/>
  <c r="AJ47" i="39"/>
  <c r="Z47" i="38"/>
  <c r="AF47" i="39"/>
  <c r="AA47" i="39"/>
  <c r="W47" i="39"/>
  <c r="T47" i="39"/>
  <c r="Q47" i="39"/>
  <c r="N47" i="39"/>
  <c r="M47" i="39"/>
  <c r="L47" i="39"/>
  <c r="AP47" i="35"/>
  <c r="J47" i="39"/>
  <c r="H47" i="39"/>
  <c r="H47" i="38"/>
  <c r="AP47" i="37"/>
  <c r="AB47" i="37"/>
  <c r="AA47" i="37"/>
  <c r="AD47" i="37"/>
  <c r="AQ47" i="33"/>
  <c r="K47" i="33"/>
  <c r="T47" i="37"/>
  <c r="AP47" i="33"/>
  <c r="J47" i="33"/>
  <c r="R47" i="37"/>
  <c r="AO47" i="33"/>
  <c r="I47" i="33"/>
  <c r="AM47" i="33"/>
  <c r="G47" i="33"/>
  <c r="AK47" i="33"/>
  <c r="P47" i="34"/>
  <c r="O47" i="34"/>
  <c r="AK47" i="36"/>
  <c r="AE47" i="35"/>
  <c r="N47" i="34"/>
  <c r="AH47" i="36"/>
  <c r="AD47" i="35"/>
  <c r="M47" i="34"/>
  <c r="X47" i="33"/>
  <c r="W47" i="33"/>
  <c r="V47" i="33"/>
  <c r="J47" i="35"/>
  <c r="AB47" i="33"/>
  <c r="AA47" i="33"/>
  <c r="H47" i="35"/>
  <c r="Z47" i="33"/>
  <c r="U47" i="33"/>
  <c r="S47" i="33"/>
  <c r="R47" i="33"/>
  <c r="Q47" i="33"/>
  <c r="P47" i="33"/>
  <c r="O47" i="33"/>
  <c r="N47" i="33"/>
  <c r="M47" i="33"/>
  <c r="L47" i="33"/>
  <c r="H47" i="33"/>
  <c r="AA47" i="35"/>
  <c r="Z47" i="35"/>
  <c r="AF47" i="33"/>
  <c r="L47" i="34"/>
  <c r="AB47" i="35"/>
  <c r="AC47" i="35"/>
  <c r="AG47" i="37"/>
  <c r="AF47" i="37"/>
  <c r="AI47" i="34"/>
  <c r="AE47" i="37"/>
  <c r="AE47" i="36"/>
  <c r="G47" i="37"/>
  <c r="AC47" i="36"/>
  <c r="AB47" i="36"/>
  <c r="AA47" i="36"/>
  <c r="AP47" i="34"/>
  <c r="G47" i="35"/>
  <c r="X47" i="34"/>
  <c r="AG47" i="33"/>
  <c r="R47" i="35"/>
  <c r="AN47" i="33"/>
  <c r="AE47" i="34"/>
  <c r="AD47" i="34"/>
  <c r="AI47" i="33"/>
  <c r="AH47" i="33"/>
  <c r="L47" i="35"/>
  <c r="AL47" i="33"/>
  <c r="AJ47" i="33"/>
  <c r="V47" i="34"/>
  <c r="Y47" i="33"/>
  <c r="T47" i="33"/>
  <c r="AC47" i="33"/>
  <c r="AE47" i="33"/>
  <c r="AD47" i="33"/>
  <c r="P47" i="36"/>
  <c r="AH47" i="37"/>
  <c r="AL47" i="37"/>
  <c r="J47" i="38"/>
  <c r="J47" i="36"/>
  <c r="AH47" i="34"/>
  <c r="AK47" i="34"/>
  <c r="I47" i="35"/>
  <c r="U47" i="34"/>
  <c r="O47" i="36"/>
  <c r="N47" i="36"/>
  <c r="G47" i="39"/>
  <c r="AC47" i="34"/>
  <c r="AF47" i="35"/>
  <c r="M47" i="40"/>
  <c r="AO47" i="36"/>
  <c r="AN47" i="34"/>
  <c r="Q47" i="37"/>
  <c r="AB47" i="34"/>
  <c r="U47" i="40"/>
  <c r="AN47" i="38"/>
  <c r="L47" i="36"/>
  <c r="K47" i="38"/>
  <c r="I47" i="36"/>
  <c r="AJ47" i="34"/>
  <c r="Q47" i="35"/>
  <c r="T47" i="36"/>
  <c r="P47" i="35"/>
  <c r="W47" i="37"/>
  <c r="AG47" i="34"/>
  <c r="M47" i="38"/>
  <c r="M47" i="36"/>
  <c r="K47" i="35"/>
  <c r="AQ47" i="37"/>
  <c r="Y47" i="34"/>
  <c r="Q47" i="38"/>
  <c r="AO47" i="35"/>
  <c r="X47" i="35"/>
  <c r="U47" i="36"/>
  <c r="AQ47" i="36"/>
  <c r="AG47" i="39"/>
  <c r="M47" i="37"/>
  <c r="AP47" i="36"/>
  <c r="AQ47" i="35"/>
  <c r="V47" i="36"/>
  <c r="N47" i="35"/>
  <c r="AG47" i="36"/>
  <c r="W47" i="38"/>
  <c r="N47" i="38"/>
  <c r="AC47" i="37"/>
  <c r="AF47" i="36"/>
  <c r="Y47" i="35"/>
  <c r="AC47" i="38"/>
  <c r="W47" i="40"/>
  <c r="AF47" i="34"/>
  <c r="AI47" i="38"/>
  <c r="AK47" i="39"/>
  <c r="K47" i="37"/>
  <c r="AN47" i="35"/>
  <c r="AM47" i="40"/>
  <c r="X47" i="40"/>
  <c r="AM47" i="36"/>
  <c r="W47" i="35"/>
  <c r="AH47" i="38"/>
  <c r="R47" i="39"/>
  <c r="S47" i="34"/>
  <c r="AD47" i="38"/>
  <c r="AJ47" i="38"/>
  <c r="V47" i="39"/>
  <c r="I47" i="34"/>
  <c r="AI47" i="36"/>
  <c r="Z47" i="39"/>
  <c r="O47" i="35"/>
  <c r="K47" i="36"/>
  <c r="T47" i="34"/>
  <c r="G47" i="36"/>
  <c r="V47" i="35"/>
  <c r="R47" i="36"/>
  <c r="O47" i="38"/>
  <c r="K47" i="34"/>
  <c r="AM47" i="34"/>
  <c r="AD47" i="36"/>
  <c r="AI47" i="37"/>
  <c r="AJ47" i="37"/>
  <c r="AE47" i="38"/>
  <c r="AM47" i="39"/>
  <c r="AL47" i="36"/>
  <c r="Q47" i="34"/>
  <c r="Z47" i="36"/>
  <c r="Y47" i="37"/>
  <c r="H47" i="37"/>
  <c r="L47" i="37"/>
  <c r="V47" i="40"/>
  <c r="AP47" i="40"/>
  <c r="AQ47" i="42"/>
  <c r="W47" i="36"/>
  <c r="AN47" i="36"/>
  <c r="R47" i="34"/>
  <c r="AM47" i="35"/>
  <c r="AG47" i="38"/>
  <c r="Y47" i="36"/>
  <c r="AH47" i="35"/>
  <c r="T47" i="40"/>
  <c r="G47" i="41"/>
  <c r="N47" i="42"/>
  <c r="S47" i="38"/>
  <c r="H47" i="40"/>
  <c r="P47" i="37"/>
  <c r="N47" i="37"/>
  <c r="X47" i="39"/>
  <c r="AM47" i="41"/>
  <c r="Q47" i="36"/>
  <c r="Z47" i="40"/>
  <c r="AI47" i="39"/>
  <c r="AP47" i="43"/>
  <c r="O47" i="40"/>
  <c r="K47" i="42"/>
  <c r="V47" i="38"/>
  <c r="K47" i="43"/>
  <c r="X47" i="37"/>
  <c r="AE47" i="39"/>
  <c r="I47" i="39"/>
  <c r="AN47" i="40"/>
  <c r="AO47" i="40"/>
  <c r="AD47" i="40"/>
  <c r="AO47" i="41"/>
  <c r="S47" i="35"/>
  <c r="U47" i="37"/>
  <c r="AQ47" i="38"/>
  <c r="AQ47" i="40"/>
  <c r="AO47" i="39"/>
  <c r="AJ47" i="35"/>
  <c r="G47" i="34"/>
  <c r="AO47" i="34"/>
  <c r="AK47" i="35"/>
  <c r="J47" i="34"/>
  <c r="H47" i="36"/>
  <c r="AI47" i="35"/>
  <c r="AO47" i="38"/>
  <c r="AG47" i="41"/>
  <c r="Z47" i="41"/>
  <c r="AC47" i="41"/>
  <c r="K47" i="41"/>
  <c r="J47" i="41"/>
  <c r="U47" i="39"/>
  <c r="U47" i="35"/>
  <c r="T47" i="41"/>
  <c r="AL47" i="38"/>
  <c r="AB47" i="39"/>
  <c r="AG47" i="40"/>
  <c r="AM47" i="42"/>
  <c r="Q47" i="40"/>
  <c r="AQ47" i="43"/>
  <c r="AO47" i="42"/>
  <c r="AH47" i="39"/>
  <c r="AL47" i="41"/>
  <c r="W47" i="42"/>
  <c r="O47" i="43"/>
  <c r="I47" i="41"/>
  <c r="J47" i="43"/>
  <c r="Q47" i="42"/>
  <c r="K47" i="40"/>
  <c r="AK47" i="41"/>
  <c r="I47" i="42"/>
  <c r="AI47" i="42"/>
  <c r="AP47" i="42"/>
  <c r="AJ47" i="36"/>
  <c r="N47" i="41"/>
  <c r="AD47" i="43"/>
  <c r="P47" i="39"/>
  <c r="L47" i="38"/>
  <c r="AQ47" i="41"/>
  <c r="AO47" i="37"/>
  <c r="AQ47" i="34"/>
  <c r="AJ47" i="40"/>
  <c r="AP47" i="38"/>
  <c r="K47" i="39"/>
  <c r="G47" i="40"/>
  <c r="I47" i="40"/>
  <c r="Y47" i="40"/>
  <c r="AC47" i="39"/>
  <c r="AB47" i="40"/>
  <c r="O47" i="41"/>
  <c r="W47" i="34"/>
  <c r="J47" i="40"/>
  <c r="AA47" i="42"/>
  <c r="O47" i="37"/>
  <c r="Z47" i="37"/>
  <c r="G47" i="42"/>
  <c r="AM47" i="43"/>
  <c r="AE47" i="43"/>
  <c r="AL47" i="34"/>
  <c r="R47" i="41"/>
  <c r="Z47" i="43"/>
  <c r="Z47" i="42"/>
  <c r="AK47" i="37"/>
  <c r="AQ47" i="39"/>
  <c r="AM47" i="38"/>
  <c r="AN47" i="41"/>
  <c r="AB47" i="43"/>
  <c r="N47" i="43"/>
  <c r="AA47" i="40"/>
  <c r="AE47" i="40"/>
  <c r="R47" i="42"/>
  <c r="AL47" i="35"/>
  <c r="AE47" i="41"/>
  <c r="U47" i="41"/>
  <c r="P47" i="42"/>
  <c r="I47" i="38"/>
  <c r="S47" i="41"/>
  <c r="AI47" i="43"/>
  <c r="AK47" i="42"/>
  <c r="Y47" i="43"/>
  <c r="AF47" i="40"/>
  <c r="V47" i="41"/>
  <c r="AA47" i="34"/>
  <c r="V47" i="37"/>
  <c r="AC47" i="40"/>
  <c r="Q47" i="41"/>
  <c r="U47" i="43"/>
  <c r="AN47" i="37"/>
  <c r="O47" i="39"/>
  <c r="R47" i="40"/>
  <c r="AO47" i="43"/>
  <c r="AH47" i="41"/>
  <c r="J47" i="42"/>
  <c r="AP47" i="41"/>
  <c r="P47" i="43"/>
  <c r="S47" i="39"/>
  <c r="AH47" i="40"/>
  <c r="AI47" i="41"/>
  <c r="W47" i="43"/>
  <c r="AL47" i="42"/>
  <c r="AN47" i="43"/>
  <c r="AB47" i="42"/>
  <c r="AG47" i="35"/>
  <c r="L47" i="43"/>
  <c r="AH47" i="43"/>
  <c r="AA47" i="43"/>
  <c r="J47" i="37"/>
  <c r="L47" i="40"/>
  <c r="S47" i="42"/>
  <c r="AD47" i="41"/>
  <c r="AC47" i="42"/>
  <c r="AD47" i="39"/>
  <c r="AJ47" i="42"/>
  <c r="S47" i="37"/>
  <c r="O47" i="42"/>
  <c r="H47" i="42"/>
  <c r="M47" i="35"/>
  <c r="AL47" i="39"/>
  <c r="AF47" i="41"/>
  <c r="AM47" i="37"/>
  <c r="T47" i="35"/>
  <c r="AA47" i="38"/>
  <c r="X47" i="43"/>
  <c r="I47" i="43"/>
  <c r="AE47" i="42"/>
  <c r="Y47" i="42"/>
  <c r="X47" i="36"/>
  <c r="G47" i="43"/>
  <c r="AD47" i="42"/>
  <c r="AL47" i="43"/>
  <c r="AF47" i="38"/>
  <c r="H47" i="34"/>
  <c r="AG47" i="43"/>
  <c r="S47" i="36"/>
  <c r="Z47" i="34"/>
  <c r="U47" i="38"/>
  <c r="L47" i="42"/>
  <c r="AC31" i="43"/>
  <c r="R31" i="43"/>
  <c r="AK31" i="43"/>
  <c r="AJ31" i="43"/>
  <c r="AF31" i="43"/>
  <c r="S31" i="43"/>
  <c r="I31" i="43"/>
  <c r="H31" i="43"/>
  <c r="Y31" i="42"/>
  <c r="T31" i="42"/>
  <c r="Q31" i="43"/>
  <c r="P31" i="42"/>
  <c r="M31" i="41"/>
  <c r="AL31" i="42"/>
  <c r="Q31" i="42"/>
  <c r="AJ31" i="42"/>
  <c r="AI31" i="42"/>
  <c r="AG31" i="42"/>
  <c r="AE31" i="42"/>
  <c r="R31" i="42"/>
  <c r="L31" i="43"/>
  <c r="P31" i="41"/>
  <c r="AF31" i="42"/>
  <c r="AK31" i="40"/>
  <c r="G31" i="43"/>
  <c r="K31" i="43"/>
  <c r="Y31" i="41"/>
  <c r="X31" i="41"/>
  <c r="W31" i="41"/>
  <c r="V31" i="41"/>
  <c r="AH31" i="42"/>
  <c r="H31" i="41"/>
  <c r="L31" i="40"/>
  <c r="AF31" i="39"/>
  <c r="AE31" i="40"/>
  <c r="S31" i="40"/>
  <c r="R31" i="40"/>
  <c r="Q31" i="40"/>
  <c r="N31" i="40"/>
  <c r="Q31" i="39"/>
  <c r="G31" i="38"/>
  <c r="N31" i="39"/>
  <c r="AN31" i="39"/>
  <c r="Z31" i="38"/>
  <c r="V31" i="38"/>
  <c r="AL31" i="41"/>
  <c r="AL31" i="40"/>
  <c r="AC31" i="40"/>
  <c r="AJ31" i="39"/>
  <c r="O31" i="39"/>
  <c r="AO31" i="37"/>
  <c r="S31" i="36"/>
  <c r="AG31" i="37"/>
  <c r="AA31" i="37"/>
  <c r="T31" i="37"/>
  <c r="R31" i="37"/>
  <c r="AC31" i="36"/>
  <c r="AA31" i="36"/>
  <c r="Y31" i="36"/>
  <c r="P31" i="36"/>
  <c r="AM31" i="37"/>
  <c r="O31" i="37"/>
  <c r="AP31" i="39"/>
  <c r="N31" i="37"/>
  <c r="AM31" i="39"/>
  <c r="M31" i="37"/>
  <c r="AK31" i="39"/>
  <c r="AI31" i="39"/>
  <c r="H31" i="37"/>
  <c r="AO31" i="38"/>
  <c r="AM31" i="38"/>
  <c r="AE31" i="35"/>
  <c r="AL31" i="38"/>
  <c r="AQ31" i="33"/>
  <c r="K31" i="33"/>
  <c r="AP31" i="33"/>
  <c r="J31" i="33"/>
  <c r="AO31" i="33"/>
  <c r="I31" i="33"/>
  <c r="P31" i="34"/>
  <c r="AM31" i="33"/>
  <c r="G31" i="33"/>
  <c r="AP31" i="35"/>
  <c r="AK31" i="33"/>
  <c r="AN31" i="35"/>
  <c r="AJ31" i="35"/>
  <c r="AI31" i="35"/>
  <c r="AH31" i="35"/>
  <c r="Y31" i="39"/>
  <c r="AF31" i="36"/>
  <c r="X31" i="33"/>
  <c r="M31" i="39"/>
  <c r="AE31" i="36"/>
  <c r="W31" i="33"/>
  <c r="V31" i="33"/>
  <c r="N31" i="35"/>
  <c r="AJ31" i="33"/>
  <c r="I31" i="34"/>
  <c r="AI31" i="33"/>
  <c r="AH31" i="33"/>
  <c r="AF31" i="33"/>
  <c r="AD31" i="33"/>
  <c r="AL31" i="36"/>
  <c r="AI31" i="36"/>
  <c r="AG31" i="36"/>
  <c r="Z31" i="36"/>
  <c r="AK31" i="38"/>
  <c r="W31" i="36"/>
  <c r="AQ31" i="34"/>
  <c r="AI31" i="38"/>
  <c r="N31" i="36"/>
  <c r="AP31" i="34"/>
  <c r="AG31" i="38"/>
  <c r="L31" i="36"/>
  <c r="AO31" i="34"/>
  <c r="AB31" i="34"/>
  <c r="N31" i="33"/>
  <c r="AA31" i="34"/>
  <c r="M31" i="33"/>
  <c r="Z31" i="34"/>
  <c r="L31" i="33"/>
  <c r="AB31" i="35"/>
  <c r="X31" i="34"/>
  <c r="Z31" i="35"/>
  <c r="AD31" i="34"/>
  <c r="AL31" i="33"/>
  <c r="Q31" i="33"/>
  <c r="P31" i="33"/>
  <c r="H31" i="33"/>
  <c r="Y31" i="35"/>
  <c r="Y31" i="34"/>
  <c r="AN31" i="33"/>
  <c r="R31" i="35"/>
  <c r="W31" i="34"/>
  <c r="AG31" i="33"/>
  <c r="O31" i="35"/>
  <c r="V31" i="34"/>
  <c r="AE31" i="33"/>
  <c r="U31" i="34"/>
  <c r="AC31" i="33"/>
  <c r="AB31" i="33"/>
  <c r="Q31" i="34"/>
  <c r="O31" i="34"/>
  <c r="AA31" i="33"/>
  <c r="M31" i="34"/>
  <c r="Z31" i="33"/>
  <c r="L31" i="34"/>
  <c r="Y31" i="33"/>
  <c r="K31" i="34"/>
  <c r="U31" i="33"/>
  <c r="G31" i="34"/>
  <c r="T31" i="33"/>
  <c r="O31" i="33"/>
  <c r="AH31" i="39"/>
  <c r="S31" i="33"/>
  <c r="AG31" i="39"/>
  <c r="R31" i="33"/>
  <c r="AD31" i="38"/>
  <c r="AB31" i="38"/>
  <c r="Y31" i="38"/>
  <c r="X31" i="38"/>
  <c r="AM31" i="34"/>
  <c r="AQ31" i="35"/>
  <c r="AN31" i="34"/>
  <c r="AG31" i="35"/>
  <c r="AP31" i="36"/>
  <c r="AC31" i="34"/>
  <c r="I31" i="36"/>
  <c r="AK31" i="36"/>
  <c r="AC31" i="38"/>
  <c r="AK31" i="35"/>
  <c r="AL31" i="35"/>
  <c r="AD31" i="36"/>
  <c r="L31" i="37"/>
  <c r="W31" i="38"/>
  <c r="T31" i="34"/>
  <c r="S31" i="39"/>
  <c r="AD31" i="35"/>
  <c r="AP31" i="38"/>
  <c r="K31" i="35"/>
  <c r="AH31" i="34"/>
  <c r="X31" i="37"/>
  <c r="AN31" i="37"/>
  <c r="J31" i="35"/>
  <c r="AO31" i="35"/>
  <c r="K31" i="37"/>
  <c r="P31" i="35"/>
  <c r="I31" i="35"/>
  <c r="W31" i="37"/>
  <c r="AM31" i="35"/>
  <c r="X31" i="35"/>
  <c r="H31" i="36"/>
  <c r="U31" i="36"/>
  <c r="H31" i="34"/>
  <c r="S31" i="38"/>
  <c r="AH31" i="38"/>
  <c r="O31" i="38"/>
  <c r="Q31" i="36"/>
  <c r="G31" i="36"/>
  <c r="AF31" i="35"/>
  <c r="AI31" i="37"/>
  <c r="L31" i="35"/>
  <c r="AM31" i="40"/>
  <c r="AH31" i="36"/>
  <c r="P31" i="38"/>
  <c r="AG31" i="34"/>
  <c r="S31" i="34"/>
  <c r="AH31" i="37"/>
  <c r="AI31" i="34"/>
  <c r="AP31" i="37"/>
  <c r="K31" i="36"/>
  <c r="H31" i="38"/>
  <c r="K31" i="39"/>
  <c r="J31" i="36"/>
  <c r="X31" i="36"/>
  <c r="Z31" i="39"/>
  <c r="AO31" i="36"/>
  <c r="S31" i="35"/>
  <c r="AC31" i="35"/>
  <c r="AE31" i="39"/>
  <c r="AL31" i="37"/>
  <c r="V31" i="35"/>
  <c r="AC31" i="37"/>
  <c r="H31" i="35"/>
  <c r="V31" i="36"/>
  <c r="AN31" i="40"/>
  <c r="Q31" i="38"/>
  <c r="T31" i="36"/>
  <c r="G31" i="35"/>
  <c r="AF31" i="37"/>
  <c r="AE31" i="38"/>
  <c r="P31" i="37"/>
  <c r="AQ31" i="40"/>
  <c r="P31" i="39"/>
  <c r="AJ31" i="34"/>
  <c r="AE31" i="37"/>
  <c r="AO31" i="39"/>
  <c r="AA31" i="43"/>
  <c r="O31" i="36"/>
  <c r="X31" i="39"/>
  <c r="AB31" i="40"/>
  <c r="AQ31" i="36"/>
  <c r="T31" i="35"/>
  <c r="V31" i="40"/>
  <c r="AN31" i="38"/>
  <c r="AI31" i="41"/>
  <c r="AB31" i="42"/>
  <c r="AM31" i="42"/>
  <c r="M31" i="36"/>
  <c r="AJ31" i="36"/>
  <c r="AD31" i="37"/>
  <c r="U31" i="37"/>
  <c r="Q31" i="35"/>
  <c r="AA31" i="35"/>
  <c r="J31" i="37"/>
  <c r="AF31" i="34"/>
  <c r="M31" i="38"/>
  <c r="N31" i="38"/>
  <c r="AK31" i="37"/>
  <c r="AN31" i="36"/>
  <c r="AJ31" i="37"/>
  <c r="AL31" i="34"/>
  <c r="J31" i="34"/>
  <c r="U31" i="40"/>
  <c r="J31" i="40"/>
  <c r="AF31" i="41"/>
  <c r="AO31" i="42"/>
  <c r="S31" i="41"/>
  <c r="AP31" i="43"/>
  <c r="K31" i="38"/>
  <c r="AJ31" i="38"/>
  <c r="U31" i="38"/>
  <c r="U31" i="39"/>
  <c r="U31" i="35"/>
  <c r="AL31" i="39"/>
  <c r="AQ31" i="42"/>
  <c r="AB31" i="39"/>
  <c r="AI31" i="40"/>
  <c r="K31" i="42"/>
  <c r="AK31" i="41"/>
  <c r="AH31" i="41"/>
  <c r="AB31" i="41"/>
  <c r="W31" i="42"/>
  <c r="O31" i="43"/>
  <c r="M31" i="40"/>
  <c r="AQ31" i="37"/>
  <c r="O31" i="40"/>
  <c r="W31" i="40"/>
  <c r="J31" i="39"/>
  <c r="N31" i="41"/>
  <c r="W31" i="35"/>
  <c r="AO31" i="41"/>
  <c r="AF31" i="40"/>
  <c r="AO31" i="43"/>
  <c r="R31" i="36"/>
  <c r="Y31" i="37"/>
  <c r="J31" i="38"/>
  <c r="H31" i="40"/>
  <c r="T31" i="39"/>
  <c r="R31" i="41"/>
  <c r="I31" i="37"/>
  <c r="X31" i="42"/>
  <c r="V31" i="42"/>
  <c r="AM31" i="36"/>
  <c r="AD31" i="41"/>
  <c r="AG31" i="40"/>
  <c r="V31" i="39"/>
  <c r="AB31" i="36"/>
  <c r="L31" i="39"/>
  <c r="I31" i="41"/>
  <c r="T31" i="38"/>
  <c r="O31" i="41"/>
  <c r="AC31" i="39"/>
  <c r="AB31" i="37"/>
  <c r="K31" i="41"/>
  <c r="AK31" i="34"/>
  <c r="T31" i="40"/>
  <c r="R31" i="38"/>
  <c r="N31" i="42"/>
  <c r="Z31" i="43"/>
  <c r="AK31" i="42"/>
  <c r="I31" i="39"/>
  <c r="AQ31" i="39"/>
  <c r="R31" i="39"/>
  <c r="G31" i="37"/>
  <c r="AN31" i="41"/>
  <c r="AB31" i="43"/>
  <c r="M31" i="42"/>
  <c r="R31" i="34"/>
  <c r="Q31" i="37"/>
  <c r="AM31" i="43"/>
  <c r="AF31" i="38"/>
  <c r="S31" i="37"/>
  <c r="AE31" i="43"/>
  <c r="AA31" i="42"/>
  <c r="AN31" i="42"/>
  <c r="Z31" i="42"/>
  <c r="Z31" i="41"/>
  <c r="W31" i="43"/>
  <c r="AD31" i="43"/>
  <c r="T31" i="41"/>
  <c r="L31" i="41"/>
  <c r="U31" i="43"/>
  <c r="N31" i="43"/>
  <c r="T31" i="43"/>
  <c r="AM31" i="41"/>
  <c r="AC31" i="42"/>
  <c r="G31" i="39"/>
  <c r="AO31" i="40"/>
  <c r="Y31" i="40"/>
  <c r="AD31" i="40"/>
  <c r="H31" i="39"/>
  <c r="AE31" i="41"/>
  <c r="AI31" i="43"/>
  <c r="L31" i="38"/>
  <c r="AJ31" i="40"/>
  <c r="U31" i="41"/>
  <c r="V31" i="37"/>
  <c r="Q31" i="41"/>
  <c r="AD31" i="42"/>
  <c r="S31" i="42"/>
  <c r="G31" i="40"/>
  <c r="AQ31" i="41"/>
  <c r="O31" i="42"/>
  <c r="M31" i="35"/>
  <c r="AA31" i="41"/>
  <c r="J31" i="43"/>
  <c r="W31" i="39"/>
  <c r="H31" i="42"/>
  <c r="AC31" i="41"/>
  <c r="Z31" i="40"/>
  <c r="AP31" i="41"/>
  <c r="AP31" i="42"/>
  <c r="AH31" i="43"/>
  <c r="Z31" i="37"/>
  <c r="AJ31" i="41"/>
  <c r="P31" i="40"/>
  <c r="AN31" i="43"/>
  <c r="AA31" i="40"/>
  <c r="I31" i="42"/>
  <c r="P31" i="43"/>
  <c r="AH31" i="40"/>
  <c r="J31" i="42"/>
  <c r="V31" i="43"/>
  <c r="AE31" i="34"/>
  <c r="AD31" i="39"/>
  <c r="AQ31" i="38"/>
  <c r="Y31" i="43"/>
  <c r="AL31" i="43"/>
  <c r="L31" i="42"/>
  <c r="I31" i="40"/>
  <c r="AQ31" i="43"/>
  <c r="AA31" i="38"/>
  <c r="AG31" i="41"/>
  <c r="X31" i="43"/>
  <c r="K31" i="40"/>
  <c r="AP31" i="40"/>
  <c r="X31" i="40"/>
  <c r="AA31" i="39"/>
  <c r="J31" i="41"/>
  <c r="M31" i="43"/>
  <c r="G31" i="42"/>
  <c r="G31" i="41"/>
  <c r="U31" i="42"/>
  <c r="N31" i="34"/>
  <c r="I31" i="38"/>
  <c r="AG31" i="43"/>
  <c r="AC37" i="43"/>
  <c r="AK37" i="43"/>
  <c r="AJ37" i="43"/>
  <c r="AH37" i="43"/>
  <c r="R37" i="43"/>
  <c r="J37" i="42"/>
  <c r="H37" i="42"/>
  <c r="AN37" i="43"/>
  <c r="AM37" i="43"/>
  <c r="AL37" i="43"/>
  <c r="AF37" i="43"/>
  <c r="S37" i="43"/>
  <c r="AH37" i="42"/>
  <c r="Q37" i="43"/>
  <c r="T37" i="43"/>
  <c r="O37" i="43"/>
  <c r="M37" i="43"/>
  <c r="I37" i="43"/>
  <c r="H37" i="43"/>
  <c r="AK37" i="42"/>
  <c r="AJ37" i="42"/>
  <c r="AI37" i="42"/>
  <c r="O37" i="42"/>
  <c r="P37" i="41"/>
  <c r="N37" i="41"/>
  <c r="T37" i="42"/>
  <c r="R37" i="42"/>
  <c r="Q37" i="42"/>
  <c r="AM37" i="42"/>
  <c r="AL37" i="42"/>
  <c r="X37" i="42"/>
  <c r="W37" i="42"/>
  <c r="P37" i="42"/>
  <c r="AP37" i="41"/>
  <c r="AJ37" i="41"/>
  <c r="X37" i="41"/>
  <c r="M37" i="41"/>
  <c r="Q37" i="39"/>
  <c r="AL37" i="41"/>
  <c r="W37" i="41"/>
  <c r="AL37" i="40"/>
  <c r="AK37" i="40"/>
  <c r="AH37" i="39"/>
  <c r="P37" i="40"/>
  <c r="N37" i="40"/>
  <c r="T37" i="38"/>
  <c r="L37" i="40"/>
  <c r="AP37" i="39"/>
  <c r="AN37" i="39"/>
  <c r="AK37" i="38"/>
  <c r="G37" i="37"/>
  <c r="AG37" i="40"/>
  <c r="AD37" i="40"/>
  <c r="Z37" i="38"/>
  <c r="AC37" i="40"/>
  <c r="Y37" i="38"/>
  <c r="AA37" i="40"/>
  <c r="X37" i="38"/>
  <c r="X37" i="40"/>
  <c r="V37" i="38"/>
  <c r="W37" i="40"/>
  <c r="R37" i="38"/>
  <c r="G37" i="38"/>
  <c r="AG37" i="37"/>
  <c r="AI37" i="39"/>
  <c r="AA37" i="37"/>
  <c r="X37" i="36"/>
  <c r="W37" i="39"/>
  <c r="AM37" i="38"/>
  <c r="V37" i="39"/>
  <c r="P37" i="39"/>
  <c r="AL37" i="36"/>
  <c r="AO37" i="37"/>
  <c r="AM37" i="37"/>
  <c r="AE37" i="37"/>
  <c r="AB37" i="37"/>
  <c r="Y37" i="39"/>
  <c r="N37" i="36"/>
  <c r="X37" i="39"/>
  <c r="I37" i="39"/>
  <c r="L37" i="36"/>
  <c r="AJ37" i="37"/>
  <c r="AF37" i="37"/>
  <c r="AD37" i="37"/>
  <c r="Z37" i="37"/>
  <c r="AG37" i="36"/>
  <c r="AM37" i="33"/>
  <c r="G37" i="33"/>
  <c r="J37" i="35"/>
  <c r="AL37" i="33"/>
  <c r="AK37" i="33"/>
  <c r="AI37" i="33"/>
  <c r="AG37" i="33"/>
  <c r="AQ37" i="39"/>
  <c r="AK37" i="36"/>
  <c r="AO37" i="39"/>
  <c r="AQ37" i="38"/>
  <c r="AE37" i="36"/>
  <c r="AM37" i="39"/>
  <c r="AO37" i="38"/>
  <c r="Y37" i="37"/>
  <c r="AJ37" i="39"/>
  <c r="AC37" i="36"/>
  <c r="AP37" i="35"/>
  <c r="T37" i="33"/>
  <c r="AF37" i="35"/>
  <c r="S37" i="33"/>
  <c r="P37" i="36"/>
  <c r="AE37" i="35"/>
  <c r="R37" i="33"/>
  <c r="X37" i="33"/>
  <c r="W37" i="33"/>
  <c r="V37" i="33"/>
  <c r="O37" i="35"/>
  <c r="AB37" i="34"/>
  <c r="Q37" i="33"/>
  <c r="M37" i="35"/>
  <c r="O37" i="33"/>
  <c r="AB37" i="36"/>
  <c r="AA37" i="36"/>
  <c r="M37" i="33"/>
  <c r="Y37" i="36"/>
  <c r="W37" i="36"/>
  <c r="K37" i="33"/>
  <c r="P37" i="34"/>
  <c r="N37" i="34"/>
  <c r="L37" i="34"/>
  <c r="K37" i="34"/>
  <c r="H37" i="37"/>
  <c r="AP37" i="33"/>
  <c r="AO37" i="33"/>
  <c r="AN37" i="33"/>
  <c r="AK37" i="35"/>
  <c r="AD37" i="35"/>
  <c r="N37" i="33"/>
  <c r="J37" i="33"/>
  <c r="AI37" i="35"/>
  <c r="L37" i="33"/>
  <c r="AH37" i="35"/>
  <c r="AQ37" i="33"/>
  <c r="AC37" i="35"/>
  <c r="AJ37" i="33"/>
  <c r="Y37" i="35"/>
  <c r="AH37" i="33"/>
  <c r="T37" i="35"/>
  <c r="AF37" i="33"/>
  <c r="I37" i="37"/>
  <c r="P37" i="33"/>
  <c r="N37" i="35"/>
  <c r="AE37" i="33"/>
  <c r="AD37" i="33"/>
  <c r="AC37" i="33"/>
  <c r="AB37" i="33"/>
  <c r="AD37" i="39"/>
  <c r="AA37" i="33"/>
  <c r="Z37" i="39"/>
  <c r="Z37" i="33"/>
  <c r="P37" i="37"/>
  <c r="Y37" i="33"/>
  <c r="N37" i="37"/>
  <c r="U37" i="33"/>
  <c r="I37" i="33"/>
  <c r="AP37" i="34"/>
  <c r="H37" i="33"/>
  <c r="AQ37" i="34"/>
  <c r="AO37" i="34"/>
  <c r="AN37" i="34"/>
  <c r="AO37" i="35"/>
  <c r="AM37" i="34"/>
  <c r="AF37" i="34"/>
  <c r="Z37" i="34"/>
  <c r="J37" i="34"/>
  <c r="I37" i="34"/>
  <c r="AH37" i="34"/>
  <c r="Z37" i="35"/>
  <c r="Z37" i="36"/>
  <c r="AE37" i="39"/>
  <c r="O37" i="36"/>
  <c r="T37" i="41"/>
  <c r="AQ37" i="36"/>
  <c r="AC37" i="37"/>
  <c r="AL37" i="35"/>
  <c r="H37" i="35"/>
  <c r="AL37" i="34"/>
  <c r="U37" i="37"/>
  <c r="V37" i="34"/>
  <c r="AP37" i="37"/>
  <c r="AH37" i="36"/>
  <c r="L37" i="38"/>
  <c r="G37" i="36"/>
  <c r="U37" i="34"/>
  <c r="Y37" i="34"/>
  <c r="AJ37" i="36"/>
  <c r="J37" i="38"/>
  <c r="P37" i="35"/>
  <c r="M37" i="38"/>
  <c r="S37" i="35"/>
  <c r="I37" i="35"/>
  <c r="AQ37" i="35"/>
  <c r="R37" i="36"/>
  <c r="AN37" i="36"/>
  <c r="J37" i="37"/>
  <c r="K37" i="37"/>
  <c r="T37" i="34"/>
  <c r="AK37" i="34"/>
  <c r="W37" i="37"/>
  <c r="V37" i="36"/>
  <c r="AN37" i="35"/>
  <c r="AG37" i="39"/>
  <c r="J37" i="40"/>
  <c r="K37" i="36"/>
  <c r="Q37" i="35"/>
  <c r="Q37" i="38"/>
  <c r="H37" i="40"/>
  <c r="X37" i="34"/>
  <c r="W37" i="35"/>
  <c r="S37" i="34"/>
  <c r="AF37" i="36"/>
  <c r="K37" i="38"/>
  <c r="S37" i="37"/>
  <c r="R37" i="35"/>
  <c r="U37" i="35"/>
  <c r="M37" i="34"/>
  <c r="AH37" i="37"/>
  <c r="AN37" i="38"/>
  <c r="L37" i="39"/>
  <c r="O37" i="39"/>
  <c r="AM37" i="36"/>
  <c r="AF37" i="38"/>
  <c r="AH37" i="38"/>
  <c r="K37" i="42"/>
  <c r="V37" i="35"/>
  <c r="O37" i="40"/>
  <c r="G37" i="40"/>
  <c r="N37" i="42"/>
  <c r="I37" i="38"/>
  <c r="AJ37" i="40"/>
  <c r="J37" i="36"/>
  <c r="O37" i="34"/>
  <c r="AL37" i="38"/>
  <c r="U37" i="38"/>
  <c r="AD37" i="34"/>
  <c r="AD37" i="36"/>
  <c r="L37" i="37"/>
  <c r="AK37" i="37"/>
  <c r="AP37" i="36"/>
  <c r="W37" i="34"/>
  <c r="AG37" i="34"/>
  <c r="T37" i="36"/>
  <c r="AC37" i="34"/>
  <c r="U37" i="39"/>
  <c r="H37" i="34"/>
  <c r="G37" i="35"/>
  <c r="AI37" i="38"/>
  <c r="N37" i="38"/>
  <c r="X37" i="35"/>
  <c r="H37" i="38"/>
  <c r="G37" i="34"/>
  <c r="AI37" i="36"/>
  <c r="V37" i="37"/>
  <c r="AC37" i="39"/>
  <c r="X37" i="37"/>
  <c r="M37" i="37"/>
  <c r="K37" i="39"/>
  <c r="AH37" i="41"/>
  <c r="K37" i="43"/>
  <c r="H37" i="36"/>
  <c r="K37" i="35"/>
  <c r="M37" i="36"/>
  <c r="L37" i="35"/>
  <c r="AC37" i="38"/>
  <c r="S37" i="36"/>
  <c r="AM37" i="41"/>
  <c r="AC37" i="41"/>
  <c r="AK37" i="41"/>
  <c r="AN37" i="41"/>
  <c r="G37" i="42"/>
  <c r="AB37" i="43"/>
  <c r="U37" i="36"/>
  <c r="AM37" i="35"/>
  <c r="AA37" i="38"/>
  <c r="AG37" i="41"/>
  <c r="H37" i="39"/>
  <c r="AI37" i="40"/>
  <c r="J37" i="41"/>
  <c r="Z37" i="43"/>
  <c r="AG37" i="35"/>
  <c r="M37" i="39"/>
  <c r="O37" i="38"/>
  <c r="K37" i="40"/>
  <c r="I37" i="36"/>
  <c r="R37" i="34"/>
  <c r="AA37" i="34"/>
  <c r="AL37" i="39"/>
  <c r="R37" i="39"/>
  <c r="AE37" i="34"/>
  <c r="AJ37" i="35"/>
  <c r="AE37" i="38"/>
  <c r="AL37" i="37"/>
  <c r="W37" i="38"/>
  <c r="AF37" i="40"/>
  <c r="Q37" i="40"/>
  <c r="AA37" i="35"/>
  <c r="P37" i="38"/>
  <c r="I37" i="42"/>
  <c r="U37" i="43"/>
  <c r="AP37" i="42"/>
  <c r="M37" i="40"/>
  <c r="AG37" i="38"/>
  <c r="AP37" i="43"/>
  <c r="AB37" i="41"/>
  <c r="Y37" i="42"/>
  <c r="AQ37" i="40"/>
  <c r="AJ37" i="34"/>
  <c r="T37" i="39"/>
  <c r="S37" i="38"/>
  <c r="AP37" i="40"/>
  <c r="AO37" i="36"/>
  <c r="AK37" i="39"/>
  <c r="T37" i="37"/>
  <c r="AQ37" i="37"/>
  <c r="AB37" i="39"/>
  <c r="AA37" i="39"/>
  <c r="AP37" i="38"/>
  <c r="AI37" i="41"/>
  <c r="T37" i="40"/>
  <c r="O37" i="41"/>
  <c r="G37" i="39"/>
  <c r="AJ37" i="38"/>
  <c r="AB37" i="40"/>
  <c r="L37" i="41"/>
  <c r="AC37" i="42"/>
  <c r="P37" i="43"/>
  <c r="Q37" i="37"/>
  <c r="AO37" i="40"/>
  <c r="J37" i="39"/>
  <c r="U37" i="41"/>
  <c r="AA37" i="41"/>
  <c r="U37" i="42"/>
  <c r="G37" i="43"/>
  <c r="L37" i="43"/>
  <c r="AN37" i="42"/>
  <c r="R37" i="37"/>
  <c r="AD37" i="41"/>
  <c r="N37" i="39"/>
  <c r="Y37" i="43"/>
  <c r="S37" i="42"/>
  <c r="AM37" i="40"/>
  <c r="I37" i="40"/>
  <c r="AB37" i="35"/>
  <c r="AB37" i="38"/>
  <c r="J37" i="43"/>
  <c r="Z37" i="42"/>
  <c r="W37" i="43"/>
  <c r="Z37" i="41"/>
  <c r="AB37" i="42"/>
  <c r="Y37" i="41"/>
  <c r="V37" i="41"/>
  <c r="AQ37" i="41"/>
  <c r="AE37" i="40"/>
  <c r="AF37" i="42"/>
  <c r="AI37" i="34"/>
  <c r="Q37" i="36"/>
  <c r="O37" i="37"/>
  <c r="AO37" i="41"/>
  <c r="V37" i="42"/>
  <c r="AQ37" i="43"/>
  <c r="S37" i="39"/>
  <c r="AE37" i="41"/>
  <c r="AA37" i="43"/>
  <c r="AN37" i="37"/>
  <c r="AD37" i="38"/>
  <c r="S37" i="40"/>
  <c r="AD37" i="42"/>
  <c r="X37" i="43"/>
  <c r="L37" i="42"/>
  <c r="AG37" i="43"/>
  <c r="H37" i="41"/>
  <c r="N37" i="43"/>
  <c r="S37" i="41"/>
  <c r="R37" i="41"/>
  <c r="Z37" i="40"/>
  <c r="K37" i="41"/>
  <c r="AA37" i="42"/>
  <c r="M37" i="42"/>
  <c r="Y37" i="40"/>
  <c r="V37" i="43"/>
  <c r="AQ37" i="42"/>
  <c r="Q37" i="34"/>
  <c r="I37" i="41"/>
  <c r="U37" i="40"/>
  <c r="R37" i="40"/>
  <c r="AI37" i="43"/>
  <c r="AO37" i="43"/>
  <c r="Q37" i="41"/>
  <c r="AN37" i="40"/>
  <c r="AE37" i="43"/>
  <c r="G37" i="41"/>
  <c r="V37" i="40"/>
  <c r="AF37" i="41"/>
  <c r="AF37" i="39"/>
  <c r="AG37" i="42"/>
  <c r="AE37" i="42"/>
  <c r="AH37" i="40"/>
  <c r="AO37" i="42"/>
  <c r="AI37" i="37"/>
  <c r="AD37" i="43"/>
  <c r="AL28" i="43"/>
  <c r="AK28" i="43"/>
  <c r="AJ28" i="43"/>
  <c r="R28" i="43"/>
  <c r="J28" i="42"/>
  <c r="H28" i="42"/>
  <c r="I28" i="43"/>
  <c r="AO28" i="43"/>
  <c r="AG28" i="42"/>
  <c r="U28" i="42"/>
  <c r="AN28" i="43"/>
  <c r="AM28" i="43"/>
  <c r="AD28" i="43"/>
  <c r="AC28" i="43"/>
  <c r="W28" i="43"/>
  <c r="W28" i="42"/>
  <c r="T28" i="42"/>
  <c r="R28" i="42"/>
  <c r="V28" i="43"/>
  <c r="AH28" i="42"/>
  <c r="AK28" i="40"/>
  <c r="AI28" i="42"/>
  <c r="M28" i="42"/>
  <c r="M28" i="41"/>
  <c r="S28" i="40"/>
  <c r="AP28" i="41"/>
  <c r="AN28" i="41"/>
  <c r="AB28" i="41"/>
  <c r="P28" i="42"/>
  <c r="Y28" i="41"/>
  <c r="X28" i="41"/>
  <c r="L28" i="41"/>
  <c r="AE28" i="40"/>
  <c r="Q28" i="39"/>
  <c r="AC28" i="40"/>
  <c r="R28" i="40"/>
  <c r="Q28" i="40"/>
  <c r="P28" i="40"/>
  <c r="L28" i="40"/>
  <c r="W28" i="41"/>
  <c r="AI28" i="40"/>
  <c r="AP28" i="39"/>
  <c r="V28" i="37"/>
  <c r="I28" i="38"/>
  <c r="G28" i="38"/>
  <c r="R28" i="37"/>
  <c r="Y28" i="36"/>
  <c r="V28" i="41"/>
  <c r="N28" i="41"/>
  <c r="H28" i="41"/>
  <c r="AB28" i="40"/>
  <c r="AJ28" i="39"/>
  <c r="AH28" i="39"/>
  <c r="AL28" i="40"/>
  <c r="AA28" i="37"/>
  <c r="AH28" i="40"/>
  <c r="Z28" i="37"/>
  <c r="X28" i="40"/>
  <c r="AI28" i="39"/>
  <c r="AF28" i="39"/>
  <c r="S28" i="37"/>
  <c r="AD28" i="39"/>
  <c r="Q28" i="37"/>
  <c r="AC28" i="39"/>
  <c r="N28" i="37"/>
  <c r="AB28" i="39"/>
  <c r="O28" i="39"/>
  <c r="AO28" i="38"/>
  <c r="AP28" i="38"/>
  <c r="AI28" i="38"/>
  <c r="AG28" i="36"/>
  <c r="AG28" i="38"/>
  <c r="AB28" i="38"/>
  <c r="Z28" i="38"/>
  <c r="T28" i="38"/>
  <c r="AE28" i="37"/>
  <c r="P28" i="38"/>
  <c r="J28" i="37"/>
  <c r="I28" i="37"/>
  <c r="J28" i="35"/>
  <c r="AA28" i="39"/>
  <c r="AC28" i="33"/>
  <c r="AL28" i="38"/>
  <c r="AL28" i="36"/>
  <c r="AB28" i="33"/>
  <c r="AH28" i="38"/>
  <c r="AH28" i="36"/>
  <c r="AA28" i="33"/>
  <c r="X28" i="36"/>
  <c r="Y28" i="33"/>
  <c r="W28" i="33"/>
  <c r="AP28" i="35"/>
  <c r="S28" i="36"/>
  <c r="R28" i="36"/>
  <c r="Q28" i="36"/>
  <c r="AF28" i="35"/>
  <c r="P28" i="36"/>
  <c r="O28" i="36"/>
  <c r="Z28" i="35"/>
  <c r="N28" i="36"/>
  <c r="Y28" i="35"/>
  <c r="AP28" i="33"/>
  <c r="J28" i="33"/>
  <c r="O28" i="35"/>
  <c r="AO28" i="33"/>
  <c r="I28" i="33"/>
  <c r="T28" i="39"/>
  <c r="AN28" i="33"/>
  <c r="H28" i="33"/>
  <c r="Z28" i="34"/>
  <c r="V28" i="33"/>
  <c r="U28" i="33"/>
  <c r="T28" i="33"/>
  <c r="M28" i="34"/>
  <c r="R28" i="33"/>
  <c r="P28" i="33"/>
  <c r="I28" i="34"/>
  <c r="AQ28" i="33"/>
  <c r="AO28" i="34"/>
  <c r="AM28" i="33"/>
  <c r="AL28" i="33"/>
  <c r="AH28" i="33"/>
  <c r="V28" i="35"/>
  <c r="L28" i="33"/>
  <c r="AQ28" i="34"/>
  <c r="U28" i="35"/>
  <c r="AK28" i="33"/>
  <c r="AL28" i="34"/>
  <c r="AJ28" i="33"/>
  <c r="K28" i="33"/>
  <c r="AF28" i="36"/>
  <c r="AI28" i="33"/>
  <c r="AG28" i="34"/>
  <c r="AG28" i="33"/>
  <c r="W28" i="35"/>
  <c r="N28" i="33"/>
  <c r="M28" i="33"/>
  <c r="AE28" i="34"/>
  <c r="AF28" i="33"/>
  <c r="AD28" i="34"/>
  <c r="AE28" i="33"/>
  <c r="AC28" i="34"/>
  <c r="AD28" i="33"/>
  <c r="AB28" i="34"/>
  <c r="Z28" i="33"/>
  <c r="T28" i="35"/>
  <c r="AA28" i="34"/>
  <c r="X28" i="33"/>
  <c r="P28" i="34"/>
  <c r="S28" i="33"/>
  <c r="K28" i="34"/>
  <c r="Q28" i="33"/>
  <c r="O28" i="33"/>
  <c r="L28" i="35"/>
  <c r="G28" i="33"/>
  <c r="AQ28" i="35"/>
  <c r="AG28" i="35"/>
  <c r="H28" i="37"/>
  <c r="AI28" i="35"/>
  <c r="O28" i="40"/>
  <c r="K28" i="38"/>
  <c r="W28" i="37"/>
  <c r="N28" i="35"/>
  <c r="L28" i="37"/>
  <c r="L28" i="38"/>
  <c r="AQ28" i="37"/>
  <c r="AQ28" i="36"/>
  <c r="AG28" i="39"/>
  <c r="AH28" i="37"/>
  <c r="AI28" i="37"/>
  <c r="AK28" i="37"/>
  <c r="AP28" i="36"/>
  <c r="AP28" i="34"/>
  <c r="AM28" i="35"/>
  <c r="U28" i="36"/>
  <c r="R28" i="34"/>
  <c r="AN28" i="36"/>
  <c r="U28" i="39"/>
  <c r="U28" i="34"/>
  <c r="X28" i="35"/>
  <c r="U28" i="37"/>
  <c r="AO28" i="35"/>
  <c r="AM28" i="36"/>
  <c r="P28" i="35"/>
  <c r="AJ28" i="34"/>
  <c r="V28" i="36"/>
  <c r="AK28" i="34"/>
  <c r="P28" i="37"/>
  <c r="AB28" i="35"/>
  <c r="AB28" i="36"/>
  <c r="W28" i="34"/>
  <c r="G28" i="35"/>
  <c r="AI28" i="34"/>
  <c r="O28" i="34"/>
  <c r="AJ28" i="38"/>
  <c r="AH28" i="34"/>
  <c r="AD28" i="36"/>
  <c r="AJ28" i="36"/>
  <c r="AD28" i="35"/>
  <c r="I28" i="35"/>
  <c r="H28" i="38"/>
  <c r="U28" i="38"/>
  <c r="T28" i="34"/>
  <c r="T28" i="40"/>
  <c r="I28" i="41"/>
  <c r="Y28" i="37"/>
  <c r="AN28" i="40"/>
  <c r="J28" i="40"/>
  <c r="H28" i="35"/>
  <c r="W28" i="38"/>
  <c r="Z28" i="36"/>
  <c r="AP28" i="37"/>
  <c r="AI28" i="36"/>
  <c r="Z28" i="39"/>
  <c r="AQ28" i="38"/>
  <c r="K28" i="35"/>
  <c r="Q28" i="38"/>
  <c r="AC28" i="37"/>
  <c r="S28" i="35"/>
  <c r="J28" i="36"/>
  <c r="M28" i="38"/>
  <c r="AL28" i="37"/>
  <c r="G28" i="36"/>
  <c r="M28" i="35"/>
  <c r="G28" i="34"/>
  <c r="Q28" i="34"/>
  <c r="V28" i="34"/>
  <c r="X28" i="37"/>
  <c r="AE28" i="36"/>
  <c r="AC28" i="38"/>
  <c r="AE28" i="39"/>
  <c r="S28" i="38"/>
  <c r="AD28" i="37"/>
  <c r="J28" i="38"/>
  <c r="AM28" i="40"/>
  <c r="AQ28" i="40"/>
  <c r="X28" i="39"/>
  <c r="O28" i="38"/>
  <c r="AK28" i="36"/>
  <c r="AL28" i="39"/>
  <c r="AF28" i="38"/>
  <c r="T28" i="41"/>
  <c r="AK28" i="39"/>
  <c r="AQ28" i="39"/>
  <c r="R28" i="38"/>
  <c r="R28" i="41"/>
  <c r="AF28" i="37"/>
  <c r="L28" i="39"/>
  <c r="AM28" i="41"/>
  <c r="R28" i="35"/>
  <c r="M28" i="36"/>
  <c r="AJ28" i="37"/>
  <c r="AF28" i="40"/>
  <c r="N28" i="43"/>
  <c r="AP28" i="43"/>
  <c r="AN28" i="35"/>
  <c r="AO28" i="40"/>
  <c r="G28" i="41"/>
  <c r="AC28" i="35"/>
  <c r="I28" i="40"/>
  <c r="AA28" i="38"/>
  <c r="AL28" i="41"/>
  <c r="AO28" i="36"/>
  <c r="AD28" i="40"/>
  <c r="N28" i="39"/>
  <c r="AA28" i="42"/>
  <c r="AA28" i="43"/>
  <c r="H28" i="36"/>
  <c r="M28" i="37"/>
  <c r="AB28" i="42"/>
  <c r="G28" i="42"/>
  <c r="J28" i="34"/>
  <c r="AC28" i="36"/>
  <c r="AG28" i="37"/>
  <c r="H28" i="40"/>
  <c r="I28" i="39"/>
  <c r="AN28" i="37"/>
  <c r="P28" i="39"/>
  <c r="U28" i="40"/>
  <c r="K28" i="42"/>
  <c r="AA28" i="35"/>
  <c r="G28" i="39"/>
  <c r="V28" i="40"/>
  <c r="H28" i="34"/>
  <c r="S28" i="34"/>
  <c r="AJ28" i="35"/>
  <c r="S28" i="39"/>
  <c r="J28" i="39"/>
  <c r="K28" i="43"/>
  <c r="AE28" i="38"/>
  <c r="M28" i="39"/>
  <c r="AP28" i="40"/>
  <c r="AO28" i="37"/>
  <c r="X28" i="38"/>
  <c r="AM28" i="34"/>
  <c r="AG28" i="41"/>
  <c r="X28" i="42"/>
  <c r="AB28" i="37"/>
  <c r="AJ28" i="40"/>
  <c r="AA28" i="41"/>
  <c r="M28" i="40"/>
  <c r="T28" i="37"/>
  <c r="AC28" i="42"/>
  <c r="N28" i="38"/>
  <c r="K28" i="37"/>
  <c r="AK28" i="35"/>
  <c r="AO28" i="42"/>
  <c r="AE28" i="43"/>
  <c r="K28" i="39"/>
  <c r="G28" i="40"/>
  <c r="Y28" i="39"/>
  <c r="AQ28" i="41"/>
  <c r="AH28" i="35"/>
  <c r="AN28" i="38"/>
  <c r="Y28" i="38"/>
  <c r="AM28" i="39"/>
  <c r="AG28" i="40"/>
  <c r="W28" i="36"/>
  <c r="Z28" i="40"/>
  <c r="G28" i="37"/>
  <c r="N28" i="34"/>
  <c r="R28" i="39"/>
  <c r="AM28" i="37"/>
  <c r="AQ28" i="42"/>
  <c r="V28" i="39"/>
  <c r="I28" i="36"/>
  <c r="AL28" i="35"/>
  <c r="Z28" i="41"/>
  <c r="N28" i="42"/>
  <c r="Y28" i="40"/>
  <c r="H28" i="39"/>
  <c r="AD28" i="42"/>
  <c r="M28" i="43"/>
  <c r="G28" i="43"/>
  <c r="AN28" i="34"/>
  <c r="O28" i="41"/>
  <c r="L28" i="42"/>
  <c r="Z28" i="43"/>
  <c r="AI28" i="41"/>
  <c r="Q28" i="43"/>
  <c r="AF28" i="41"/>
  <c r="W28" i="39"/>
  <c r="T28" i="43"/>
  <c r="Q28" i="35"/>
  <c r="Q28" i="41"/>
  <c r="N28" i="40"/>
  <c r="Z28" i="42"/>
  <c r="Q28" i="42"/>
  <c r="AB28" i="43"/>
  <c r="S28" i="41"/>
  <c r="AD28" i="38"/>
  <c r="Y28" i="43"/>
  <c r="K28" i="36"/>
  <c r="K28" i="40"/>
  <c r="AK28" i="42"/>
  <c r="T28" i="36"/>
  <c r="J28" i="41"/>
  <c r="AF28" i="42"/>
  <c r="S28" i="42"/>
  <c r="AF28" i="34"/>
  <c r="O28" i="37"/>
  <c r="AN28" i="39"/>
  <c r="V28" i="42"/>
  <c r="AK28" i="41"/>
  <c r="AM28" i="42"/>
  <c r="L28" i="34"/>
  <c r="O28" i="42"/>
  <c r="AC28" i="41"/>
  <c r="AG28" i="43"/>
  <c r="P28" i="41"/>
  <c r="L28" i="36"/>
  <c r="L28" i="43"/>
  <c r="AE28" i="35"/>
  <c r="K28" i="41"/>
  <c r="O28" i="43"/>
  <c r="AF28" i="43"/>
  <c r="AD28" i="41"/>
  <c r="Y28" i="34"/>
  <c r="AQ28" i="43"/>
  <c r="V28" i="38"/>
  <c r="AK28" i="38"/>
  <c r="AJ28" i="42"/>
  <c r="W28" i="40"/>
  <c r="AP28" i="42"/>
  <c r="AH28" i="41"/>
  <c r="U28" i="41"/>
  <c r="AH28" i="43"/>
  <c r="Y28" i="42"/>
  <c r="X28" i="43"/>
  <c r="X28" i="34"/>
  <c r="AM28" i="38"/>
  <c r="I28" i="42"/>
  <c r="AI28" i="43"/>
  <c r="H28" i="43"/>
  <c r="AE28" i="41"/>
  <c r="P28" i="43"/>
  <c r="AO28" i="41"/>
  <c r="AJ28" i="41"/>
  <c r="J28" i="43"/>
  <c r="S28" i="43"/>
  <c r="AA28" i="40"/>
  <c r="AN28" i="42"/>
  <c r="AL28" i="42"/>
  <c r="AA28" i="36"/>
  <c r="AO28" i="39"/>
  <c r="AE28" i="42"/>
  <c r="U28" i="43"/>
  <c r="AK44" i="43"/>
  <c r="AC44" i="43"/>
  <c r="AH44" i="42"/>
  <c r="AG44" i="42"/>
  <c r="AO44" i="43"/>
  <c r="V44" i="43"/>
  <c r="R44" i="43"/>
  <c r="AK44" i="42"/>
  <c r="V44" i="42"/>
  <c r="S44" i="42"/>
  <c r="I44" i="43"/>
  <c r="H44" i="43"/>
  <c r="O44" i="42"/>
  <c r="M44" i="42"/>
  <c r="AB44" i="41"/>
  <c r="U44" i="42"/>
  <c r="P44" i="42"/>
  <c r="L44" i="41"/>
  <c r="S44" i="40"/>
  <c r="Z44" i="42"/>
  <c r="H44" i="42"/>
  <c r="AL44" i="40"/>
  <c r="J44" i="41"/>
  <c r="H44" i="41"/>
  <c r="Q44" i="40"/>
  <c r="Y44" i="41"/>
  <c r="R44" i="40"/>
  <c r="Q44" i="39"/>
  <c r="Q44" i="42"/>
  <c r="X44" i="41"/>
  <c r="P44" i="40"/>
  <c r="N44" i="40"/>
  <c r="AH44" i="39"/>
  <c r="AI44" i="40"/>
  <c r="AF44" i="40"/>
  <c r="AP44" i="39"/>
  <c r="AJ44" i="39"/>
  <c r="AF44" i="39"/>
  <c r="AD44" i="39"/>
  <c r="AC44" i="39"/>
  <c r="AB44" i="39"/>
  <c r="AK44" i="41"/>
  <c r="W44" i="39"/>
  <c r="Y44" i="38"/>
  <c r="AG44" i="41"/>
  <c r="AA44" i="38"/>
  <c r="Z44" i="38"/>
  <c r="X44" i="38"/>
  <c r="AA44" i="37"/>
  <c r="I44" i="38"/>
  <c r="G44" i="38"/>
  <c r="AK44" i="40"/>
  <c r="AG44" i="40"/>
  <c r="AC44" i="40"/>
  <c r="AA44" i="39"/>
  <c r="AQ44" i="41"/>
  <c r="AI44" i="41"/>
  <c r="AB44" i="38"/>
  <c r="P44" i="38"/>
  <c r="Y44" i="36"/>
  <c r="S44" i="36"/>
  <c r="AO44" i="41"/>
  <c r="AF44" i="41"/>
  <c r="AF44" i="37"/>
  <c r="AB44" i="37"/>
  <c r="Y44" i="39"/>
  <c r="Z44" i="37"/>
  <c r="AL44" i="36"/>
  <c r="V44" i="39"/>
  <c r="K44" i="39"/>
  <c r="Q44" i="37"/>
  <c r="AI44" i="36"/>
  <c r="H44" i="39"/>
  <c r="M44" i="37"/>
  <c r="AH44" i="36"/>
  <c r="W44" i="36"/>
  <c r="AN44" i="38"/>
  <c r="AM44" i="38"/>
  <c r="AC44" i="33"/>
  <c r="AB44" i="33"/>
  <c r="P44" i="34"/>
  <c r="AA44" i="33"/>
  <c r="Y44" i="33"/>
  <c r="W44" i="33"/>
  <c r="AP44" i="35"/>
  <c r="AG44" i="36"/>
  <c r="AD44" i="35"/>
  <c r="I44" i="34"/>
  <c r="AF44" i="36"/>
  <c r="AC44" i="35"/>
  <c r="AE44" i="36"/>
  <c r="AA44" i="35"/>
  <c r="AQ44" i="34"/>
  <c r="Q44" i="36"/>
  <c r="Z44" i="35"/>
  <c r="L44" i="37"/>
  <c r="P44" i="36"/>
  <c r="Y44" i="35"/>
  <c r="AO44" i="34"/>
  <c r="O44" i="36"/>
  <c r="L44" i="35"/>
  <c r="AP44" i="33"/>
  <c r="J44" i="33"/>
  <c r="J44" i="35"/>
  <c r="AO44" i="33"/>
  <c r="I44" i="33"/>
  <c r="AN44" i="33"/>
  <c r="H44" i="33"/>
  <c r="AI44" i="38"/>
  <c r="J44" i="37"/>
  <c r="N44" i="33"/>
  <c r="AG44" i="38"/>
  <c r="M44" i="33"/>
  <c r="AE44" i="38"/>
  <c r="L44" i="33"/>
  <c r="AD44" i="38"/>
  <c r="AC44" i="38"/>
  <c r="G44" i="33"/>
  <c r="AB44" i="34"/>
  <c r="N44" i="36"/>
  <c r="AA44" i="34"/>
  <c r="G44" i="36"/>
  <c r="Z44" i="34"/>
  <c r="Y44" i="34"/>
  <c r="AQ44" i="33"/>
  <c r="N44" i="34"/>
  <c r="AM44" i="33"/>
  <c r="L44" i="34"/>
  <c r="AL44" i="33"/>
  <c r="AK44" i="33"/>
  <c r="AF44" i="33"/>
  <c r="AE44" i="33"/>
  <c r="AD44" i="33"/>
  <c r="V44" i="35"/>
  <c r="AJ44" i="33"/>
  <c r="T44" i="35"/>
  <c r="AI44" i="33"/>
  <c r="AG44" i="33"/>
  <c r="AH44" i="33"/>
  <c r="Z44" i="33"/>
  <c r="X44" i="33"/>
  <c r="V44" i="33"/>
  <c r="U44" i="33"/>
  <c r="AK44" i="38"/>
  <c r="T44" i="33"/>
  <c r="S44" i="33"/>
  <c r="AM44" i="34"/>
  <c r="R44" i="33"/>
  <c r="Q44" i="33"/>
  <c r="AE44" i="34"/>
  <c r="P44" i="33"/>
  <c r="AL44" i="38"/>
  <c r="AC44" i="34"/>
  <c r="O44" i="33"/>
  <c r="K44" i="33"/>
  <c r="W44" i="35"/>
  <c r="Q44" i="35"/>
  <c r="P44" i="35"/>
  <c r="I44" i="35"/>
  <c r="K44" i="34"/>
  <c r="AC44" i="37"/>
  <c r="O44" i="35"/>
  <c r="W44" i="34"/>
  <c r="AI44" i="37"/>
  <c r="AK44" i="37"/>
  <c r="AQ44" i="37"/>
  <c r="AO44" i="35"/>
  <c r="Z44" i="36"/>
  <c r="AJ44" i="36"/>
  <c r="AD44" i="37"/>
  <c r="AL44" i="39"/>
  <c r="U44" i="40"/>
  <c r="AL44" i="34"/>
  <c r="M44" i="40"/>
  <c r="AN44" i="34"/>
  <c r="T44" i="40"/>
  <c r="U44" i="34"/>
  <c r="X44" i="35"/>
  <c r="H44" i="34"/>
  <c r="S44" i="35"/>
  <c r="AP44" i="34"/>
  <c r="G44" i="34"/>
  <c r="AI44" i="34"/>
  <c r="M44" i="34"/>
  <c r="K44" i="36"/>
  <c r="X44" i="34"/>
  <c r="K44" i="37"/>
  <c r="H44" i="36"/>
  <c r="K44" i="35"/>
  <c r="O44" i="38"/>
  <c r="T44" i="36"/>
  <c r="G44" i="35"/>
  <c r="K44" i="38"/>
  <c r="O44" i="34"/>
  <c r="AQ44" i="40"/>
  <c r="O44" i="40"/>
  <c r="AO44" i="36"/>
  <c r="S44" i="34"/>
  <c r="V44" i="34"/>
  <c r="H44" i="35"/>
  <c r="AH44" i="35"/>
  <c r="V44" i="40"/>
  <c r="K44" i="42"/>
  <c r="AM44" i="36"/>
  <c r="T44" i="34"/>
  <c r="T44" i="37"/>
  <c r="AK44" i="34"/>
  <c r="T44" i="41"/>
  <c r="AG44" i="37"/>
  <c r="G44" i="40"/>
  <c r="AO44" i="40"/>
  <c r="J44" i="36"/>
  <c r="AH44" i="37"/>
  <c r="L44" i="39"/>
  <c r="K44" i="40"/>
  <c r="S44" i="37"/>
  <c r="AB44" i="40"/>
  <c r="N44" i="35"/>
  <c r="Z44" i="39"/>
  <c r="AN44" i="40"/>
  <c r="I44" i="36"/>
  <c r="U44" i="39"/>
  <c r="AF44" i="34"/>
  <c r="AG44" i="34"/>
  <c r="Q44" i="38"/>
  <c r="AB44" i="35"/>
  <c r="AD44" i="34"/>
  <c r="AI44" i="35"/>
  <c r="M44" i="38"/>
  <c r="S44" i="38"/>
  <c r="H44" i="37"/>
  <c r="R44" i="35"/>
  <c r="AF44" i="35"/>
  <c r="AK44" i="36"/>
  <c r="Q44" i="34"/>
  <c r="R44" i="34"/>
  <c r="AP44" i="37"/>
  <c r="W44" i="38"/>
  <c r="AN44" i="36"/>
  <c r="AQ44" i="35"/>
  <c r="M44" i="36"/>
  <c r="R44" i="36"/>
  <c r="AF44" i="38"/>
  <c r="H44" i="40"/>
  <c r="R44" i="38"/>
  <c r="R44" i="41"/>
  <c r="N44" i="42"/>
  <c r="AH44" i="38"/>
  <c r="AP44" i="38"/>
  <c r="Z44" i="40"/>
  <c r="AH44" i="34"/>
  <c r="AN44" i="35"/>
  <c r="AQ44" i="39"/>
  <c r="AP44" i="40"/>
  <c r="W44" i="40"/>
  <c r="AP44" i="41"/>
  <c r="AA44" i="43"/>
  <c r="AQ44" i="36"/>
  <c r="V44" i="36"/>
  <c r="V44" i="38"/>
  <c r="AE44" i="39"/>
  <c r="AQ44" i="38"/>
  <c r="G44" i="37"/>
  <c r="Z44" i="41"/>
  <c r="U44" i="36"/>
  <c r="AJ44" i="34"/>
  <c r="L44" i="36"/>
  <c r="AE44" i="35"/>
  <c r="I44" i="40"/>
  <c r="AE44" i="40"/>
  <c r="AL44" i="41"/>
  <c r="AA44" i="36"/>
  <c r="AK44" i="39"/>
  <c r="AM44" i="37"/>
  <c r="AC44" i="41"/>
  <c r="AE44" i="41"/>
  <c r="U44" i="41"/>
  <c r="AJ44" i="35"/>
  <c r="AC44" i="36"/>
  <c r="S44" i="39"/>
  <c r="U44" i="37"/>
  <c r="P44" i="39"/>
  <c r="AN44" i="37"/>
  <c r="AO44" i="39"/>
  <c r="AL44" i="37"/>
  <c r="AJ44" i="38"/>
  <c r="AE44" i="37"/>
  <c r="AO44" i="38"/>
  <c r="J44" i="34"/>
  <c r="AG44" i="35"/>
  <c r="AK44" i="35"/>
  <c r="R44" i="39"/>
  <c r="AI44" i="43"/>
  <c r="J44" i="40"/>
  <c r="AH44" i="40"/>
  <c r="Q44" i="41"/>
  <c r="AC44" i="42"/>
  <c r="AN44" i="41"/>
  <c r="AM44" i="40"/>
  <c r="O44" i="39"/>
  <c r="V44" i="37"/>
  <c r="T44" i="38"/>
  <c r="L44" i="43"/>
  <c r="Y44" i="42"/>
  <c r="L44" i="40"/>
  <c r="W44" i="41"/>
  <c r="AG44" i="43"/>
  <c r="L44" i="38"/>
  <c r="AJ44" i="41"/>
  <c r="T44" i="42"/>
  <c r="AF44" i="43"/>
  <c r="G44" i="42"/>
  <c r="AM44" i="42"/>
  <c r="X44" i="43"/>
  <c r="AN44" i="43"/>
  <c r="AB44" i="36"/>
  <c r="AM44" i="41"/>
  <c r="I44" i="41"/>
  <c r="AP44" i="36"/>
  <c r="W44" i="37"/>
  <c r="P44" i="37"/>
  <c r="AB44" i="42"/>
  <c r="I44" i="39"/>
  <c r="AI44" i="39"/>
  <c r="AJ44" i="40"/>
  <c r="AD44" i="36"/>
  <c r="O44" i="41"/>
  <c r="J44" i="39"/>
  <c r="AA44" i="40"/>
  <c r="AJ44" i="37"/>
  <c r="AQ44" i="42"/>
  <c r="U44" i="38"/>
  <c r="AL44" i="35"/>
  <c r="Y44" i="40"/>
  <c r="AB44" i="43"/>
  <c r="AD44" i="42"/>
  <c r="J44" i="42"/>
  <c r="G44" i="41"/>
  <c r="AN44" i="42"/>
  <c r="G44" i="39"/>
  <c r="V44" i="41"/>
  <c r="AA44" i="42"/>
  <c r="AQ44" i="43"/>
  <c r="AP44" i="43"/>
  <c r="K44" i="41"/>
  <c r="AM44" i="43"/>
  <c r="Q44" i="43"/>
  <c r="R44" i="37"/>
  <c r="AI44" i="42"/>
  <c r="T44" i="43"/>
  <c r="Y44" i="37"/>
  <c r="N44" i="39"/>
  <c r="S44" i="41"/>
  <c r="Y44" i="43"/>
  <c r="P44" i="43"/>
  <c r="M44" i="41"/>
  <c r="AM44" i="39"/>
  <c r="AD44" i="40"/>
  <c r="AJ44" i="43"/>
  <c r="X44" i="42"/>
  <c r="L44" i="42"/>
  <c r="AO44" i="42"/>
  <c r="R44" i="42"/>
  <c r="N44" i="38"/>
  <c r="X44" i="36"/>
  <c r="AG44" i="39"/>
  <c r="X44" i="39"/>
  <c r="J44" i="43"/>
  <c r="O44" i="43"/>
  <c r="G44" i="43"/>
  <c r="P44" i="41"/>
  <c r="N44" i="37"/>
  <c r="AH44" i="41"/>
  <c r="Z44" i="43"/>
  <c r="U44" i="35"/>
  <c r="I44" i="37"/>
  <c r="N44" i="43"/>
  <c r="AP44" i="42"/>
  <c r="AO44" i="37"/>
  <c r="AD44" i="41"/>
  <c r="N44" i="41"/>
  <c r="U44" i="43"/>
  <c r="I44" i="42"/>
  <c r="AH44" i="43"/>
  <c r="T44" i="39"/>
  <c r="M44" i="39"/>
  <c r="AL44" i="42"/>
  <c r="J44" i="38"/>
  <c r="AE44" i="42"/>
  <c r="AM44" i="35"/>
  <c r="AA44" i="41"/>
  <c r="M44" i="43"/>
  <c r="AJ44" i="42"/>
  <c r="AD44" i="43"/>
  <c r="X44" i="37"/>
  <c r="H44" i="38"/>
  <c r="AF44" i="42"/>
  <c r="AN44" i="39"/>
  <c r="W44" i="42"/>
  <c r="AL44" i="43"/>
  <c r="AE44" i="43"/>
  <c r="M44" i="35"/>
  <c r="O44" i="37"/>
  <c r="X44" i="40"/>
  <c r="W44" i="43"/>
  <c r="S44" i="43"/>
  <c r="K44" i="43"/>
  <c r="AC49" i="43"/>
  <c r="AH49" i="42"/>
  <c r="R49" i="43"/>
  <c r="AM49" i="43"/>
  <c r="H49" i="42"/>
  <c r="AP49" i="42"/>
  <c r="AN49" i="42"/>
  <c r="P49" i="41"/>
  <c r="Y49" i="42"/>
  <c r="U49" i="42"/>
  <c r="L49" i="41"/>
  <c r="AK49" i="42"/>
  <c r="N49" i="41"/>
  <c r="AL49" i="42"/>
  <c r="AI49" i="42"/>
  <c r="Z49" i="42"/>
  <c r="J49" i="42"/>
  <c r="AL49" i="40"/>
  <c r="AH49" i="41"/>
  <c r="AJ49" i="42"/>
  <c r="AK49" i="43"/>
  <c r="AF49" i="40"/>
  <c r="P49" i="40"/>
  <c r="AJ49" i="39"/>
  <c r="N49" i="40"/>
  <c r="AH49" i="39"/>
  <c r="G49" i="38"/>
  <c r="AI49" i="39"/>
  <c r="AF49" i="39"/>
  <c r="AC49" i="39"/>
  <c r="AB49" i="39"/>
  <c r="Q49" i="39"/>
  <c r="J49" i="39"/>
  <c r="Y49" i="38"/>
  <c r="AM49" i="37"/>
  <c r="R49" i="37"/>
  <c r="R49" i="40"/>
  <c r="AL49" i="36"/>
  <c r="Q49" i="40"/>
  <c r="AA49" i="39"/>
  <c r="AC49" i="35"/>
  <c r="AQ49" i="38"/>
  <c r="AO49" i="38"/>
  <c r="AM49" i="38"/>
  <c r="AL49" i="38"/>
  <c r="AK49" i="38"/>
  <c r="AG49" i="38"/>
  <c r="W49" i="38"/>
  <c r="P49" i="38"/>
  <c r="S49" i="37"/>
  <c r="Q49" i="37"/>
  <c r="O49" i="37"/>
  <c r="L49" i="35"/>
  <c r="G49" i="37"/>
  <c r="AE49" i="36"/>
  <c r="AC49" i="36"/>
  <c r="AE49" i="33"/>
  <c r="AD49" i="33"/>
  <c r="AC49" i="33"/>
  <c r="AA49" i="33"/>
  <c r="Y49" i="33"/>
  <c r="AD49" i="35"/>
  <c r="AB49" i="34"/>
  <c r="Z49" i="34"/>
  <c r="AA49" i="35"/>
  <c r="Z49" i="35"/>
  <c r="Y49" i="35"/>
  <c r="L49" i="33"/>
  <c r="AQ49" i="33"/>
  <c r="K49" i="33"/>
  <c r="AL49" i="37"/>
  <c r="AP49" i="33"/>
  <c r="J49" i="33"/>
  <c r="AK49" i="33"/>
  <c r="AJ49" i="33"/>
  <c r="K49" i="34"/>
  <c r="AI49" i="33"/>
  <c r="I49" i="34"/>
  <c r="AG49" i="33"/>
  <c r="AB49" i="33"/>
  <c r="Z49" i="33"/>
  <c r="X49" i="33"/>
  <c r="W49" i="33"/>
  <c r="V49" i="33"/>
  <c r="U49" i="33"/>
  <c r="N49" i="35"/>
  <c r="T49" i="33"/>
  <c r="S49" i="33"/>
  <c r="R49" i="33"/>
  <c r="Y49" i="36"/>
  <c r="M49" i="33"/>
  <c r="AI49" i="37"/>
  <c r="W49" i="36"/>
  <c r="I49" i="33"/>
  <c r="AG49" i="37"/>
  <c r="N49" i="36"/>
  <c r="H49" i="33"/>
  <c r="Q49" i="33"/>
  <c r="N49" i="33"/>
  <c r="P49" i="33"/>
  <c r="AE49" i="37"/>
  <c r="O49" i="33"/>
  <c r="AC49" i="37"/>
  <c r="Y49" i="37"/>
  <c r="G49" i="33"/>
  <c r="P49" i="37"/>
  <c r="M49" i="37"/>
  <c r="AB49" i="36"/>
  <c r="AA49" i="36"/>
  <c r="AO49" i="33"/>
  <c r="T49" i="34"/>
  <c r="S49" i="34"/>
  <c r="J49" i="34"/>
  <c r="AE49" i="38"/>
  <c r="AN49" i="33"/>
  <c r="AM49" i="33"/>
  <c r="AH49" i="33"/>
  <c r="AL49" i="33"/>
  <c r="AF49" i="33"/>
  <c r="I49" i="35"/>
  <c r="AN49" i="37"/>
  <c r="AD49" i="38"/>
  <c r="AF49" i="38"/>
  <c r="U49" i="40"/>
  <c r="H49" i="34"/>
  <c r="M49" i="36"/>
  <c r="V49" i="34"/>
  <c r="U49" i="36"/>
  <c r="AD49" i="34"/>
  <c r="P49" i="36"/>
  <c r="AC49" i="38"/>
  <c r="AH49" i="34"/>
  <c r="AK49" i="36"/>
  <c r="AJ49" i="35"/>
  <c r="AN49" i="38"/>
  <c r="AK49" i="34"/>
  <c r="AP49" i="34"/>
  <c r="AG49" i="34"/>
  <c r="M49" i="38"/>
  <c r="AJ49" i="34"/>
  <c r="X49" i="35"/>
  <c r="AI49" i="34"/>
  <c r="AN49" i="36"/>
  <c r="U49" i="35"/>
  <c r="AP49" i="36"/>
  <c r="N49" i="38"/>
  <c r="AF49" i="34"/>
  <c r="AQ49" i="37"/>
  <c r="AN49" i="34"/>
  <c r="G49" i="36"/>
  <c r="K49" i="36"/>
  <c r="H49" i="36"/>
  <c r="AO49" i="36"/>
  <c r="O49" i="38"/>
  <c r="AM49" i="34"/>
  <c r="AM49" i="36"/>
  <c r="X49" i="34"/>
  <c r="L49" i="37"/>
  <c r="J49" i="35"/>
  <c r="R49" i="34"/>
  <c r="L49" i="38"/>
  <c r="M49" i="34"/>
  <c r="AG49" i="39"/>
  <c r="P49" i="34"/>
  <c r="L49" i="36"/>
  <c r="W49" i="40"/>
  <c r="AL49" i="34"/>
  <c r="H49" i="40"/>
  <c r="W49" i="34"/>
  <c r="V49" i="36"/>
  <c r="AI49" i="38"/>
  <c r="U49" i="37"/>
  <c r="J49" i="37"/>
  <c r="AF49" i="37"/>
  <c r="AP49" i="38"/>
  <c r="K49" i="39"/>
  <c r="I49" i="37"/>
  <c r="W49" i="37"/>
  <c r="AE49" i="34"/>
  <c r="AL49" i="35"/>
  <c r="AM49" i="35"/>
  <c r="AI49" i="35"/>
  <c r="M49" i="39"/>
  <c r="G49" i="40"/>
  <c r="AB49" i="35"/>
  <c r="H49" i="35"/>
  <c r="Z49" i="39"/>
  <c r="AO49" i="35"/>
  <c r="O49" i="35"/>
  <c r="R49" i="35"/>
  <c r="O49" i="34"/>
  <c r="J49" i="36"/>
  <c r="Q49" i="38"/>
  <c r="AC49" i="34"/>
  <c r="N49" i="34"/>
  <c r="S49" i="38"/>
  <c r="AF49" i="35"/>
  <c r="S49" i="35"/>
  <c r="O49" i="36"/>
  <c r="N49" i="37"/>
  <c r="W49" i="35"/>
  <c r="AJ49" i="38"/>
  <c r="G49" i="39"/>
  <c r="K49" i="42"/>
  <c r="U49" i="38"/>
  <c r="P49" i="39"/>
  <c r="V49" i="38"/>
  <c r="U49" i="34"/>
  <c r="Q49" i="36"/>
  <c r="H49" i="37"/>
  <c r="V49" i="39"/>
  <c r="N49" i="42"/>
  <c r="AA49" i="34"/>
  <c r="G49" i="35"/>
  <c r="L49" i="39"/>
  <c r="R49" i="39"/>
  <c r="AO49" i="41"/>
  <c r="P49" i="35"/>
  <c r="X49" i="37"/>
  <c r="AK49" i="37"/>
  <c r="AJ49" i="37"/>
  <c r="AF49" i="36"/>
  <c r="AP49" i="39"/>
  <c r="AG49" i="41"/>
  <c r="AI49" i="40"/>
  <c r="S49" i="40"/>
  <c r="K49" i="43"/>
  <c r="I49" i="42"/>
  <c r="L49" i="34"/>
  <c r="X49" i="38"/>
  <c r="AJ49" i="40"/>
  <c r="V49" i="41"/>
  <c r="S49" i="41"/>
  <c r="H49" i="41"/>
  <c r="AP49" i="41"/>
  <c r="AQ49" i="36"/>
  <c r="AN49" i="35"/>
  <c r="W49" i="39"/>
  <c r="AC49" i="42"/>
  <c r="AJ49" i="36"/>
  <c r="I49" i="39"/>
  <c r="AM49" i="40"/>
  <c r="AQ49" i="42"/>
  <c r="AA49" i="37"/>
  <c r="Y49" i="34"/>
  <c r="AL49" i="39"/>
  <c r="AE49" i="35"/>
  <c r="AK49" i="41"/>
  <c r="Q49" i="34"/>
  <c r="K49" i="35"/>
  <c r="AH49" i="37"/>
  <c r="AQ49" i="35"/>
  <c r="AP49" i="37"/>
  <c r="AO49" i="39"/>
  <c r="M49" i="40"/>
  <c r="G49" i="34"/>
  <c r="AO49" i="34"/>
  <c r="AI49" i="36"/>
  <c r="AG49" i="35"/>
  <c r="AK49" i="35"/>
  <c r="K49" i="38"/>
  <c r="AE49" i="41"/>
  <c r="AG49" i="40"/>
  <c r="Y49" i="41"/>
  <c r="AN49" i="41"/>
  <c r="AA49" i="43"/>
  <c r="AB49" i="43"/>
  <c r="AD49" i="36"/>
  <c r="AK49" i="39"/>
  <c r="AM49" i="41"/>
  <c r="M49" i="35"/>
  <c r="AQ49" i="40"/>
  <c r="G49" i="41"/>
  <c r="AH49" i="40"/>
  <c r="O49" i="41"/>
  <c r="Y49" i="39"/>
  <c r="AQ49" i="41"/>
  <c r="G49" i="42"/>
  <c r="AA49" i="38"/>
  <c r="AJ49" i="43"/>
  <c r="T49" i="39"/>
  <c r="AO49" i="37"/>
  <c r="V49" i="37"/>
  <c r="Z49" i="38"/>
  <c r="L49" i="42"/>
  <c r="R49" i="42"/>
  <c r="T49" i="43"/>
  <c r="Q49" i="35"/>
  <c r="AH49" i="38"/>
  <c r="J49" i="38"/>
  <c r="K49" i="37"/>
  <c r="I49" i="40"/>
  <c r="S49" i="36"/>
  <c r="AQ49" i="43"/>
  <c r="AI49" i="43"/>
  <c r="Q49" i="42"/>
  <c r="AP49" i="40"/>
  <c r="AB49" i="42"/>
  <c r="AE49" i="40"/>
  <c r="AD49" i="42"/>
  <c r="AQ49" i="34"/>
  <c r="Z49" i="41"/>
  <c r="T49" i="35"/>
  <c r="AP49" i="35"/>
  <c r="AC49" i="41"/>
  <c r="AH49" i="35"/>
  <c r="AK49" i="40"/>
  <c r="T49" i="37"/>
  <c r="AB49" i="40"/>
  <c r="V49" i="40"/>
  <c r="Y49" i="40"/>
  <c r="H49" i="39"/>
  <c r="AG49" i="36"/>
  <c r="AI49" i="41"/>
  <c r="I49" i="36"/>
  <c r="U49" i="39"/>
  <c r="AD49" i="37"/>
  <c r="S49" i="39"/>
  <c r="N49" i="39"/>
  <c r="T49" i="38"/>
  <c r="K49" i="41"/>
  <c r="L49" i="43"/>
  <c r="X49" i="43"/>
  <c r="AO49" i="43"/>
  <c r="O49" i="40"/>
  <c r="J49" i="40"/>
  <c r="K49" i="40"/>
  <c r="Z49" i="40"/>
  <c r="P49" i="42"/>
  <c r="J49" i="41"/>
  <c r="V49" i="43"/>
  <c r="Z49" i="37"/>
  <c r="T49" i="40"/>
  <c r="J49" i="43"/>
  <c r="N49" i="43"/>
  <c r="Q49" i="43"/>
  <c r="X49" i="41"/>
  <c r="AD49" i="41"/>
  <c r="AE49" i="42"/>
  <c r="Y49" i="43"/>
  <c r="R49" i="41"/>
  <c r="AD49" i="40"/>
  <c r="AF49" i="41"/>
  <c r="T49" i="41"/>
  <c r="AB49" i="38"/>
  <c r="AA49" i="40"/>
  <c r="T49" i="36"/>
  <c r="AQ49" i="39"/>
  <c r="Q49" i="41"/>
  <c r="U49" i="41"/>
  <c r="T49" i="42"/>
  <c r="AM49" i="39"/>
  <c r="AA49" i="41"/>
  <c r="AO49" i="40"/>
  <c r="P49" i="43"/>
  <c r="AH49" i="43"/>
  <c r="X49" i="36"/>
  <c r="X49" i="40"/>
  <c r="M49" i="42"/>
  <c r="AE49" i="39"/>
  <c r="AG49" i="42"/>
  <c r="AC49" i="40"/>
  <c r="S49" i="42"/>
  <c r="AF49" i="42"/>
  <c r="AD49" i="39"/>
  <c r="W49" i="42"/>
  <c r="AF49" i="43"/>
  <c r="V49" i="42"/>
  <c r="I49" i="38"/>
  <c r="O49" i="43"/>
  <c r="Z49" i="36"/>
  <c r="AM49" i="42"/>
  <c r="M49" i="41"/>
  <c r="AO49" i="42"/>
  <c r="AB49" i="41"/>
  <c r="L49" i="40"/>
  <c r="I49" i="41"/>
  <c r="AN49" i="39"/>
  <c r="AD49" i="43"/>
  <c r="M49" i="43"/>
  <c r="G49" i="43"/>
  <c r="H49" i="38"/>
  <c r="AN49" i="43"/>
  <c r="AA49" i="42"/>
  <c r="W49" i="43"/>
  <c r="I49" i="43"/>
  <c r="O49" i="39"/>
  <c r="AL49" i="41"/>
  <c r="O49" i="42"/>
  <c r="Z49" i="43"/>
  <c r="AH49" i="36"/>
  <c r="R49" i="36"/>
  <c r="AL49" i="43"/>
  <c r="U49" i="43"/>
  <c r="W49" i="41"/>
  <c r="AG49" i="43"/>
  <c r="AB49" i="37"/>
  <c r="AP49" i="43"/>
  <c r="H49" i="43"/>
  <c r="X49" i="39"/>
  <c r="AJ49" i="41"/>
  <c r="V49" i="35"/>
  <c r="X49" i="42"/>
  <c r="AE49" i="43"/>
  <c r="AN49" i="40"/>
  <c r="S49" i="43"/>
  <c r="R49" i="38"/>
  <c r="AH46" i="42"/>
  <c r="AL46" i="43"/>
  <c r="AJ46" i="43"/>
  <c r="AC46" i="43"/>
  <c r="H46" i="42"/>
  <c r="AP46" i="42"/>
  <c r="AH46" i="43"/>
  <c r="S46" i="43"/>
  <c r="R46" i="43"/>
  <c r="Q46" i="43"/>
  <c r="O46" i="43"/>
  <c r="M46" i="43"/>
  <c r="P46" i="41"/>
  <c r="N46" i="43"/>
  <c r="AL46" i="42"/>
  <c r="AJ46" i="42"/>
  <c r="Z46" i="42"/>
  <c r="Y46" i="42"/>
  <c r="N46" i="41"/>
  <c r="X46" i="42"/>
  <c r="W46" i="42"/>
  <c r="S46" i="42"/>
  <c r="Q46" i="42"/>
  <c r="G46" i="42"/>
  <c r="AL46" i="40"/>
  <c r="M46" i="41"/>
  <c r="AB46" i="41"/>
  <c r="W46" i="41"/>
  <c r="L46" i="41"/>
  <c r="J46" i="41"/>
  <c r="AN46" i="42"/>
  <c r="H46" i="41"/>
  <c r="R46" i="40"/>
  <c r="AJ46" i="39"/>
  <c r="Q46" i="40"/>
  <c r="AI46" i="39"/>
  <c r="L46" i="40"/>
  <c r="AD46" i="39"/>
  <c r="Z46" i="38"/>
  <c r="Y46" i="38"/>
  <c r="AB46" i="39"/>
  <c r="Y46" i="39"/>
  <c r="W46" i="39"/>
  <c r="Q46" i="39"/>
  <c r="O46" i="39"/>
  <c r="X46" i="40"/>
  <c r="I46" i="38"/>
  <c r="AO46" i="37"/>
  <c r="AQ46" i="40"/>
  <c r="AP46" i="40"/>
  <c r="AG46" i="37"/>
  <c r="AB46" i="38"/>
  <c r="AF46" i="37"/>
  <c r="X46" i="38"/>
  <c r="AE46" i="37"/>
  <c r="Z46" i="37"/>
  <c r="S46" i="37"/>
  <c r="AH46" i="39"/>
  <c r="K46" i="39"/>
  <c r="AM46" i="39"/>
  <c r="AL46" i="36"/>
  <c r="M46" i="39"/>
  <c r="AI46" i="36"/>
  <c r="AH46" i="36"/>
  <c r="AG46" i="36"/>
  <c r="AQ46" i="38"/>
  <c r="X46" i="36"/>
  <c r="Q46" i="33"/>
  <c r="P46" i="33"/>
  <c r="AE46" i="35"/>
  <c r="O46" i="33"/>
  <c r="M46" i="33"/>
  <c r="O46" i="37"/>
  <c r="AQ46" i="33"/>
  <c r="K46" i="33"/>
  <c r="N46" i="37"/>
  <c r="L46" i="37"/>
  <c r="P46" i="34"/>
  <c r="I46" i="37"/>
  <c r="N46" i="34"/>
  <c r="G46" i="37"/>
  <c r="M46" i="34"/>
  <c r="I46" i="34"/>
  <c r="O46" i="35"/>
  <c r="M46" i="35"/>
  <c r="L46" i="38"/>
  <c r="AD46" i="33"/>
  <c r="H46" i="38"/>
  <c r="AC46" i="33"/>
  <c r="AB46" i="33"/>
  <c r="R46" i="36"/>
  <c r="W46" i="33"/>
  <c r="V46" i="33"/>
  <c r="U46" i="33"/>
  <c r="S46" i="33"/>
  <c r="AP46" i="35"/>
  <c r="N46" i="33"/>
  <c r="AC46" i="35"/>
  <c r="AC46" i="34"/>
  <c r="L46" i="33"/>
  <c r="AB46" i="34"/>
  <c r="J46" i="33"/>
  <c r="J46" i="35"/>
  <c r="AA46" i="34"/>
  <c r="I46" i="33"/>
  <c r="Z46" i="34"/>
  <c r="H46" i="33"/>
  <c r="Y46" i="34"/>
  <c r="G46" i="33"/>
  <c r="AM46" i="33"/>
  <c r="AL46" i="33"/>
  <c r="AK46" i="33"/>
  <c r="AP46" i="33"/>
  <c r="AO46" i="33"/>
  <c r="AN46" i="33"/>
  <c r="S46" i="36"/>
  <c r="AJ46" i="33"/>
  <c r="AI46" i="33"/>
  <c r="W46" i="36"/>
  <c r="R46" i="33"/>
  <c r="AH46" i="33"/>
  <c r="U46" i="36"/>
  <c r="AG46" i="33"/>
  <c r="AF46" i="33"/>
  <c r="AE46" i="33"/>
  <c r="AA46" i="33"/>
  <c r="Q46" i="37"/>
  <c r="Z46" i="33"/>
  <c r="Y46" i="33"/>
  <c r="X46" i="33"/>
  <c r="T46" i="33"/>
  <c r="AQ46" i="35"/>
  <c r="AI46" i="34"/>
  <c r="AE46" i="34"/>
  <c r="AJ46" i="34"/>
  <c r="AL46" i="34"/>
  <c r="X46" i="35"/>
  <c r="AL46" i="38"/>
  <c r="Z46" i="40"/>
  <c r="AF46" i="34"/>
  <c r="P46" i="35"/>
  <c r="AO46" i="34"/>
  <c r="H46" i="37"/>
  <c r="AH46" i="35"/>
  <c r="S46" i="39"/>
  <c r="I46" i="35"/>
  <c r="G46" i="35"/>
  <c r="N46" i="35"/>
  <c r="O46" i="36"/>
  <c r="AF46" i="35"/>
  <c r="N46" i="36"/>
  <c r="K46" i="35"/>
  <c r="T46" i="41"/>
  <c r="H46" i="34"/>
  <c r="AB46" i="36"/>
  <c r="AH46" i="38"/>
  <c r="O46" i="38"/>
  <c r="W46" i="35"/>
  <c r="U46" i="34"/>
  <c r="K46" i="36"/>
  <c r="AN46" i="34"/>
  <c r="M46" i="36"/>
  <c r="U46" i="39"/>
  <c r="R46" i="35"/>
  <c r="W46" i="37"/>
  <c r="T46" i="35"/>
  <c r="AQ46" i="36"/>
  <c r="AN46" i="36"/>
  <c r="M46" i="38"/>
  <c r="U46" i="35"/>
  <c r="AI46" i="35"/>
  <c r="AN46" i="38"/>
  <c r="J46" i="36"/>
  <c r="AP46" i="34"/>
  <c r="Z46" i="35"/>
  <c r="V46" i="40"/>
  <c r="Z46" i="36"/>
  <c r="W46" i="38"/>
  <c r="N46" i="38"/>
  <c r="AK46" i="34"/>
  <c r="AM46" i="36"/>
  <c r="L46" i="35"/>
  <c r="Y46" i="37"/>
  <c r="AJ46" i="38"/>
  <c r="L46" i="39"/>
  <c r="AQ46" i="37"/>
  <c r="AJ46" i="36"/>
  <c r="L46" i="36"/>
  <c r="AF46" i="36"/>
  <c r="Q46" i="36"/>
  <c r="AL46" i="35"/>
  <c r="AD46" i="35"/>
  <c r="AA46" i="36"/>
  <c r="K46" i="38"/>
  <c r="P46" i="38"/>
  <c r="M46" i="40"/>
  <c r="M46" i="37"/>
  <c r="AC46" i="38"/>
  <c r="AD46" i="40"/>
  <c r="G46" i="41"/>
  <c r="H46" i="36"/>
  <c r="G46" i="36"/>
  <c r="Y46" i="35"/>
  <c r="J46" i="37"/>
  <c r="AQ46" i="39"/>
  <c r="T46" i="39"/>
  <c r="X46" i="34"/>
  <c r="AD46" i="36"/>
  <c r="AE46" i="39"/>
  <c r="O46" i="34"/>
  <c r="G46" i="34"/>
  <c r="T46" i="34"/>
  <c r="AO46" i="35"/>
  <c r="AA46" i="35"/>
  <c r="AN46" i="35"/>
  <c r="K46" i="37"/>
  <c r="AK46" i="37"/>
  <c r="AG46" i="34"/>
  <c r="AM46" i="35"/>
  <c r="Q46" i="34"/>
  <c r="AK46" i="35"/>
  <c r="H46" i="35"/>
  <c r="Z46" i="39"/>
  <c r="AJ46" i="35"/>
  <c r="AE46" i="38"/>
  <c r="U46" i="40"/>
  <c r="AP46" i="38"/>
  <c r="AO46" i="38"/>
  <c r="R46" i="34"/>
  <c r="X46" i="41"/>
  <c r="T46" i="36"/>
  <c r="AJ46" i="37"/>
  <c r="AE46" i="36"/>
  <c r="Z46" i="41"/>
  <c r="AC46" i="37"/>
  <c r="AA46" i="38"/>
  <c r="U46" i="41"/>
  <c r="AQ46" i="42"/>
  <c r="G46" i="38"/>
  <c r="AP46" i="43"/>
  <c r="P46" i="37"/>
  <c r="L46" i="42"/>
  <c r="S46" i="35"/>
  <c r="R46" i="37"/>
  <c r="S46" i="41"/>
  <c r="AM46" i="40"/>
  <c r="AM46" i="38"/>
  <c r="AI46" i="41"/>
  <c r="K46" i="41"/>
  <c r="P46" i="40"/>
  <c r="P46" i="36"/>
  <c r="AC46" i="36"/>
  <c r="J46" i="40"/>
  <c r="V46" i="36"/>
  <c r="Q46" i="38"/>
  <c r="S46" i="34"/>
  <c r="X46" i="37"/>
  <c r="U46" i="37"/>
  <c r="AD46" i="34"/>
  <c r="AG46" i="38"/>
  <c r="AK46" i="39"/>
  <c r="H46" i="40"/>
  <c r="AN46" i="40"/>
  <c r="I46" i="36"/>
  <c r="AB46" i="35"/>
  <c r="K46" i="34"/>
  <c r="AH46" i="37"/>
  <c r="AN46" i="37"/>
  <c r="AL46" i="39"/>
  <c r="AP46" i="37"/>
  <c r="AD46" i="37"/>
  <c r="G46" i="40"/>
  <c r="R46" i="39"/>
  <c r="I46" i="41"/>
  <c r="AB46" i="42"/>
  <c r="AF46" i="40"/>
  <c r="AQ46" i="43"/>
  <c r="V46" i="34"/>
  <c r="AJ46" i="40"/>
  <c r="AG46" i="41"/>
  <c r="L46" i="43"/>
  <c r="AD46" i="38"/>
  <c r="AM46" i="41"/>
  <c r="AJ46" i="41"/>
  <c r="AK46" i="40"/>
  <c r="AE46" i="42"/>
  <c r="O46" i="40"/>
  <c r="AG46" i="40"/>
  <c r="V46" i="41"/>
  <c r="AI46" i="43"/>
  <c r="AB46" i="40"/>
  <c r="T46" i="43"/>
  <c r="Q46" i="35"/>
  <c r="AF46" i="38"/>
  <c r="P46" i="39"/>
  <c r="V46" i="38"/>
  <c r="S46" i="38"/>
  <c r="AM46" i="37"/>
  <c r="AA46" i="39"/>
  <c r="AP46" i="36"/>
  <c r="AO46" i="36"/>
  <c r="AH46" i="34"/>
  <c r="W46" i="40"/>
  <c r="AQ46" i="41"/>
  <c r="AQ46" i="34"/>
  <c r="I46" i="39"/>
  <c r="AB46" i="37"/>
  <c r="AF46" i="41"/>
  <c r="AK46" i="38"/>
  <c r="AM46" i="34"/>
  <c r="V46" i="35"/>
  <c r="G46" i="39"/>
  <c r="V46" i="37"/>
  <c r="H46" i="39"/>
  <c r="J46" i="39"/>
  <c r="AM46" i="42"/>
  <c r="M46" i="42"/>
  <c r="V46" i="42"/>
  <c r="AG46" i="35"/>
  <c r="AI46" i="38"/>
  <c r="K46" i="40"/>
  <c r="V46" i="39"/>
  <c r="R46" i="41"/>
  <c r="AH46" i="40"/>
  <c r="N46" i="40"/>
  <c r="J46" i="34"/>
  <c r="R46" i="38"/>
  <c r="AA46" i="42"/>
  <c r="AD46" i="42"/>
  <c r="I46" i="40"/>
  <c r="AL46" i="41"/>
  <c r="AB46" i="43"/>
  <c r="AD46" i="41"/>
  <c r="U46" i="43"/>
  <c r="AN46" i="43"/>
  <c r="AE46" i="40"/>
  <c r="J46" i="42"/>
  <c r="V46" i="43"/>
  <c r="G46" i="43"/>
  <c r="AF46" i="43"/>
  <c r="AI46" i="40"/>
  <c r="U46" i="42"/>
  <c r="AO46" i="43"/>
  <c r="P46" i="42"/>
  <c r="Y46" i="36"/>
  <c r="AC46" i="40"/>
  <c r="AL46" i="37"/>
  <c r="AA46" i="40"/>
  <c r="Q46" i="41"/>
  <c r="Y46" i="43"/>
  <c r="T46" i="37"/>
  <c r="W46" i="43"/>
  <c r="J46" i="38"/>
  <c r="AK46" i="41"/>
  <c r="AN46" i="39"/>
  <c r="Z46" i="43"/>
  <c r="P46" i="43"/>
  <c r="N46" i="42"/>
  <c r="S46" i="40"/>
  <c r="Y46" i="41"/>
  <c r="J46" i="43"/>
  <c r="O46" i="42"/>
  <c r="N46" i="39"/>
  <c r="AG46" i="39"/>
  <c r="K46" i="42"/>
  <c r="AC46" i="42"/>
  <c r="AI46" i="42"/>
  <c r="AE46" i="43"/>
  <c r="R46" i="42"/>
  <c r="AE46" i="41"/>
  <c r="AA46" i="41"/>
  <c r="AG46" i="42"/>
  <c r="AO46" i="39"/>
  <c r="I46" i="42"/>
  <c r="AO46" i="42"/>
  <c r="I46" i="43"/>
  <c r="O46" i="41"/>
  <c r="AD46" i="43"/>
  <c r="X46" i="39"/>
  <c r="AF46" i="42"/>
  <c r="Y46" i="40"/>
  <c r="AH46" i="41"/>
  <c r="W46" i="34"/>
  <c r="T46" i="40"/>
  <c r="AO46" i="40"/>
  <c r="L46" i="34"/>
  <c r="AN46" i="41"/>
  <c r="X46" i="43"/>
  <c r="T46" i="38"/>
  <c r="K46" i="43"/>
  <c r="AA46" i="37"/>
  <c r="H46" i="43"/>
  <c r="AP46" i="41"/>
  <c r="AG46" i="43"/>
  <c r="AK46" i="36"/>
  <c r="AC46" i="39"/>
  <c r="AC46" i="41"/>
  <c r="T46" i="42"/>
  <c r="AA46" i="43"/>
  <c r="AK46" i="43"/>
  <c r="AO46" i="41"/>
  <c r="AP46" i="39"/>
  <c r="AM46" i="43"/>
  <c r="AI46" i="37"/>
  <c r="AF46" i="39"/>
  <c r="U46" i="38"/>
  <c r="AK46" i="42"/>
  <c r="AH45" i="43"/>
  <c r="AC45" i="43"/>
  <c r="R45" i="43"/>
  <c r="AK45" i="43"/>
  <c r="AF45" i="43"/>
  <c r="V45" i="43"/>
  <c r="Q45" i="43"/>
  <c r="H45" i="43"/>
  <c r="G45" i="43"/>
  <c r="Y45" i="42"/>
  <c r="AH45" i="42"/>
  <c r="AP45" i="42"/>
  <c r="AB45" i="41"/>
  <c r="AK45" i="40"/>
  <c r="AD45" i="42"/>
  <c r="AE45" i="42"/>
  <c r="U45" i="42"/>
  <c r="Q45" i="42"/>
  <c r="P45" i="42"/>
  <c r="O45" i="42"/>
  <c r="AP45" i="41"/>
  <c r="W45" i="41"/>
  <c r="P45" i="41"/>
  <c r="AL45" i="40"/>
  <c r="AG45" i="40"/>
  <c r="AF45" i="40"/>
  <c r="AE45" i="40"/>
  <c r="Q45" i="40"/>
  <c r="AI45" i="41"/>
  <c r="AA45" i="41"/>
  <c r="U45" i="41"/>
  <c r="AP45" i="39"/>
  <c r="AN45" i="39"/>
  <c r="R45" i="40"/>
  <c r="AC45" i="39"/>
  <c r="AK45" i="38"/>
  <c r="AB45" i="39"/>
  <c r="AI45" i="38"/>
  <c r="X45" i="39"/>
  <c r="V45" i="39"/>
  <c r="AB45" i="38"/>
  <c r="H45" i="39"/>
  <c r="AA45" i="38"/>
  <c r="Y45" i="38"/>
  <c r="X45" i="38"/>
  <c r="S45" i="37"/>
  <c r="AL45" i="36"/>
  <c r="I45" i="37"/>
  <c r="G45" i="37"/>
  <c r="S45" i="36"/>
  <c r="AO45" i="37"/>
  <c r="X45" i="36"/>
  <c r="W45" i="36"/>
  <c r="AF45" i="37"/>
  <c r="AD45" i="37"/>
  <c r="AA45" i="37"/>
  <c r="Z45" i="37"/>
  <c r="N45" i="36"/>
  <c r="Q45" i="37"/>
  <c r="AL45" i="39"/>
  <c r="W45" i="33"/>
  <c r="AH45" i="36"/>
  <c r="J45" i="35"/>
  <c r="V45" i="33"/>
  <c r="AF45" i="36"/>
  <c r="U45" i="33"/>
  <c r="AA45" i="36"/>
  <c r="S45" i="33"/>
  <c r="Q45" i="33"/>
  <c r="Q45" i="36"/>
  <c r="K45" i="34"/>
  <c r="I45" i="34"/>
  <c r="AE45" i="37"/>
  <c r="AB45" i="37"/>
  <c r="AQ45" i="34"/>
  <c r="AJ45" i="33"/>
  <c r="AI45" i="33"/>
  <c r="AN45" i="38"/>
  <c r="AI45" i="35"/>
  <c r="AH45" i="33"/>
  <c r="P45" i="33"/>
  <c r="O45" i="33"/>
  <c r="N45" i="33"/>
  <c r="L45" i="33"/>
  <c r="Y45" i="36"/>
  <c r="J45" i="33"/>
  <c r="I45" i="33"/>
  <c r="H45" i="33"/>
  <c r="G45" i="33"/>
  <c r="AP45" i="35"/>
  <c r="AD45" i="35"/>
  <c r="AQ45" i="33"/>
  <c r="AC45" i="35"/>
  <c r="AO45" i="34"/>
  <c r="AP45" i="33"/>
  <c r="AK45" i="33"/>
  <c r="AG45" i="33"/>
  <c r="AF45" i="33"/>
  <c r="AA45" i="34"/>
  <c r="S45" i="38"/>
  <c r="AQ45" i="36"/>
  <c r="V45" i="35"/>
  <c r="Y45" i="33"/>
  <c r="AB45" i="34"/>
  <c r="Z45" i="34"/>
  <c r="Y45" i="34"/>
  <c r="AO45" i="33"/>
  <c r="X45" i="34"/>
  <c r="AN45" i="33"/>
  <c r="W45" i="34"/>
  <c r="AM45" i="33"/>
  <c r="S45" i="34"/>
  <c r="Q45" i="34"/>
  <c r="AC45" i="36"/>
  <c r="AL45" i="33"/>
  <c r="AC45" i="33"/>
  <c r="AB45" i="33"/>
  <c r="AE45" i="33"/>
  <c r="Z45" i="35"/>
  <c r="Z45" i="33"/>
  <c r="AD45" i="33"/>
  <c r="AA45" i="35"/>
  <c r="AA45" i="33"/>
  <c r="M45" i="33"/>
  <c r="K45" i="33"/>
  <c r="T45" i="33"/>
  <c r="X45" i="33"/>
  <c r="R45" i="33"/>
  <c r="M45" i="35"/>
  <c r="H45" i="35"/>
  <c r="T45" i="35"/>
  <c r="AM45" i="34"/>
  <c r="AK45" i="34"/>
  <c r="U45" i="37"/>
  <c r="AN45" i="34"/>
  <c r="Y45" i="37"/>
  <c r="P45" i="34"/>
  <c r="V45" i="36"/>
  <c r="U45" i="40"/>
  <c r="AK45" i="35"/>
  <c r="O45" i="40"/>
  <c r="J45" i="36"/>
  <c r="I45" i="36"/>
  <c r="N45" i="38"/>
  <c r="Q45" i="38"/>
  <c r="M45" i="36"/>
  <c r="AM45" i="35"/>
  <c r="L45" i="35"/>
  <c r="AJ45" i="37"/>
  <c r="AD45" i="38"/>
  <c r="U45" i="35"/>
  <c r="AN45" i="36"/>
  <c r="H45" i="34"/>
  <c r="H45" i="36"/>
  <c r="AD45" i="34"/>
  <c r="AE45" i="34"/>
  <c r="AI45" i="34"/>
  <c r="P45" i="35"/>
  <c r="R45" i="34"/>
  <c r="AP45" i="34"/>
  <c r="W45" i="35"/>
  <c r="T45" i="36"/>
  <c r="AG45" i="34"/>
  <c r="AH45" i="34"/>
  <c r="M45" i="38"/>
  <c r="AJ45" i="34"/>
  <c r="L45" i="34"/>
  <c r="AC45" i="37"/>
  <c r="M45" i="34"/>
  <c r="L45" i="37"/>
  <c r="K45" i="36"/>
  <c r="I45" i="35"/>
  <c r="V45" i="34"/>
  <c r="AP45" i="37"/>
  <c r="R45" i="35"/>
  <c r="AB45" i="36"/>
  <c r="V45" i="40"/>
  <c r="AE45" i="39"/>
  <c r="P45" i="37"/>
  <c r="AB45" i="35"/>
  <c r="AI45" i="36"/>
  <c r="M45" i="39"/>
  <c r="N45" i="42"/>
  <c r="W45" i="40"/>
  <c r="AB45" i="40"/>
  <c r="S45" i="35"/>
  <c r="R45" i="36"/>
  <c r="O45" i="35"/>
  <c r="L45" i="36"/>
  <c r="S45" i="39"/>
  <c r="AP45" i="40"/>
  <c r="N45" i="37"/>
  <c r="AQ45" i="39"/>
  <c r="R45" i="37"/>
  <c r="M45" i="40"/>
  <c r="AN45" i="35"/>
  <c r="T45" i="34"/>
  <c r="AF45" i="38"/>
  <c r="AM45" i="39"/>
  <c r="R45" i="39"/>
  <c r="G45" i="36"/>
  <c r="G45" i="34"/>
  <c r="AC45" i="34"/>
  <c r="U45" i="36"/>
  <c r="AI45" i="37"/>
  <c r="O45" i="36"/>
  <c r="U45" i="39"/>
  <c r="U45" i="34"/>
  <c r="O45" i="34"/>
  <c r="X45" i="37"/>
  <c r="AK45" i="36"/>
  <c r="AL45" i="37"/>
  <c r="W45" i="38"/>
  <c r="W45" i="37"/>
  <c r="AK45" i="37"/>
  <c r="K45" i="37"/>
  <c r="N45" i="34"/>
  <c r="G45" i="35"/>
  <c r="AH45" i="38"/>
  <c r="P45" i="39"/>
  <c r="AQ45" i="37"/>
  <c r="AO45" i="40"/>
  <c r="AM45" i="41"/>
  <c r="Y45" i="35"/>
  <c r="T45" i="41"/>
  <c r="V45" i="38"/>
  <c r="AK45" i="41"/>
  <c r="AA45" i="40"/>
  <c r="AD45" i="39"/>
  <c r="AC45" i="42"/>
  <c r="AH45" i="37"/>
  <c r="M45" i="37"/>
  <c r="G45" i="40"/>
  <c r="AF45" i="39"/>
  <c r="S45" i="40"/>
  <c r="G45" i="42"/>
  <c r="K45" i="35"/>
  <c r="I45" i="38"/>
  <c r="X45" i="40"/>
  <c r="AE45" i="41"/>
  <c r="K45" i="41"/>
  <c r="AJ45" i="41"/>
  <c r="AM45" i="42"/>
  <c r="K45" i="39"/>
  <c r="R45" i="41"/>
  <c r="G45" i="38"/>
  <c r="AI45" i="40"/>
  <c r="AJ45" i="39"/>
  <c r="J45" i="41"/>
  <c r="H45" i="37"/>
  <c r="H45" i="40"/>
  <c r="K45" i="42"/>
  <c r="U45" i="38"/>
  <c r="T45" i="37"/>
  <c r="T45" i="38"/>
  <c r="S45" i="41"/>
  <c r="AL45" i="42"/>
  <c r="AA45" i="43"/>
  <c r="AB45" i="43"/>
  <c r="X45" i="35"/>
  <c r="P45" i="36"/>
  <c r="H45" i="38"/>
  <c r="K45" i="40"/>
  <c r="AL45" i="34"/>
  <c r="AJ45" i="35"/>
  <c r="AC45" i="38"/>
  <c r="AQ45" i="42"/>
  <c r="AE45" i="36"/>
  <c r="K45" i="38"/>
  <c r="L45" i="38"/>
  <c r="O45" i="38"/>
  <c r="AO45" i="35"/>
  <c r="T45" i="40"/>
  <c r="I45" i="40"/>
  <c r="J45" i="34"/>
  <c r="AL45" i="35"/>
  <c r="I45" i="39"/>
  <c r="J45" i="40"/>
  <c r="Z45" i="41"/>
  <c r="AC45" i="41"/>
  <c r="L45" i="40"/>
  <c r="N45" i="40"/>
  <c r="AN45" i="41"/>
  <c r="AD45" i="36"/>
  <c r="N45" i="35"/>
  <c r="O45" i="37"/>
  <c r="O45" i="39"/>
  <c r="Y45" i="40"/>
  <c r="AC45" i="40"/>
  <c r="AA45" i="42"/>
  <c r="O45" i="41"/>
  <c r="V45" i="41"/>
  <c r="K45" i="43"/>
  <c r="AQ45" i="43"/>
  <c r="AJ45" i="36"/>
  <c r="AL45" i="38"/>
  <c r="AH45" i="40"/>
  <c r="V45" i="42"/>
  <c r="AG45" i="38"/>
  <c r="AF45" i="41"/>
  <c r="Z45" i="38"/>
  <c r="AH45" i="41"/>
  <c r="I45" i="42"/>
  <c r="AP45" i="43"/>
  <c r="AG45" i="42"/>
  <c r="L45" i="39"/>
  <c r="P45" i="38"/>
  <c r="AJ45" i="40"/>
  <c r="AH45" i="35"/>
  <c r="AM45" i="37"/>
  <c r="AM45" i="36"/>
  <c r="Q45" i="35"/>
  <c r="AF45" i="34"/>
  <c r="AE45" i="35"/>
  <c r="AD45" i="41"/>
  <c r="AO45" i="36"/>
  <c r="Z45" i="39"/>
  <c r="AE45" i="38"/>
  <c r="AQ45" i="40"/>
  <c r="AJ45" i="38"/>
  <c r="G45" i="39"/>
  <c r="AG45" i="36"/>
  <c r="AP45" i="38"/>
  <c r="AG45" i="41"/>
  <c r="AP45" i="36"/>
  <c r="AG45" i="37"/>
  <c r="AF45" i="35"/>
  <c r="N45" i="43"/>
  <c r="W45" i="42"/>
  <c r="X45" i="43"/>
  <c r="AO45" i="41"/>
  <c r="AM45" i="38"/>
  <c r="AO45" i="42"/>
  <c r="S45" i="43"/>
  <c r="AO45" i="38"/>
  <c r="N45" i="39"/>
  <c r="L45" i="41"/>
  <c r="AM45" i="43"/>
  <c r="AQ45" i="35"/>
  <c r="AG45" i="39"/>
  <c r="AM45" i="40"/>
  <c r="H45" i="42"/>
  <c r="AA45" i="39"/>
  <c r="V45" i="37"/>
  <c r="AQ45" i="41"/>
  <c r="P45" i="40"/>
  <c r="X45" i="41"/>
  <c r="Y45" i="41"/>
  <c r="R45" i="42"/>
  <c r="AK45" i="42"/>
  <c r="J45" i="38"/>
  <c r="AB45" i="42"/>
  <c r="Q45" i="41"/>
  <c r="R45" i="38"/>
  <c r="AN45" i="37"/>
  <c r="Z45" i="42"/>
  <c r="Y45" i="43"/>
  <c r="M45" i="43"/>
  <c r="AH45" i="39"/>
  <c r="M45" i="41"/>
  <c r="W45" i="43"/>
  <c r="T45" i="42"/>
  <c r="Z45" i="40"/>
  <c r="G45" i="41"/>
  <c r="AG45" i="35"/>
  <c r="AN45" i="40"/>
  <c r="O45" i="43"/>
  <c r="J45" i="42"/>
  <c r="X45" i="42"/>
  <c r="T45" i="39"/>
  <c r="AL45" i="43"/>
  <c r="M45" i="42"/>
  <c r="L45" i="43"/>
  <c r="AJ45" i="43"/>
  <c r="AK45" i="39"/>
  <c r="Y45" i="39"/>
  <c r="W45" i="39"/>
  <c r="J45" i="37"/>
  <c r="AF45" i="42"/>
  <c r="S45" i="42"/>
  <c r="AJ45" i="42"/>
  <c r="J45" i="43"/>
  <c r="Z45" i="36"/>
  <c r="N45" i="41"/>
  <c r="U45" i="43"/>
  <c r="AI45" i="42"/>
  <c r="AI45" i="43"/>
  <c r="I45" i="43"/>
  <c r="AG45" i="43"/>
  <c r="AN45" i="43"/>
  <c r="AO45" i="39"/>
  <c r="Z45" i="43"/>
  <c r="AN45" i="42"/>
  <c r="AQ45" i="38"/>
  <c r="I45" i="41"/>
  <c r="Q45" i="39"/>
  <c r="H45" i="41"/>
  <c r="J45" i="39"/>
  <c r="AD45" i="40"/>
  <c r="T45" i="43"/>
  <c r="AL45" i="41"/>
  <c r="AO45" i="43"/>
  <c r="L45" i="42"/>
  <c r="AE45" i="43"/>
  <c r="AD45" i="43"/>
  <c r="AI45" i="39"/>
  <c r="P45" i="43"/>
  <c r="AC48" i="43"/>
  <c r="AM48" i="43"/>
  <c r="AL48" i="43"/>
  <c r="AK48" i="43"/>
  <c r="AJ48" i="43"/>
  <c r="AH48" i="43"/>
  <c r="AF48" i="43"/>
  <c r="AE48" i="43"/>
  <c r="H48" i="42"/>
  <c r="AD48" i="43"/>
  <c r="AH48" i="42"/>
  <c r="AG48" i="42"/>
  <c r="J48" i="42"/>
  <c r="M48" i="42"/>
  <c r="AN48" i="42"/>
  <c r="AI48" i="42"/>
  <c r="Q48" i="42"/>
  <c r="P48" i="42"/>
  <c r="O48" i="42"/>
  <c r="M48" i="41"/>
  <c r="AB48" i="41"/>
  <c r="AL48" i="40"/>
  <c r="R48" i="40"/>
  <c r="AL48" i="41"/>
  <c r="AH48" i="41"/>
  <c r="V48" i="41"/>
  <c r="Q48" i="41"/>
  <c r="P48" i="41"/>
  <c r="N48" i="41"/>
  <c r="AI48" i="39"/>
  <c r="AD48" i="39"/>
  <c r="AK48" i="40"/>
  <c r="AF48" i="39"/>
  <c r="AI48" i="40"/>
  <c r="AF48" i="40"/>
  <c r="Q48" i="39"/>
  <c r="Q48" i="40"/>
  <c r="O48" i="39"/>
  <c r="N48" i="39"/>
  <c r="J48" i="39"/>
  <c r="AA48" i="37"/>
  <c r="AN48" i="39"/>
  <c r="AK48" i="39"/>
  <c r="AJ48" i="39"/>
  <c r="AO48" i="38"/>
  <c r="T48" i="39"/>
  <c r="R48" i="39"/>
  <c r="AK48" i="38"/>
  <c r="AI48" i="38"/>
  <c r="G48" i="37"/>
  <c r="Y48" i="36"/>
  <c r="AP48" i="40"/>
  <c r="W48" i="36"/>
  <c r="AN48" i="40"/>
  <c r="AG48" i="40"/>
  <c r="AD48" i="40"/>
  <c r="AP48" i="39"/>
  <c r="S48" i="37"/>
  <c r="R48" i="37"/>
  <c r="N48" i="37"/>
  <c r="M48" i="37"/>
  <c r="AG48" i="38"/>
  <c r="T48" i="38"/>
  <c r="AL48" i="36"/>
  <c r="AI48" i="36"/>
  <c r="L48" i="38"/>
  <c r="AG48" i="36"/>
  <c r="K48" i="38"/>
  <c r="AJ48" i="37"/>
  <c r="AC48" i="36"/>
  <c r="J48" i="38"/>
  <c r="I48" i="37"/>
  <c r="I48" i="38"/>
  <c r="H48" i="37"/>
  <c r="X48" i="36"/>
  <c r="G48" i="38"/>
  <c r="L48" i="36"/>
  <c r="AK48" i="33"/>
  <c r="AJ48" i="33"/>
  <c r="AI48" i="33"/>
  <c r="AG48" i="33"/>
  <c r="L48" i="35"/>
  <c r="AE48" i="33"/>
  <c r="AK48" i="36"/>
  <c r="H48" i="35"/>
  <c r="P48" i="34"/>
  <c r="R48" i="33"/>
  <c r="Q48" i="33"/>
  <c r="P48" i="33"/>
  <c r="AD48" i="33"/>
  <c r="AC48" i="33"/>
  <c r="AB48" i="33"/>
  <c r="Z48" i="33"/>
  <c r="X48" i="33"/>
  <c r="W48" i="33"/>
  <c r="V48" i="33"/>
  <c r="U48" i="33"/>
  <c r="T48" i="33"/>
  <c r="S48" i="33"/>
  <c r="AC48" i="34"/>
  <c r="O48" i="33"/>
  <c r="AA48" i="34"/>
  <c r="N48" i="33"/>
  <c r="AN48" i="35"/>
  <c r="O48" i="34"/>
  <c r="M48" i="33"/>
  <c r="AE48" i="35"/>
  <c r="H48" i="33"/>
  <c r="G48" i="33"/>
  <c r="AA48" i="35"/>
  <c r="L48" i="33"/>
  <c r="M48" i="34"/>
  <c r="Y48" i="33"/>
  <c r="K48" i="33"/>
  <c r="J48" i="33"/>
  <c r="AQ48" i="33"/>
  <c r="P48" i="38"/>
  <c r="AP48" i="33"/>
  <c r="AM48" i="35"/>
  <c r="AO48" i="33"/>
  <c r="AL48" i="35"/>
  <c r="AN48" i="33"/>
  <c r="AK48" i="35"/>
  <c r="AM48" i="33"/>
  <c r="AG48" i="35"/>
  <c r="AL48" i="33"/>
  <c r="L48" i="34"/>
  <c r="Z48" i="35"/>
  <c r="AH48" i="33"/>
  <c r="AF48" i="33"/>
  <c r="AD48" i="38"/>
  <c r="N48" i="34"/>
  <c r="AA48" i="33"/>
  <c r="I48" i="33"/>
  <c r="W48" i="37"/>
  <c r="AP48" i="37"/>
  <c r="AD48" i="34"/>
  <c r="AF48" i="35"/>
  <c r="O48" i="40"/>
  <c r="O48" i="37"/>
  <c r="Q48" i="37"/>
  <c r="H48" i="34"/>
  <c r="AJ48" i="36"/>
  <c r="AC48" i="35"/>
  <c r="AJ48" i="34"/>
  <c r="U48" i="34"/>
  <c r="AE48" i="34"/>
  <c r="AL48" i="37"/>
  <c r="I48" i="36"/>
  <c r="K48" i="37"/>
  <c r="J48" i="37"/>
  <c r="AJ48" i="35"/>
  <c r="AO48" i="36"/>
  <c r="AH48" i="34"/>
  <c r="K48" i="35"/>
  <c r="AL48" i="34"/>
  <c r="T48" i="35"/>
  <c r="AP48" i="36"/>
  <c r="AQ48" i="36"/>
  <c r="O48" i="38"/>
  <c r="Q48" i="38"/>
  <c r="U48" i="37"/>
  <c r="AM48" i="36"/>
  <c r="Q48" i="35"/>
  <c r="G48" i="36"/>
  <c r="AB48" i="35"/>
  <c r="G48" i="34"/>
  <c r="X48" i="34"/>
  <c r="AF48" i="38"/>
  <c r="U48" i="40"/>
  <c r="Z48" i="34"/>
  <c r="Z48" i="39"/>
  <c r="AI48" i="37"/>
  <c r="AJ48" i="38"/>
  <c r="M48" i="38"/>
  <c r="AQ48" i="38"/>
  <c r="M48" i="40"/>
  <c r="T48" i="34"/>
  <c r="O48" i="35"/>
  <c r="W48" i="34"/>
  <c r="R48" i="36"/>
  <c r="AH48" i="37"/>
  <c r="W48" i="40"/>
  <c r="N48" i="38"/>
  <c r="W48" i="38"/>
  <c r="H48" i="36"/>
  <c r="AF48" i="34"/>
  <c r="I48" i="35"/>
  <c r="V48" i="40"/>
  <c r="K48" i="40"/>
  <c r="V48" i="34"/>
  <c r="AK48" i="34"/>
  <c r="S48" i="34"/>
  <c r="N48" i="36"/>
  <c r="K48" i="34"/>
  <c r="AG48" i="39"/>
  <c r="AN48" i="37"/>
  <c r="AI48" i="35"/>
  <c r="K48" i="36"/>
  <c r="U48" i="39"/>
  <c r="Y48" i="35"/>
  <c r="AD48" i="36"/>
  <c r="I48" i="34"/>
  <c r="AB48" i="34"/>
  <c r="P48" i="35"/>
  <c r="AC48" i="37"/>
  <c r="O48" i="36"/>
  <c r="AD48" i="37"/>
  <c r="AH48" i="38"/>
  <c r="R48" i="35"/>
  <c r="AQ48" i="37"/>
  <c r="AM48" i="34"/>
  <c r="AB48" i="36"/>
  <c r="Y48" i="37"/>
  <c r="G48" i="39"/>
  <c r="I48" i="39"/>
  <c r="V48" i="35"/>
  <c r="AE48" i="39"/>
  <c r="N48" i="35"/>
  <c r="AC48" i="38"/>
  <c r="J48" i="36"/>
  <c r="Q48" i="34"/>
  <c r="AO48" i="34"/>
  <c r="J48" i="35"/>
  <c r="T48" i="41"/>
  <c r="AO48" i="39"/>
  <c r="X48" i="39"/>
  <c r="S48" i="38"/>
  <c r="G48" i="40"/>
  <c r="V48" i="39"/>
  <c r="V48" i="37"/>
  <c r="AB48" i="37"/>
  <c r="H48" i="41"/>
  <c r="L48" i="41"/>
  <c r="AA48" i="43"/>
  <c r="AN48" i="36"/>
  <c r="AO48" i="41"/>
  <c r="W48" i="41"/>
  <c r="H48" i="38"/>
  <c r="AO48" i="40"/>
  <c r="N48" i="42"/>
  <c r="AC48" i="41"/>
  <c r="AK48" i="41"/>
  <c r="U48" i="36"/>
  <c r="H48" i="39"/>
  <c r="Y48" i="38"/>
  <c r="Z48" i="43"/>
  <c r="J48" i="41"/>
  <c r="Z48" i="36"/>
  <c r="AP48" i="38"/>
  <c r="AA48" i="36"/>
  <c r="G48" i="35"/>
  <c r="P48" i="36"/>
  <c r="AK48" i="37"/>
  <c r="K48" i="39"/>
  <c r="J48" i="40"/>
  <c r="AP48" i="34"/>
  <c r="AQ48" i="35"/>
  <c r="X48" i="35"/>
  <c r="V48" i="36"/>
  <c r="L48" i="37"/>
  <c r="AF48" i="37"/>
  <c r="AM48" i="38"/>
  <c r="AJ48" i="41"/>
  <c r="AQ48" i="34"/>
  <c r="AL48" i="39"/>
  <c r="AE48" i="36"/>
  <c r="AG48" i="37"/>
  <c r="J48" i="34"/>
  <c r="R48" i="38"/>
  <c r="Z48" i="40"/>
  <c r="L48" i="40"/>
  <c r="N48" i="40"/>
  <c r="AB48" i="40"/>
  <c r="W48" i="39"/>
  <c r="AB48" i="42"/>
  <c r="Y48" i="41"/>
  <c r="N48" i="43"/>
  <c r="T48" i="43"/>
  <c r="S48" i="35"/>
  <c r="X48" i="38"/>
  <c r="Z48" i="38"/>
  <c r="AH48" i="39"/>
  <c r="AA48" i="42"/>
  <c r="Z48" i="42"/>
  <c r="AG48" i="34"/>
  <c r="M48" i="36"/>
  <c r="I48" i="40"/>
  <c r="K48" i="42"/>
  <c r="AI48" i="41"/>
  <c r="AB48" i="39"/>
  <c r="L48" i="42"/>
  <c r="AL48" i="38"/>
  <c r="L48" i="39"/>
  <c r="AD48" i="35"/>
  <c r="AE48" i="37"/>
  <c r="X48" i="40"/>
  <c r="O48" i="41"/>
  <c r="Y48" i="39"/>
  <c r="AE48" i="42"/>
  <c r="AF48" i="42"/>
  <c r="AQ48" i="41"/>
  <c r="H48" i="40"/>
  <c r="R48" i="41"/>
  <c r="P48" i="39"/>
  <c r="V48" i="38"/>
  <c r="AM48" i="41"/>
  <c r="AO48" i="37"/>
  <c r="AC48" i="39"/>
  <c r="AH48" i="35"/>
  <c r="AP48" i="35"/>
  <c r="U48" i="38"/>
  <c r="AG48" i="41"/>
  <c r="T48" i="37"/>
  <c r="AH48" i="40"/>
  <c r="X48" i="37"/>
  <c r="AM48" i="40"/>
  <c r="AQ48" i="39"/>
  <c r="AF48" i="41"/>
  <c r="AC48" i="40"/>
  <c r="T48" i="40"/>
  <c r="AM48" i="42"/>
  <c r="T48" i="42"/>
  <c r="AN48" i="34"/>
  <c r="Q48" i="36"/>
  <c r="S48" i="36"/>
  <c r="Z48" i="41"/>
  <c r="Z48" i="37"/>
  <c r="M48" i="43"/>
  <c r="AO48" i="43"/>
  <c r="S48" i="43"/>
  <c r="Y48" i="40"/>
  <c r="S48" i="42"/>
  <c r="U48" i="43"/>
  <c r="I48" i="42"/>
  <c r="AG48" i="43"/>
  <c r="Y48" i="34"/>
  <c r="U48" i="35"/>
  <c r="AQ48" i="42"/>
  <c r="R48" i="42"/>
  <c r="Q48" i="43"/>
  <c r="AH48" i="36"/>
  <c r="AA48" i="40"/>
  <c r="G48" i="42"/>
  <c r="AN48" i="43"/>
  <c r="P48" i="40"/>
  <c r="AI48" i="34"/>
  <c r="AC48" i="42"/>
  <c r="U48" i="41"/>
  <c r="X48" i="41"/>
  <c r="T48" i="36"/>
  <c r="S48" i="41"/>
  <c r="AK48" i="42"/>
  <c r="AB48" i="38"/>
  <c r="AE48" i="40"/>
  <c r="AN48" i="41"/>
  <c r="AE48" i="41"/>
  <c r="X48" i="42"/>
  <c r="S48" i="40"/>
  <c r="M48" i="35"/>
  <c r="AA48" i="39"/>
  <c r="X48" i="43"/>
  <c r="H48" i="43"/>
  <c r="AE48" i="38"/>
  <c r="AQ48" i="40"/>
  <c r="AP48" i="41"/>
  <c r="AB48" i="43"/>
  <c r="P48" i="43"/>
  <c r="W48" i="35"/>
  <c r="M48" i="39"/>
  <c r="V48" i="42"/>
  <c r="L48" i="43"/>
  <c r="S48" i="39"/>
  <c r="AD48" i="42"/>
  <c r="AJ48" i="42"/>
  <c r="V48" i="43"/>
  <c r="AD48" i="41"/>
  <c r="O48" i="43"/>
  <c r="K48" i="43"/>
  <c r="K48" i="41"/>
  <c r="AQ48" i="43"/>
  <c r="AJ48" i="40"/>
  <c r="AO48" i="42"/>
  <c r="I48" i="41"/>
  <c r="AA48" i="41"/>
  <c r="J48" i="43"/>
  <c r="W48" i="42"/>
  <c r="AA48" i="38"/>
  <c r="AP48" i="42"/>
  <c r="AL48" i="42"/>
  <c r="AI48" i="43"/>
  <c r="AM48" i="39"/>
  <c r="I48" i="43"/>
  <c r="AF48" i="36"/>
  <c r="AM48" i="37"/>
  <c r="R48" i="34"/>
  <c r="W48" i="43"/>
  <c r="R48" i="43"/>
  <c r="G48" i="43"/>
  <c r="U48" i="42"/>
  <c r="AP48" i="43"/>
  <c r="P48" i="37"/>
  <c r="G48" i="41"/>
  <c r="Y48" i="43"/>
  <c r="AO48" i="35"/>
  <c r="Y48" i="42"/>
  <c r="AN48" i="38"/>
  <c r="AJ27" i="43"/>
  <c r="AH27" i="43"/>
  <c r="AH27" i="42"/>
  <c r="AF27" i="43"/>
  <c r="AE27" i="43"/>
  <c r="AD27" i="43"/>
  <c r="AC27" i="43"/>
  <c r="V27" i="43"/>
  <c r="J27" i="42"/>
  <c r="Y27" i="42"/>
  <c r="V27" i="42"/>
  <c r="I27" i="43"/>
  <c r="H27" i="42"/>
  <c r="AB27" i="41"/>
  <c r="U27" i="42"/>
  <c r="S27" i="42"/>
  <c r="R27" i="42"/>
  <c r="Q27" i="42"/>
  <c r="Y27" i="41"/>
  <c r="N27" i="41"/>
  <c r="L27" i="41"/>
  <c r="AP27" i="42"/>
  <c r="AN27" i="42"/>
  <c r="AG27" i="42"/>
  <c r="T27" i="42"/>
  <c r="P27" i="41"/>
  <c r="M27" i="41"/>
  <c r="L27" i="40"/>
  <c r="H27" i="41"/>
  <c r="AI27" i="39"/>
  <c r="AI27" i="40"/>
  <c r="AK27" i="41"/>
  <c r="T27" i="38"/>
  <c r="AI27" i="41"/>
  <c r="AH27" i="41"/>
  <c r="AG27" i="41"/>
  <c r="J27" i="41"/>
  <c r="R27" i="40"/>
  <c r="AP27" i="39"/>
  <c r="AN27" i="39"/>
  <c r="AJ27" i="39"/>
  <c r="AH27" i="39"/>
  <c r="AK27" i="38"/>
  <c r="AC27" i="39"/>
  <c r="Y27" i="39"/>
  <c r="W27" i="39"/>
  <c r="R27" i="39"/>
  <c r="AI27" i="38"/>
  <c r="AG27" i="38"/>
  <c r="AP27" i="41"/>
  <c r="AL27" i="40"/>
  <c r="V27" i="37"/>
  <c r="V27" i="38"/>
  <c r="T27" i="37"/>
  <c r="I27" i="38"/>
  <c r="H27" i="38"/>
  <c r="I27" i="37"/>
  <c r="G27" i="38"/>
  <c r="AK27" i="40"/>
  <c r="G27" i="37"/>
  <c r="AJ27" i="40"/>
  <c r="AH27" i="40"/>
  <c r="AE27" i="40"/>
  <c r="AD27" i="40"/>
  <c r="AC27" i="40"/>
  <c r="Y27" i="36"/>
  <c r="AF27" i="39"/>
  <c r="W27" i="36"/>
  <c r="AC27" i="35"/>
  <c r="AB27" i="38"/>
  <c r="AO27" i="37"/>
  <c r="AB27" i="37"/>
  <c r="AA27" i="37"/>
  <c r="AE27" i="37"/>
  <c r="AF27" i="35"/>
  <c r="AI27" i="33"/>
  <c r="Z27" i="37"/>
  <c r="AD27" i="35"/>
  <c r="AH27" i="33"/>
  <c r="Y27" i="37"/>
  <c r="AG27" i="33"/>
  <c r="S27" i="40"/>
  <c r="N27" i="37"/>
  <c r="AE27" i="33"/>
  <c r="Q27" i="40"/>
  <c r="AC27" i="33"/>
  <c r="O27" i="35"/>
  <c r="J27" i="35"/>
  <c r="P27" i="33"/>
  <c r="AF27" i="36"/>
  <c r="O27" i="33"/>
  <c r="N27" i="33"/>
  <c r="I27" i="34"/>
  <c r="T27" i="33"/>
  <c r="AM27" i="35"/>
  <c r="S27" i="33"/>
  <c r="AL27" i="35"/>
  <c r="R27" i="33"/>
  <c r="AJ27" i="35"/>
  <c r="M27" i="33"/>
  <c r="AH27" i="35"/>
  <c r="K27" i="33"/>
  <c r="AM27" i="36"/>
  <c r="AL27" i="36"/>
  <c r="AK27" i="36"/>
  <c r="AN27" i="37"/>
  <c r="AB27" i="36"/>
  <c r="AQ27" i="34"/>
  <c r="AM27" i="37"/>
  <c r="AA27" i="36"/>
  <c r="AP27" i="34"/>
  <c r="AI27" i="37"/>
  <c r="Z27" i="36"/>
  <c r="AO27" i="34"/>
  <c r="X27" i="36"/>
  <c r="AG27" i="39"/>
  <c r="AL27" i="33"/>
  <c r="V27" i="39"/>
  <c r="G27" i="36"/>
  <c r="AK27" i="33"/>
  <c r="T27" i="39"/>
  <c r="AJ27" i="33"/>
  <c r="X27" i="33"/>
  <c r="AF27" i="33"/>
  <c r="W27" i="33"/>
  <c r="U27" i="33"/>
  <c r="AG27" i="34"/>
  <c r="AC27" i="34"/>
  <c r="V27" i="33"/>
  <c r="L27" i="33"/>
  <c r="AL27" i="34"/>
  <c r="S27" i="36"/>
  <c r="Q27" i="33"/>
  <c r="Q27" i="36"/>
  <c r="M27" i="36"/>
  <c r="J27" i="33"/>
  <c r="I27" i="33"/>
  <c r="AH27" i="34"/>
  <c r="L27" i="36"/>
  <c r="H27" i="33"/>
  <c r="G27" i="33"/>
  <c r="J27" i="37"/>
  <c r="AM27" i="34"/>
  <c r="AB27" i="34"/>
  <c r="AK27" i="35"/>
  <c r="AP27" i="33"/>
  <c r="AI27" i="35"/>
  <c r="N27" i="34"/>
  <c r="AM27" i="33"/>
  <c r="X27" i="34"/>
  <c r="T27" i="34"/>
  <c r="AN27" i="33"/>
  <c r="L27" i="34"/>
  <c r="K27" i="34"/>
  <c r="AP27" i="35"/>
  <c r="V27" i="34"/>
  <c r="AQ27" i="33"/>
  <c r="P27" i="34"/>
  <c r="AO27" i="33"/>
  <c r="AB27" i="33"/>
  <c r="AD27" i="33"/>
  <c r="AA27" i="33"/>
  <c r="Z27" i="33"/>
  <c r="Y27" i="33"/>
  <c r="J27" i="34"/>
  <c r="J27" i="36"/>
  <c r="K27" i="35"/>
  <c r="S27" i="34"/>
  <c r="R27" i="34"/>
  <c r="AD27" i="36"/>
  <c r="K27" i="38"/>
  <c r="G27" i="34"/>
  <c r="Y27" i="34"/>
  <c r="AB27" i="35"/>
  <c r="AJ27" i="36"/>
  <c r="AE27" i="35"/>
  <c r="S27" i="35"/>
  <c r="AH27" i="38"/>
  <c r="AL27" i="38"/>
  <c r="J27" i="38"/>
  <c r="N27" i="38"/>
  <c r="AE27" i="34"/>
  <c r="O27" i="34"/>
  <c r="AH27" i="37"/>
  <c r="AH27" i="36"/>
  <c r="Q27" i="34"/>
  <c r="U27" i="35"/>
  <c r="I27" i="36"/>
  <c r="M27" i="40"/>
  <c r="V27" i="35"/>
  <c r="T27" i="36"/>
  <c r="P27" i="35"/>
  <c r="Q27" i="35"/>
  <c r="M27" i="38"/>
  <c r="AK27" i="34"/>
  <c r="Q27" i="38"/>
  <c r="K27" i="37"/>
  <c r="AM27" i="39"/>
  <c r="T27" i="40"/>
  <c r="U27" i="39"/>
  <c r="AJ27" i="34"/>
  <c r="H27" i="37"/>
  <c r="K27" i="36"/>
  <c r="AD27" i="34"/>
  <c r="Z27" i="35"/>
  <c r="M27" i="37"/>
  <c r="AQ27" i="37"/>
  <c r="P27" i="36"/>
  <c r="S27" i="39"/>
  <c r="AN27" i="40"/>
  <c r="R27" i="38"/>
  <c r="AB27" i="40"/>
  <c r="AD27" i="39"/>
  <c r="AG27" i="35"/>
  <c r="Z27" i="39"/>
  <c r="W27" i="38"/>
  <c r="U27" i="40"/>
  <c r="X27" i="39"/>
  <c r="N27" i="42"/>
  <c r="AQ27" i="36"/>
  <c r="H27" i="34"/>
  <c r="AL27" i="37"/>
  <c r="K27" i="39"/>
  <c r="M27" i="39"/>
  <c r="U27" i="38"/>
  <c r="AP27" i="36"/>
  <c r="Y27" i="35"/>
  <c r="P27" i="39"/>
  <c r="Z27" i="40"/>
  <c r="I27" i="41"/>
  <c r="AL27" i="39"/>
  <c r="G27" i="39"/>
  <c r="H27" i="40"/>
  <c r="I27" i="35"/>
  <c r="AK27" i="37"/>
  <c r="O27" i="36"/>
  <c r="AE27" i="38"/>
  <c r="X27" i="37"/>
  <c r="H27" i="35"/>
  <c r="N27" i="36"/>
  <c r="AD27" i="38"/>
  <c r="AQ27" i="35"/>
  <c r="U27" i="37"/>
  <c r="R27" i="36"/>
  <c r="W27" i="37"/>
  <c r="AI27" i="34"/>
  <c r="AA27" i="35"/>
  <c r="N27" i="35"/>
  <c r="AC27" i="38"/>
  <c r="AO27" i="36"/>
  <c r="G27" i="35"/>
  <c r="AC27" i="37"/>
  <c r="O27" i="40"/>
  <c r="Q27" i="37"/>
  <c r="AM27" i="40"/>
  <c r="R27" i="37"/>
  <c r="O27" i="39"/>
  <c r="AO27" i="38"/>
  <c r="O27" i="38"/>
  <c r="AN27" i="34"/>
  <c r="O27" i="37"/>
  <c r="AQ27" i="39"/>
  <c r="AN27" i="38"/>
  <c r="AO27" i="41"/>
  <c r="P27" i="40"/>
  <c r="K27" i="43"/>
  <c r="AA27" i="43"/>
  <c r="AB27" i="43"/>
  <c r="R27" i="35"/>
  <c r="X27" i="35"/>
  <c r="AP27" i="40"/>
  <c r="AA27" i="40"/>
  <c r="AC27" i="42"/>
  <c r="Q27" i="39"/>
  <c r="U27" i="41"/>
  <c r="AI27" i="43"/>
  <c r="AQ27" i="43"/>
  <c r="AO27" i="42"/>
  <c r="W27" i="40"/>
  <c r="Y27" i="40"/>
  <c r="AN27" i="36"/>
  <c r="H27" i="36"/>
  <c r="T27" i="35"/>
  <c r="AM27" i="41"/>
  <c r="V27" i="41"/>
  <c r="AJ27" i="41"/>
  <c r="U27" i="36"/>
  <c r="AO27" i="35"/>
  <c r="L27" i="37"/>
  <c r="I27" i="39"/>
  <c r="AO27" i="40"/>
  <c r="AA27" i="34"/>
  <c r="AQ27" i="38"/>
  <c r="V27" i="36"/>
  <c r="AF27" i="38"/>
  <c r="AP27" i="38"/>
  <c r="G27" i="40"/>
  <c r="AC27" i="36"/>
  <c r="L27" i="39"/>
  <c r="AF27" i="37"/>
  <c r="V27" i="40"/>
  <c r="K27" i="40"/>
  <c r="R27" i="41"/>
  <c r="Z27" i="41"/>
  <c r="N27" i="39"/>
  <c r="M27" i="34"/>
  <c r="AI27" i="36"/>
  <c r="G27" i="41"/>
  <c r="W27" i="34"/>
  <c r="T27" i="41"/>
  <c r="K27" i="42"/>
  <c r="W27" i="41"/>
  <c r="AO27" i="39"/>
  <c r="J27" i="39"/>
  <c r="AE27" i="41"/>
  <c r="AN27" i="43"/>
  <c r="AM27" i="42"/>
  <c r="S27" i="37"/>
  <c r="X27" i="40"/>
  <c r="AF27" i="40"/>
  <c r="AP27" i="43"/>
  <c r="P27" i="43"/>
  <c r="S27" i="38"/>
  <c r="Y27" i="38"/>
  <c r="P27" i="38"/>
  <c r="AA27" i="39"/>
  <c r="P27" i="37"/>
  <c r="AE27" i="39"/>
  <c r="AJ27" i="37"/>
  <c r="AG27" i="40"/>
  <c r="AE27" i="36"/>
  <c r="AB27" i="39"/>
  <c r="N27" i="40"/>
  <c r="I27" i="42"/>
  <c r="S27" i="41"/>
  <c r="L27" i="43"/>
  <c r="AC27" i="41"/>
  <c r="X27" i="41"/>
  <c r="AG27" i="36"/>
  <c r="U27" i="43"/>
  <c r="AO27" i="43"/>
  <c r="AG27" i="37"/>
  <c r="AG27" i="43"/>
  <c r="S27" i="43"/>
  <c r="Z27" i="38"/>
  <c r="AM27" i="38"/>
  <c r="K27" i="41"/>
  <c r="AL27" i="41"/>
  <c r="AE27" i="42"/>
  <c r="W27" i="43"/>
  <c r="O27" i="43"/>
  <c r="AN27" i="35"/>
  <c r="X27" i="43"/>
  <c r="Q27" i="43"/>
  <c r="AF27" i="41"/>
  <c r="Z27" i="42"/>
  <c r="L27" i="38"/>
  <c r="AQ27" i="41"/>
  <c r="G27" i="42"/>
  <c r="P27" i="42"/>
  <c r="AK27" i="39"/>
  <c r="AA27" i="42"/>
  <c r="M27" i="35"/>
  <c r="AK27" i="42"/>
  <c r="AJ27" i="38"/>
  <c r="X27" i="38"/>
  <c r="W27" i="35"/>
  <c r="R27" i="43"/>
  <c r="L27" i="42"/>
  <c r="AK27" i="43"/>
  <c r="H27" i="39"/>
  <c r="AL27" i="42"/>
  <c r="AL27" i="43"/>
  <c r="AF27" i="34"/>
  <c r="U27" i="34"/>
  <c r="AQ27" i="40"/>
  <c r="I27" i="40"/>
  <c r="AJ27" i="42"/>
  <c r="AB27" i="42"/>
  <c r="L27" i="35"/>
  <c r="AA27" i="38"/>
  <c r="AM27" i="43"/>
  <c r="AP27" i="37"/>
  <c r="M27" i="42"/>
  <c r="O27" i="42"/>
  <c r="Z27" i="43"/>
  <c r="AN27" i="41"/>
  <c r="AD27" i="41"/>
  <c r="T27" i="43"/>
  <c r="H27" i="43"/>
  <c r="AQ27" i="42"/>
  <c r="J27" i="40"/>
  <c r="W27" i="42"/>
  <c r="G27" i="43"/>
  <c r="AD27" i="42"/>
  <c r="Q27" i="41"/>
  <c r="AD27" i="37"/>
  <c r="AA27" i="41"/>
  <c r="Y27" i="43"/>
  <c r="J27" i="43"/>
  <c r="O27" i="41"/>
  <c r="N27" i="43"/>
  <c r="AI27" i="42"/>
  <c r="Z27" i="34"/>
  <c r="X27" i="42"/>
  <c r="M27" i="43"/>
  <c r="AF27" i="42"/>
  <c r="Y27" i="30"/>
  <c r="AQ27" i="31"/>
  <c r="AO27" i="31"/>
  <c r="U27" i="31"/>
  <c r="AP27" i="31"/>
  <c r="AN27" i="31"/>
  <c r="AM27" i="31"/>
  <c r="AH27" i="31"/>
  <c r="AG27" i="31"/>
  <c r="X27" i="31"/>
  <c r="V27" i="30"/>
  <c r="R27" i="30"/>
  <c r="AK27" i="29"/>
  <c r="AC27" i="31"/>
  <c r="AB27" i="31"/>
  <c r="L27" i="31"/>
  <c r="K27" i="31"/>
  <c r="AO27" i="30"/>
  <c r="AD27" i="31"/>
  <c r="T27" i="30"/>
  <c r="P27" i="30"/>
  <c r="N27" i="30"/>
  <c r="L27" i="30"/>
  <c r="J27" i="30"/>
  <c r="Y27" i="31"/>
  <c r="J27" i="31"/>
  <c r="I27" i="31"/>
  <c r="H27" i="31"/>
  <c r="AK27" i="30"/>
  <c r="M27" i="30"/>
  <c r="I27" i="30"/>
  <c r="AA27" i="28"/>
  <c r="G27" i="31"/>
  <c r="AP27" i="29"/>
  <c r="AH27" i="29"/>
  <c r="AG27" i="29"/>
  <c r="V27" i="29"/>
  <c r="S27" i="29"/>
  <c r="Q27" i="29"/>
  <c r="AM27" i="30"/>
  <c r="H27" i="30"/>
  <c r="AD27" i="27"/>
  <c r="N27" i="28"/>
  <c r="AB27" i="27"/>
  <c r="K27" i="30"/>
  <c r="O27" i="29"/>
  <c r="AQ27" i="26"/>
  <c r="M27" i="29"/>
  <c r="K27" i="29"/>
  <c r="AL27" i="28"/>
  <c r="L27" i="26"/>
  <c r="K27" i="26"/>
  <c r="J27" i="26"/>
  <c r="AJ27" i="29"/>
  <c r="AF27" i="29"/>
  <c r="AH27" i="28"/>
  <c r="AM27" i="27"/>
  <c r="AD27" i="28"/>
  <c r="AK27" i="27"/>
  <c r="AB27" i="28"/>
  <c r="AJ27" i="27"/>
  <c r="AH27" i="27"/>
  <c r="AG27" i="27"/>
  <c r="V27" i="28"/>
  <c r="AF27" i="27"/>
  <c r="M27" i="25"/>
  <c r="AP27" i="30"/>
  <c r="O27" i="28"/>
  <c r="L27" i="28"/>
  <c r="H27" i="28"/>
  <c r="X27" i="26"/>
  <c r="G27" i="26"/>
  <c r="G27" i="28"/>
  <c r="AF27" i="24"/>
  <c r="L27" i="24"/>
  <c r="AL27" i="26"/>
  <c r="X27" i="25"/>
  <c r="S27" i="25"/>
  <c r="Y27" i="26"/>
  <c r="R27" i="25"/>
  <c r="L27" i="23"/>
  <c r="W27" i="26"/>
  <c r="Q27" i="25"/>
  <c r="U27" i="26"/>
  <c r="O27" i="25"/>
  <c r="O27" i="26"/>
  <c r="M27" i="26"/>
  <c r="I27" i="26"/>
  <c r="S27" i="21"/>
  <c r="R27" i="21"/>
  <c r="Q27" i="21"/>
  <c r="O27" i="21"/>
  <c r="M27" i="21"/>
  <c r="AP27" i="27"/>
  <c r="AQ27" i="25"/>
  <c r="AP27" i="23"/>
  <c r="W27" i="27"/>
  <c r="AO27" i="25"/>
  <c r="V27" i="27"/>
  <c r="AN27" i="26"/>
  <c r="AN27" i="25"/>
  <c r="AC27" i="24"/>
  <c r="AG27" i="23"/>
  <c r="AD27" i="22"/>
  <c r="AB27" i="22"/>
  <c r="Q27" i="24"/>
  <c r="R27" i="22"/>
  <c r="H27" i="21"/>
  <c r="AG27" i="24"/>
  <c r="G27" i="21"/>
  <c r="AE27" i="24"/>
  <c r="AQ27" i="21"/>
  <c r="AO27" i="21"/>
  <c r="O27" i="24"/>
  <c r="AM27" i="21"/>
  <c r="V27" i="26"/>
  <c r="N27" i="24"/>
  <c r="R27" i="26"/>
  <c r="M27" i="24"/>
  <c r="K27" i="24"/>
  <c r="AH27" i="23"/>
  <c r="Z27" i="21"/>
  <c r="X27" i="21"/>
  <c r="S27" i="23"/>
  <c r="V27" i="21"/>
  <c r="AC27" i="21"/>
  <c r="AQ27" i="24"/>
  <c r="AQ27" i="22"/>
  <c r="Y27" i="24"/>
  <c r="AJ27" i="23"/>
  <c r="P27" i="24"/>
  <c r="AP27" i="22"/>
  <c r="AP27" i="21"/>
  <c r="AN27" i="21"/>
  <c r="U27" i="22"/>
  <c r="AM27" i="25"/>
  <c r="AK27" i="22"/>
  <c r="AL27" i="21"/>
  <c r="AH27" i="25"/>
  <c r="AI27" i="22"/>
  <c r="AK27" i="21"/>
  <c r="AD27" i="25"/>
  <c r="AG27" i="22"/>
  <c r="AJ27" i="21"/>
  <c r="U27" i="25"/>
  <c r="AE27" i="22"/>
  <c r="AI27" i="21"/>
  <c r="N27" i="25"/>
  <c r="AC27" i="22"/>
  <c r="AH27" i="21"/>
  <c r="AG27" i="21"/>
  <c r="AF27" i="21"/>
  <c r="X27" i="22"/>
  <c r="AE27" i="21"/>
  <c r="AL27" i="23"/>
  <c r="V27" i="22"/>
  <c r="AD27" i="21"/>
  <c r="R27" i="23"/>
  <c r="W27" i="21"/>
  <c r="Q27" i="23"/>
  <c r="U27" i="21"/>
  <c r="P27" i="23"/>
  <c r="T27" i="21"/>
  <c r="O27" i="23"/>
  <c r="P27" i="21"/>
  <c r="N27" i="23"/>
  <c r="T27" i="22"/>
  <c r="L27" i="22"/>
  <c r="AB27" i="21"/>
  <c r="O27" i="27"/>
  <c r="AI27" i="23"/>
  <c r="U27" i="23"/>
  <c r="AA27" i="21"/>
  <c r="Y27" i="21"/>
  <c r="J27" i="23"/>
  <c r="N27" i="21"/>
  <c r="L27" i="21"/>
  <c r="K27" i="21"/>
  <c r="J27" i="21"/>
  <c r="I27" i="21"/>
  <c r="AA27" i="22"/>
  <c r="U27" i="24"/>
  <c r="S27" i="24"/>
  <c r="AO27" i="23"/>
  <c r="AK27" i="23"/>
  <c r="V27" i="23"/>
  <c r="AN27" i="23"/>
  <c r="AN27" i="22"/>
  <c r="R27" i="24"/>
  <c r="I27" i="24"/>
  <c r="AA27" i="23"/>
  <c r="X27" i="23"/>
  <c r="AL27" i="24"/>
  <c r="Z27" i="22"/>
  <c r="Q27" i="22"/>
  <c r="M27" i="23"/>
  <c r="AF27" i="22"/>
  <c r="AN27" i="24"/>
  <c r="G27" i="24"/>
  <c r="Z27" i="24"/>
  <c r="AB27" i="24"/>
  <c r="AA27" i="25"/>
  <c r="H27" i="26"/>
  <c r="AI27" i="25"/>
  <c r="W27" i="25"/>
  <c r="M27" i="28"/>
  <c r="O27" i="22"/>
  <c r="G27" i="25"/>
  <c r="S27" i="26"/>
  <c r="T27" i="27"/>
  <c r="AK27" i="24"/>
  <c r="M27" i="22"/>
  <c r="H27" i="27"/>
  <c r="AN27" i="27"/>
  <c r="AM27" i="22"/>
  <c r="K27" i="25"/>
  <c r="AF27" i="26"/>
  <c r="R27" i="28"/>
  <c r="H27" i="24"/>
  <c r="P27" i="28"/>
  <c r="Z27" i="27"/>
  <c r="AB27" i="23"/>
  <c r="X27" i="24"/>
  <c r="AC27" i="23"/>
  <c r="AH27" i="22"/>
  <c r="H27" i="22"/>
  <c r="G27" i="23"/>
  <c r="K27" i="23"/>
  <c r="W27" i="23"/>
  <c r="G27" i="22"/>
  <c r="J27" i="24"/>
  <c r="AO27" i="28"/>
  <c r="H27" i="23"/>
  <c r="AL27" i="22"/>
  <c r="P27" i="25"/>
  <c r="AQ27" i="23"/>
  <c r="AD27" i="24"/>
  <c r="S27" i="27"/>
  <c r="AM27" i="24"/>
  <c r="X27" i="28"/>
  <c r="J27" i="22"/>
  <c r="AJ27" i="28"/>
  <c r="AH27" i="24"/>
  <c r="X27" i="27"/>
  <c r="Z27" i="25"/>
  <c r="AP27" i="24"/>
  <c r="T27" i="25"/>
  <c r="AK27" i="28"/>
  <c r="AA27" i="24"/>
  <c r="I27" i="23"/>
  <c r="AE27" i="29"/>
  <c r="S27" i="22"/>
  <c r="AO27" i="26"/>
  <c r="U27" i="29"/>
  <c r="Q27" i="26"/>
  <c r="AL27" i="27"/>
  <c r="AH27" i="26"/>
  <c r="AD27" i="23"/>
  <c r="T27" i="24"/>
  <c r="AM27" i="23"/>
  <c r="AA27" i="26"/>
  <c r="AE27" i="27"/>
  <c r="AE27" i="23"/>
  <c r="AA27" i="27"/>
  <c r="I27" i="25"/>
  <c r="AC27" i="27"/>
  <c r="Y27" i="22"/>
  <c r="AC27" i="25"/>
  <c r="AG27" i="25"/>
  <c r="AJ27" i="25"/>
  <c r="AI27" i="28"/>
  <c r="W27" i="22"/>
  <c r="I27" i="22"/>
  <c r="AO27" i="22"/>
  <c r="T27" i="23"/>
  <c r="R27" i="27"/>
  <c r="AI27" i="29"/>
  <c r="AE27" i="25"/>
  <c r="N27" i="29"/>
  <c r="K27" i="27"/>
  <c r="AN27" i="28"/>
  <c r="AP27" i="26"/>
  <c r="AF27" i="28"/>
  <c r="U27" i="30"/>
  <c r="AF27" i="23"/>
  <c r="J27" i="25"/>
  <c r="H27" i="29"/>
  <c r="AG27" i="28"/>
  <c r="N27" i="27"/>
  <c r="AC27" i="29"/>
  <c r="T27" i="29"/>
  <c r="AG27" i="30"/>
  <c r="AB27" i="26"/>
  <c r="L27" i="27"/>
  <c r="Z27" i="29"/>
  <c r="O27" i="30"/>
  <c r="Q27" i="31"/>
  <c r="AF27" i="25"/>
  <c r="W27" i="28"/>
  <c r="AE27" i="30"/>
  <c r="L27" i="25"/>
  <c r="AD27" i="26"/>
  <c r="M27" i="31"/>
  <c r="AF27" i="31"/>
  <c r="AF27" i="30"/>
  <c r="AO27" i="24"/>
  <c r="AE27" i="26"/>
  <c r="U27" i="27"/>
  <c r="K27" i="22"/>
  <c r="AO27" i="27"/>
  <c r="AJ27" i="22"/>
  <c r="N27" i="26"/>
  <c r="AP27" i="25"/>
  <c r="G27" i="27"/>
  <c r="AK27" i="31"/>
  <c r="Y27" i="28"/>
  <c r="V27" i="25"/>
  <c r="P27" i="29"/>
  <c r="AL27" i="25"/>
  <c r="R27" i="31"/>
  <c r="AJ27" i="24"/>
  <c r="K27" i="28"/>
  <c r="I27" i="28"/>
  <c r="H27" i="25"/>
  <c r="J27" i="28"/>
  <c r="AI27" i="30"/>
  <c r="Z27" i="26"/>
  <c r="Z27" i="28"/>
  <c r="X27" i="29"/>
  <c r="Q27" i="28"/>
  <c r="AJ27" i="31"/>
  <c r="AN27" i="30"/>
  <c r="P27" i="22"/>
  <c r="Y27" i="25"/>
  <c r="AJ27" i="30"/>
  <c r="Y27" i="23"/>
  <c r="AE27" i="28"/>
  <c r="AC27" i="28"/>
  <c r="P27" i="31"/>
  <c r="AJ27" i="26"/>
  <c r="S27" i="30"/>
  <c r="N27" i="22"/>
  <c r="M27" i="27"/>
  <c r="AA27" i="31"/>
  <c r="AM27" i="29"/>
  <c r="V27" i="24"/>
  <c r="P27" i="26"/>
  <c r="AI27" i="24"/>
  <c r="AI27" i="27"/>
  <c r="AL27" i="30"/>
  <c r="T27" i="31"/>
  <c r="Z27" i="30"/>
  <c r="T27" i="28"/>
  <c r="G27" i="30"/>
  <c r="S27" i="28"/>
  <c r="AM27" i="28"/>
  <c r="AC27" i="30"/>
  <c r="AA27" i="29"/>
  <c r="O27" i="31"/>
  <c r="Z27" i="31"/>
  <c r="AQ27" i="28"/>
  <c r="L27" i="29"/>
  <c r="AA27" i="30"/>
  <c r="W27" i="29"/>
  <c r="AK27" i="26"/>
  <c r="G27" i="29"/>
  <c r="J27" i="29"/>
  <c r="Z27" i="23"/>
  <c r="AQ27" i="30"/>
  <c r="Y27" i="29"/>
  <c r="P27" i="27"/>
  <c r="U27" i="28"/>
  <c r="R27" i="29"/>
  <c r="AG27" i="26"/>
  <c r="Y27" i="27"/>
  <c r="AI27" i="26"/>
  <c r="AL27" i="29"/>
  <c r="W27" i="31"/>
  <c r="AP27" i="28"/>
  <c r="AN27" i="29"/>
  <c r="AE27" i="31"/>
  <c r="AH27" i="30"/>
  <c r="V27" i="31"/>
  <c r="X27" i="30"/>
  <c r="I27" i="27"/>
  <c r="I27" i="29"/>
  <c r="AQ27" i="27"/>
  <c r="W27" i="30"/>
  <c r="AL27" i="31"/>
  <c r="AO27" i="29"/>
  <c r="Q27" i="30"/>
  <c r="T27" i="26"/>
  <c r="AM27" i="26"/>
  <c r="AD27" i="29"/>
  <c r="AC27" i="26"/>
  <c r="AI27" i="31"/>
  <c r="AB27" i="29"/>
  <c r="AD27" i="30"/>
  <c r="AK27" i="25"/>
  <c r="N27" i="31"/>
  <c r="AQ27" i="29"/>
  <c r="AB27" i="30"/>
  <c r="J27" i="27"/>
  <c r="Q27" i="27"/>
  <c r="W27" i="24"/>
  <c r="S27" i="31"/>
  <c r="AB27" i="25"/>
  <c r="AB32" i="31"/>
  <c r="K32" i="31"/>
  <c r="Y32" i="30"/>
  <c r="AP32" i="31"/>
  <c r="N32" i="31"/>
  <c r="L32" i="31"/>
  <c r="AM32" i="31"/>
  <c r="P32" i="31"/>
  <c r="AI32" i="30"/>
  <c r="S32" i="31"/>
  <c r="AK32" i="29"/>
  <c r="AG32" i="30"/>
  <c r="V32" i="30"/>
  <c r="R32" i="30"/>
  <c r="I32" i="30"/>
  <c r="L32" i="30"/>
  <c r="T32" i="29"/>
  <c r="AA32" i="28"/>
  <c r="Q32" i="29"/>
  <c r="T32" i="30"/>
  <c r="P32" i="30"/>
  <c r="AL32" i="31"/>
  <c r="AJ32" i="31"/>
  <c r="AH32" i="31"/>
  <c r="AG32" i="29"/>
  <c r="AD32" i="29"/>
  <c r="N32" i="28"/>
  <c r="G32" i="28"/>
  <c r="N32" i="30"/>
  <c r="AD32" i="27"/>
  <c r="AB32" i="28"/>
  <c r="O32" i="27"/>
  <c r="AB32" i="29"/>
  <c r="AG32" i="28"/>
  <c r="AF32" i="28"/>
  <c r="Y32" i="26"/>
  <c r="AC32" i="28"/>
  <c r="AI32" i="27"/>
  <c r="AB32" i="27"/>
  <c r="AP32" i="26"/>
  <c r="AQ32" i="27"/>
  <c r="AL32" i="27"/>
  <c r="AG32" i="27"/>
  <c r="J32" i="26"/>
  <c r="S32" i="25"/>
  <c r="Q32" i="25"/>
  <c r="M32" i="27"/>
  <c r="K32" i="27"/>
  <c r="I32" i="27"/>
  <c r="G32" i="27"/>
  <c r="Z32" i="29"/>
  <c r="AQ32" i="26"/>
  <c r="AN32" i="26"/>
  <c r="Y32" i="29"/>
  <c r="AJ32" i="27"/>
  <c r="X32" i="29"/>
  <c r="AC32" i="27"/>
  <c r="AG32" i="24"/>
  <c r="AO32" i="26"/>
  <c r="AM32" i="26"/>
  <c r="AK32" i="26"/>
  <c r="AI32" i="26"/>
  <c r="AI32" i="25"/>
  <c r="T32" i="25"/>
  <c r="AE32" i="28"/>
  <c r="AG32" i="23"/>
  <c r="Z32" i="26"/>
  <c r="V32" i="26"/>
  <c r="AH32" i="24"/>
  <c r="N32" i="26"/>
  <c r="AF32" i="24"/>
  <c r="H32" i="26"/>
  <c r="AE32" i="24"/>
  <c r="AK32" i="25"/>
  <c r="R32" i="25"/>
  <c r="P32" i="24"/>
  <c r="U32" i="21"/>
  <c r="N32" i="24"/>
  <c r="AH32" i="23"/>
  <c r="T32" i="21"/>
  <c r="L32" i="24"/>
  <c r="S32" i="21"/>
  <c r="I32" i="22"/>
  <c r="Q32" i="21"/>
  <c r="O32" i="21"/>
  <c r="AM32" i="25"/>
  <c r="P32" i="23"/>
  <c r="AL32" i="25"/>
  <c r="O32" i="23"/>
  <c r="AJ32" i="25"/>
  <c r="N32" i="23"/>
  <c r="AF32" i="25"/>
  <c r="L32" i="23"/>
  <c r="O32" i="25"/>
  <c r="J32" i="23"/>
  <c r="M32" i="25"/>
  <c r="AD32" i="22"/>
  <c r="AH32" i="21"/>
  <c r="AB32" i="22"/>
  <c r="AF32" i="21"/>
  <c r="AM32" i="28"/>
  <c r="AD32" i="21"/>
  <c r="AE32" i="22"/>
  <c r="M32" i="21"/>
  <c r="L32" i="21"/>
  <c r="K32" i="21"/>
  <c r="W32" i="22"/>
  <c r="I32" i="21"/>
  <c r="T32" i="22"/>
  <c r="G32" i="21"/>
  <c r="AD32" i="24"/>
  <c r="AC32" i="24"/>
  <c r="R32" i="22"/>
  <c r="K32" i="25"/>
  <c r="Y32" i="24"/>
  <c r="J32" i="25"/>
  <c r="W32" i="24"/>
  <c r="P32" i="22"/>
  <c r="I32" i="25"/>
  <c r="AO32" i="21"/>
  <c r="K32" i="24"/>
  <c r="AN32" i="21"/>
  <c r="AG32" i="21"/>
  <c r="AC32" i="21"/>
  <c r="AO32" i="22"/>
  <c r="AA32" i="21"/>
  <c r="V32" i="21"/>
  <c r="R32" i="21"/>
  <c r="N32" i="21"/>
  <c r="P32" i="21"/>
  <c r="AG32" i="22"/>
  <c r="J32" i="21"/>
  <c r="H32" i="21"/>
  <c r="AK32" i="22"/>
  <c r="AI32" i="22"/>
  <c r="AO32" i="23"/>
  <c r="AQ32" i="21"/>
  <c r="AK32" i="23"/>
  <c r="AN32" i="23"/>
  <c r="AP32" i="21"/>
  <c r="AM32" i="23"/>
  <c r="AM32" i="21"/>
  <c r="AL32" i="23"/>
  <c r="AL32" i="21"/>
  <c r="W32" i="21"/>
  <c r="Y32" i="21"/>
  <c r="X32" i="21"/>
  <c r="AE32" i="21"/>
  <c r="AB32" i="21"/>
  <c r="AI32" i="21"/>
  <c r="AJ32" i="23"/>
  <c r="T32" i="23"/>
  <c r="X32" i="22"/>
  <c r="V32" i="22"/>
  <c r="R32" i="23"/>
  <c r="AJ32" i="21"/>
  <c r="Z32" i="21"/>
  <c r="AK32" i="21"/>
  <c r="AJ32" i="22"/>
  <c r="AI32" i="23"/>
  <c r="AQ32" i="22"/>
  <c r="N32" i="22"/>
  <c r="L32" i="22"/>
  <c r="AD32" i="23"/>
  <c r="AF32" i="23"/>
  <c r="U32" i="23"/>
  <c r="G32" i="22"/>
  <c r="I32" i="24"/>
  <c r="AP32" i="24"/>
  <c r="W32" i="23"/>
  <c r="AH32" i="22"/>
  <c r="K32" i="23"/>
  <c r="AQ32" i="23"/>
  <c r="Z32" i="25"/>
  <c r="Z32" i="22"/>
  <c r="V32" i="24"/>
  <c r="AO32" i="24"/>
  <c r="H32" i="24"/>
  <c r="AM32" i="22"/>
  <c r="T32" i="24"/>
  <c r="S32" i="23"/>
  <c r="G32" i="24"/>
  <c r="J32" i="24"/>
  <c r="AP32" i="22"/>
  <c r="M32" i="22"/>
  <c r="AC32" i="23"/>
  <c r="AE32" i="26"/>
  <c r="O32" i="24"/>
  <c r="G32" i="25"/>
  <c r="AA32" i="23"/>
  <c r="AG32" i="25"/>
  <c r="Z32" i="28"/>
  <c r="AC32" i="22"/>
  <c r="U32" i="24"/>
  <c r="AI32" i="28"/>
  <c r="O32" i="28"/>
  <c r="U32" i="28"/>
  <c r="V32" i="25"/>
  <c r="X32" i="24"/>
  <c r="AQ32" i="24"/>
  <c r="O32" i="26"/>
  <c r="AK32" i="24"/>
  <c r="AH32" i="26"/>
  <c r="X32" i="23"/>
  <c r="AA32" i="25"/>
  <c r="H32" i="23"/>
  <c r="I32" i="28"/>
  <c r="J32" i="22"/>
  <c r="Z32" i="23"/>
  <c r="AF32" i="22"/>
  <c r="P32" i="25"/>
  <c r="H32" i="22"/>
  <c r="G32" i="23"/>
  <c r="N32" i="25"/>
  <c r="R32" i="24"/>
  <c r="K32" i="22"/>
  <c r="Q32" i="24"/>
  <c r="AD32" i="25"/>
  <c r="X32" i="25"/>
  <c r="U32" i="26"/>
  <c r="AL32" i="24"/>
  <c r="U32" i="22"/>
  <c r="AP32" i="23"/>
  <c r="T32" i="26"/>
  <c r="AO32" i="25"/>
  <c r="S32" i="28"/>
  <c r="L32" i="28"/>
  <c r="P32" i="27"/>
  <c r="AJ32" i="24"/>
  <c r="AE32" i="23"/>
  <c r="AA32" i="27"/>
  <c r="AP32" i="29"/>
  <c r="P32" i="29"/>
  <c r="K32" i="26"/>
  <c r="H32" i="29"/>
  <c r="AJ32" i="29"/>
  <c r="AN32" i="22"/>
  <c r="AO32" i="28"/>
  <c r="R32" i="26"/>
  <c r="AN32" i="27"/>
  <c r="R32" i="29"/>
  <c r="L32" i="26"/>
  <c r="S32" i="22"/>
  <c r="O32" i="22"/>
  <c r="AB32" i="24"/>
  <c r="AJ32" i="26"/>
  <c r="AL32" i="22"/>
  <c r="H32" i="25"/>
  <c r="AE32" i="25"/>
  <c r="U32" i="27"/>
  <c r="AN32" i="25"/>
  <c r="AE32" i="27"/>
  <c r="L32" i="25"/>
  <c r="AH32" i="25"/>
  <c r="AD32" i="26"/>
  <c r="AB32" i="23"/>
  <c r="AM32" i="24"/>
  <c r="Y32" i="22"/>
  <c r="AQ32" i="25"/>
  <c r="S32" i="26"/>
  <c r="AJ32" i="28"/>
  <c r="AA32" i="22"/>
  <c r="S32" i="24"/>
  <c r="AH32" i="27"/>
  <c r="R32" i="27"/>
  <c r="AB32" i="26"/>
  <c r="O32" i="31"/>
  <c r="H32" i="31"/>
  <c r="AF32" i="27"/>
  <c r="AL32" i="30"/>
  <c r="AN32" i="30"/>
  <c r="S32" i="27"/>
  <c r="K32" i="30"/>
  <c r="M32" i="31"/>
  <c r="AB32" i="30"/>
  <c r="Q32" i="28"/>
  <c r="AQ32" i="28"/>
  <c r="L32" i="27"/>
  <c r="AN32" i="29"/>
  <c r="AQ32" i="29"/>
  <c r="Z32" i="30"/>
  <c r="AC32" i="25"/>
  <c r="Z32" i="27"/>
  <c r="S32" i="30"/>
  <c r="AE32" i="31"/>
  <c r="AO32" i="30"/>
  <c r="U32" i="31"/>
  <c r="I32" i="23"/>
  <c r="AK32" i="31"/>
  <c r="AC32" i="29"/>
  <c r="AI32" i="24"/>
  <c r="U32" i="25"/>
  <c r="AG32" i="26"/>
  <c r="V32" i="27"/>
  <c r="AP32" i="25"/>
  <c r="K32" i="28"/>
  <c r="W32" i="29"/>
  <c r="G32" i="26"/>
  <c r="U32" i="29"/>
  <c r="N32" i="29"/>
  <c r="AB32" i="25"/>
  <c r="AN32" i="24"/>
  <c r="Y32" i="25"/>
  <c r="N32" i="27"/>
  <c r="X32" i="27"/>
  <c r="J32" i="28"/>
  <c r="M32" i="29"/>
  <c r="AP32" i="30"/>
  <c r="AG32" i="31"/>
  <c r="M32" i="23"/>
  <c r="P32" i="28"/>
  <c r="AP32" i="27"/>
  <c r="X32" i="28"/>
  <c r="AE32" i="29"/>
  <c r="AL32" i="26"/>
  <c r="Q32" i="22"/>
  <c r="O32" i="30"/>
  <c r="AH32" i="30"/>
  <c r="V32" i="29"/>
  <c r="M32" i="26"/>
  <c r="Q32" i="27"/>
  <c r="J32" i="31"/>
  <c r="X32" i="31"/>
  <c r="AK32" i="28"/>
  <c r="G32" i="29"/>
  <c r="I32" i="29"/>
  <c r="AK32" i="30"/>
  <c r="Q32" i="23"/>
  <c r="X32" i="26"/>
  <c r="S32" i="29"/>
  <c r="U32" i="30"/>
  <c r="AF32" i="31"/>
  <c r="Z32" i="31"/>
  <c r="J32" i="29"/>
  <c r="AM32" i="30"/>
  <c r="W32" i="25"/>
  <c r="Y32" i="23"/>
  <c r="AM32" i="27"/>
  <c r="AP32" i="28"/>
  <c r="J32" i="30"/>
  <c r="M32" i="30"/>
  <c r="G32" i="31"/>
  <c r="AF32" i="30"/>
  <c r="H32" i="28"/>
  <c r="J32" i="27"/>
  <c r="AJ32" i="30"/>
  <c r="V32" i="23"/>
  <c r="W32" i="26"/>
  <c r="Q32" i="26"/>
  <c r="AO32" i="29"/>
  <c r="AD32" i="30"/>
  <c r="Y32" i="27"/>
  <c r="R32" i="28"/>
  <c r="AD32" i="28"/>
  <c r="L32" i="29"/>
  <c r="AA32" i="31"/>
  <c r="Q32" i="31"/>
  <c r="V32" i="31"/>
  <c r="AO32" i="27"/>
  <c r="AL32" i="29"/>
  <c r="O32" i="29"/>
  <c r="AE32" i="30"/>
  <c r="I32" i="31"/>
  <c r="AA32" i="26"/>
  <c r="Q32" i="30"/>
  <c r="AN32" i="31"/>
  <c r="H32" i="30"/>
  <c r="AI32" i="29"/>
  <c r="AC32" i="31"/>
  <c r="W32" i="27"/>
  <c r="AQ32" i="31"/>
  <c r="T32" i="28"/>
  <c r="Y32" i="28"/>
  <c r="AM32" i="29"/>
  <c r="AF32" i="26"/>
  <c r="W32" i="30"/>
  <c r="I32" i="26"/>
  <c r="AO32" i="31"/>
  <c r="K32" i="29"/>
  <c r="Z32" i="24"/>
  <c r="AA32" i="29"/>
  <c r="AK32" i="27"/>
  <c r="AH32" i="28"/>
  <c r="T32" i="27"/>
  <c r="V32" i="28"/>
  <c r="AF32" i="29"/>
  <c r="AL32" i="28"/>
  <c r="AC32" i="26"/>
  <c r="AN32" i="28"/>
  <c r="AA32" i="30"/>
  <c r="H32" i="27"/>
  <c r="AH32" i="29"/>
  <c r="M32" i="24"/>
  <c r="W32" i="28"/>
  <c r="T32" i="31"/>
  <c r="G32" i="30"/>
  <c r="P32" i="26"/>
  <c r="M32" i="28"/>
  <c r="W32" i="31"/>
  <c r="AA32" i="24"/>
  <c r="AC32" i="30"/>
  <c r="Y32" i="31"/>
  <c r="AQ32" i="30"/>
  <c r="AD32" i="31"/>
  <c r="X32" i="30"/>
  <c r="AI32" i="31"/>
  <c r="R32" i="31"/>
  <c r="AB30" i="31"/>
  <c r="AC30" i="31"/>
  <c r="AP30" i="31"/>
  <c r="AM30" i="31"/>
  <c r="AI30" i="30"/>
  <c r="AQ30" i="31"/>
  <c r="AN30" i="31"/>
  <c r="X30" i="31"/>
  <c r="U30" i="31"/>
  <c r="H30" i="31"/>
  <c r="AA30" i="30"/>
  <c r="Y30" i="30"/>
  <c r="S30" i="31"/>
  <c r="J30" i="30"/>
  <c r="P30" i="31"/>
  <c r="Q30" i="29"/>
  <c r="AC30" i="30"/>
  <c r="AL30" i="31"/>
  <c r="L30" i="30"/>
  <c r="AA30" i="28"/>
  <c r="I30" i="29"/>
  <c r="AP30" i="30"/>
  <c r="AG30" i="30"/>
  <c r="H30" i="30"/>
  <c r="AM30" i="29"/>
  <c r="AK30" i="29"/>
  <c r="AG30" i="29"/>
  <c r="AC30" i="28"/>
  <c r="K30" i="29"/>
  <c r="G30" i="29"/>
  <c r="R30" i="27"/>
  <c r="O30" i="27"/>
  <c r="AE30" i="28"/>
  <c r="AH30" i="29"/>
  <c r="AF30" i="29"/>
  <c r="T30" i="29"/>
  <c r="J30" i="26"/>
  <c r="L30" i="28"/>
  <c r="AD30" i="28"/>
  <c r="AL30" i="27"/>
  <c r="V30" i="28"/>
  <c r="AJ30" i="27"/>
  <c r="N30" i="28"/>
  <c r="AG30" i="27"/>
  <c r="Y30" i="28"/>
  <c r="Z30" i="26"/>
  <c r="M30" i="26"/>
  <c r="L30" i="26"/>
  <c r="K30" i="26"/>
  <c r="AM30" i="27"/>
  <c r="AI30" i="27"/>
  <c r="Z30" i="27"/>
  <c r="AF30" i="28"/>
  <c r="S30" i="25"/>
  <c r="R30" i="25"/>
  <c r="Q30" i="26"/>
  <c r="Q30" i="25"/>
  <c r="O30" i="25"/>
  <c r="M30" i="25"/>
  <c r="AQ30" i="27"/>
  <c r="AO30" i="27"/>
  <c r="AK30" i="27"/>
  <c r="AB30" i="27"/>
  <c r="X30" i="27"/>
  <c r="AL30" i="25"/>
  <c r="AP30" i="28"/>
  <c r="AI30" i="28"/>
  <c r="AM30" i="25"/>
  <c r="AM30" i="26"/>
  <c r="AK30" i="26"/>
  <c r="V30" i="25"/>
  <c r="AI30" i="24"/>
  <c r="T30" i="27"/>
  <c r="AI30" i="26"/>
  <c r="AG30" i="24"/>
  <c r="AG30" i="21"/>
  <c r="AF30" i="21"/>
  <c r="AE30" i="21"/>
  <c r="AN30" i="26"/>
  <c r="AC30" i="21"/>
  <c r="AL30" i="26"/>
  <c r="AJ30" i="26"/>
  <c r="AA30" i="21"/>
  <c r="AH30" i="26"/>
  <c r="V30" i="27"/>
  <c r="N30" i="27"/>
  <c r="AP30" i="23"/>
  <c r="AG30" i="23"/>
  <c r="AE30" i="23"/>
  <c r="AJ30" i="24"/>
  <c r="AC30" i="23"/>
  <c r="AD30" i="22"/>
  <c r="N30" i="21"/>
  <c r="AJ30" i="25"/>
  <c r="N30" i="24"/>
  <c r="P30" i="23"/>
  <c r="AB30" i="22"/>
  <c r="AH30" i="25"/>
  <c r="N30" i="23"/>
  <c r="L30" i="21"/>
  <c r="K30" i="21"/>
  <c r="J30" i="21"/>
  <c r="H30" i="21"/>
  <c r="AO30" i="22"/>
  <c r="AI30" i="22"/>
  <c r="AI30" i="25"/>
  <c r="W30" i="24"/>
  <c r="Z30" i="21"/>
  <c r="O30" i="23"/>
  <c r="X30" i="21"/>
  <c r="L30" i="23"/>
  <c r="R30" i="22"/>
  <c r="V30" i="21"/>
  <c r="Y30" i="25"/>
  <c r="Z30" i="23"/>
  <c r="AO30" i="21"/>
  <c r="T30" i="25"/>
  <c r="R30" i="23"/>
  <c r="AN30" i="21"/>
  <c r="AJ30" i="21"/>
  <c r="N30" i="25"/>
  <c r="M30" i="23"/>
  <c r="AM30" i="21"/>
  <c r="K30" i="23"/>
  <c r="AL30" i="21"/>
  <c r="AC30" i="22"/>
  <c r="R30" i="21"/>
  <c r="J30" i="23"/>
  <c r="AE30" i="22"/>
  <c r="AK30" i="21"/>
  <c r="I30" i="23"/>
  <c r="AI30" i="21"/>
  <c r="X30" i="22"/>
  <c r="AH30" i="21"/>
  <c r="AD30" i="21"/>
  <c r="AB30" i="21"/>
  <c r="P30" i="22"/>
  <c r="Y30" i="21"/>
  <c r="O30" i="22"/>
  <c r="W30" i="21"/>
  <c r="K30" i="22"/>
  <c r="U30" i="21"/>
  <c r="I30" i="22"/>
  <c r="T30" i="21"/>
  <c r="S30" i="21"/>
  <c r="M30" i="21"/>
  <c r="AH30" i="24"/>
  <c r="I30" i="21"/>
  <c r="AA30" i="24"/>
  <c r="AF30" i="24"/>
  <c r="G30" i="21"/>
  <c r="AE30" i="24"/>
  <c r="O30" i="21"/>
  <c r="AA30" i="23"/>
  <c r="L30" i="24"/>
  <c r="AQ30" i="21"/>
  <c r="AP30" i="21"/>
  <c r="Q30" i="21"/>
  <c r="P30" i="21"/>
  <c r="AG30" i="25"/>
  <c r="AL30" i="22"/>
  <c r="AB30" i="23"/>
  <c r="Y30" i="22"/>
  <c r="AJ30" i="23"/>
  <c r="Y30" i="24"/>
  <c r="AD30" i="23"/>
  <c r="J30" i="24"/>
  <c r="G30" i="23"/>
  <c r="AQ30" i="23"/>
  <c r="H30" i="24"/>
  <c r="AM30" i="22"/>
  <c r="Z30" i="25"/>
  <c r="S30" i="22"/>
  <c r="L30" i="22"/>
  <c r="AF30" i="23"/>
  <c r="AK30" i="24"/>
  <c r="G30" i="22"/>
  <c r="AA30" i="22"/>
  <c r="AM30" i="23"/>
  <c r="I30" i="24"/>
  <c r="AH30" i="22"/>
  <c r="AL30" i="24"/>
  <c r="AO30" i="24"/>
  <c r="AQ30" i="25"/>
  <c r="T30" i="23"/>
  <c r="M30" i="24"/>
  <c r="I30" i="25"/>
  <c r="Z30" i="24"/>
  <c r="P30" i="24"/>
  <c r="AA30" i="26"/>
  <c r="AQ30" i="28"/>
  <c r="AF30" i="25"/>
  <c r="S30" i="27"/>
  <c r="AK30" i="23"/>
  <c r="AM30" i="24"/>
  <c r="Y30" i="23"/>
  <c r="AN30" i="24"/>
  <c r="W30" i="27"/>
  <c r="G30" i="24"/>
  <c r="P30" i="25"/>
  <c r="X30" i="24"/>
  <c r="AB30" i="25"/>
  <c r="Z30" i="22"/>
  <c r="AB30" i="24"/>
  <c r="AD30" i="24"/>
  <c r="AN30" i="22"/>
  <c r="AN30" i="23"/>
  <c r="AI30" i="23"/>
  <c r="T30" i="24"/>
  <c r="AK30" i="22"/>
  <c r="V30" i="22"/>
  <c r="AP30" i="24"/>
  <c r="U30" i="24"/>
  <c r="V30" i="24"/>
  <c r="H30" i="22"/>
  <c r="J30" i="22"/>
  <c r="AP30" i="22"/>
  <c r="V30" i="26"/>
  <c r="K30" i="28"/>
  <c r="U30" i="22"/>
  <c r="W30" i="22"/>
  <c r="AG30" i="26"/>
  <c r="X30" i="26"/>
  <c r="U30" i="28"/>
  <c r="K30" i="24"/>
  <c r="H30" i="25"/>
  <c r="AO30" i="25"/>
  <c r="X30" i="28"/>
  <c r="AE30" i="26"/>
  <c r="M30" i="27"/>
  <c r="AC30" i="29"/>
  <c r="AF30" i="27"/>
  <c r="Z30" i="29"/>
  <c r="I30" i="28"/>
  <c r="AB30" i="26"/>
  <c r="AE30" i="27"/>
  <c r="R30" i="29"/>
  <c r="AB30" i="28"/>
  <c r="L30" i="29"/>
  <c r="M30" i="22"/>
  <c r="U30" i="27"/>
  <c r="S30" i="26"/>
  <c r="K30" i="25"/>
  <c r="P30" i="28"/>
  <c r="L30" i="27"/>
  <c r="AC30" i="25"/>
  <c r="O30" i="24"/>
  <c r="S30" i="24"/>
  <c r="N30" i="26"/>
  <c r="AO30" i="28"/>
  <c r="U30" i="26"/>
  <c r="R30" i="24"/>
  <c r="X30" i="23"/>
  <c r="AL30" i="23"/>
  <c r="AA30" i="25"/>
  <c r="AQ30" i="24"/>
  <c r="AF30" i="22"/>
  <c r="N30" i="22"/>
  <c r="AD30" i="25"/>
  <c r="Y30" i="27"/>
  <c r="AC30" i="27"/>
  <c r="X30" i="25"/>
  <c r="AD30" i="26"/>
  <c r="M30" i="28"/>
  <c r="O30" i="28"/>
  <c r="AO30" i="26"/>
  <c r="I30" i="27"/>
  <c r="AH30" i="28"/>
  <c r="Y30" i="29"/>
  <c r="T30" i="28"/>
  <c r="AG30" i="22"/>
  <c r="AN30" i="28"/>
  <c r="P30" i="27"/>
  <c r="S30" i="29"/>
  <c r="AB30" i="30"/>
  <c r="AI30" i="31"/>
  <c r="AF30" i="26"/>
  <c r="J30" i="25"/>
  <c r="M30" i="30"/>
  <c r="X30" i="30"/>
  <c r="AD30" i="29"/>
  <c r="I30" i="31"/>
  <c r="W30" i="29"/>
  <c r="AK30" i="31"/>
  <c r="J30" i="29"/>
  <c r="AE30" i="29"/>
  <c r="V30" i="31"/>
  <c r="AQ30" i="22"/>
  <c r="AP30" i="25"/>
  <c r="AJ30" i="30"/>
  <c r="M30" i="29"/>
  <c r="AB30" i="29"/>
  <c r="G30" i="30"/>
  <c r="AN30" i="30"/>
  <c r="AJ30" i="22"/>
  <c r="AL30" i="28"/>
  <c r="U30" i="29"/>
  <c r="U30" i="23"/>
  <c r="S30" i="23"/>
  <c r="AA30" i="27"/>
  <c r="R30" i="28"/>
  <c r="N30" i="29"/>
  <c r="T30" i="22"/>
  <c r="AA30" i="29"/>
  <c r="H30" i="27"/>
  <c r="O30" i="26"/>
  <c r="G30" i="26"/>
  <c r="Q30" i="22"/>
  <c r="Y30" i="26"/>
  <c r="AO30" i="23"/>
  <c r="Z30" i="28"/>
  <c r="W30" i="23"/>
  <c r="Q30" i="28"/>
  <c r="H30" i="23"/>
  <c r="AC30" i="26"/>
  <c r="AP30" i="27"/>
  <c r="H30" i="29"/>
  <c r="AG30" i="28"/>
  <c r="AP30" i="29"/>
  <c r="N30" i="31"/>
  <c r="O30" i="31"/>
  <c r="O30" i="30"/>
  <c r="AN30" i="29"/>
  <c r="Q30" i="23"/>
  <c r="H30" i="26"/>
  <c r="AK30" i="28"/>
  <c r="N30" i="30"/>
  <c r="W30" i="26"/>
  <c r="AQ30" i="30"/>
  <c r="I30" i="30"/>
  <c r="W30" i="31"/>
  <c r="P30" i="29"/>
  <c r="Q30" i="24"/>
  <c r="R30" i="26"/>
  <c r="W30" i="30"/>
  <c r="AD30" i="30"/>
  <c r="Z30" i="31"/>
  <c r="AL30" i="30"/>
  <c r="O30" i="29"/>
  <c r="T30" i="30"/>
  <c r="S30" i="30"/>
  <c r="W30" i="25"/>
  <c r="AC30" i="24"/>
  <c r="Q30" i="30"/>
  <c r="AJ30" i="29"/>
  <c r="U30" i="30"/>
  <c r="H30" i="28"/>
  <c r="AA30" i="31"/>
  <c r="AE30" i="25"/>
  <c r="G30" i="25"/>
  <c r="AQ30" i="29"/>
  <c r="K30" i="30"/>
  <c r="V30" i="29"/>
  <c r="G30" i="27"/>
  <c r="G30" i="28"/>
  <c r="AO30" i="30"/>
  <c r="AF30" i="30"/>
  <c r="AK30" i="30"/>
  <c r="AO30" i="31"/>
  <c r="AK30" i="25"/>
  <c r="AN30" i="27"/>
  <c r="R30" i="31"/>
  <c r="K30" i="31"/>
  <c r="AH30" i="30"/>
  <c r="V30" i="23"/>
  <c r="AL30" i="29"/>
  <c r="AF30" i="31"/>
  <c r="AE30" i="30"/>
  <c r="AH30" i="23"/>
  <c r="K30" i="27"/>
  <c r="T30" i="31"/>
  <c r="T30" i="26"/>
  <c r="W30" i="28"/>
  <c r="AM30" i="30"/>
  <c r="V30" i="30"/>
  <c r="I30" i="26"/>
  <c r="AD30" i="27"/>
  <c r="AG30" i="31"/>
  <c r="AD30" i="31"/>
  <c r="M30" i="31"/>
  <c r="J30" i="27"/>
  <c r="AQ30" i="26"/>
  <c r="Y30" i="31"/>
  <c r="AO30" i="29"/>
  <c r="AI30" i="29"/>
  <c r="L30" i="25"/>
  <c r="U30" i="25"/>
  <c r="J30" i="28"/>
  <c r="L30" i="31"/>
  <c r="G30" i="31"/>
  <c r="AN30" i="25"/>
  <c r="AP30" i="26"/>
  <c r="AJ30" i="31"/>
  <c r="J30" i="31"/>
  <c r="Q30" i="31"/>
  <c r="P30" i="26"/>
  <c r="R30" i="30"/>
  <c r="AJ30" i="28"/>
  <c r="AM30" i="28"/>
  <c r="X30" i="29"/>
  <c r="Z30" i="30"/>
  <c r="P30" i="30"/>
  <c r="AH30" i="31"/>
  <c r="Q30" i="27"/>
  <c r="AH30" i="27"/>
  <c r="S30" i="28"/>
  <c r="AE30" i="31"/>
  <c r="AB29" i="31"/>
  <c r="Y29" i="30"/>
  <c r="U29" i="31"/>
  <c r="AN29" i="31"/>
  <c r="AI29" i="31"/>
  <c r="AE29" i="31"/>
  <c r="AD29" i="31"/>
  <c r="AC29" i="31"/>
  <c r="Y29" i="31"/>
  <c r="X29" i="31"/>
  <c r="J29" i="31"/>
  <c r="R29" i="30"/>
  <c r="I29" i="30"/>
  <c r="G29" i="30"/>
  <c r="W29" i="31"/>
  <c r="AN29" i="30"/>
  <c r="AI29" i="30"/>
  <c r="AK29" i="29"/>
  <c r="AQ29" i="31"/>
  <c r="S29" i="31"/>
  <c r="N29" i="31"/>
  <c r="H29" i="30"/>
  <c r="AO29" i="30"/>
  <c r="AC29" i="28"/>
  <c r="AQ29" i="29"/>
  <c r="AG29" i="30"/>
  <c r="Z29" i="30"/>
  <c r="M29" i="29"/>
  <c r="AF29" i="30"/>
  <c r="AE29" i="30"/>
  <c r="AC29" i="30"/>
  <c r="AB29" i="30"/>
  <c r="T29" i="30"/>
  <c r="AB29" i="29"/>
  <c r="Q29" i="29"/>
  <c r="T29" i="28"/>
  <c r="O29" i="27"/>
  <c r="N29" i="28"/>
  <c r="X29" i="29"/>
  <c r="V29" i="29"/>
  <c r="AK29" i="27"/>
  <c r="AI29" i="27"/>
  <c r="AD29" i="27"/>
  <c r="AG29" i="28"/>
  <c r="T29" i="29"/>
  <c r="J29" i="28"/>
  <c r="AL29" i="26"/>
  <c r="AI29" i="26"/>
  <c r="AM29" i="27"/>
  <c r="AG29" i="27"/>
  <c r="AB29" i="27"/>
  <c r="X29" i="27"/>
  <c r="V29" i="27"/>
  <c r="L29" i="26"/>
  <c r="I29" i="26"/>
  <c r="R29" i="27"/>
  <c r="AF29" i="28"/>
  <c r="M29" i="27"/>
  <c r="AE29" i="28"/>
  <c r="Y29" i="28"/>
  <c r="G29" i="27"/>
  <c r="W29" i="28"/>
  <c r="O29" i="28"/>
  <c r="K29" i="28"/>
  <c r="AP29" i="26"/>
  <c r="AN29" i="26"/>
  <c r="R29" i="29"/>
  <c r="R29" i="25"/>
  <c r="Q29" i="26"/>
  <c r="Y29" i="26"/>
  <c r="U29" i="26"/>
  <c r="I29" i="29"/>
  <c r="P29" i="26"/>
  <c r="O29" i="26"/>
  <c r="M29" i="26"/>
  <c r="K29" i="26"/>
  <c r="AO29" i="27"/>
  <c r="V29" i="25"/>
  <c r="AH29" i="24"/>
  <c r="S29" i="25"/>
  <c r="AF29" i="24"/>
  <c r="M29" i="25"/>
  <c r="W29" i="25"/>
  <c r="P29" i="23"/>
  <c r="Q29" i="25"/>
  <c r="J29" i="25"/>
  <c r="H29" i="25"/>
  <c r="AI29" i="24"/>
  <c r="AG29" i="24"/>
  <c r="N29" i="24"/>
  <c r="L29" i="24"/>
  <c r="AG29" i="23"/>
  <c r="AJ29" i="25"/>
  <c r="AM29" i="21"/>
  <c r="G29" i="21"/>
  <c r="AI29" i="25"/>
  <c r="AL29" i="21"/>
  <c r="AE29" i="25"/>
  <c r="AK29" i="21"/>
  <c r="U29" i="25"/>
  <c r="AI29" i="21"/>
  <c r="AG29" i="21"/>
  <c r="AF29" i="26"/>
  <c r="Z29" i="26"/>
  <c r="AQ29" i="27"/>
  <c r="J29" i="27"/>
  <c r="O29" i="23"/>
  <c r="AE29" i="22"/>
  <c r="T29" i="21"/>
  <c r="X29" i="22"/>
  <c r="K29" i="23"/>
  <c r="AO29" i="22"/>
  <c r="L29" i="21"/>
  <c r="I29" i="23"/>
  <c r="K29" i="21"/>
  <c r="G29" i="23"/>
  <c r="J29" i="21"/>
  <c r="H29" i="21"/>
  <c r="AG29" i="22"/>
  <c r="AD29" i="22"/>
  <c r="W29" i="22"/>
  <c r="V29" i="22"/>
  <c r="U29" i="22"/>
  <c r="T29" i="22"/>
  <c r="AP29" i="25"/>
  <c r="Z29" i="21"/>
  <c r="AL29" i="25"/>
  <c r="AQ29" i="24"/>
  <c r="X29" i="21"/>
  <c r="X29" i="25"/>
  <c r="V29" i="21"/>
  <c r="AB29" i="21"/>
  <c r="S29" i="21"/>
  <c r="AA29" i="21"/>
  <c r="W29" i="21"/>
  <c r="Y29" i="21"/>
  <c r="AN29" i="25"/>
  <c r="AK29" i="25"/>
  <c r="U29" i="21"/>
  <c r="AQ29" i="23"/>
  <c r="R29" i="21"/>
  <c r="Q29" i="21"/>
  <c r="AO29" i="23"/>
  <c r="AM29" i="23"/>
  <c r="P29" i="21"/>
  <c r="AH29" i="23"/>
  <c r="O29" i="21"/>
  <c r="N29" i="21"/>
  <c r="M29" i="21"/>
  <c r="I29" i="21"/>
  <c r="R29" i="22"/>
  <c r="P29" i="22"/>
  <c r="AQ29" i="21"/>
  <c r="AN29" i="21"/>
  <c r="AN29" i="24"/>
  <c r="Q29" i="24"/>
  <c r="P29" i="24"/>
  <c r="O29" i="24"/>
  <c r="M29" i="24"/>
  <c r="H29" i="24"/>
  <c r="AP29" i="21"/>
  <c r="AO29" i="21"/>
  <c r="AJ29" i="21"/>
  <c r="AD29" i="21"/>
  <c r="AP29" i="22"/>
  <c r="AH29" i="21"/>
  <c r="AI29" i="22"/>
  <c r="AE29" i="21"/>
  <c r="I29" i="22"/>
  <c r="AK29" i="22"/>
  <c r="AF29" i="21"/>
  <c r="AC29" i="21"/>
  <c r="N29" i="22"/>
  <c r="AC29" i="23"/>
  <c r="R29" i="23"/>
  <c r="AQ29" i="22"/>
  <c r="AN29" i="23"/>
  <c r="AM29" i="24"/>
  <c r="AK29" i="24"/>
  <c r="AO29" i="24"/>
  <c r="AA29" i="22"/>
  <c r="AD29" i="23"/>
  <c r="G29" i="24"/>
  <c r="J29" i="24"/>
  <c r="W29" i="24"/>
  <c r="S29" i="24"/>
  <c r="T29" i="24"/>
  <c r="AF29" i="23"/>
  <c r="V29" i="23"/>
  <c r="Q29" i="22"/>
  <c r="U29" i="24"/>
  <c r="X29" i="24"/>
  <c r="N29" i="25"/>
  <c r="I29" i="28"/>
  <c r="AH29" i="22"/>
  <c r="H29" i="23"/>
  <c r="Y29" i="27"/>
  <c r="T29" i="26"/>
  <c r="H29" i="27"/>
  <c r="AN29" i="27"/>
  <c r="AQ29" i="28"/>
  <c r="AP29" i="24"/>
  <c r="L29" i="22"/>
  <c r="M29" i="22"/>
  <c r="S29" i="26"/>
  <c r="G29" i="26"/>
  <c r="AL29" i="24"/>
  <c r="AA29" i="23"/>
  <c r="U29" i="27"/>
  <c r="AJ29" i="28"/>
  <c r="AP29" i="27"/>
  <c r="Z29" i="22"/>
  <c r="Q29" i="23"/>
  <c r="AO29" i="28"/>
  <c r="AF29" i="25"/>
  <c r="AA29" i="27"/>
  <c r="G29" i="22"/>
  <c r="U29" i="23"/>
  <c r="S29" i="23"/>
  <c r="I29" i="24"/>
  <c r="W29" i="23"/>
  <c r="AE29" i="23"/>
  <c r="AA29" i="25"/>
  <c r="AF29" i="22"/>
  <c r="AD29" i="24"/>
  <c r="AI29" i="29"/>
  <c r="AI29" i="23"/>
  <c r="AA29" i="26"/>
  <c r="P29" i="25"/>
  <c r="Z29" i="23"/>
  <c r="AL29" i="23"/>
  <c r="Y29" i="24"/>
  <c r="AL29" i="22"/>
  <c r="AC29" i="22"/>
  <c r="H29" i="22"/>
  <c r="J29" i="22"/>
  <c r="H29" i="26"/>
  <c r="J29" i="23"/>
  <c r="X29" i="28"/>
  <c r="M29" i="23"/>
  <c r="W29" i="27"/>
  <c r="AP29" i="23"/>
  <c r="AM29" i="26"/>
  <c r="AB29" i="24"/>
  <c r="AB29" i="25"/>
  <c r="AE29" i="27"/>
  <c r="P29" i="29"/>
  <c r="G29" i="28"/>
  <c r="Y29" i="25"/>
  <c r="N29" i="29"/>
  <c r="AL29" i="27"/>
  <c r="V29" i="26"/>
  <c r="L29" i="28"/>
  <c r="Z29" i="25"/>
  <c r="L29" i="25"/>
  <c r="AN29" i="28"/>
  <c r="AF29" i="27"/>
  <c r="AN29" i="29"/>
  <c r="AG29" i="25"/>
  <c r="AH29" i="25"/>
  <c r="AB29" i="26"/>
  <c r="AA29" i="29"/>
  <c r="AL29" i="29"/>
  <c r="AB29" i="22"/>
  <c r="AK29" i="23"/>
  <c r="X29" i="23"/>
  <c r="O29" i="22"/>
  <c r="AI29" i="28"/>
  <c r="AM29" i="22"/>
  <c r="AD29" i="26"/>
  <c r="K29" i="22"/>
  <c r="Z29" i="24"/>
  <c r="S29" i="22"/>
  <c r="R29" i="26"/>
  <c r="AJ29" i="24"/>
  <c r="AG29" i="26"/>
  <c r="AH29" i="26"/>
  <c r="L29" i="27"/>
  <c r="Z29" i="29"/>
  <c r="AM29" i="28"/>
  <c r="R29" i="24"/>
  <c r="AH29" i="28"/>
  <c r="AJ29" i="27"/>
  <c r="AK29" i="26"/>
  <c r="AJ29" i="22"/>
  <c r="L29" i="23"/>
  <c r="K29" i="27"/>
  <c r="K29" i="29"/>
  <c r="AG29" i="31"/>
  <c r="S29" i="28"/>
  <c r="AH29" i="30"/>
  <c r="Z29" i="31"/>
  <c r="AJ29" i="23"/>
  <c r="Y29" i="29"/>
  <c r="J29" i="26"/>
  <c r="AO29" i="29"/>
  <c r="AA29" i="24"/>
  <c r="AJ29" i="30"/>
  <c r="P29" i="31"/>
  <c r="U29" i="28"/>
  <c r="I29" i="27"/>
  <c r="AC29" i="29"/>
  <c r="AP29" i="31"/>
  <c r="K29" i="24"/>
  <c r="AD29" i="28"/>
  <c r="W29" i="29"/>
  <c r="H29" i="28"/>
  <c r="AC29" i="25"/>
  <c r="Q29" i="28"/>
  <c r="Z29" i="27"/>
  <c r="AM29" i="25"/>
  <c r="T29" i="23"/>
  <c r="N29" i="26"/>
  <c r="T29" i="27"/>
  <c r="AC29" i="27"/>
  <c r="AN29" i="22"/>
  <c r="AD29" i="25"/>
  <c r="R29" i="28"/>
  <c r="Z29" i="28"/>
  <c r="AJ29" i="26"/>
  <c r="AA29" i="30"/>
  <c r="Q29" i="30"/>
  <c r="AQ29" i="30"/>
  <c r="AA29" i="31"/>
  <c r="AQ29" i="25"/>
  <c r="Q29" i="27"/>
  <c r="K29" i="30"/>
  <c r="T29" i="31"/>
  <c r="K29" i="31"/>
  <c r="P29" i="28"/>
  <c r="V29" i="28"/>
  <c r="AM29" i="31"/>
  <c r="X29" i="26"/>
  <c r="AO29" i="26"/>
  <c r="AE29" i="29"/>
  <c r="AH29" i="27"/>
  <c r="R29" i="31"/>
  <c r="J29" i="30"/>
  <c r="AL29" i="31"/>
  <c r="AK29" i="28"/>
  <c r="M29" i="31"/>
  <c r="O29" i="29"/>
  <c r="O29" i="30"/>
  <c r="S29" i="30"/>
  <c r="G29" i="29"/>
  <c r="AK29" i="30"/>
  <c r="Y29" i="23"/>
  <c r="V29" i="24"/>
  <c r="N29" i="23"/>
  <c r="AC29" i="24"/>
  <c r="AB29" i="23"/>
  <c r="AE29" i="26"/>
  <c r="G29" i="25"/>
  <c r="L29" i="29"/>
  <c r="AD29" i="30"/>
  <c r="AP29" i="28"/>
  <c r="AD29" i="29"/>
  <c r="P29" i="30"/>
  <c r="H29" i="29"/>
  <c r="AA29" i="28"/>
  <c r="Q29" i="31"/>
  <c r="AC29" i="26"/>
  <c r="AF29" i="31"/>
  <c r="AM29" i="29"/>
  <c r="W29" i="26"/>
  <c r="AQ29" i="26"/>
  <c r="W29" i="30"/>
  <c r="X29" i="30"/>
  <c r="AF29" i="29"/>
  <c r="N29" i="27"/>
  <c r="U29" i="29"/>
  <c r="AL29" i="28"/>
  <c r="V29" i="31"/>
  <c r="AB29" i="28"/>
  <c r="M29" i="28"/>
  <c r="AH29" i="29"/>
  <c r="I29" i="31"/>
  <c r="AE29" i="24"/>
  <c r="Y29" i="22"/>
  <c r="AJ29" i="29"/>
  <c r="AO29" i="31"/>
  <c r="AH29" i="31"/>
  <c r="AG29" i="29"/>
  <c r="AK29" i="31"/>
  <c r="O29" i="25"/>
  <c r="T29" i="25"/>
  <c r="H29" i="31"/>
  <c r="I29" i="25"/>
  <c r="V29" i="30"/>
  <c r="U29" i="30"/>
  <c r="J29" i="29"/>
  <c r="K29" i="25"/>
  <c r="L29" i="31"/>
  <c r="AP29" i="29"/>
  <c r="S29" i="27"/>
  <c r="O29" i="31"/>
  <c r="AL29" i="30"/>
  <c r="S29" i="29"/>
  <c r="AO29" i="25"/>
  <c r="P29" i="27"/>
  <c r="AJ29" i="31"/>
  <c r="G29" i="31"/>
  <c r="M29" i="30"/>
  <c r="N29" i="30"/>
  <c r="AP29" i="30"/>
  <c r="AM29" i="30"/>
  <c r="L29" i="30"/>
  <c r="I40" i="31"/>
  <c r="AQ40" i="31"/>
  <c r="AO40" i="31"/>
  <c r="AD40" i="31"/>
  <c r="AP40" i="31"/>
  <c r="AN40" i="31"/>
  <c r="AL40" i="31"/>
  <c r="AB40" i="31"/>
  <c r="W40" i="31"/>
  <c r="J40" i="31"/>
  <c r="Y40" i="30"/>
  <c r="AK40" i="29"/>
  <c r="AE40" i="30"/>
  <c r="T40" i="30"/>
  <c r="AO40" i="30"/>
  <c r="AN40" i="30"/>
  <c r="AM40" i="30"/>
  <c r="I40" i="30"/>
  <c r="U40" i="31"/>
  <c r="P40" i="31"/>
  <c r="K40" i="31"/>
  <c r="AD40" i="29"/>
  <c r="N40" i="28"/>
  <c r="AQ40" i="30"/>
  <c r="AP40" i="30"/>
  <c r="R40" i="30"/>
  <c r="AM40" i="28"/>
  <c r="X40" i="29"/>
  <c r="AC40" i="28"/>
  <c r="AJ40" i="29"/>
  <c r="S40" i="29"/>
  <c r="AE40" i="28"/>
  <c r="AG40" i="27"/>
  <c r="V40" i="28"/>
  <c r="G40" i="28"/>
  <c r="Z40" i="29"/>
  <c r="T40" i="28"/>
  <c r="AK40" i="27"/>
  <c r="AI40" i="27"/>
  <c r="AD40" i="27"/>
  <c r="AB40" i="27"/>
  <c r="V40" i="27"/>
  <c r="R40" i="27"/>
  <c r="P40" i="27"/>
  <c r="O40" i="27"/>
  <c r="U40" i="29"/>
  <c r="I40" i="27"/>
  <c r="H40" i="29"/>
  <c r="M40" i="27"/>
  <c r="L40" i="27"/>
  <c r="K40" i="27"/>
  <c r="W40" i="29"/>
  <c r="V40" i="29"/>
  <c r="AQ40" i="26"/>
  <c r="Q40" i="29"/>
  <c r="AP40" i="26"/>
  <c r="AO40" i="26"/>
  <c r="AN40" i="26"/>
  <c r="AB40" i="26"/>
  <c r="M40" i="26"/>
  <c r="T40" i="25"/>
  <c r="AG40" i="24"/>
  <c r="AF40" i="24"/>
  <c r="AE40" i="24"/>
  <c r="AN40" i="27"/>
  <c r="J40" i="27"/>
  <c r="Q40" i="26"/>
  <c r="L40" i="26"/>
  <c r="K40" i="26"/>
  <c r="I40" i="26"/>
  <c r="G40" i="26"/>
  <c r="AK40" i="25"/>
  <c r="AI40" i="25"/>
  <c r="AP40" i="25"/>
  <c r="L40" i="24"/>
  <c r="AP40" i="23"/>
  <c r="AL40" i="21"/>
  <c r="AL40" i="25"/>
  <c r="AI40" i="21"/>
  <c r="X40" i="26"/>
  <c r="T40" i="26"/>
  <c r="W40" i="25"/>
  <c r="U40" i="25"/>
  <c r="G40" i="25"/>
  <c r="AO40" i="22"/>
  <c r="I40" i="22"/>
  <c r="O40" i="23"/>
  <c r="P40" i="21"/>
  <c r="O40" i="21"/>
  <c r="N40" i="21"/>
  <c r="P40" i="23"/>
  <c r="M40" i="21"/>
  <c r="L40" i="23"/>
  <c r="K40" i="21"/>
  <c r="I40" i="21"/>
  <c r="AI40" i="22"/>
  <c r="AJ40" i="25"/>
  <c r="AD40" i="22"/>
  <c r="AC40" i="21"/>
  <c r="O40" i="24"/>
  <c r="AB40" i="22"/>
  <c r="AA40" i="21"/>
  <c r="M40" i="24"/>
  <c r="W40" i="22"/>
  <c r="Y40" i="21"/>
  <c r="AI40" i="24"/>
  <c r="U40" i="21"/>
  <c r="AH40" i="24"/>
  <c r="AE40" i="22"/>
  <c r="T40" i="21"/>
  <c r="AA40" i="24"/>
  <c r="S40" i="21"/>
  <c r="N40" i="24"/>
  <c r="AG40" i="23"/>
  <c r="V40" i="22"/>
  <c r="Q40" i="21"/>
  <c r="AC40" i="23"/>
  <c r="T40" i="22"/>
  <c r="J40" i="21"/>
  <c r="H40" i="21"/>
  <c r="AA40" i="23"/>
  <c r="R40" i="22"/>
  <c r="G40" i="21"/>
  <c r="Z40" i="23"/>
  <c r="Y40" i="23"/>
  <c r="P40" i="22"/>
  <c r="AF40" i="25"/>
  <c r="T40" i="23"/>
  <c r="N40" i="23"/>
  <c r="AM40" i="21"/>
  <c r="AJ40" i="21"/>
  <c r="AG40" i="21"/>
  <c r="AK40" i="21"/>
  <c r="AE40" i="21"/>
  <c r="AH40" i="21"/>
  <c r="AB40" i="21"/>
  <c r="P40" i="24"/>
  <c r="AF40" i="21"/>
  <c r="AD40" i="21"/>
  <c r="Z40" i="21"/>
  <c r="X40" i="21"/>
  <c r="W40" i="21"/>
  <c r="V40" i="21"/>
  <c r="R40" i="21"/>
  <c r="AQ40" i="22"/>
  <c r="L40" i="21"/>
  <c r="AE40" i="23"/>
  <c r="AN40" i="22"/>
  <c r="K40" i="23"/>
  <c r="AG40" i="22"/>
  <c r="Y40" i="22"/>
  <c r="AO40" i="21"/>
  <c r="U40" i="22"/>
  <c r="AQ40" i="21"/>
  <c r="AN40" i="21"/>
  <c r="AP40" i="21"/>
  <c r="V40" i="23"/>
  <c r="V40" i="24"/>
  <c r="Y40" i="24"/>
  <c r="AH40" i="22"/>
  <c r="Z40" i="22"/>
  <c r="AJ40" i="22"/>
  <c r="AD40" i="23"/>
  <c r="K40" i="22"/>
  <c r="AF40" i="22"/>
  <c r="AK40" i="23"/>
  <c r="G40" i="24"/>
  <c r="I40" i="24"/>
  <c r="AL40" i="24"/>
  <c r="AK40" i="22"/>
  <c r="X40" i="23"/>
  <c r="AB40" i="23"/>
  <c r="AL40" i="22"/>
  <c r="AK40" i="24"/>
  <c r="Q40" i="22"/>
  <c r="AO40" i="24"/>
  <c r="AA40" i="22"/>
  <c r="AE40" i="25"/>
  <c r="AC40" i="26"/>
  <c r="AM40" i="25"/>
  <c r="Z40" i="27"/>
  <c r="M40" i="23"/>
  <c r="K40" i="25"/>
  <c r="AB40" i="25"/>
  <c r="U40" i="27"/>
  <c r="H40" i="25"/>
  <c r="Q40" i="28"/>
  <c r="AP40" i="27"/>
  <c r="V40" i="26"/>
  <c r="K40" i="28"/>
  <c r="AC40" i="22"/>
  <c r="P40" i="25"/>
  <c r="N40" i="26"/>
  <c r="I40" i="25"/>
  <c r="AP40" i="22"/>
  <c r="W40" i="26"/>
  <c r="G40" i="23"/>
  <c r="AB40" i="24"/>
  <c r="AD40" i="24"/>
  <c r="AM40" i="24"/>
  <c r="G40" i="22"/>
  <c r="AM40" i="22"/>
  <c r="H40" i="22"/>
  <c r="AN40" i="23"/>
  <c r="AQ40" i="25"/>
  <c r="AN40" i="24"/>
  <c r="R40" i="24"/>
  <c r="Z40" i="24"/>
  <c r="S40" i="24"/>
  <c r="AO40" i="23"/>
  <c r="L40" i="25"/>
  <c r="J40" i="24"/>
  <c r="T40" i="24"/>
  <c r="X40" i="22"/>
  <c r="AI40" i="23"/>
  <c r="Y40" i="25"/>
  <c r="AM40" i="23"/>
  <c r="J40" i="25"/>
  <c r="AD40" i="25"/>
  <c r="H40" i="24"/>
  <c r="N40" i="22"/>
  <c r="AQ40" i="23"/>
  <c r="R40" i="23"/>
  <c r="AJ40" i="24"/>
  <c r="U40" i="24"/>
  <c r="AP40" i="28"/>
  <c r="AL40" i="29"/>
  <c r="M40" i="22"/>
  <c r="AC40" i="27"/>
  <c r="R40" i="28"/>
  <c r="O40" i="25"/>
  <c r="AO40" i="25"/>
  <c r="H40" i="27"/>
  <c r="O40" i="26"/>
  <c r="T40" i="27"/>
  <c r="N40" i="29"/>
  <c r="AN40" i="28"/>
  <c r="AG40" i="26"/>
  <c r="AH40" i="25"/>
  <c r="K40" i="24"/>
  <c r="AJ40" i="26"/>
  <c r="P40" i="29"/>
  <c r="Z40" i="25"/>
  <c r="U40" i="23"/>
  <c r="AE40" i="29"/>
  <c r="S40" i="22"/>
  <c r="AP40" i="24"/>
  <c r="L40" i="22"/>
  <c r="AL40" i="23"/>
  <c r="X40" i="25"/>
  <c r="AC40" i="25"/>
  <c r="AF40" i="26"/>
  <c r="U40" i="26"/>
  <c r="AK40" i="28"/>
  <c r="J40" i="23"/>
  <c r="AH40" i="26"/>
  <c r="AE40" i="26"/>
  <c r="J40" i="22"/>
  <c r="AQ40" i="24"/>
  <c r="AI40" i="29"/>
  <c r="AJ40" i="23"/>
  <c r="X40" i="24"/>
  <c r="AJ40" i="28"/>
  <c r="AH40" i="23"/>
  <c r="R40" i="26"/>
  <c r="AD40" i="26"/>
  <c r="S40" i="26"/>
  <c r="W40" i="23"/>
  <c r="AO40" i="28"/>
  <c r="AN40" i="25"/>
  <c r="X40" i="28"/>
  <c r="Q40" i="30"/>
  <c r="I40" i="28"/>
  <c r="Q40" i="24"/>
  <c r="Y40" i="27"/>
  <c r="AI40" i="28"/>
  <c r="AM40" i="27"/>
  <c r="AD40" i="28"/>
  <c r="AM40" i="26"/>
  <c r="Q40" i="27"/>
  <c r="S40" i="27"/>
  <c r="M40" i="30"/>
  <c r="S40" i="30"/>
  <c r="AF40" i="23"/>
  <c r="AC40" i="24"/>
  <c r="AA40" i="27"/>
  <c r="O40" i="29"/>
  <c r="I40" i="23"/>
  <c r="AG40" i="31"/>
  <c r="Y40" i="29"/>
  <c r="W40" i="28"/>
  <c r="X40" i="30"/>
  <c r="U40" i="28"/>
  <c r="AH40" i="28"/>
  <c r="AL40" i="28"/>
  <c r="AK40" i="31"/>
  <c r="M40" i="28"/>
  <c r="AA40" i="29"/>
  <c r="W40" i="24"/>
  <c r="AE40" i="27"/>
  <c r="G40" i="27"/>
  <c r="O40" i="22"/>
  <c r="AF40" i="27"/>
  <c r="O40" i="30"/>
  <c r="P40" i="30"/>
  <c r="AJ40" i="31"/>
  <c r="L40" i="31"/>
  <c r="N40" i="25"/>
  <c r="AA40" i="26"/>
  <c r="AB40" i="29"/>
  <c r="AH40" i="29"/>
  <c r="AA40" i="25"/>
  <c r="L40" i="29"/>
  <c r="AQ40" i="27"/>
  <c r="AB40" i="28"/>
  <c r="U40" i="30"/>
  <c r="K40" i="29"/>
  <c r="K40" i="30"/>
  <c r="AQ40" i="29"/>
  <c r="AP40" i="29"/>
  <c r="AF40" i="29"/>
  <c r="V40" i="30"/>
  <c r="Q40" i="23"/>
  <c r="J40" i="29"/>
  <c r="H40" i="31"/>
  <c r="AG40" i="25"/>
  <c r="H40" i="26"/>
  <c r="M40" i="25"/>
  <c r="M40" i="29"/>
  <c r="G40" i="29"/>
  <c r="L40" i="30"/>
  <c r="AF40" i="30"/>
  <c r="P40" i="28"/>
  <c r="H40" i="28"/>
  <c r="Z40" i="26"/>
  <c r="S40" i="28"/>
  <c r="T40" i="29"/>
  <c r="Z40" i="30"/>
  <c r="V40" i="25"/>
  <c r="AI40" i="26"/>
  <c r="I40" i="29"/>
  <c r="J40" i="30"/>
  <c r="AG40" i="28"/>
  <c r="S40" i="31"/>
  <c r="S40" i="23"/>
  <c r="AA40" i="28"/>
  <c r="AB40" i="30"/>
  <c r="G40" i="30"/>
  <c r="AJ40" i="30"/>
  <c r="AM40" i="29"/>
  <c r="P40" i="26"/>
  <c r="X40" i="27"/>
  <c r="H40" i="23"/>
  <c r="Z40" i="28"/>
  <c r="Q40" i="25"/>
  <c r="Y40" i="31"/>
  <c r="V40" i="31"/>
  <c r="Z40" i="31"/>
  <c r="AI40" i="30"/>
  <c r="AJ40" i="27"/>
  <c r="Q40" i="31"/>
  <c r="R40" i="31"/>
  <c r="AO40" i="29"/>
  <c r="AH40" i="27"/>
  <c r="AL40" i="26"/>
  <c r="AG40" i="30"/>
  <c r="Y40" i="28"/>
  <c r="J40" i="26"/>
  <c r="AI40" i="31"/>
  <c r="S40" i="25"/>
  <c r="AK40" i="26"/>
  <c r="O40" i="31"/>
  <c r="X40" i="31"/>
  <c r="L40" i="28"/>
  <c r="AA40" i="31"/>
  <c r="AH40" i="30"/>
  <c r="R40" i="29"/>
  <c r="AA40" i="30"/>
  <c r="N40" i="30"/>
  <c r="AL40" i="27"/>
  <c r="W40" i="27"/>
  <c r="N40" i="27"/>
  <c r="AN40" i="29"/>
  <c r="AF40" i="31"/>
  <c r="M40" i="31"/>
  <c r="AK40" i="30"/>
  <c r="W40" i="30"/>
  <c r="Y40" i="26"/>
  <c r="T40" i="31"/>
  <c r="AC40" i="31"/>
  <c r="AO40" i="27"/>
  <c r="AE40" i="31"/>
  <c r="O40" i="28"/>
  <c r="G40" i="31"/>
  <c r="AC40" i="30"/>
  <c r="H40" i="30"/>
  <c r="AQ40" i="28"/>
  <c r="AH40" i="31"/>
  <c r="AL40" i="30"/>
  <c r="R40" i="25"/>
  <c r="AM40" i="31"/>
  <c r="AF40" i="28"/>
  <c r="AC40" i="29"/>
  <c r="J40" i="28"/>
  <c r="AD40" i="30"/>
  <c r="N40" i="31"/>
  <c r="AG40" i="29"/>
  <c r="U41" i="31"/>
  <c r="J41" i="31"/>
  <c r="H41" i="31"/>
  <c r="AQ41" i="31"/>
  <c r="AO41" i="31"/>
  <c r="Y41" i="30"/>
  <c r="Y41" i="31"/>
  <c r="X41" i="31"/>
  <c r="AK41" i="29"/>
  <c r="AP41" i="31"/>
  <c r="AN41" i="31"/>
  <c r="H41" i="30"/>
  <c r="AJ41" i="31"/>
  <c r="AH41" i="31"/>
  <c r="T41" i="30"/>
  <c r="AI41" i="31"/>
  <c r="AB41" i="31"/>
  <c r="I41" i="31"/>
  <c r="AP41" i="30"/>
  <c r="AN41" i="30"/>
  <c r="M41" i="29"/>
  <c r="J41" i="29"/>
  <c r="I41" i="29"/>
  <c r="AI41" i="30"/>
  <c r="N41" i="28"/>
  <c r="AP41" i="29"/>
  <c r="AO41" i="30"/>
  <c r="AM41" i="30"/>
  <c r="AK41" i="30"/>
  <c r="V41" i="30"/>
  <c r="J41" i="30"/>
  <c r="AH41" i="29"/>
  <c r="AF41" i="29"/>
  <c r="G41" i="29"/>
  <c r="AA41" i="28"/>
  <c r="T41" i="28"/>
  <c r="AD41" i="29"/>
  <c r="Z41" i="29"/>
  <c r="Q41" i="29"/>
  <c r="AK41" i="26"/>
  <c r="AL41" i="27"/>
  <c r="AP41" i="28"/>
  <c r="AN41" i="28"/>
  <c r="P41" i="27"/>
  <c r="H41" i="28"/>
  <c r="G41" i="28"/>
  <c r="AQ41" i="26"/>
  <c r="AI41" i="27"/>
  <c r="AG41" i="27"/>
  <c r="M41" i="26"/>
  <c r="V41" i="26"/>
  <c r="J41" i="26"/>
  <c r="G41" i="26"/>
  <c r="AK41" i="27"/>
  <c r="AF41" i="27"/>
  <c r="X41" i="27"/>
  <c r="AP41" i="26"/>
  <c r="M41" i="27"/>
  <c r="K41" i="27"/>
  <c r="AK41" i="25"/>
  <c r="AG41" i="24"/>
  <c r="X41" i="25"/>
  <c r="W41" i="25"/>
  <c r="U41" i="25"/>
  <c r="AE41" i="28"/>
  <c r="T41" i="25"/>
  <c r="AC41" i="28"/>
  <c r="S41" i="25"/>
  <c r="AB41" i="28"/>
  <c r="R41" i="25"/>
  <c r="R41" i="28"/>
  <c r="AN41" i="27"/>
  <c r="AF41" i="21"/>
  <c r="AH41" i="27"/>
  <c r="AN41" i="26"/>
  <c r="AE41" i="21"/>
  <c r="AC41" i="27"/>
  <c r="V41" i="27"/>
  <c r="AL41" i="26"/>
  <c r="AF41" i="24"/>
  <c r="AC41" i="21"/>
  <c r="T41" i="27"/>
  <c r="AD41" i="26"/>
  <c r="S41" i="27"/>
  <c r="AA41" i="26"/>
  <c r="AD41" i="24"/>
  <c r="R41" i="27"/>
  <c r="Y41" i="26"/>
  <c r="Z41" i="24"/>
  <c r="X41" i="26"/>
  <c r="Q41" i="24"/>
  <c r="O41" i="24"/>
  <c r="M41" i="24"/>
  <c r="L41" i="24"/>
  <c r="K41" i="28"/>
  <c r="AP41" i="21"/>
  <c r="J41" i="21"/>
  <c r="M41" i="21"/>
  <c r="AE41" i="23"/>
  <c r="L41" i="21"/>
  <c r="K41" i="21"/>
  <c r="I41" i="22"/>
  <c r="H41" i="21"/>
  <c r="AQ41" i="21"/>
  <c r="AH41" i="24"/>
  <c r="AE41" i="24"/>
  <c r="AO41" i="22"/>
  <c r="K41" i="24"/>
  <c r="S41" i="23"/>
  <c r="P41" i="23"/>
  <c r="O41" i="23"/>
  <c r="N41" i="23"/>
  <c r="AK41" i="22"/>
  <c r="AQ41" i="25"/>
  <c r="Z41" i="21"/>
  <c r="X41" i="21"/>
  <c r="V41" i="21"/>
  <c r="L41" i="23"/>
  <c r="AD41" i="21"/>
  <c r="K41" i="23"/>
  <c r="AB41" i="21"/>
  <c r="J41" i="23"/>
  <c r="AA41" i="21"/>
  <c r="W41" i="21"/>
  <c r="T41" i="21"/>
  <c r="S41" i="21"/>
  <c r="R41" i="21"/>
  <c r="AP41" i="25"/>
  <c r="Q41" i="21"/>
  <c r="AH41" i="25"/>
  <c r="AG41" i="22"/>
  <c r="P41" i="21"/>
  <c r="AE41" i="25"/>
  <c r="O41" i="21"/>
  <c r="AD41" i="22"/>
  <c r="N41" i="21"/>
  <c r="AB41" i="22"/>
  <c r="I41" i="21"/>
  <c r="O41" i="28"/>
  <c r="G41" i="21"/>
  <c r="AO41" i="21"/>
  <c r="X41" i="22"/>
  <c r="W41" i="22"/>
  <c r="V41" i="22"/>
  <c r="AQ41" i="23"/>
  <c r="AM41" i="23"/>
  <c r="P41" i="22"/>
  <c r="N41" i="22"/>
  <c r="AC41" i="23"/>
  <c r="H41" i="22"/>
  <c r="AM41" i="26"/>
  <c r="AA41" i="23"/>
  <c r="I41" i="23"/>
  <c r="I41" i="28"/>
  <c r="AM41" i="21"/>
  <c r="AL41" i="21"/>
  <c r="AK41" i="21"/>
  <c r="AJ41" i="21"/>
  <c r="AN41" i="21"/>
  <c r="AI41" i="21"/>
  <c r="AH41" i="21"/>
  <c r="AG41" i="21"/>
  <c r="Y41" i="21"/>
  <c r="U41" i="21"/>
  <c r="T41" i="24"/>
  <c r="L41" i="22"/>
  <c r="H41" i="24"/>
  <c r="G41" i="23"/>
  <c r="AH41" i="26"/>
  <c r="AB41" i="23"/>
  <c r="Z41" i="22"/>
  <c r="AJ41" i="23"/>
  <c r="U41" i="22"/>
  <c r="U41" i="23"/>
  <c r="AM41" i="22"/>
  <c r="AO41" i="24"/>
  <c r="AC41" i="22"/>
  <c r="AJ41" i="22"/>
  <c r="AL41" i="23"/>
  <c r="AK41" i="23"/>
  <c r="Y41" i="22"/>
  <c r="J41" i="24"/>
  <c r="AI41" i="22"/>
  <c r="AO41" i="23"/>
  <c r="AO41" i="26"/>
  <c r="AF41" i="23"/>
  <c r="AE41" i="22"/>
  <c r="AH41" i="22"/>
  <c r="G41" i="22"/>
  <c r="Y41" i="25"/>
  <c r="R41" i="22"/>
  <c r="AF41" i="22"/>
  <c r="AP41" i="22"/>
  <c r="AL41" i="24"/>
  <c r="AK41" i="24"/>
  <c r="U41" i="24"/>
  <c r="K41" i="25"/>
  <c r="AD41" i="25"/>
  <c r="AF41" i="26"/>
  <c r="AG41" i="26"/>
  <c r="AH41" i="23"/>
  <c r="AQ41" i="28"/>
  <c r="H41" i="23"/>
  <c r="AB41" i="24"/>
  <c r="AI41" i="29"/>
  <c r="AJ41" i="25"/>
  <c r="L41" i="25"/>
  <c r="O41" i="26"/>
  <c r="H41" i="26"/>
  <c r="N41" i="26"/>
  <c r="N41" i="29"/>
  <c r="S41" i="24"/>
  <c r="AQ41" i="22"/>
  <c r="Y41" i="24"/>
  <c r="AA41" i="22"/>
  <c r="W41" i="24"/>
  <c r="Z41" i="23"/>
  <c r="M41" i="23"/>
  <c r="AA41" i="25"/>
  <c r="AO41" i="28"/>
  <c r="AN41" i="23"/>
  <c r="X41" i="24"/>
  <c r="AF41" i="25"/>
  <c r="AJ41" i="28"/>
  <c r="N41" i="24"/>
  <c r="N41" i="27"/>
  <c r="U41" i="28"/>
  <c r="K41" i="22"/>
  <c r="M41" i="22"/>
  <c r="Z41" i="28"/>
  <c r="I41" i="24"/>
  <c r="X41" i="23"/>
  <c r="AN41" i="22"/>
  <c r="T41" i="22"/>
  <c r="AB41" i="25"/>
  <c r="P41" i="28"/>
  <c r="P41" i="26"/>
  <c r="AP41" i="24"/>
  <c r="AI41" i="24"/>
  <c r="O41" i="25"/>
  <c r="J41" i="22"/>
  <c r="P41" i="25"/>
  <c r="T41" i="26"/>
  <c r="Q41" i="26"/>
  <c r="AL41" i="22"/>
  <c r="AD41" i="23"/>
  <c r="M41" i="25"/>
  <c r="G41" i="27"/>
  <c r="AE41" i="29"/>
  <c r="Q41" i="22"/>
  <c r="S41" i="28"/>
  <c r="AB41" i="27"/>
  <c r="AC41" i="25"/>
  <c r="AN41" i="25"/>
  <c r="S41" i="22"/>
  <c r="P41" i="24"/>
  <c r="AP41" i="23"/>
  <c r="R41" i="24"/>
  <c r="AJ41" i="24"/>
  <c r="AG41" i="23"/>
  <c r="AJ41" i="26"/>
  <c r="O41" i="22"/>
  <c r="N41" i="25"/>
  <c r="AL41" i="25"/>
  <c r="W41" i="26"/>
  <c r="AB41" i="26"/>
  <c r="G41" i="24"/>
  <c r="U41" i="26"/>
  <c r="G41" i="25"/>
  <c r="AE41" i="27"/>
  <c r="Q41" i="23"/>
  <c r="AH41" i="28"/>
  <c r="Q41" i="27"/>
  <c r="S41" i="29"/>
  <c r="O41" i="27"/>
  <c r="Y41" i="27"/>
  <c r="AD41" i="28"/>
  <c r="T41" i="23"/>
  <c r="AC41" i="24"/>
  <c r="I41" i="26"/>
  <c r="AJ41" i="27"/>
  <c r="AN41" i="29"/>
  <c r="V41" i="28"/>
  <c r="AM41" i="24"/>
  <c r="AM41" i="25"/>
  <c r="AA41" i="27"/>
  <c r="AM41" i="27"/>
  <c r="W41" i="30"/>
  <c r="AA41" i="31"/>
  <c r="AG41" i="29"/>
  <c r="R41" i="23"/>
  <c r="J41" i="27"/>
  <c r="Z41" i="27"/>
  <c r="J41" i="28"/>
  <c r="S41" i="30"/>
  <c r="AG41" i="30"/>
  <c r="R41" i="26"/>
  <c r="J41" i="25"/>
  <c r="I41" i="27"/>
  <c r="K41" i="29"/>
  <c r="O41" i="31"/>
  <c r="AB41" i="29"/>
  <c r="V41" i="24"/>
  <c r="I41" i="25"/>
  <c r="AK41" i="31"/>
  <c r="L41" i="28"/>
  <c r="H41" i="25"/>
  <c r="AI41" i="23"/>
  <c r="Q41" i="28"/>
  <c r="AO41" i="25"/>
  <c r="R41" i="29"/>
  <c r="AC41" i="26"/>
  <c r="H41" i="27"/>
  <c r="L41" i="27"/>
  <c r="Z41" i="25"/>
  <c r="AQ41" i="24"/>
  <c r="P41" i="29"/>
  <c r="AI41" i="25"/>
  <c r="K41" i="26"/>
  <c r="Y41" i="28"/>
  <c r="AJ41" i="30"/>
  <c r="P41" i="31"/>
  <c r="AQ41" i="27"/>
  <c r="X41" i="29"/>
  <c r="Z41" i="31"/>
  <c r="U41" i="29"/>
  <c r="T41" i="31"/>
  <c r="H41" i="29"/>
  <c r="M41" i="31"/>
  <c r="AG41" i="25"/>
  <c r="S41" i="26"/>
  <c r="M41" i="30"/>
  <c r="K41" i="31"/>
  <c r="K41" i="30"/>
  <c r="AP41" i="27"/>
  <c r="AF41" i="30"/>
  <c r="I41" i="30"/>
  <c r="L41" i="30"/>
  <c r="AI41" i="28"/>
  <c r="AE41" i="26"/>
  <c r="Y41" i="23"/>
  <c r="Y41" i="29"/>
  <c r="AJ41" i="29"/>
  <c r="AQ41" i="30"/>
  <c r="AN41" i="24"/>
  <c r="AA41" i="24"/>
  <c r="AM41" i="29"/>
  <c r="Z41" i="30"/>
  <c r="L41" i="29"/>
  <c r="O41" i="29"/>
  <c r="AB41" i="30"/>
  <c r="N41" i="30"/>
  <c r="AI41" i="26"/>
  <c r="AL41" i="31"/>
  <c r="U41" i="27"/>
  <c r="W41" i="29"/>
  <c r="AL41" i="28"/>
  <c r="AD41" i="27"/>
  <c r="AM41" i="28"/>
  <c r="AG41" i="31"/>
  <c r="AD41" i="30"/>
  <c r="V41" i="31"/>
  <c r="U41" i="30"/>
  <c r="Q41" i="25"/>
  <c r="AO41" i="27"/>
  <c r="L41" i="31"/>
  <c r="AK41" i="28"/>
  <c r="AQ41" i="29"/>
  <c r="AF41" i="31"/>
  <c r="V41" i="23"/>
  <c r="W41" i="28"/>
  <c r="N41" i="31"/>
  <c r="O41" i="30"/>
  <c r="V41" i="29"/>
  <c r="AA41" i="29"/>
  <c r="M41" i="28"/>
  <c r="Q41" i="30"/>
  <c r="T41" i="29"/>
  <c r="Q41" i="31"/>
  <c r="AH41" i="30"/>
  <c r="AC41" i="31"/>
  <c r="AG41" i="28"/>
  <c r="P41" i="30"/>
  <c r="AE41" i="30"/>
  <c r="S41" i="31"/>
  <c r="G41" i="30"/>
  <c r="W41" i="31"/>
  <c r="V41" i="25"/>
  <c r="L41" i="26"/>
  <c r="X41" i="28"/>
  <c r="R41" i="31"/>
  <c r="AC41" i="29"/>
  <c r="G41" i="31"/>
  <c r="AD41" i="31"/>
  <c r="AC41" i="30"/>
  <c r="AO41" i="29"/>
  <c r="AE41" i="31"/>
  <c r="AM41" i="31"/>
  <c r="AL41" i="30"/>
  <c r="AA41" i="30"/>
  <c r="R41" i="30"/>
  <c r="AL41" i="29"/>
  <c r="AF41" i="28"/>
  <c r="Z41" i="26"/>
  <c r="X41" i="30"/>
  <c r="W41" i="23"/>
  <c r="W41" i="27"/>
  <c r="AB42" i="31"/>
  <c r="X42" i="31"/>
  <c r="W42" i="31"/>
  <c r="U42" i="31"/>
  <c r="AQ42" i="31"/>
  <c r="AP42" i="31"/>
  <c r="AO42" i="31"/>
  <c r="J42" i="31"/>
  <c r="G42" i="31"/>
  <c r="AK42" i="29"/>
  <c r="AM42" i="31"/>
  <c r="I42" i="30"/>
  <c r="AI42" i="31"/>
  <c r="AC42" i="31"/>
  <c r="H42" i="31"/>
  <c r="AN42" i="30"/>
  <c r="AG42" i="30"/>
  <c r="AN42" i="31"/>
  <c r="AI42" i="30"/>
  <c r="AE42" i="30"/>
  <c r="AC42" i="30"/>
  <c r="AB42" i="30"/>
  <c r="T42" i="30"/>
  <c r="R42" i="30"/>
  <c r="I42" i="29"/>
  <c r="AP42" i="29"/>
  <c r="AB42" i="29"/>
  <c r="V42" i="29"/>
  <c r="T42" i="29"/>
  <c r="N42" i="28"/>
  <c r="AB42" i="27"/>
  <c r="AQ42" i="29"/>
  <c r="AE42" i="28"/>
  <c r="AC42" i="28"/>
  <c r="AL42" i="26"/>
  <c r="AA42" i="28"/>
  <c r="AK42" i="26"/>
  <c r="AI42" i="26"/>
  <c r="V42" i="28"/>
  <c r="T42" i="28"/>
  <c r="H42" i="28"/>
  <c r="AD42" i="27"/>
  <c r="L42" i="26"/>
  <c r="AL42" i="27"/>
  <c r="K42" i="26"/>
  <c r="AK42" i="27"/>
  <c r="AI42" i="27"/>
  <c r="Z42" i="27"/>
  <c r="R42" i="27"/>
  <c r="Q42" i="27"/>
  <c r="P42" i="27"/>
  <c r="O42" i="27"/>
  <c r="M42" i="27"/>
  <c r="AF42" i="28"/>
  <c r="W42" i="28"/>
  <c r="S42" i="25"/>
  <c r="M42" i="25"/>
  <c r="AO42" i="26"/>
  <c r="AN42" i="26"/>
  <c r="AB42" i="26"/>
  <c r="AQ42" i="27"/>
  <c r="Z42" i="26"/>
  <c r="AJ42" i="27"/>
  <c r="V42" i="26"/>
  <c r="AH42" i="28"/>
  <c r="AP42" i="28"/>
  <c r="Y42" i="28"/>
  <c r="AP42" i="25"/>
  <c r="K42" i="27"/>
  <c r="P42" i="26"/>
  <c r="T42" i="25"/>
  <c r="R42" i="26"/>
  <c r="L42" i="23"/>
  <c r="Z42" i="21"/>
  <c r="J42" i="23"/>
  <c r="Y42" i="21"/>
  <c r="W42" i="21"/>
  <c r="AE42" i="24"/>
  <c r="AE42" i="22"/>
  <c r="R42" i="25"/>
  <c r="AC42" i="24"/>
  <c r="I42" i="25"/>
  <c r="AJ42" i="21"/>
  <c r="K42" i="21"/>
  <c r="J42" i="21"/>
  <c r="AH42" i="27"/>
  <c r="P42" i="24"/>
  <c r="I42" i="21"/>
  <c r="K42" i="24"/>
  <c r="I42" i="22"/>
  <c r="AQ42" i="21"/>
  <c r="G42" i="21"/>
  <c r="AM42" i="25"/>
  <c r="AO42" i="21"/>
  <c r="AI42" i="25"/>
  <c r="AH42" i="25"/>
  <c r="X42" i="25"/>
  <c r="AP42" i="23"/>
  <c r="K42" i="25"/>
  <c r="H42" i="25"/>
  <c r="G42" i="25"/>
  <c r="AO42" i="22"/>
  <c r="AH42" i="23"/>
  <c r="AA42" i="21"/>
  <c r="V42" i="21"/>
  <c r="P42" i="23"/>
  <c r="T42" i="21"/>
  <c r="AM42" i="21"/>
  <c r="T42" i="22"/>
  <c r="AL42" i="21"/>
  <c r="AK42" i="21"/>
  <c r="AH42" i="21"/>
  <c r="AF42" i="21"/>
  <c r="AE42" i="21"/>
  <c r="AN42" i="25"/>
  <c r="AD42" i="21"/>
  <c r="AC42" i="21"/>
  <c r="AB42" i="21"/>
  <c r="X42" i="21"/>
  <c r="U42" i="21"/>
  <c r="S42" i="21"/>
  <c r="R42" i="21"/>
  <c r="M42" i="21"/>
  <c r="R42" i="23"/>
  <c r="H42" i="21"/>
  <c r="AI42" i="24"/>
  <c r="M42" i="23"/>
  <c r="AI42" i="22"/>
  <c r="V42" i="22"/>
  <c r="I42" i="23"/>
  <c r="T42" i="23"/>
  <c r="R42" i="22"/>
  <c r="N42" i="21"/>
  <c r="N42" i="23"/>
  <c r="H42" i="22"/>
  <c r="G42" i="23"/>
  <c r="AP42" i="21"/>
  <c r="T42" i="26"/>
  <c r="AN42" i="21"/>
  <c r="AI42" i="21"/>
  <c r="AG42" i="21"/>
  <c r="Q42" i="21"/>
  <c r="P42" i="21"/>
  <c r="O42" i="21"/>
  <c r="Y42" i="24"/>
  <c r="AG42" i="22"/>
  <c r="O42" i="24"/>
  <c r="AD42" i="22"/>
  <c r="Y42" i="22"/>
  <c r="AB42" i="22"/>
  <c r="W42" i="22"/>
  <c r="X42" i="22"/>
  <c r="L42" i="21"/>
  <c r="AH42" i="22"/>
  <c r="AG42" i="24"/>
  <c r="AE42" i="23"/>
  <c r="AD42" i="24"/>
  <c r="AC42" i="23"/>
  <c r="AH42" i="24"/>
  <c r="AF42" i="24"/>
  <c r="AJ42" i="22"/>
  <c r="AK42" i="23"/>
  <c r="AA42" i="23"/>
  <c r="S42" i="23"/>
  <c r="G42" i="24"/>
  <c r="AO42" i="24"/>
  <c r="J42" i="24"/>
  <c r="Q42" i="23"/>
  <c r="J42" i="22"/>
  <c r="W42" i="24"/>
  <c r="S42" i="24"/>
  <c r="AP42" i="22"/>
  <c r="L42" i="22"/>
  <c r="AL42" i="24"/>
  <c r="G42" i="22"/>
  <c r="R42" i="24"/>
  <c r="Z42" i="22"/>
  <c r="X42" i="23"/>
  <c r="U42" i="24"/>
  <c r="O42" i="22"/>
  <c r="V42" i="24"/>
  <c r="AK42" i="24"/>
  <c r="I42" i="24"/>
  <c r="AC42" i="22"/>
  <c r="P42" i="22"/>
  <c r="U42" i="23"/>
  <c r="H42" i="23"/>
  <c r="AO42" i="28"/>
  <c r="AL42" i="22"/>
  <c r="AM42" i="22"/>
  <c r="AM42" i="24"/>
  <c r="AA42" i="22"/>
  <c r="AN42" i="24"/>
  <c r="AJ42" i="23"/>
  <c r="W42" i="23"/>
  <c r="J42" i="25"/>
  <c r="AG42" i="23"/>
  <c r="AJ42" i="26"/>
  <c r="AD42" i="26"/>
  <c r="AM42" i="26"/>
  <c r="AN42" i="22"/>
  <c r="AH42" i="26"/>
  <c r="T42" i="24"/>
  <c r="X42" i="24"/>
  <c r="AG42" i="25"/>
  <c r="AG42" i="26"/>
  <c r="AE42" i="27"/>
  <c r="AI42" i="23"/>
  <c r="AF42" i="22"/>
  <c r="X42" i="26"/>
  <c r="H42" i="24"/>
  <c r="K42" i="23"/>
  <c r="V42" i="23"/>
  <c r="AK42" i="22"/>
  <c r="AB42" i="25"/>
  <c r="AQ42" i="23"/>
  <c r="Q42" i="22"/>
  <c r="K42" i="22"/>
  <c r="AD42" i="25"/>
  <c r="U42" i="26"/>
  <c r="Y42" i="25"/>
  <c r="AQ42" i="25"/>
  <c r="AE42" i="26"/>
  <c r="M42" i="24"/>
  <c r="P42" i="28"/>
  <c r="O42" i="28"/>
  <c r="R42" i="29"/>
  <c r="AF42" i="23"/>
  <c r="Z42" i="25"/>
  <c r="I42" i="28"/>
  <c r="AJ42" i="24"/>
  <c r="Q42" i="24"/>
  <c r="W42" i="26"/>
  <c r="AO42" i="25"/>
  <c r="AA42" i="26"/>
  <c r="V42" i="25"/>
  <c r="N42" i="25"/>
  <c r="AM42" i="23"/>
  <c r="J42" i="27"/>
  <c r="M42" i="22"/>
  <c r="O42" i="23"/>
  <c r="S42" i="26"/>
  <c r="H42" i="26"/>
  <c r="AB42" i="28"/>
  <c r="AC42" i="25"/>
  <c r="AC42" i="29"/>
  <c r="Q42" i="30"/>
  <c r="M42" i="28"/>
  <c r="U42" i="30"/>
  <c r="AF42" i="25"/>
  <c r="O42" i="25"/>
  <c r="U42" i="29"/>
  <c r="S42" i="22"/>
  <c r="AJ42" i="25"/>
  <c r="N42" i="29"/>
  <c r="Z42" i="28"/>
  <c r="AB42" i="24"/>
  <c r="AC42" i="26"/>
  <c r="AA42" i="25"/>
  <c r="U42" i="22"/>
  <c r="AN42" i="23"/>
  <c r="AQ42" i="24"/>
  <c r="W42" i="27"/>
  <c r="AL42" i="23"/>
  <c r="AJ42" i="28"/>
  <c r="N42" i="22"/>
  <c r="N42" i="26"/>
  <c r="AB42" i="23"/>
  <c r="L42" i="24"/>
  <c r="AI42" i="29"/>
  <c r="J42" i="26"/>
  <c r="H42" i="29"/>
  <c r="AA42" i="24"/>
  <c r="V42" i="27"/>
  <c r="AO42" i="29"/>
  <c r="N42" i="31"/>
  <c r="H42" i="30"/>
  <c r="K42" i="31"/>
  <c r="Y42" i="23"/>
  <c r="I42" i="26"/>
  <c r="J42" i="28"/>
  <c r="Z42" i="30"/>
  <c r="Q42" i="28"/>
  <c r="S42" i="28"/>
  <c r="AE42" i="29"/>
  <c r="O42" i="31"/>
  <c r="AA42" i="27"/>
  <c r="AC42" i="27"/>
  <c r="AM42" i="28"/>
  <c r="M42" i="31"/>
  <c r="T42" i="31"/>
  <c r="AA42" i="30"/>
  <c r="Y42" i="26"/>
  <c r="Q42" i="29"/>
  <c r="AL42" i="31"/>
  <c r="AE42" i="25"/>
  <c r="U42" i="25"/>
  <c r="T42" i="27"/>
  <c r="X42" i="27"/>
  <c r="Q42" i="26"/>
  <c r="R42" i="28"/>
  <c r="AD42" i="28"/>
  <c r="W42" i="29"/>
  <c r="AL42" i="25"/>
  <c r="W42" i="25"/>
  <c r="G42" i="26"/>
  <c r="M42" i="26"/>
  <c r="Z42" i="24"/>
  <c r="AP42" i="27"/>
  <c r="U42" i="28"/>
  <c r="AO42" i="27"/>
  <c r="AQ42" i="22"/>
  <c r="AL42" i="28"/>
  <c r="AG42" i="27"/>
  <c r="M42" i="29"/>
  <c r="X42" i="30"/>
  <c r="AK42" i="25"/>
  <c r="AK42" i="31"/>
  <c r="M42" i="30"/>
  <c r="O42" i="29"/>
  <c r="AA42" i="31"/>
  <c r="N42" i="30"/>
  <c r="S42" i="29"/>
  <c r="AJ42" i="29"/>
  <c r="G42" i="27"/>
  <c r="AF42" i="29"/>
  <c r="AF42" i="27"/>
  <c r="K42" i="30"/>
  <c r="AE42" i="31"/>
  <c r="AQ42" i="30"/>
  <c r="L42" i="30"/>
  <c r="L42" i="31"/>
  <c r="AD42" i="31"/>
  <c r="V42" i="30"/>
  <c r="Y42" i="31"/>
  <c r="AG42" i="28"/>
  <c r="AO42" i="23"/>
  <c r="I42" i="27"/>
  <c r="Z42" i="31"/>
  <c r="J42" i="30"/>
  <c r="P42" i="25"/>
  <c r="AQ42" i="26"/>
  <c r="L42" i="29"/>
  <c r="AM42" i="27"/>
  <c r="AM42" i="30"/>
  <c r="Z42" i="23"/>
  <c r="AP42" i="26"/>
  <c r="V42" i="31"/>
  <c r="AM42" i="29"/>
  <c r="H42" i="27"/>
  <c r="W42" i="30"/>
  <c r="N42" i="24"/>
  <c r="AH42" i="29"/>
  <c r="U42" i="27"/>
  <c r="Y42" i="27"/>
  <c r="N42" i="27"/>
  <c r="O42" i="26"/>
  <c r="X42" i="29"/>
  <c r="L42" i="25"/>
  <c r="AO42" i="30"/>
  <c r="L42" i="28"/>
  <c r="Y42" i="30"/>
  <c r="Q42" i="31"/>
  <c r="AK42" i="28"/>
  <c r="AD42" i="30"/>
  <c r="AQ42" i="28"/>
  <c r="P42" i="30"/>
  <c r="Q42" i="25"/>
  <c r="AN42" i="29"/>
  <c r="AL42" i="29"/>
  <c r="AF42" i="31"/>
  <c r="AP42" i="30"/>
  <c r="AG42" i="31"/>
  <c r="R42" i="31"/>
  <c r="O42" i="30"/>
  <c r="AN42" i="27"/>
  <c r="I42" i="31"/>
  <c r="X42" i="28"/>
  <c r="K42" i="28"/>
  <c r="AD42" i="23"/>
  <c r="G42" i="29"/>
  <c r="AH42" i="30"/>
  <c r="AK42" i="30"/>
  <c r="G42" i="30"/>
  <c r="J42" i="29"/>
  <c r="S42" i="27"/>
  <c r="AN42" i="28"/>
  <c r="S42" i="30"/>
  <c r="P42" i="31"/>
  <c r="AH42" i="31"/>
  <c r="AD42" i="29"/>
  <c r="AI42" i="28"/>
  <c r="AJ42" i="31"/>
  <c r="AF42" i="30"/>
  <c r="AA42" i="29"/>
  <c r="Z42" i="29"/>
  <c r="G42" i="28"/>
  <c r="AP42" i="24"/>
  <c r="L42" i="27"/>
  <c r="Y42" i="29"/>
  <c r="AF42" i="26"/>
  <c r="AJ42" i="30"/>
  <c r="S42" i="31"/>
  <c r="AG42" i="29"/>
  <c r="K42" i="29"/>
  <c r="P42" i="29"/>
  <c r="AL42" i="30"/>
  <c r="AB43" i="31"/>
  <c r="AQ43" i="31"/>
  <c r="AO43" i="31"/>
  <c r="AN43" i="31"/>
  <c r="AM43" i="31"/>
  <c r="AC43" i="31"/>
  <c r="AP43" i="31"/>
  <c r="Y43" i="31"/>
  <c r="W43" i="31"/>
  <c r="J43" i="31"/>
  <c r="H43" i="31"/>
  <c r="G43" i="31"/>
  <c r="X43" i="31"/>
  <c r="AK43" i="29"/>
  <c r="I43" i="30"/>
  <c r="J43" i="30"/>
  <c r="AP43" i="30"/>
  <c r="AK43" i="30"/>
  <c r="AC43" i="30"/>
  <c r="AA43" i="30"/>
  <c r="Y43" i="30"/>
  <c r="X43" i="30"/>
  <c r="AF43" i="29"/>
  <c r="V43" i="29"/>
  <c r="Q43" i="29"/>
  <c r="AF43" i="30"/>
  <c r="N43" i="28"/>
  <c r="AL43" i="29"/>
  <c r="AB43" i="27"/>
  <c r="AH43" i="29"/>
  <c r="J43" i="29"/>
  <c r="AE43" i="28"/>
  <c r="AL43" i="26"/>
  <c r="AI43" i="26"/>
  <c r="AA43" i="28"/>
  <c r="AL43" i="27"/>
  <c r="Y43" i="26"/>
  <c r="AF43" i="28"/>
  <c r="AC43" i="28"/>
  <c r="Y43" i="28"/>
  <c r="S43" i="28"/>
  <c r="AQ43" i="27"/>
  <c r="AG43" i="27"/>
  <c r="AM43" i="27"/>
  <c r="AK43" i="27"/>
  <c r="M43" i="26"/>
  <c r="AJ43" i="27"/>
  <c r="L43" i="26"/>
  <c r="AF43" i="27"/>
  <c r="J43" i="26"/>
  <c r="O43" i="27"/>
  <c r="X43" i="29"/>
  <c r="M43" i="27"/>
  <c r="L43" i="27"/>
  <c r="G43" i="27"/>
  <c r="H43" i="28"/>
  <c r="AK43" i="26"/>
  <c r="N43" i="24"/>
  <c r="L43" i="24"/>
  <c r="V43" i="25"/>
  <c r="T43" i="25"/>
  <c r="R43" i="28"/>
  <c r="P43" i="28"/>
  <c r="AM43" i="26"/>
  <c r="J43" i="25"/>
  <c r="I43" i="25"/>
  <c r="H43" i="25"/>
  <c r="AD43" i="26"/>
  <c r="AA43" i="26"/>
  <c r="AF43" i="24"/>
  <c r="Z43" i="27"/>
  <c r="AE43" i="24"/>
  <c r="AC43" i="24"/>
  <c r="T43" i="21"/>
  <c r="P43" i="23"/>
  <c r="S43" i="21"/>
  <c r="Q43" i="21"/>
  <c r="Q43" i="24"/>
  <c r="P43" i="24"/>
  <c r="O43" i="24"/>
  <c r="AP43" i="25"/>
  <c r="AL43" i="25"/>
  <c r="W43" i="25"/>
  <c r="U43" i="25"/>
  <c r="AD43" i="21"/>
  <c r="I43" i="21"/>
  <c r="AH43" i="27"/>
  <c r="O43" i="23"/>
  <c r="H43" i="21"/>
  <c r="AQ43" i="21"/>
  <c r="G43" i="21"/>
  <c r="AO43" i="21"/>
  <c r="AM43" i="21"/>
  <c r="I43" i="22"/>
  <c r="V43" i="26"/>
  <c r="T43" i="26"/>
  <c r="K43" i="26"/>
  <c r="I43" i="26"/>
  <c r="Y43" i="21"/>
  <c r="W43" i="21"/>
  <c r="AG43" i="24"/>
  <c r="U43" i="21"/>
  <c r="AP43" i="23"/>
  <c r="AG43" i="23"/>
  <c r="AN43" i="21"/>
  <c r="AC43" i="23"/>
  <c r="AL43" i="21"/>
  <c r="AO43" i="22"/>
  <c r="AK43" i="21"/>
  <c r="AA43" i="23"/>
  <c r="AJ43" i="21"/>
  <c r="Z43" i="23"/>
  <c r="AI43" i="21"/>
  <c r="Y43" i="23"/>
  <c r="AH43" i="21"/>
  <c r="AD43" i="22"/>
  <c r="AG43" i="21"/>
  <c r="W43" i="23"/>
  <c r="AB43" i="22"/>
  <c r="AF43" i="21"/>
  <c r="J43" i="23"/>
  <c r="AE43" i="21"/>
  <c r="X43" i="21"/>
  <c r="V43" i="24"/>
  <c r="R43" i="21"/>
  <c r="O43" i="21"/>
  <c r="V43" i="21"/>
  <c r="K43" i="21"/>
  <c r="P43" i="21"/>
  <c r="N43" i="21"/>
  <c r="M43" i="21"/>
  <c r="L43" i="21"/>
  <c r="J43" i="21"/>
  <c r="X43" i="22"/>
  <c r="W43" i="22"/>
  <c r="V43" i="22"/>
  <c r="Q43" i="22"/>
  <c r="AP43" i="21"/>
  <c r="Z43" i="21"/>
  <c r="AC43" i="21"/>
  <c r="AA43" i="21"/>
  <c r="AB43" i="21"/>
  <c r="S43" i="24"/>
  <c r="AN43" i="23"/>
  <c r="H43" i="23"/>
  <c r="AI43" i="24"/>
  <c r="AM43" i="22"/>
  <c r="R43" i="24"/>
  <c r="U43" i="24"/>
  <c r="R43" i="23"/>
  <c r="AC43" i="22"/>
  <c r="U43" i="22"/>
  <c r="AG43" i="22"/>
  <c r="AO43" i="23"/>
  <c r="AJ43" i="22"/>
  <c r="H43" i="22"/>
  <c r="J43" i="22"/>
  <c r="Q43" i="23"/>
  <c r="Z43" i="22"/>
  <c r="Y43" i="22"/>
  <c r="AK43" i="23"/>
  <c r="AD43" i="23"/>
  <c r="J43" i="24"/>
  <c r="AI43" i="23"/>
  <c r="AM43" i="24"/>
  <c r="H43" i="24"/>
  <c r="AP43" i="22"/>
  <c r="X43" i="23"/>
  <c r="AI43" i="22"/>
  <c r="M43" i="22"/>
  <c r="K43" i="22"/>
  <c r="I43" i="23"/>
  <c r="L43" i="25"/>
  <c r="AQ43" i="24"/>
  <c r="S43" i="26"/>
  <c r="N43" i="27"/>
  <c r="N43" i="25"/>
  <c r="P43" i="25"/>
  <c r="Y43" i="24"/>
  <c r="AI43" i="28"/>
  <c r="Q43" i="26"/>
  <c r="AH43" i="22"/>
  <c r="AB43" i="23"/>
  <c r="W43" i="24"/>
  <c r="AI43" i="29"/>
  <c r="W43" i="26"/>
  <c r="M43" i="28"/>
  <c r="AH43" i="26"/>
  <c r="AE43" i="25"/>
  <c r="AJ43" i="26"/>
  <c r="AJ43" i="25"/>
  <c r="AK43" i="28"/>
  <c r="AF43" i="22"/>
  <c r="I43" i="28"/>
  <c r="AK43" i="22"/>
  <c r="AF43" i="23"/>
  <c r="Y43" i="25"/>
  <c r="P43" i="22"/>
  <c r="AE43" i="23"/>
  <c r="AN43" i="22"/>
  <c r="K43" i="23"/>
  <c r="AO43" i="24"/>
  <c r="N43" i="22"/>
  <c r="AO43" i="28"/>
  <c r="K43" i="25"/>
  <c r="AA43" i="22"/>
  <c r="AJ43" i="23"/>
  <c r="AB43" i="24"/>
  <c r="AB43" i="25"/>
  <c r="AH43" i="24"/>
  <c r="AL43" i="24"/>
  <c r="V43" i="23"/>
  <c r="AQ43" i="22"/>
  <c r="AQ43" i="28"/>
  <c r="AC43" i="27"/>
  <c r="AN43" i="27"/>
  <c r="AP43" i="27"/>
  <c r="G43" i="22"/>
  <c r="O43" i="22"/>
  <c r="U43" i="23"/>
  <c r="AC43" i="25"/>
  <c r="AG43" i="25"/>
  <c r="W43" i="27"/>
  <c r="AO43" i="27"/>
  <c r="AD43" i="24"/>
  <c r="AH43" i="25"/>
  <c r="L43" i="23"/>
  <c r="U43" i="27"/>
  <c r="R43" i="26"/>
  <c r="AK43" i="25"/>
  <c r="P43" i="26"/>
  <c r="Z43" i="26"/>
  <c r="X43" i="28"/>
  <c r="AO43" i="26"/>
  <c r="Q43" i="25"/>
  <c r="AE43" i="29"/>
  <c r="R43" i="29"/>
  <c r="P43" i="27"/>
  <c r="S43" i="22"/>
  <c r="Q43" i="28"/>
  <c r="AP43" i="26"/>
  <c r="L43" i="28"/>
  <c r="G43" i="24"/>
  <c r="U43" i="26"/>
  <c r="W43" i="28"/>
  <c r="AJ43" i="30"/>
  <c r="AM43" i="28"/>
  <c r="AL43" i="22"/>
  <c r="AC43" i="26"/>
  <c r="N43" i="26"/>
  <c r="AJ43" i="28"/>
  <c r="AP43" i="24"/>
  <c r="AA43" i="25"/>
  <c r="K43" i="24"/>
  <c r="AE43" i="22"/>
  <c r="T43" i="22"/>
  <c r="AF43" i="25"/>
  <c r="AO43" i="25"/>
  <c r="AE43" i="27"/>
  <c r="AM43" i="23"/>
  <c r="T43" i="23"/>
  <c r="X43" i="24"/>
  <c r="AI43" i="25"/>
  <c r="Z43" i="28"/>
  <c r="AF43" i="26"/>
  <c r="AM43" i="25"/>
  <c r="I43" i="27"/>
  <c r="Q43" i="27"/>
  <c r="AH43" i="23"/>
  <c r="U43" i="28"/>
  <c r="O43" i="31"/>
  <c r="Z43" i="30"/>
  <c r="R43" i="30"/>
  <c r="R43" i="31"/>
  <c r="AE43" i="30"/>
  <c r="K43" i="31"/>
  <c r="H43" i="26"/>
  <c r="K43" i="29"/>
  <c r="AO43" i="29"/>
  <c r="AQ43" i="25"/>
  <c r="T43" i="27"/>
  <c r="L43" i="29"/>
  <c r="S43" i="27"/>
  <c r="AI43" i="27"/>
  <c r="AJ43" i="29"/>
  <c r="Z43" i="25"/>
  <c r="AL43" i="23"/>
  <c r="M43" i="23"/>
  <c r="Z43" i="24"/>
  <c r="AG43" i="26"/>
  <c r="X43" i="27"/>
  <c r="V43" i="27"/>
  <c r="G43" i="26"/>
  <c r="AE43" i="26"/>
  <c r="AN43" i="25"/>
  <c r="AL43" i="28"/>
  <c r="AK43" i="24"/>
  <c r="AQ43" i="23"/>
  <c r="O43" i="28"/>
  <c r="P43" i="29"/>
  <c r="AJ43" i="24"/>
  <c r="W43" i="29"/>
  <c r="R43" i="25"/>
  <c r="S43" i="29"/>
  <c r="AQ43" i="30"/>
  <c r="AA43" i="31"/>
  <c r="AI43" i="31"/>
  <c r="T43" i="24"/>
  <c r="M43" i="24"/>
  <c r="AN43" i="28"/>
  <c r="AG43" i="29"/>
  <c r="I43" i="29"/>
  <c r="AA43" i="24"/>
  <c r="AC43" i="29"/>
  <c r="AB43" i="28"/>
  <c r="AM43" i="30"/>
  <c r="AE43" i="31"/>
  <c r="X43" i="25"/>
  <c r="N43" i="29"/>
  <c r="Q43" i="31"/>
  <c r="T43" i="31"/>
  <c r="AD43" i="25"/>
  <c r="AP43" i="28"/>
  <c r="S43" i="30"/>
  <c r="I43" i="31"/>
  <c r="Y43" i="29"/>
  <c r="AN43" i="26"/>
  <c r="AG43" i="28"/>
  <c r="O43" i="30"/>
  <c r="AG43" i="30"/>
  <c r="X43" i="26"/>
  <c r="AM43" i="29"/>
  <c r="AN43" i="24"/>
  <c r="H43" i="27"/>
  <c r="S43" i="31"/>
  <c r="M43" i="25"/>
  <c r="AD43" i="27"/>
  <c r="O43" i="29"/>
  <c r="W43" i="30"/>
  <c r="AB43" i="26"/>
  <c r="J43" i="27"/>
  <c r="S43" i="23"/>
  <c r="M43" i="30"/>
  <c r="G43" i="25"/>
  <c r="K43" i="28"/>
  <c r="AD43" i="28"/>
  <c r="AA43" i="29"/>
  <c r="G43" i="28"/>
  <c r="M43" i="29"/>
  <c r="T43" i="29"/>
  <c r="AP43" i="29"/>
  <c r="Y43" i="27"/>
  <c r="V43" i="31"/>
  <c r="G43" i="23"/>
  <c r="O43" i="26"/>
  <c r="AL43" i="30"/>
  <c r="Q43" i="30"/>
  <c r="N43" i="31"/>
  <c r="L43" i="31"/>
  <c r="AF43" i="31"/>
  <c r="AI43" i="30"/>
  <c r="P43" i="30"/>
  <c r="K43" i="27"/>
  <c r="K43" i="30"/>
  <c r="H43" i="29"/>
  <c r="U43" i="31"/>
  <c r="AQ43" i="29"/>
  <c r="T43" i="28"/>
  <c r="Z43" i="29"/>
  <c r="AD43" i="29"/>
  <c r="AN43" i="30"/>
  <c r="P43" i="31"/>
  <c r="O43" i="25"/>
  <c r="T43" i="30"/>
  <c r="S43" i="25"/>
  <c r="AD43" i="31"/>
  <c r="U43" i="29"/>
  <c r="AK43" i="31"/>
  <c r="AN43" i="29"/>
  <c r="G43" i="30"/>
  <c r="AH43" i="28"/>
  <c r="AA43" i="27"/>
  <c r="V43" i="28"/>
  <c r="AG43" i="31"/>
  <c r="U43" i="30"/>
  <c r="I43" i="24"/>
  <c r="AL43" i="31"/>
  <c r="AB43" i="29"/>
  <c r="N43" i="30"/>
  <c r="V43" i="30"/>
  <c r="AB43" i="30"/>
  <c r="L43" i="22"/>
  <c r="M43" i="31"/>
  <c r="L43" i="30"/>
  <c r="N43" i="23"/>
  <c r="AJ43" i="31"/>
  <c r="G43" i="29"/>
  <c r="J43" i="28"/>
  <c r="AH43" i="31"/>
  <c r="AO43" i="30"/>
  <c r="R43" i="27"/>
  <c r="AD43" i="30"/>
  <c r="AH43" i="30"/>
  <c r="Z43" i="31"/>
  <c r="R43" i="22"/>
  <c r="H43" i="30"/>
  <c r="AQ43" i="26"/>
  <c r="I31" i="31"/>
  <c r="AQ31" i="31"/>
  <c r="AO31" i="31"/>
  <c r="AM31" i="31"/>
  <c r="AB31" i="31"/>
  <c r="Y31" i="31"/>
  <c r="W31" i="31"/>
  <c r="U31" i="31"/>
  <c r="P31" i="31"/>
  <c r="I31" i="30"/>
  <c r="H31" i="30"/>
  <c r="AG31" i="31"/>
  <c r="K31" i="31"/>
  <c r="G31" i="31"/>
  <c r="AM31" i="30"/>
  <c r="AK31" i="30"/>
  <c r="V31" i="30"/>
  <c r="R31" i="30"/>
  <c r="Q31" i="29"/>
  <c r="AO31" i="30"/>
  <c r="AQ31" i="30"/>
  <c r="S31" i="30"/>
  <c r="N31" i="30"/>
  <c r="AO31" i="29"/>
  <c r="L31" i="30"/>
  <c r="G31" i="30"/>
  <c r="AJ31" i="31"/>
  <c r="I31" i="29"/>
  <c r="J31" i="29"/>
  <c r="AA31" i="30"/>
  <c r="AK31" i="29"/>
  <c r="AH31" i="29"/>
  <c r="AG31" i="29"/>
  <c r="R31" i="27"/>
  <c r="AF31" i="29"/>
  <c r="M31" i="29"/>
  <c r="K31" i="29"/>
  <c r="AD31" i="27"/>
  <c r="K31" i="26"/>
  <c r="AP31" i="28"/>
  <c r="AN31" i="28"/>
  <c r="AG31" i="28"/>
  <c r="AE31" i="28"/>
  <c r="N31" i="28"/>
  <c r="AI31" i="27"/>
  <c r="L31" i="28"/>
  <c r="H31" i="28"/>
  <c r="AK31" i="27"/>
  <c r="AG31" i="27"/>
  <c r="AC31" i="28"/>
  <c r="AA31" i="28"/>
  <c r="V31" i="27"/>
  <c r="M31" i="28"/>
  <c r="J31" i="28"/>
  <c r="G31" i="28"/>
  <c r="O31" i="27"/>
  <c r="Q31" i="25"/>
  <c r="O31" i="25"/>
  <c r="M31" i="25"/>
  <c r="AQ31" i="26"/>
  <c r="AP31" i="26"/>
  <c r="AO31" i="26"/>
  <c r="AN31" i="26"/>
  <c r="AL31" i="26"/>
  <c r="AK31" i="26"/>
  <c r="AI31" i="26"/>
  <c r="AL31" i="27"/>
  <c r="AG31" i="24"/>
  <c r="AF31" i="24"/>
  <c r="AE31" i="24"/>
  <c r="AJ31" i="27"/>
  <c r="AD31" i="29"/>
  <c r="M31" i="27"/>
  <c r="O31" i="23"/>
  <c r="AL31" i="25"/>
  <c r="AI31" i="24"/>
  <c r="W31" i="25"/>
  <c r="U31" i="25"/>
  <c r="T31" i="25"/>
  <c r="S31" i="25"/>
  <c r="Q31" i="24"/>
  <c r="J31" i="25"/>
  <c r="M31" i="24"/>
  <c r="I31" i="25"/>
  <c r="K31" i="24"/>
  <c r="AP31" i="23"/>
  <c r="AE31" i="22"/>
  <c r="N31" i="23"/>
  <c r="AA31" i="21"/>
  <c r="W31" i="26"/>
  <c r="L31" i="23"/>
  <c r="Z31" i="21"/>
  <c r="T31" i="26"/>
  <c r="Y31" i="21"/>
  <c r="M31" i="26"/>
  <c r="I31" i="22"/>
  <c r="W31" i="21"/>
  <c r="U31" i="21"/>
  <c r="AH31" i="24"/>
  <c r="AD31" i="22"/>
  <c r="AN31" i="21"/>
  <c r="H31" i="21"/>
  <c r="AB31" i="22"/>
  <c r="M31" i="21"/>
  <c r="AQ31" i="23"/>
  <c r="R31" i="22"/>
  <c r="L31" i="21"/>
  <c r="AO31" i="23"/>
  <c r="K31" i="21"/>
  <c r="I31" i="21"/>
  <c r="Z31" i="23"/>
  <c r="Y31" i="23"/>
  <c r="U31" i="23"/>
  <c r="S31" i="23"/>
  <c r="R31" i="23"/>
  <c r="AO31" i="25"/>
  <c r="V31" i="25"/>
  <c r="P31" i="23"/>
  <c r="J31" i="23"/>
  <c r="AK31" i="22"/>
  <c r="AE31" i="21"/>
  <c r="AI31" i="22"/>
  <c r="AC31" i="21"/>
  <c r="AG31" i="22"/>
  <c r="X31" i="21"/>
  <c r="T31" i="22"/>
  <c r="J31" i="22"/>
  <c r="AH31" i="21"/>
  <c r="AQ31" i="21"/>
  <c r="AP31" i="21"/>
  <c r="AO31" i="21"/>
  <c r="AM31" i="21"/>
  <c r="AL31" i="21"/>
  <c r="AK31" i="21"/>
  <c r="AJ31" i="21"/>
  <c r="AI31" i="21"/>
  <c r="AO31" i="22"/>
  <c r="AB31" i="21"/>
  <c r="S31" i="21"/>
  <c r="AN31" i="22"/>
  <c r="V31" i="21"/>
  <c r="T31" i="21"/>
  <c r="AE31" i="23"/>
  <c r="X31" i="22"/>
  <c r="H31" i="23"/>
  <c r="AG31" i="21"/>
  <c r="AD31" i="21"/>
  <c r="Q31" i="21"/>
  <c r="W31" i="22"/>
  <c r="AM31" i="23"/>
  <c r="AF31" i="21"/>
  <c r="R31" i="21"/>
  <c r="Z31" i="22"/>
  <c r="P31" i="21"/>
  <c r="O31" i="21"/>
  <c r="N31" i="21"/>
  <c r="V31" i="22"/>
  <c r="J31" i="21"/>
  <c r="G31" i="21"/>
  <c r="AC31" i="22"/>
  <c r="U31" i="22"/>
  <c r="AA31" i="22"/>
  <c r="AC31" i="23"/>
  <c r="L31" i="22"/>
  <c r="N31" i="25"/>
  <c r="Y31" i="25"/>
  <c r="G31" i="23"/>
  <c r="AF31" i="22"/>
  <c r="G31" i="24"/>
  <c r="AK31" i="24"/>
  <c r="R31" i="24"/>
  <c r="J31" i="24"/>
  <c r="V31" i="23"/>
  <c r="AD31" i="23"/>
  <c r="Z31" i="25"/>
  <c r="AP31" i="24"/>
  <c r="AJ31" i="22"/>
  <c r="H31" i="24"/>
  <c r="AA31" i="23"/>
  <c r="W31" i="23"/>
  <c r="AM31" i="24"/>
  <c r="AL31" i="24"/>
  <c r="S31" i="22"/>
  <c r="N31" i="22"/>
  <c r="V31" i="24"/>
  <c r="Y31" i="24"/>
  <c r="G31" i="22"/>
  <c r="AB31" i="23"/>
  <c r="AF31" i="23"/>
  <c r="AP31" i="22"/>
  <c r="AO31" i="24"/>
  <c r="AE31" i="27"/>
  <c r="AP31" i="27"/>
  <c r="AM31" i="26"/>
  <c r="T31" i="24"/>
  <c r="AM31" i="25"/>
  <c r="U31" i="27"/>
  <c r="T31" i="23"/>
  <c r="K31" i="28"/>
  <c r="AN31" i="24"/>
  <c r="AB31" i="24"/>
  <c r="G31" i="25"/>
  <c r="H31" i="25"/>
  <c r="AL31" i="23"/>
  <c r="AB31" i="25"/>
  <c r="AH31" i="23"/>
  <c r="V31" i="26"/>
  <c r="Z31" i="26"/>
  <c r="Z31" i="28"/>
  <c r="K31" i="25"/>
  <c r="Z31" i="24"/>
  <c r="AI31" i="29"/>
  <c r="AK31" i="23"/>
  <c r="K31" i="23"/>
  <c r="Q31" i="23"/>
  <c r="W31" i="24"/>
  <c r="AJ31" i="23"/>
  <c r="AJ31" i="24"/>
  <c r="AM31" i="22"/>
  <c r="Q31" i="22"/>
  <c r="X31" i="23"/>
  <c r="O31" i="22"/>
  <c r="AQ31" i="25"/>
  <c r="AD31" i="25"/>
  <c r="AG31" i="26"/>
  <c r="O31" i="24"/>
  <c r="AI31" i="23"/>
  <c r="AO31" i="28"/>
  <c r="AE31" i="25"/>
  <c r="N31" i="29"/>
  <c r="M31" i="22"/>
  <c r="H31" i="22"/>
  <c r="AN31" i="23"/>
  <c r="I31" i="28"/>
  <c r="AC31" i="25"/>
  <c r="U31" i="26"/>
  <c r="L31" i="24"/>
  <c r="AA31" i="24"/>
  <c r="X31" i="25"/>
  <c r="O31" i="28"/>
  <c r="AK31" i="25"/>
  <c r="AJ31" i="28"/>
  <c r="S31" i="27"/>
  <c r="Y31" i="29"/>
  <c r="AC31" i="29"/>
  <c r="I31" i="23"/>
  <c r="AC31" i="26"/>
  <c r="H31" i="26"/>
  <c r="N31" i="26"/>
  <c r="AB31" i="28"/>
  <c r="I31" i="27"/>
  <c r="AQ31" i="27"/>
  <c r="AA31" i="25"/>
  <c r="AJ31" i="25"/>
  <c r="AP31" i="25"/>
  <c r="S31" i="29"/>
  <c r="L31" i="25"/>
  <c r="AN31" i="25"/>
  <c r="AC31" i="27"/>
  <c r="X31" i="28"/>
  <c r="AE31" i="29"/>
  <c r="P31" i="24"/>
  <c r="AF31" i="25"/>
  <c r="H31" i="27"/>
  <c r="AA31" i="27"/>
  <c r="AQ31" i="22"/>
  <c r="S31" i="26"/>
  <c r="AL31" i="22"/>
  <c r="AQ31" i="24"/>
  <c r="AH31" i="22"/>
  <c r="AF31" i="26"/>
  <c r="K31" i="22"/>
  <c r="AH31" i="26"/>
  <c r="AG31" i="23"/>
  <c r="W31" i="27"/>
  <c r="AA31" i="26"/>
  <c r="AB31" i="26"/>
  <c r="AQ31" i="28"/>
  <c r="AI31" i="25"/>
  <c r="S31" i="28"/>
  <c r="T31" i="28"/>
  <c r="P31" i="22"/>
  <c r="Q31" i="26"/>
  <c r="N31" i="24"/>
  <c r="P31" i="28"/>
  <c r="J31" i="26"/>
  <c r="AB31" i="27"/>
  <c r="AD31" i="26"/>
  <c r="X31" i="26"/>
  <c r="AM31" i="27"/>
  <c r="AD31" i="30"/>
  <c r="X31" i="24"/>
  <c r="AF31" i="27"/>
  <c r="P31" i="27"/>
  <c r="AE31" i="30"/>
  <c r="I31" i="26"/>
  <c r="U31" i="24"/>
  <c r="AF31" i="31"/>
  <c r="X31" i="29"/>
  <c r="S31" i="31"/>
  <c r="T31" i="30"/>
  <c r="S31" i="24"/>
  <c r="P31" i="25"/>
  <c r="M31" i="23"/>
  <c r="Y31" i="26"/>
  <c r="T31" i="27"/>
  <c r="U31" i="28"/>
  <c r="W31" i="29"/>
  <c r="X31" i="27"/>
  <c r="G31" i="26"/>
  <c r="R31" i="29"/>
  <c r="AG31" i="25"/>
  <c r="AN31" i="29"/>
  <c r="AL31" i="29"/>
  <c r="K31" i="30"/>
  <c r="AP31" i="30"/>
  <c r="J31" i="30"/>
  <c r="Y31" i="22"/>
  <c r="AL31" i="28"/>
  <c r="AJ31" i="30"/>
  <c r="Q31" i="30"/>
  <c r="P31" i="30"/>
  <c r="AJ31" i="26"/>
  <c r="N31" i="27"/>
  <c r="AO31" i="27"/>
  <c r="AH31" i="30"/>
  <c r="G31" i="29"/>
  <c r="AH31" i="31"/>
  <c r="Q31" i="31"/>
  <c r="AC31" i="30"/>
  <c r="AN31" i="31"/>
  <c r="X31" i="31"/>
  <c r="AI31" i="28"/>
  <c r="G31" i="27"/>
  <c r="AH31" i="28"/>
  <c r="AI31" i="31"/>
  <c r="Z31" i="27"/>
  <c r="Q31" i="27"/>
  <c r="AB31" i="29"/>
  <c r="V31" i="29"/>
  <c r="AG31" i="30"/>
  <c r="R31" i="25"/>
  <c r="AK31" i="31"/>
  <c r="AF31" i="30"/>
  <c r="AN31" i="30"/>
  <c r="AC31" i="24"/>
  <c r="Q31" i="28"/>
  <c r="AJ31" i="29"/>
  <c r="T31" i="31"/>
  <c r="O31" i="31"/>
  <c r="Z31" i="30"/>
  <c r="AB31" i="30"/>
  <c r="P31" i="29"/>
  <c r="AA31" i="29"/>
  <c r="Z31" i="29"/>
  <c r="R31" i="31"/>
  <c r="R31" i="28"/>
  <c r="V31" i="31"/>
  <c r="P31" i="26"/>
  <c r="AD31" i="28"/>
  <c r="L31" i="26"/>
  <c r="AA31" i="31"/>
  <c r="T31" i="29"/>
  <c r="R31" i="26"/>
  <c r="U31" i="29"/>
  <c r="AP31" i="29"/>
  <c r="O31" i="30"/>
  <c r="AI31" i="30"/>
  <c r="L31" i="29"/>
  <c r="L31" i="31"/>
  <c r="Y31" i="30"/>
  <c r="O31" i="26"/>
  <c r="Z31" i="31"/>
  <c r="L31" i="27"/>
  <c r="J31" i="31"/>
  <c r="AN31" i="27"/>
  <c r="X31" i="30"/>
  <c r="O31" i="29"/>
  <c r="AK31" i="28"/>
  <c r="H31" i="29"/>
  <c r="U31" i="30"/>
  <c r="Y31" i="27"/>
  <c r="AH31" i="27"/>
  <c r="AL31" i="30"/>
  <c r="AC31" i="31"/>
  <c r="V31" i="28"/>
  <c r="AD31" i="31"/>
  <c r="AQ31" i="29"/>
  <c r="Y31" i="28"/>
  <c r="AM31" i="28"/>
  <c r="N31" i="31"/>
  <c r="AD31" i="24"/>
  <c r="AM31" i="29"/>
  <c r="M31" i="30"/>
  <c r="W31" i="30"/>
  <c r="AP31" i="31"/>
  <c r="AL31" i="31"/>
  <c r="AE31" i="26"/>
  <c r="W31" i="28"/>
  <c r="AF31" i="28"/>
  <c r="AH31" i="25"/>
  <c r="K31" i="27"/>
  <c r="H31" i="31"/>
  <c r="I31" i="24"/>
  <c r="J31" i="27"/>
  <c r="AE31" i="31"/>
  <c r="M31" i="31"/>
  <c r="AD45" i="31"/>
  <c r="AB45" i="31"/>
  <c r="X45" i="31"/>
  <c r="R45" i="30"/>
  <c r="U45" i="31"/>
  <c r="H45" i="31"/>
  <c r="AQ45" i="31"/>
  <c r="AN45" i="31"/>
  <c r="AL45" i="31"/>
  <c r="Y45" i="31"/>
  <c r="AA45" i="30"/>
  <c r="AI45" i="31"/>
  <c r="W45" i="31"/>
  <c r="G45" i="30"/>
  <c r="AH45" i="29"/>
  <c r="M45" i="30"/>
  <c r="AJ45" i="30"/>
  <c r="AF45" i="30"/>
  <c r="X45" i="29"/>
  <c r="V45" i="29"/>
  <c r="Q45" i="29"/>
  <c r="AD45" i="27"/>
  <c r="AH45" i="30"/>
  <c r="V45" i="28"/>
  <c r="G45" i="28"/>
  <c r="AF45" i="28"/>
  <c r="O45" i="27"/>
  <c r="N45" i="28"/>
  <c r="AO45" i="27"/>
  <c r="AG45" i="29"/>
  <c r="AM45" i="27"/>
  <c r="AK45" i="27"/>
  <c r="AI45" i="27"/>
  <c r="AH45" i="27"/>
  <c r="P45" i="27"/>
  <c r="M45" i="25"/>
  <c r="M45" i="26"/>
  <c r="K45" i="26"/>
  <c r="AM45" i="28"/>
  <c r="AG45" i="28"/>
  <c r="AE45" i="28"/>
  <c r="Z45" i="27"/>
  <c r="AO45" i="26"/>
  <c r="R45" i="27"/>
  <c r="AL45" i="26"/>
  <c r="M45" i="27"/>
  <c r="P45" i="26"/>
  <c r="L45" i="26"/>
  <c r="X45" i="25"/>
  <c r="S45" i="25"/>
  <c r="AF45" i="24"/>
  <c r="Y45" i="28"/>
  <c r="W45" i="28"/>
  <c r="Q45" i="25"/>
  <c r="AG45" i="27"/>
  <c r="J45" i="25"/>
  <c r="AF45" i="27"/>
  <c r="H45" i="25"/>
  <c r="AB45" i="27"/>
  <c r="N45" i="27"/>
  <c r="L45" i="27"/>
  <c r="K45" i="27"/>
  <c r="I45" i="27"/>
  <c r="AQ45" i="26"/>
  <c r="AN45" i="26"/>
  <c r="O45" i="24"/>
  <c r="N45" i="24"/>
  <c r="AN45" i="21"/>
  <c r="H45" i="21"/>
  <c r="AM45" i="21"/>
  <c r="G45" i="21"/>
  <c r="AK45" i="21"/>
  <c r="S45" i="26"/>
  <c r="R45" i="21"/>
  <c r="U45" i="25"/>
  <c r="R45" i="25"/>
  <c r="AE45" i="22"/>
  <c r="AQ45" i="21"/>
  <c r="AG45" i="24"/>
  <c r="AD45" i="22"/>
  <c r="AP45" i="21"/>
  <c r="AP45" i="26"/>
  <c r="AI45" i="26"/>
  <c r="AL45" i="21"/>
  <c r="AF45" i="26"/>
  <c r="AD45" i="26"/>
  <c r="Q45" i="24"/>
  <c r="AI45" i="21"/>
  <c r="Z45" i="26"/>
  <c r="P45" i="24"/>
  <c r="T45" i="22"/>
  <c r="Q45" i="26"/>
  <c r="L45" i="24"/>
  <c r="R45" i="22"/>
  <c r="V45" i="21"/>
  <c r="T45" i="21"/>
  <c r="AO45" i="22"/>
  <c r="Q45" i="21"/>
  <c r="Y45" i="21"/>
  <c r="X45" i="21"/>
  <c r="AQ45" i="25"/>
  <c r="W45" i="21"/>
  <c r="AN45" i="25"/>
  <c r="AK45" i="25"/>
  <c r="S45" i="21"/>
  <c r="AI45" i="25"/>
  <c r="AG45" i="25"/>
  <c r="O45" i="21"/>
  <c r="N45" i="21"/>
  <c r="M45" i="21"/>
  <c r="L45" i="21"/>
  <c r="K45" i="21"/>
  <c r="J45" i="21"/>
  <c r="I45" i="21"/>
  <c r="AE45" i="24"/>
  <c r="AG45" i="22"/>
  <c r="T45" i="23"/>
  <c r="AO45" i="21"/>
  <c r="AH45" i="21"/>
  <c r="AJ45" i="21"/>
  <c r="AF45" i="21"/>
  <c r="AG45" i="21"/>
  <c r="AK45" i="22"/>
  <c r="AE45" i="21"/>
  <c r="AI45" i="22"/>
  <c r="AD45" i="21"/>
  <c r="AC45" i="21"/>
  <c r="AB45" i="21"/>
  <c r="AL45" i="23"/>
  <c r="AB45" i="22"/>
  <c r="I45" i="22"/>
  <c r="AA45" i="21"/>
  <c r="Z45" i="21"/>
  <c r="U45" i="21"/>
  <c r="P45" i="21"/>
  <c r="AM45" i="23"/>
  <c r="P45" i="23"/>
  <c r="O45" i="23"/>
  <c r="N45" i="23"/>
  <c r="M45" i="23"/>
  <c r="K45" i="23"/>
  <c r="AG45" i="23"/>
  <c r="W45" i="23"/>
  <c r="R45" i="23"/>
  <c r="AN45" i="24"/>
  <c r="Y45" i="22"/>
  <c r="T45" i="24"/>
  <c r="AO45" i="28"/>
  <c r="N45" i="25"/>
  <c r="Y45" i="23"/>
  <c r="U45" i="22"/>
  <c r="AA45" i="22"/>
  <c r="P45" i="25"/>
  <c r="Y45" i="25"/>
  <c r="V45" i="24"/>
  <c r="AH45" i="22"/>
  <c r="AL45" i="22"/>
  <c r="X45" i="23"/>
  <c r="K45" i="22"/>
  <c r="S45" i="23"/>
  <c r="H45" i="23"/>
  <c r="H45" i="24"/>
  <c r="AM45" i="24"/>
  <c r="Q45" i="22"/>
  <c r="P45" i="22"/>
  <c r="AO45" i="23"/>
  <c r="AL45" i="24"/>
  <c r="AK45" i="24"/>
  <c r="AP45" i="22"/>
  <c r="I45" i="23"/>
  <c r="AJ45" i="23"/>
  <c r="AC45" i="22"/>
  <c r="AK45" i="23"/>
  <c r="T45" i="25"/>
  <c r="G45" i="26"/>
  <c r="AJ45" i="22"/>
  <c r="Y45" i="24"/>
  <c r="AB45" i="26"/>
  <c r="AF45" i="22"/>
  <c r="AM45" i="22"/>
  <c r="AF45" i="23"/>
  <c r="V45" i="26"/>
  <c r="AP45" i="24"/>
  <c r="K45" i="25"/>
  <c r="AD45" i="24"/>
  <c r="AA45" i="23"/>
  <c r="M45" i="22"/>
  <c r="AI45" i="23"/>
  <c r="J45" i="22"/>
  <c r="X45" i="22"/>
  <c r="AN45" i="22"/>
  <c r="AQ45" i="22"/>
  <c r="H45" i="22"/>
  <c r="G45" i="23"/>
  <c r="AN45" i="23"/>
  <c r="S45" i="24"/>
  <c r="AQ45" i="23"/>
  <c r="AH45" i="26"/>
  <c r="L45" i="22"/>
  <c r="N45" i="22"/>
  <c r="AD45" i="23"/>
  <c r="I45" i="24"/>
  <c r="O45" i="22"/>
  <c r="AE45" i="26"/>
  <c r="Z45" i="24"/>
  <c r="AC45" i="25"/>
  <c r="G45" i="22"/>
  <c r="J45" i="23"/>
  <c r="N45" i="29"/>
  <c r="AB45" i="23"/>
  <c r="AG45" i="26"/>
  <c r="N45" i="26"/>
  <c r="W45" i="27"/>
  <c r="T45" i="26"/>
  <c r="S45" i="22"/>
  <c r="AB45" i="24"/>
  <c r="H45" i="26"/>
  <c r="AP45" i="23"/>
  <c r="AM45" i="26"/>
  <c r="AL45" i="27"/>
  <c r="Q45" i="30"/>
  <c r="U45" i="23"/>
  <c r="AP45" i="28"/>
  <c r="L45" i="28"/>
  <c r="V45" i="23"/>
  <c r="AE45" i="23"/>
  <c r="AP45" i="27"/>
  <c r="Y45" i="29"/>
  <c r="L45" i="23"/>
  <c r="S45" i="30"/>
  <c r="Q45" i="27"/>
  <c r="AN45" i="27"/>
  <c r="Z45" i="22"/>
  <c r="AQ45" i="24"/>
  <c r="AJ45" i="26"/>
  <c r="R45" i="26"/>
  <c r="G45" i="24"/>
  <c r="AH45" i="24"/>
  <c r="AH45" i="23"/>
  <c r="AA45" i="25"/>
  <c r="U45" i="26"/>
  <c r="AL45" i="25"/>
  <c r="AO45" i="25"/>
  <c r="M45" i="24"/>
  <c r="X45" i="24"/>
  <c r="AI45" i="28"/>
  <c r="Y45" i="27"/>
  <c r="P45" i="28"/>
  <c r="R45" i="24"/>
  <c r="AJ45" i="25"/>
  <c r="AL45" i="28"/>
  <c r="AJ45" i="27"/>
  <c r="AK45" i="26"/>
  <c r="AL45" i="30"/>
  <c r="W45" i="26"/>
  <c r="H45" i="27"/>
  <c r="V45" i="25"/>
  <c r="S45" i="27"/>
  <c r="K45" i="28"/>
  <c r="Q45" i="23"/>
  <c r="AF45" i="25"/>
  <c r="O45" i="25"/>
  <c r="AK45" i="31"/>
  <c r="S45" i="28"/>
  <c r="AC45" i="24"/>
  <c r="AJ45" i="28"/>
  <c r="R45" i="28"/>
  <c r="Z45" i="31"/>
  <c r="U45" i="24"/>
  <c r="AB45" i="28"/>
  <c r="M45" i="29"/>
  <c r="T45" i="29"/>
  <c r="X45" i="28"/>
  <c r="I45" i="26"/>
  <c r="AJ45" i="29"/>
  <c r="AM45" i="29"/>
  <c r="AI45" i="30"/>
  <c r="I45" i="31"/>
  <c r="AO45" i="24"/>
  <c r="AM45" i="25"/>
  <c r="M45" i="28"/>
  <c r="AA45" i="27"/>
  <c r="AC45" i="27"/>
  <c r="G45" i="27"/>
  <c r="AD45" i="28"/>
  <c r="H45" i="28"/>
  <c r="K45" i="30"/>
  <c r="I45" i="25"/>
  <c r="AQ45" i="28"/>
  <c r="AP45" i="25"/>
  <c r="Z45" i="25"/>
  <c r="AE45" i="27"/>
  <c r="U45" i="29"/>
  <c r="J45" i="24"/>
  <c r="V45" i="27"/>
  <c r="AA45" i="29"/>
  <c r="T45" i="27"/>
  <c r="W45" i="29"/>
  <c r="W45" i="24"/>
  <c r="AD45" i="25"/>
  <c r="P45" i="29"/>
  <c r="AN45" i="28"/>
  <c r="Z45" i="23"/>
  <c r="T45" i="28"/>
  <c r="G45" i="25"/>
  <c r="AA45" i="26"/>
  <c r="W45" i="30"/>
  <c r="P45" i="31"/>
  <c r="H45" i="29"/>
  <c r="M45" i="31"/>
  <c r="AB45" i="29"/>
  <c r="AM45" i="31"/>
  <c r="I45" i="28"/>
  <c r="U45" i="27"/>
  <c r="X45" i="26"/>
  <c r="S45" i="29"/>
  <c r="AL45" i="29"/>
  <c r="T45" i="31"/>
  <c r="AD45" i="29"/>
  <c r="AG45" i="31"/>
  <c r="J45" i="31"/>
  <c r="R45" i="29"/>
  <c r="U45" i="28"/>
  <c r="W45" i="25"/>
  <c r="V45" i="31"/>
  <c r="N45" i="31"/>
  <c r="Q45" i="28"/>
  <c r="I45" i="29"/>
  <c r="AJ45" i="31"/>
  <c r="AE45" i="31"/>
  <c r="AK45" i="30"/>
  <c r="AF45" i="29"/>
  <c r="J45" i="30"/>
  <c r="V45" i="30"/>
  <c r="AK45" i="28"/>
  <c r="AE45" i="29"/>
  <c r="U45" i="30"/>
  <c r="AN45" i="29"/>
  <c r="AQ45" i="27"/>
  <c r="X45" i="30"/>
  <c r="X45" i="27"/>
  <c r="AC45" i="29"/>
  <c r="O45" i="29"/>
  <c r="AP45" i="29"/>
  <c r="AA45" i="28"/>
  <c r="O45" i="26"/>
  <c r="O45" i="30"/>
  <c r="AE45" i="25"/>
  <c r="AA45" i="31"/>
  <c r="AO45" i="29"/>
  <c r="J45" i="26"/>
  <c r="Q45" i="31"/>
  <c r="R45" i="31"/>
  <c r="AK45" i="29"/>
  <c r="L45" i="31"/>
  <c r="P45" i="30"/>
  <c r="AH45" i="31"/>
  <c r="AO45" i="31"/>
  <c r="Z45" i="28"/>
  <c r="AN45" i="30"/>
  <c r="T45" i="30"/>
  <c r="AM45" i="30"/>
  <c r="Y45" i="30"/>
  <c r="K45" i="29"/>
  <c r="W45" i="22"/>
  <c r="AO45" i="30"/>
  <c r="AB45" i="30"/>
  <c r="AP45" i="30"/>
  <c r="AA45" i="24"/>
  <c r="V45" i="22"/>
  <c r="AJ45" i="24"/>
  <c r="AC45" i="26"/>
  <c r="AE45" i="30"/>
  <c r="I45" i="30"/>
  <c r="AF45" i="31"/>
  <c r="K45" i="31"/>
  <c r="AC45" i="31"/>
  <c r="L45" i="25"/>
  <c r="O45" i="28"/>
  <c r="AC45" i="23"/>
  <c r="O45" i="31"/>
  <c r="AH45" i="28"/>
  <c r="K45" i="24"/>
  <c r="AC45" i="28"/>
  <c r="AI45" i="29"/>
  <c r="AD45" i="30"/>
  <c r="AG45" i="30"/>
  <c r="G45" i="29"/>
  <c r="L45" i="30"/>
  <c r="Z45" i="30"/>
  <c r="S45" i="31"/>
  <c r="AP45" i="31"/>
  <c r="AC45" i="30"/>
  <c r="AQ45" i="30"/>
  <c r="AI45" i="24"/>
  <c r="Y45" i="26"/>
  <c r="J45" i="28"/>
  <c r="N45" i="30"/>
  <c r="AB45" i="25"/>
  <c r="L45" i="29"/>
  <c r="Z45" i="29"/>
  <c r="G45" i="31"/>
  <c r="J45" i="27"/>
  <c r="H45" i="30"/>
  <c r="AQ45" i="29"/>
  <c r="AH45" i="25"/>
  <c r="J45" i="29"/>
  <c r="I36" i="31"/>
  <c r="AD36" i="31"/>
  <c r="AQ36" i="31"/>
  <c r="AP36" i="31"/>
  <c r="AO36" i="31"/>
  <c r="AB36" i="31"/>
  <c r="K36" i="31"/>
  <c r="AK36" i="29"/>
  <c r="Y36" i="30"/>
  <c r="U36" i="31"/>
  <c r="N36" i="31"/>
  <c r="L36" i="31"/>
  <c r="G36" i="31"/>
  <c r="R36" i="30"/>
  <c r="N36" i="30"/>
  <c r="AK36" i="30"/>
  <c r="AI36" i="30"/>
  <c r="V36" i="30"/>
  <c r="P36" i="30"/>
  <c r="L36" i="30"/>
  <c r="G36" i="30"/>
  <c r="AF36" i="29"/>
  <c r="AC36" i="28"/>
  <c r="T36" i="29"/>
  <c r="AH36" i="29"/>
  <c r="AD36" i="29"/>
  <c r="AB36" i="29"/>
  <c r="V36" i="29"/>
  <c r="AA36" i="28"/>
  <c r="AM36" i="28"/>
  <c r="X36" i="29"/>
  <c r="J36" i="29"/>
  <c r="G36" i="28"/>
  <c r="AI36" i="27"/>
  <c r="AD36" i="27"/>
  <c r="J36" i="28"/>
  <c r="AK36" i="26"/>
  <c r="Y36" i="28"/>
  <c r="V36" i="28"/>
  <c r="N36" i="28"/>
  <c r="L36" i="28"/>
  <c r="AQ36" i="27"/>
  <c r="AO36" i="27"/>
  <c r="AL36" i="27"/>
  <c r="AJ36" i="27"/>
  <c r="AH36" i="27"/>
  <c r="O36" i="27"/>
  <c r="I36" i="27"/>
  <c r="AG36" i="27"/>
  <c r="M36" i="25"/>
  <c r="L36" i="27"/>
  <c r="G36" i="27"/>
  <c r="AQ36" i="28"/>
  <c r="AQ36" i="26"/>
  <c r="Z36" i="26"/>
  <c r="AO36" i="26"/>
  <c r="AF36" i="24"/>
  <c r="AL36" i="26"/>
  <c r="AI36" i="26"/>
  <c r="AD36" i="26"/>
  <c r="P36" i="26"/>
  <c r="O36" i="26"/>
  <c r="M36" i="26"/>
  <c r="J36" i="26"/>
  <c r="J36" i="27"/>
  <c r="O36" i="25"/>
  <c r="L36" i="23"/>
  <c r="AD36" i="21"/>
  <c r="I36" i="25"/>
  <c r="AG36" i="24"/>
  <c r="J36" i="23"/>
  <c r="O36" i="24"/>
  <c r="M36" i="24"/>
  <c r="Q36" i="27"/>
  <c r="AN36" i="25"/>
  <c r="AE36" i="21"/>
  <c r="AC36" i="21"/>
  <c r="AB36" i="21"/>
  <c r="I36" i="22"/>
  <c r="Z36" i="21"/>
  <c r="AP36" i="23"/>
  <c r="X36" i="21"/>
  <c r="AF36" i="25"/>
  <c r="AB36" i="25"/>
  <c r="AA36" i="25"/>
  <c r="AC36" i="23"/>
  <c r="G36" i="25"/>
  <c r="AD36" i="22"/>
  <c r="K36" i="21"/>
  <c r="AQ36" i="24"/>
  <c r="P36" i="23"/>
  <c r="AP36" i="21"/>
  <c r="I36" i="21"/>
  <c r="AN36" i="21"/>
  <c r="G36" i="21"/>
  <c r="AN36" i="26"/>
  <c r="AE36" i="22"/>
  <c r="AJ36" i="21"/>
  <c r="H36" i="26"/>
  <c r="AB36" i="22"/>
  <c r="AI36" i="21"/>
  <c r="G36" i="26"/>
  <c r="AH36" i="21"/>
  <c r="W36" i="22"/>
  <c r="AF36" i="21"/>
  <c r="Y36" i="21"/>
  <c r="T36" i="22"/>
  <c r="W36" i="21"/>
  <c r="V36" i="21"/>
  <c r="T36" i="21"/>
  <c r="S36" i="21"/>
  <c r="R36" i="21"/>
  <c r="Q36" i="21"/>
  <c r="P36" i="21"/>
  <c r="J36" i="21"/>
  <c r="AE36" i="24"/>
  <c r="N36" i="23"/>
  <c r="AO36" i="22"/>
  <c r="W36" i="23"/>
  <c r="L36" i="21"/>
  <c r="T36" i="23"/>
  <c r="X36" i="22"/>
  <c r="H36" i="21"/>
  <c r="G36" i="23"/>
  <c r="V36" i="22"/>
  <c r="AP36" i="26"/>
  <c r="X36" i="24"/>
  <c r="AQ36" i="21"/>
  <c r="AO36" i="21"/>
  <c r="AM36" i="21"/>
  <c r="AG36" i="21"/>
  <c r="U36" i="21"/>
  <c r="AL36" i="21"/>
  <c r="R36" i="25"/>
  <c r="AK36" i="21"/>
  <c r="AA36" i="21"/>
  <c r="U36" i="25"/>
  <c r="AK36" i="22"/>
  <c r="O36" i="21"/>
  <c r="N36" i="21"/>
  <c r="M36" i="21"/>
  <c r="AI36" i="22"/>
  <c r="Y36" i="25"/>
  <c r="AH36" i="22"/>
  <c r="P36" i="25"/>
  <c r="AJ36" i="22"/>
  <c r="AQ36" i="23"/>
  <c r="Y36" i="23"/>
  <c r="AL36" i="22"/>
  <c r="X36" i="23"/>
  <c r="AP36" i="22"/>
  <c r="AN36" i="22"/>
  <c r="AM36" i="22"/>
  <c r="Q36" i="23"/>
  <c r="AL36" i="24"/>
  <c r="L36" i="22"/>
  <c r="AH36" i="26"/>
  <c r="I36" i="23"/>
  <c r="AO36" i="28"/>
  <c r="AN36" i="24"/>
  <c r="U36" i="22"/>
  <c r="AC36" i="22"/>
  <c r="N36" i="22"/>
  <c r="AA36" i="22"/>
  <c r="V36" i="23"/>
  <c r="Z36" i="25"/>
  <c r="O36" i="22"/>
  <c r="R36" i="24"/>
  <c r="AP36" i="24"/>
  <c r="M36" i="22"/>
  <c r="AF36" i="23"/>
  <c r="Y36" i="22"/>
  <c r="AK36" i="23"/>
  <c r="AQ36" i="22"/>
  <c r="H36" i="22"/>
  <c r="U36" i="23"/>
  <c r="AA36" i="23"/>
  <c r="AM36" i="23"/>
  <c r="AB36" i="23"/>
  <c r="S36" i="23"/>
  <c r="AA36" i="26"/>
  <c r="AJ36" i="23"/>
  <c r="AB36" i="26"/>
  <c r="T36" i="24"/>
  <c r="V36" i="24"/>
  <c r="I36" i="28"/>
  <c r="AJ36" i="26"/>
  <c r="V36" i="25"/>
  <c r="S36" i="27"/>
  <c r="AC36" i="24"/>
  <c r="AI36" i="28"/>
  <c r="J36" i="25"/>
  <c r="V36" i="27"/>
  <c r="AI36" i="23"/>
  <c r="G36" i="24"/>
  <c r="AK36" i="24"/>
  <c r="H36" i="23"/>
  <c r="AO36" i="23"/>
  <c r="AH36" i="25"/>
  <c r="Q36" i="24"/>
  <c r="U36" i="27"/>
  <c r="Y36" i="27"/>
  <c r="AJ36" i="28"/>
  <c r="L36" i="25"/>
  <c r="Z36" i="23"/>
  <c r="AM36" i="24"/>
  <c r="Y36" i="24"/>
  <c r="K36" i="23"/>
  <c r="G36" i="22"/>
  <c r="AN36" i="23"/>
  <c r="O36" i="23"/>
  <c r="W36" i="24"/>
  <c r="K36" i="24"/>
  <c r="AD36" i="23"/>
  <c r="W36" i="27"/>
  <c r="AP36" i="25"/>
  <c r="AC36" i="27"/>
  <c r="K36" i="22"/>
  <c r="AC36" i="26"/>
  <c r="M36" i="28"/>
  <c r="AD36" i="24"/>
  <c r="AE36" i="23"/>
  <c r="S36" i="22"/>
  <c r="Z36" i="22"/>
  <c r="Q36" i="28"/>
  <c r="AG36" i="25"/>
  <c r="U36" i="26"/>
  <c r="AE36" i="29"/>
  <c r="AF36" i="27"/>
  <c r="AB36" i="27"/>
  <c r="R36" i="22"/>
  <c r="AL36" i="25"/>
  <c r="W36" i="25"/>
  <c r="U36" i="24"/>
  <c r="AJ36" i="24"/>
  <c r="AI36" i="25"/>
  <c r="W36" i="29"/>
  <c r="Y36" i="26"/>
  <c r="AB36" i="28"/>
  <c r="AF36" i="26"/>
  <c r="AK36" i="28"/>
  <c r="T36" i="26"/>
  <c r="P36" i="24"/>
  <c r="K36" i="25"/>
  <c r="AB36" i="24"/>
  <c r="AI36" i="29"/>
  <c r="AC36" i="25"/>
  <c r="AG36" i="26"/>
  <c r="AI36" i="24"/>
  <c r="AJ36" i="25"/>
  <c r="K36" i="28"/>
  <c r="O36" i="28"/>
  <c r="R36" i="29"/>
  <c r="U36" i="28"/>
  <c r="AP36" i="27"/>
  <c r="AC36" i="29"/>
  <c r="H36" i="24"/>
  <c r="R36" i="26"/>
  <c r="N36" i="27"/>
  <c r="AK36" i="31"/>
  <c r="I36" i="26"/>
  <c r="W36" i="28"/>
  <c r="M36" i="31"/>
  <c r="Q36" i="31"/>
  <c r="AE36" i="25"/>
  <c r="T36" i="27"/>
  <c r="AA36" i="29"/>
  <c r="K36" i="29"/>
  <c r="AO36" i="29"/>
  <c r="X36" i="25"/>
  <c r="Q36" i="25"/>
  <c r="K36" i="26"/>
  <c r="AJ36" i="30"/>
  <c r="AA36" i="30"/>
  <c r="AF36" i="22"/>
  <c r="AG36" i="23"/>
  <c r="N36" i="29"/>
  <c r="AF36" i="28"/>
  <c r="AE36" i="31"/>
  <c r="M36" i="23"/>
  <c r="N36" i="26"/>
  <c r="AH36" i="24"/>
  <c r="AE36" i="28"/>
  <c r="L36" i="29"/>
  <c r="R36" i="28"/>
  <c r="AH36" i="28"/>
  <c r="S36" i="24"/>
  <c r="AE36" i="27"/>
  <c r="T36" i="25"/>
  <c r="J36" i="24"/>
  <c r="AA36" i="27"/>
  <c r="AD36" i="28"/>
  <c r="H36" i="25"/>
  <c r="H36" i="28"/>
  <c r="AO36" i="24"/>
  <c r="AM36" i="25"/>
  <c r="AO36" i="25"/>
  <c r="N36" i="24"/>
  <c r="P36" i="28"/>
  <c r="AQ36" i="30"/>
  <c r="AJ36" i="31"/>
  <c r="W36" i="26"/>
  <c r="AK36" i="25"/>
  <c r="Q36" i="26"/>
  <c r="X36" i="27"/>
  <c r="S36" i="28"/>
  <c r="L36" i="26"/>
  <c r="AQ36" i="29"/>
  <c r="AG36" i="30"/>
  <c r="P36" i="27"/>
  <c r="AG36" i="29"/>
  <c r="AE36" i="30"/>
  <c r="T36" i="30"/>
  <c r="I36" i="30"/>
  <c r="AL36" i="31"/>
  <c r="N36" i="25"/>
  <c r="H36" i="27"/>
  <c r="S36" i="30"/>
  <c r="J36" i="30"/>
  <c r="S36" i="31"/>
  <c r="M36" i="30"/>
  <c r="X36" i="31"/>
  <c r="AD36" i="25"/>
  <c r="Z36" i="27"/>
  <c r="AQ36" i="25"/>
  <c r="M36" i="27"/>
  <c r="S36" i="29"/>
  <c r="AJ36" i="29"/>
  <c r="AM36" i="30"/>
  <c r="AC36" i="30"/>
  <c r="AL36" i="23"/>
  <c r="AG36" i="28"/>
  <c r="AF36" i="31"/>
  <c r="AH36" i="23"/>
  <c r="U36" i="29"/>
  <c r="AD36" i="30"/>
  <c r="AA36" i="24"/>
  <c r="AM36" i="27"/>
  <c r="AL36" i="30"/>
  <c r="S36" i="26"/>
  <c r="AP36" i="28"/>
  <c r="AE36" i="26"/>
  <c r="Z36" i="28"/>
  <c r="AM36" i="29"/>
  <c r="Z36" i="30"/>
  <c r="I36" i="24"/>
  <c r="H36" i="29"/>
  <c r="U36" i="30"/>
  <c r="X36" i="30"/>
  <c r="H36" i="30"/>
  <c r="P36" i="22"/>
  <c r="AM36" i="26"/>
  <c r="AN36" i="28"/>
  <c r="S36" i="25"/>
  <c r="Z36" i="29"/>
  <c r="AH36" i="30"/>
  <c r="AK36" i="27"/>
  <c r="AP36" i="29"/>
  <c r="AL36" i="28"/>
  <c r="I36" i="29"/>
  <c r="H36" i="31"/>
  <c r="O36" i="30"/>
  <c r="M36" i="29"/>
  <c r="AN36" i="31"/>
  <c r="Z36" i="31"/>
  <c r="Z36" i="24"/>
  <c r="L36" i="24"/>
  <c r="AF36" i="30"/>
  <c r="AN36" i="29"/>
  <c r="AL36" i="29"/>
  <c r="T36" i="31"/>
  <c r="V36" i="26"/>
  <c r="AA36" i="31"/>
  <c r="P36" i="31"/>
  <c r="AP36" i="30"/>
  <c r="AG36" i="22"/>
  <c r="G36" i="29"/>
  <c r="AN36" i="27"/>
  <c r="AB36" i="30"/>
  <c r="AC36" i="31"/>
  <c r="O36" i="31"/>
  <c r="AM36" i="31"/>
  <c r="K36" i="27"/>
  <c r="J36" i="22"/>
  <c r="AO36" i="30"/>
  <c r="R36" i="27"/>
  <c r="X36" i="28"/>
  <c r="T36" i="28"/>
  <c r="Y36" i="31"/>
  <c r="Q36" i="30"/>
  <c r="W36" i="30"/>
  <c r="J36" i="31"/>
  <c r="AI36" i="31"/>
  <c r="P36" i="29"/>
  <c r="X36" i="26"/>
  <c r="R36" i="23"/>
  <c r="AH36" i="31"/>
  <c r="O36" i="29"/>
  <c r="Y36" i="29"/>
  <c r="V36" i="31"/>
  <c r="Q36" i="22"/>
  <c r="K36" i="30"/>
  <c r="Q36" i="29"/>
  <c r="W36" i="31"/>
  <c r="R36" i="31"/>
  <c r="AG36" i="31"/>
  <c r="AN36" i="30"/>
  <c r="AO39" i="31"/>
  <c r="AM39" i="31"/>
  <c r="AC39" i="31"/>
  <c r="I39" i="31"/>
  <c r="J39" i="31"/>
  <c r="H39" i="31"/>
  <c r="AN39" i="31"/>
  <c r="X39" i="31"/>
  <c r="AK39" i="29"/>
  <c r="W39" i="31"/>
  <c r="Y39" i="30"/>
  <c r="AB39" i="31"/>
  <c r="Y39" i="31"/>
  <c r="AI39" i="30"/>
  <c r="AG39" i="30"/>
  <c r="AF39" i="30"/>
  <c r="AE39" i="30"/>
  <c r="AC39" i="30"/>
  <c r="G39" i="31"/>
  <c r="AP39" i="31"/>
  <c r="AA39" i="28"/>
  <c r="AL39" i="31"/>
  <c r="AO39" i="29"/>
  <c r="V39" i="29"/>
  <c r="AP39" i="29"/>
  <c r="AD39" i="29"/>
  <c r="M39" i="29"/>
  <c r="I39" i="29"/>
  <c r="G39" i="29"/>
  <c r="V39" i="28"/>
  <c r="AM39" i="28"/>
  <c r="AL39" i="30"/>
  <c r="R39" i="30"/>
  <c r="N39" i="30"/>
  <c r="L39" i="30"/>
  <c r="P39" i="27"/>
  <c r="O39" i="27"/>
  <c r="AN39" i="28"/>
  <c r="AB39" i="28"/>
  <c r="AK39" i="27"/>
  <c r="AH39" i="27"/>
  <c r="Y39" i="28"/>
  <c r="W39" i="28"/>
  <c r="S39" i="28"/>
  <c r="J39" i="28"/>
  <c r="AN39" i="26"/>
  <c r="K39" i="29"/>
  <c r="AI39" i="27"/>
  <c r="AI39" i="26"/>
  <c r="Z39" i="26"/>
  <c r="V39" i="26"/>
  <c r="AG39" i="27"/>
  <c r="AF39" i="27"/>
  <c r="AE39" i="27"/>
  <c r="L39" i="26"/>
  <c r="AD39" i="27"/>
  <c r="J39" i="26"/>
  <c r="AB39" i="27"/>
  <c r="Q39" i="29"/>
  <c r="S39" i="27"/>
  <c r="G39" i="27"/>
  <c r="AM39" i="27"/>
  <c r="AL39" i="25"/>
  <c r="AP39" i="26"/>
  <c r="AK39" i="26"/>
  <c r="L39" i="21"/>
  <c r="AO39" i="21"/>
  <c r="I39" i="21"/>
  <c r="AI39" i="24"/>
  <c r="AH39" i="24"/>
  <c r="AG39" i="26"/>
  <c r="AG39" i="24"/>
  <c r="X39" i="26"/>
  <c r="AC39" i="24"/>
  <c r="U39" i="26"/>
  <c r="W39" i="25"/>
  <c r="L39" i="24"/>
  <c r="M39" i="25"/>
  <c r="S39" i="21"/>
  <c r="R39" i="21"/>
  <c r="Q39" i="21"/>
  <c r="I39" i="22"/>
  <c r="O39" i="21"/>
  <c r="AP39" i="23"/>
  <c r="M39" i="21"/>
  <c r="AO39" i="22"/>
  <c r="AE39" i="23"/>
  <c r="AC39" i="23"/>
  <c r="AB39" i="22"/>
  <c r="AF39" i="21"/>
  <c r="AJ39" i="25"/>
  <c r="AD39" i="21"/>
  <c r="X39" i="22"/>
  <c r="AB39" i="21"/>
  <c r="R39" i="22"/>
  <c r="J39" i="21"/>
  <c r="H39" i="21"/>
  <c r="G39" i="21"/>
  <c r="AQ39" i="21"/>
  <c r="N39" i="24"/>
  <c r="AP39" i="21"/>
  <c r="J39" i="24"/>
  <c r="AN39" i="21"/>
  <c r="AM39" i="21"/>
  <c r="AL39" i="21"/>
  <c r="AE39" i="25"/>
  <c r="AK39" i="21"/>
  <c r="AK39" i="22"/>
  <c r="AE39" i="21"/>
  <c r="R39" i="23"/>
  <c r="AI39" i="22"/>
  <c r="AA39" i="21"/>
  <c r="O39" i="23"/>
  <c r="AE39" i="22"/>
  <c r="Y39" i="21"/>
  <c r="J39" i="22"/>
  <c r="AG39" i="21"/>
  <c r="Y39" i="23"/>
  <c r="AJ39" i="21"/>
  <c r="AI39" i="21"/>
  <c r="AA39" i="23"/>
  <c r="AH39" i="21"/>
  <c r="H39" i="25"/>
  <c r="K39" i="23"/>
  <c r="AP39" i="22"/>
  <c r="W39" i="21"/>
  <c r="T39" i="21"/>
  <c r="AN39" i="22"/>
  <c r="V39" i="21"/>
  <c r="U39" i="21"/>
  <c r="Z39" i="21"/>
  <c r="U39" i="22"/>
  <c r="T39" i="23"/>
  <c r="P39" i="23"/>
  <c r="T39" i="22"/>
  <c r="AC39" i="22"/>
  <c r="AA39" i="22"/>
  <c r="Y39" i="22"/>
  <c r="AC39" i="21"/>
  <c r="X39" i="25"/>
  <c r="W39" i="22"/>
  <c r="V39" i="25"/>
  <c r="W39" i="23"/>
  <c r="V39" i="22"/>
  <c r="X39" i="21"/>
  <c r="K39" i="21"/>
  <c r="P39" i="21"/>
  <c r="N39" i="21"/>
  <c r="H39" i="22"/>
  <c r="S39" i="24"/>
  <c r="Z39" i="23"/>
  <c r="AQ39" i="22"/>
  <c r="AF39" i="23"/>
  <c r="G39" i="24"/>
  <c r="AD39" i="22"/>
  <c r="AK39" i="24"/>
  <c r="Z39" i="22"/>
  <c r="S39" i="22"/>
  <c r="AB39" i="23"/>
  <c r="AN39" i="24"/>
  <c r="T39" i="24"/>
  <c r="G39" i="23"/>
  <c r="Q39" i="22"/>
  <c r="AL39" i="22"/>
  <c r="AK39" i="23"/>
  <c r="X39" i="23"/>
  <c r="AJ39" i="23"/>
  <c r="P39" i="25"/>
  <c r="AF39" i="22"/>
  <c r="G39" i="22"/>
  <c r="R39" i="24"/>
  <c r="AM39" i="23"/>
  <c r="I39" i="24"/>
  <c r="AP39" i="24"/>
  <c r="AO39" i="28"/>
  <c r="AI39" i="29"/>
  <c r="M39" i="24"/>
  <c r="AI39" i="28"/>
  <c r="W39" i="26"/>
  <c r="V39" i="27"/>
  <c r="AQ39" i="25"/>
  <c r="L39" i="25"/>
  <c r="AD39" i="24"/>
  <c r="T39" i="26"/>
  <c r="X39" i="24"/>
  <c r="O39" i="26"/>
  <c r="AJ39" i="22"/>
  <c r="AK39" i="25"/>
  <c r="S39" i="23"/>
  <c r="AN39" i="27"/>
  <c r="AO39" i="24"/>
  <c r="AN39" i="23"/>
  <c r="AC39" i="25"/>
  <c r="AH39" i="22"/>
  <c r="K39" i="25"/>
  <c r="V39" i="23"/>
  <c r="AH39" i="26"/>
  <c r="U39" i="23"/>
  <c r="AL39" i="23"/>
  <c r="AJ39" i="24"/>
  <c r="Y39" i="25"/>
  <c r="Q39" i="23"/>
  <c r="AM39" i="22"/>
  <c r="AO39" i="23"/>
  <c r="I39" i="28"/>
  <c r="M39" i="23"/>
  <c r="AF39" i="26"/>
  <c r="J39" i="25"/>
  <c r="AA39" i="27"/>
  <c r="Q39" i="26"/>
  <c r="U39" i="28"/>
  <c r="P39" i="29"/>
  <c r="AD39" i="23"/>
  <c r="P39" i="22"/>
  <c r="V39" i="24"/>
  <c r="S39" i="26"/>
  <c r="AK39" i="28"/>
  <c r="P39" i="28"/>
  <c r="N39" i="22"/>
  <c r="AQ39" i="23"/>
  <c r="AG39" i="23"/>
  <c r="N39" i="26"/>
  <c r="I39" i="25"/>
  <c r="AB39" i="26"/>
  <c r="N39" i="29"/>
  <c r="N39" i="25"/>
  <c r="AB39" i="25"/>
  <c r="K39" i="28"/>
  <c r="I39" i="27"/>
  <c r="K39" i="26"/>
  <c r="AJ39" i="30"/>
  <c r="S39" i="29"/>
  <c r="Z39" i="25"/>
  <c r="M39" i="22"/>
  <c r="O39" i="22"/>
  <c r="AB39" i="24"/>
  <c r="R39" i="25"/>
  <c r="AK39" i="31"/>
  <c r="AH39" i="25"/>
  <c r="H39" i="26"/>
  <c r="AM39" i="26"/>
  <c r="Y39" i="29"/>
  <c r="L39" i="28"/>
  <c r="O39" i="24"/>
  <c r="AJ39" i="26"/>
  <c r="I39" i="26"/>
  <c r="AD39" i="28"/>
  <c r="AE39" i="28"/>
  <c r="T39" i="28"/>
  <c r="J39" i="23"/>
  <c r="H39" i="27"/>
  <c r="L39" i="22"/>
  <c r="U39" i="25"/>
  <c r="AH39" i="23"/>
  <c r="AF39" i="25"/>
  <c r="K39" i="22"/>
  <c r="Z39" i="24"/>
  <c r="AC39" i="26"/>
  <c r="AJ39" i="28"/>
  <c r="P39" i="24"/>
  <c r="AO39" i="25"/>
  <c r="AD39" i="26"/>
  <c r="Y39" i="27"/>
  <c r="T39" i="25"/>
  <c r="H39" i="24"/>
  <c r="AG39" i="22"/>
  <c r="P39" i="26"/>
  <c r="W39" i="27"/>
  <c r="AA39" i="26"/>
  <c r="Z39" i="27"/>
  <c r="W39" i="29"/>
  <c r="U39" i="29"/>
  <c r="AG39" i="25"/>
  <c r="AM39" i="25"/>
  <c r="L39" i="23"/>
  <c r="AF39" i="28"/>
  <c r="AE39" i="26"/>
  <c r="N39" i="23"/>
  <c r="M39" i="26"/>
  <c r="Q39" i="30"/>
  <c r="G39" i="28"/>
  <c r="M39" i="31"/>
  <c r="AL39" i="27"/>
  <c r="AQ39" i="29"/>
  <c r="AB39" i="30"/>
  <c r="V39" i="31"/>
  <c r="AM39" i="29"/>
  <c r="V39" i="30"/>
  <c r="AH39" i="31"/>
  <c r="R39" i="28"/>
  <c r="AO39" i="30"/>
  <c r="Q39" i="24"/>
  <c r="X39" i="30"/>
  <c r="J39" i="29"/>
  <c r="AM39" i="24"/>
  <c r="AH39" i="28"/>
  <c r="AP39" i="27"/>
  <c r="AI39" i="25"/>
  <c r="K39" i="27"/>
  <c r="AO39" i="26"/>
  <c r="AE39" i="29"/>
  <c r="AA39" i="25"/>
  <c r="X39" i="28"/>
  <c r="AI39" i="23"/>
  <c r="K39" i="24"/>
  <c r="Y39" i="24"/>
  <c r="AN39" i="25"/>
  <c r="AQ39" i="28"/>
  <c r="G39" i="26"/>
  <c r="O39" i="25"/>
  <c r="AP39" i="28"/>
  <c r="T39" i="31"/>
  <c r="AL39" i="24"/>
  <c r="AQ39" i="24"/>
  <c r="O39" i="28"/>
  <c r="K39" i="30"/>
  <c r="L39" i="31"/>
  <c r="H39" i="23"/>
  <c r="AE39" i="24"/>
  <c r="S39" i="25"/>
  <c r="AE39" i="31"/>
  <c r="I39" i="30"/>
  <c r="AD39" i="25"/>
  <c r="AG39" i="28"/>
  <c r="U39" i="30"/>
  <c r="T39" i="29"/>
  <c r="AB39" i="29"/>
  <c r="P39" i="31"/>
  <c r="AM39" i="30"/>
  <c r="U39" i="31"/>
  <c r="Q39" i="28"/>
  <c r="N39" i="28"/>
  <c r="Z39" i="30"/>
  <c r="AC39" i="29"/>
  <c r="R39" i="27"/>
  <c r="AJ39" i="29"/>
  <c r="AG39" i="31"/>
  <c r="R39" i="26"/>
  <c r="AI39" i="31"/>
  <c r="AH39" i="30"/>
  <c r="S39" i="31"/>
  <c r="J39" i="30"/>
  <c r="AQ39" i="26"/>
  <c r="X39" i="27"/>
  <c r="H39" i="28"/>
  <c r="L39" i="29"/>
  <c r="AC39" i="28"/>
  <c r="AC39" i="27"/>
  <c r="AL39" i="26"/>
  <c r="Y39" i="26"/>
  <c r="AN39" i="29"/>
  <c r="O39" i="31"/>
  <c r="W39" i="30"/>
  <c r="AD39" i="30"/>
  <c r="S39" i="30"/>
  <c r="O39" i="29"/>
  <c r="AP39" i="25"/>
  <c r="P39" i="30"/>
  <c r="U39" i="24"/>
  <c r="J39" i="27"/>
  <c r="L39" i="27"/>
  <c r="H39" i="29"/>
  <c r="Z39" i="29"/>
  <c r="AP39" i="30"/>
  <c r="H39" i="30"/>
  <c r="AF39" i="29"/>
  <c r="N39" i="31"/>
  <c r="AF39" i="24"/>
  <c r="Z39" i="28"/>
  <c r="R39" i="29"/>
  <c r="M39" i="28"/>
  <c r="AQ39" i="30"/>
  <c r="AA39" i="31"/>
  <c r="AJ39" i="31"/>
  <c r="N39" i="27"/>
  <c r="O39" i="30"/>
  <c r="Q39" i="31"/>
  <c r="AN39" i="30"/>
  <c r="I39" i="23"/>
  <c r="AA39" i="24"/>
  <c r="AQ39" i="27"/>
  <c r="T39" i="30"/>
  <c r="Z39" i="31"/>
  <c r="M39" i="27"/>
  <c r="G39" i="30"/>
  <c r="AA39" i="29"/>
  <c r="AG39" i="29"/>
  <c r="AK39" i="30"/>
  <c r="AL39" i="28"/>
  <c r="T39" i="27"/>
  <c r="AO39" i="27"/>
  <c r="Q39" i="25"/>
  <c r="AF39" i="31"/>
  <c r="R39" i="31"/>
  <c r="Q39" i="27"/>
  <c r="K39" i="31"/>
  <c r="AD39" i="31"/>
  <c r="G39" i="25"/>
  <c r="AQ39" i="31"/>
  <c r="AL39" i="29"/>
  <c r="W39" i="24"/>
  <c r="AJ39" i="27"/>
  <c r="X39" i="29"/>
  <c r="M39" i="30"/>
  <c r="U39" i="27"/>
  <c r="AH39" i="29"/>
  <c r="AA39" i="30"/>
  <c r="K47" i="31"/>
  <c r="U47" i="31"/>
  <c r="G47" i="31"/>
  <c r="AQ47" i="31"/>
  <c r="I47" i="31"/>
  <c r="R47" i="30"/>
  <c r="AO47" i="31"/>
  <c r="AM47" i="31"/>
  <c r="AG47" i="31"/>
  <c r="AE47" i="31"/>
  <c r="AB47" i="31"/>
  <c r="AO47" i="30"/>
  <c r="Y47" i="31"/>
  <c r="X47" i="31"/>
  <c r="W47" i="31"/>
  <c r="H47" i="30"/>
  <c r="AK47" i="29"/>
  <c r="AH47" i="29"/>
  <c r="V47" i="29"/>
  <c r="T47" i="29"/>
  <c r="AK47" i="30"/>
  <c r="K47" i="30"/>
  <c r="AM47" i="29"/>
  <c r="AB47" i="29"/>
  <c r="X47" i="29"/>
  <c r="AM47" i="30"/>
  <c r="AD47" i="30"/>
  <c r="AB47" i="30"/>
  <c r="P47" i="30"/>
  <c r="AJ47" i="29"/>
  <c r="J47" i="28"/>
  <c r="S47" i="29"/>
  <c r="AI47" i="26"/>
  <c r="AK47" i="26"/>
  <c r="AO47" i="27"/>
  <c r="AM47" i="27"/>
  <c r="AL47" i="27"/>
  <c r="AM47" i="28"/>
  <c r="AK47" i="27"/>
  <c r="AI47" i="27"/>
  <c r="AD47" i="28"/>
  <c r="AD47" i="27"/>
  <c r="T47" i="28"/>
  <c r="O47" i="27"/>
  <c r="N47" i="28"/>
  <c r="AB47" i="27"/>
  <c r="G47" i="26"/>
  <c r="R47" i="27"/>
  <c r="AA47" i="28"/>
  <c r="Y47" i="28"/>
  <c r="X47" i="28"/>
  <c r="V47" i="28"/>
  <c r="G47" i="27"/>
  <c r="AN47" i="26"/>
  <c r="O47" i="25"/>
  <c r="AL47" i="26"/>
  <c r="M47" i="25"/>
  <c r="X47" i="25"/>
  <c r="T47" i="25"/>
  <c r="S47" i="25"/>
  <c r="P47" i="27"/>
  <c r="AQ47" i="26"/>
  <c r="L47" i="27"/>
  <c r="AO47" i="26"/>
  <c r="AM47" i="26"/>
  <c r="J47" i="25"/>
  <c r="H47" i="25"/>
  <c r="X47" i="26"/>
  <c r="W47" i="26"/>
  <c r="V47" i="26"/>
  <c r="U47" i="26"/>
  <c r="J47" i="23"/>
  <c r="AB47" i="21"/>
  <c r="AA47" i="21"/>
  <c r="Y47" i="21"/>
  <c r="AN47" i="25"/>
  <c r="AL47" i="25"/>
  <c r="AP47" i="26"/>
  <c r="K47" i="26"/>
  <c r="I47" i="26"/>
  <c r="R47" i="25"/>
  <c r="AH47" i="24"/>
  <c r="AF47" i="24"/>
  <c r="AL47" i="21"/>
  <c r="AO47" i="21"/>
  <c r="AN47" i="21"/>
  <c r="AM47" i="21"/>
  <c r="AJ47" i="21"/>
  <c r="AH47" i="21"/>
  <c r="AP47" i="23"/>
  <c r="AE47" i="22"/>
  <c r="AD47" i="22"/>
  <c r="AB47" i="22"/>
  <c r="AJ47" i="24"/>
  <c r="AI47" i="24"/>
  <c r="X47" i="22"/>
  <c r="AG47" i="24"/>
  <c r="AE47" i="23"/>
  <c r="W47" i="22"/>
  <c r="R47" i="21"/>
  <c r="M47" i="24"/>
  <c r="O47" i="23"/>
  <c r="P47" i="21"/>
  <c r="N47" i="21"/>
  <c r="Y47" i="24"/>
  <c r="S47" i="23"/>
  <c r="K47" i="24"/>
  <c r="P47" i="23"/>
  <c r="AP47" i="21"/>
  <c r="L47" i="23"/>
  <c r="AI47" i="21"/>
  <c r="AG47" i="21"/>
  <c r="AF47" i="21"/>
  <c r="AE47" i="21"/>
  <c r="AD47" i="21"/>
  <c r="AC47" i="21"/>
  <c r="Z47" i="21"/>
  <c r="X47" i="21"/>
  <c r="W47" i="21"/>
  <c r="Q47" i="21"/>
  <c r="AG47" i="22"/>
  <c r="M47" i="21"/>
  <c r="T47" i="22"/>
  <c r="K47" i="21"/>
  <c r="S47" i="21"/>
  <c r="AQ47" i="21"/>
  <c r="R47" i="23"/>
  <c r="AK47" i="21"/>
  <c r="N47" i="23"/>
  <c r="V47" i="21"/>
  <c r="U47" i="21"/>
  <c r="AP47" i="25"/>
  <c r="T47" i="21"/>
  <c r="I47" i="21"/>
  <c r="H47" i="21"/>
  <c r="AI47" i="22"/>
  <c r="G47" i="21"/>
  <c r="AQ47" i="22"/>
  <c r="J47" i="21"/>
  <c r="O47" i="21"/>
  <c r="L47" i="21"/>
  <c r="V47" i="22"/>
  <c r="P47" i="22"/>
  <c r="N47" i="22"/>
  <c r="Q47" i="24"/>
  <c r="S47" i="22"/>
  <c r="J47" i="22"/>
  <c r="R47" i="22"/>
  <c r="AE47" i="24"/>
  <c r="H47" i="24"/>
  <c r="M47" i="22"/>
  <c r="O47" i="22"/>
  <c r="AA47" i="23"/>
  <c r="AH47" i="22"/>
  <c r="AJ47" i="22"/>
  <c r="Z47" i="22"/>
  <c r="AC47" i="22"/>
  <c r="X47" i="23"/>
  <c r="V47" i="23"/>
  <c r="AP47" i="24"/>
  <c r="AN47" i="22"/>
  <c r="AI47" i="23"/>
  <c r="I47" i="24"/>
  <c r="G47" i="22"/>
  <c r="AB47" i="23"/>
  <c r="Q47" i="22"/>
  <c r="AL47" i="22"/>
  <c r="AN47" i="24"/>
  <c r="S47" i="24"/>
  <c r="AJ47" i="23"/>
  <c r="K47" i="23"/>
  <c r="R47" i="26"/>
  <c r="H47" i="23"/>
  <c r="I47" i="22"/>
  <c r="AF47" i="26"/>
  <c r="AK47" i="28"/>
  <c r="K47" i="22"/>
  <c r="AO47" i="28"/>
  <c r="AO47" i="22"/>
  <c r="AC47" i="25"/>
  <c r="AA47" i="27"/>
  <c r="AF47" i="22"/>
  <c r="T47" i="23"/>
  <c r="AH47" i="23"/>
  <c r="AF47" i="23"/>
  <c r="AK47" i="23"/>
  <c r="J47" i="26"/>
  <c r="AI47" i="29"/>
  <c r="G47" i="24"/>
  <c r="Z47" i="23"/>
  <c r="AA47" i="22"/>
  <c r="J47" i="24"/>
  <c r="H47" i="22"/>
  <c r="Q47" i="23"/>
  <c r="N47" i="25"/>
  <c r="AC47" i="24"/>
  <c r="AQ47" i="25"/>
  <c r="AB47" i="25"/>
  <c r="AO47" i="23"/>
  <c r="R47" i="24"/>
  <c r="K47" i="25"/>
  <c r="AD47" i="23"/>
  <c r="AK47" i="24"/>
  <c r="G47" i="23"/>
  <c r="AN47" i="23"/>
  <c r="W47" i="23"/>
  <c r="U47" i="25"/>
  <c r="S47" i="27"/>
  <c r="U47" i="22"/>
  <c r="U47" i="23"/>
  <c r="AA47" i="25"/>
  <c r="AE47" i="26"/>
  <c r="S47" i="26"/>
  <c r="L47" i="24"/>
  <c r="AE47" i="27"/>
  <c r="O47" i="26"/>
  <c r="M47" i="28"/>
  <c r="O47" i="28"/>
  <c r="Y47" i="22"/>
  <c r="L47" i="22"/>
  <c r="U47" i="24"/>
  <c r="Y47" i="25"/>
  <c r="AJ47" i="26"/>
  <c r="Z47" i="27"/>
  <c r="P47" i="29"/>
  <c r="M47" i="23"/>
  <c r="AH47" i="25"/>
  <c r="Q47" i="28"/>
  <c r="I47" i="27"/>
  <c r="W47" i="25"/>
  <c r="AL47" i="28"/>
  <c r="W47" i="28"/>
  <c r="T47" i="24"/>
  <c r="AQ47" i="27"/>
  <c r="U47" i="28"/>
  <c r="Z47" i="28"/>
  <c r="AM47" i="22"/>
  <c r="W47" i="27"/>
  <c r="R47" i="28"/>
  <c r="L47" i="26"/>
  <c r="Z47" i="29"/>
  <c r="AB47" i="24"/>
  <c r="AB47" i="26"/>
  <c r="P47" i="24"/>
  <c r="P47" i="28"/>
  <c r="M47" i="26"/>
  <c r="AJ47" i="30"/>
  <c r="AL47" i="30"/>
  <c r="Z47" i="25"/>
  <c r="AM47" i="25"/>
  <c r="AG47" i="25"/>
  <c r="AJ47" i="25"/>
  <c r="AJ47" i="28"/>
  <c r="AG47" i="26"/>
  <c r="P47" i="25"/>
  <c r="U47" i="27"/>
  <c r="AH47" i="26"/>
  <c r="AG47" i="23"/>
  <c r="AD47" i="26"/>
  <c r="AA47" i="26"/>
  <c r="AK47" i="22"/>
  <c r="Y47" i="23"/>
  <c r="V47" i="24"/>
  <c r="AD47" i="25"/>
  <c r="N47" i="24"/>
  <c r="W47" i="29"/>
  <c r="W47" i="24"/>
  <c r="AC47" i="26"/>
  <c r="P47" i="26"/>
  <c r="V47" i="27"/>
  <c r="J47" i="30"/>
  <c r="AL47" i="31"/>
  <c r="I47" i="23"/>
  <c r="AM47" i="23"/>
  <c r="AA47" i="24"/>
  <c r="Z47" i="26"/>
  <c r="AC47" i="23"/>
  <c r="L47" i="25"/>
  <c r="I47" i="25"/>
  <c r="H47" i="27"/>
  <c r="AH47" i="28"/>
  <c r="AJ47" i="31"/>
  <c r="AC47" i="30"/>
  <c r="AH47" i="31"/>
  <c r="AO47" i="24"/>
  <c r="M47" i="29"/>
  <c r="J47" i="29"/>
  <c r="AD47" i="29"/>
  <c r="U47" i="29"/>
  <c r="AB47" i="28"/>
  <c r="X47" i="30"/>
  <c r="AC47" i="27"/>
  <c r="Y47" i="26"/>
  <c r="X47" i="27"/>
  <c r="Q47" i="25"/>
  <c r="N47" i="26"/>
  <c r="Z47" i="24"/>
  <c r="Q47" i="26"/>
  <c r="R47" i="29"/>
  <c r="AE47" i="29"/>
  <c r="H47" i="28"/>
  <c r="AQ47" i="24"/>
  <c r="O47" i="24"/>
  <c r="AH47" i="27"/>
  <c r="M47" i="30"/>
  <c r="N47" i="30"/>
  <c r="AP47" i="27"/>
  <c r="U47" i="30"/>
  <c r="K47" i="29"/>
  <c r="AF47" i="31"/>
  <c r="V47" i="31"/>
  <c r="AI47" i="30"/>
  <c r="T47" i="26"/>
  <c r="Q47" i="27"/>
  <c r="AG47" i="27"/>
  <c r="AA47" i="31"/>
  <c r="AN47" i="31"/>
  <c r="AD47" i="24"/>
  <c r="AN47" i="29"/>
  <c r="AC47" i="28"/>
  <c r="Z47" i="31"/>
  <c r="P47" i="31"/>
  <c r="AI47" i="31"/>
  <c r="N47" i="29"/>
  <c r="AN47" i="30"/>
  <c r="AM47" i="24"/>
  <c r="H47" i="26"/>
  <c r="AI47" i="25"/>
  <c r="AE47" i="28"/>
  <c r="AF47" i="28"/>
  <c r="AG47" i="30"/>
  <c r="N47" i="27"/>
  <c r="H47" i="29"/>
  <c r="I47" i="29"/>
  <c r="J47" i="31"/>
  <c r="I47" i="30"/>
  <c r="AE47" i="25"/>
  <c r="L47" i="29"/>
  <c r="AA47" i="29"/>
  <c r="AP47" i="28"/>
  <c r="W47" i="30"/>
  <c r="AL47" i="23"/>
  <c r="G47" i="25"/>
  <c r="M47" i="31"/>
  <c r="AO47" i="29"/>
  <c r="AQ47" i="30"/>
  <c r="AQ47" i="29"/>
  <c r="AP47" i="29"/>
  <c r="S47" i="31"/>
  <c r="V47" i="25"/>
  <c r="G47" i="28"/>
  <c r="AP47" i="22"/>
  <c r="Y47" i="29"/>
  <c r="AP47" i="31"/>
  <c r="T47" i="27"/>
  <c r="AQ47" i="28"/>
  <c r="O47" i="30"/>
  <c r="AA47" i="30"/>
  <c r="Y47" i="27"/>
  <c r="K47" i="27"/>
  <c r="T47" i="31"/>
  <c r="AO47" i="25"/>
  <c r="AK47" i="31"/>
  <c r="O47" i="31"/>
  <c r="Q47" i="31"/>
  <c r="Y47" i="30"/>
  <c r="AL47" i="29"/>
  <c r="AF47" i="29"/>
  <c r="L47" i="30"/>
  <c r="O47" i="29"/>
  <c r="AI47" i="28"/>
  <c r="S47" i="30"/>
  <c r="T47" i="30"/>
  <c r="AJ47" i="27"/>
  <c r="Q47" i="30"/>
  <c r="L47" i="28"/>
  <c r="AQ47" i="23"/>
  <c r="L47" i="31"/>
  <c r="AH47" i="30"/>
  <c r="AP47" i="30"/>
  <c r="AL47" i="24"/>
  <c r="AN47" i="27"/>
  <c r="AC47" i="31"/>
  <c r="R47" i="31"/>
  <c r="AN47" i="28"/>
  <c r="AF47" i="25"/>
  <c r="K47" i="28"/>
  <c r="AG47" i="28"/>
  <c r="AE47" i="30"/>
  <c r="Q47" i="29"/>
  <c r="M47" i="27"/>
  <c r="V47" i="30"/>
  <c r="N47" i="31"/>
  <c r="I47" i="28"/>
  <c r="G47" i="30"/>
  <c r="X47" i="24"/>
  <c r="S47" i="28"/>
  <c r="Z47" i="30"/>
  <c r="J47" i="27"/>
  <c r="AC47" i="29"/>
  <c r="G47" i="29"/>
  <c r="AF47" i="27"/>
  <c r="AF47" i="30"/>
  <c r="H47" i="31"/>
  <c r="AK47" i="25"/>
  <c r="AD47" i="31"/>
  <c r="AG47" i="29"/>
  <c r="G28" i="31"/>
  <c r="AD28" i="31"/>
  <c r="X28" i="31"/>
  <c r="W28" i="31"/>
  <c r="P28" i="31"/>
  <c r="AQ28" i="31"/>
  <c r="AO28" i="31"/>
  <c r="AE28" i="31"/>
  <c r="AB28" i="31"/>
  <c r="AK28" i="29"/>
  <c r="I28" i="30"/>
  <c r="N28" i="30"/>
  <c r="G28" i="30"/>
  <c r="AP28" i="31"/>
  <c r="AG28" i="31"/>
  <c r="AN28" i="30"/>
  <c r="AG28" i="30"/>
  <c r="Q28" i="29"/>
  <c r="AN28" i="31"/>
  <c r="AM28" i="31"/>
  <c r="AL28" i="31"/>
  <c r="AF28" i="30"/>
  <c r="AC28" i="28"/>
  <c r="K28" i="29"/>
  <c r="G28" i="29"/>
  <c r="X28" i="29"/>
  <c r="AE28" i="30"/>
  <c r="AB28" i="30"/>
  <c r="Y28" i="30"/>
  <c r="AA28" i="28"/>
  <c r="AP28" i="29"/>
  <c r="AF28" i="28"/>
  <c r="AB28" i="27"/>
  <c r="AE28" i="28"/>
  <c r="V28" i="28"/>
  <c r="AL28" i="26"/>
  <c r="L28" i="28"/>
  <c r="AK28" i="27"/>
  <c r="AM28" i="29"/>
  <c r="AP28" i="28"/>
  <c r="Y28" i="26"/>
  <c r="AC28" i="29"/>
  <c r="AN28" i="28"/>
  <c r="R28" i="27"/>
  <c r="AM28" i="28"/>
  <c r="I28" i="29"/>
  <c r="T28" i="28"/>
  <c r="U28" i="30"/>
  <c r="AL28" i="27"/>
  <c r="AM28" i="26"/>
  <c r="AI28" i="26"/>
  <c r="AJ28" i="27"/>
  <c r="V28" i="26"/>
  <c r="AH28" i="27"/>
  <c r="AG28" i="27"/>
  <c r="P28" i="26"/>
  <c r="AF28" i="27"/>
  <c r="O28" i="26"/>
  <c r="AL28" i="28"/>
  <c r="AD28" i="27"/>
  <c r="J28" i="26"/>
  <c r="I28" i="26"/>
  <c r="X28" i="27"/>
  <c r="G28" i="26"/>
  <c r="W28" i="30"/>
  <c r="X28" i="25"/>
  <c r="T28" i="25"/>
  <c r="AO28" i="26"/>
  <c r="AN28" i="27"/>
  <c r="O28" i="23"/>
  <c r="L28" i="23"/>
  <c r="J28" i="23"/>
  <c r="N28" i="24"/>
  <c r="L28" i="24"/>
  <c r="AP28" i="25"/>
  <c r="AO28" i="25"/>
  <c r="AK28" i="25"/>
  <c r="J28" i="25"/>
  <c r="M28" i="21"/>
  <c r="L28" i="21"/>
  <c r="AQ28" i="21"/>
  <c r="K28" i="21"/>
  <c r="AO28" i="21"/>
  <c r="I28" i="21"/>
  <c r="W28" i="25"/>
  <c r="AE28" i="24"/>
  <c r="AM28" i="21"/>
  <c r="G28" i="21"/>
  <c r="S28" i="25"/>
  <c r="AC28" i="24"/>
  <c r="R28" i="25"/>
  <c r="O28" i="25"/>
  <c r="O28" i="24"/>
  <c r="AK28" i="26"/>
  <c r="M28" i="25"/>
  <c r="M28" i="24"/>
  <c r="AJ28" i="26"/>
  <c r="G28" i="25"/>
  <c r="K28" i="24"/>
  <c r="AB28" i="26"/>
  <c r="Z28" i="26"/>
  <c r="Z28" i="21"/>
  <c r="AD28" i="22"/>
  <c r="H28" i="21"/>
  <c r="AB28" i="22"/>
  <c r="AP28" i="23"/>
  <c r="W28" i="22"/>
  <c r="AL28" i="23"/>
  <c r="AN28" i="21"/>
  <c r="T28" i="22"/>
  <c r="AJ28" i="23"/>
  <c r="R28" i="22"/>
  <c r="P28" i="22"/>
  <c r="AC28" i="23"/>
  <c r="AA28" i="23"/>
  <c r="I28" i="22"/>
  <c r="Z28" i="23"/>
  <c r="Y28" i="21"/>
  <c r="W28" i="21"/>
  <c r="U28" i="21"/>
  <c r="AI28" i="24"/>
  <c r="AE28" i="22"/>
  <c r="P28" i="21"/>
  <c r="J28" i="21"/>
  <c r="X28" i="22"/>
  <c r="O28" i="21"/>
  <c r="V28" i="22"/>
  <c r="N28" i="21"/>
  <c r="AK28" i="21"/>
  <c r="Y28" i="25"/>
  <c r="AN28" i="23"/>
  <c r="Q28" i="23"/>
  <c r="AP28" i="21"/>
  <c r="AL28" i="21"/>
  <c r="AG28" i="21"/>
  <c r="AF28" i="21"/>
  <c r="AD28" i="21"/>
  <c r="AE28" i="21"/>
  <c r="V28" i="21"/>
  <c r="AN28" i="22"/>
  <c r="AG28" i="22"/>
  <c r="T28" i="21"/>
  <c r="Q28" i="21"/>
  <c r="AJ28" i="21"/>
  <c r="AM28" i="22"/>
  <c r="S28" i="21"/>
  <c r="R28" i="21"/>
  <c r="X28" i="21"/>
  <c r="AO28" i="22"/>
  <c r="AL28" i="22"/>
  <c r="AC28" i="21"/>
  <c r="AK28" i="22"/>
  <c r="AK28" i="24"/>
  <c r="AA28" i="21"/>
  <c r="AI28" i="21"/>
  <c r="AJ28" i="22"/>
  <c r="AB28" i="21"/>
  <c r="AH28" i="21"/>
  <c r="AQ28" i="22"/>
  <c r="AB28" i="23"/>
  <c r="K28" i="23"/>
  <c r="H28" i="23"/>
  <c r="AH28" i="22"/>
  <c r="AO28" i="24"/>
  <c r="N28" i="22"/>
  <c r="T28" i="23"/>
  <c r="G28" i="22"/>
  <c r="V28" i="23"/>
  <c r="U28" i="24"/>
  <c r="Y28" i="23"/>
  <c r="AJ28" i="24"/>
  <c r="G28" i="24"/>
  <c r="AM28" i="23"/>
  <c r="AA28" i="22"/>
  <c r="AM28" i="24"/>
  <c r="AI28" i="22"/>
  <c r="Y28" i="24"/>
  <c r="AI28" i="23"/>
  <c r="Y28" i="22"/>
  <c r="S28" i="24"/>
  <c r="W28" i="23"/>
  <c r="Z28" i="25"/>
  <c r="AP28" i="22"/>
  <c r="AF28" i="22"/>
  <c r="AF28" i="23"/>
  <c r="H28" i="24"/>
  <c r="Q28" i="22"/>
  <c r="J28" i="24"/>
  <c r="O28" i="22"/>
  <c r="R28" i="28"/>
  <c r="R28" i="24"/>
  <c r="S28" i="23"/>
  <c r="AI28" i="29"/>
  <c r="AH28" i="25"/>
  <c r="U28" i="26"/>
  <c r="S28" i="27"/>
  <c r="AD28" i="25"/>
  <c r="AG28" i="23"/>
  <c r="Q28" i="28"/>
  <c r="AA28" i="24"/>
  <c r="AL28" i="24"/>
  <c r="L28" i="22"/>
  <c r="AO28" i="23"/>
  <c r="I28" i="23"/>
  <c r="W28" i="27"/>
  <c r="AK28" i="28"/>
  <c r="AQ28" i="28"/>
  <c r="P28" i="25"/>
  <c r="W28" i="24"/>
  <c r="AH28" i="26"/>
  <c r="AP28" i="24"/>
  <c r="L28" i="25"/>
  <c r="N28" i="25"/>
  <c r="AK28" i="23"/>
  <c r="AN28" i="24"/>
  <c r="AB28" i="25"/>
  <c r="X28" i="23"/>
  <c r="M28" i="22"/>
  <c r="P28" i="23"/>
  <c r="T28" i="27"/>
  <c r="AF28" i="26"/>
  <c r="U28" i="25"/>
  <c r="H28" i="22"/>
  <c r="J28" i="22"/>
  <c r="AE28" i="26"/>
  <c r="R28" i="26"/>
  <c r="N28" i="27"/>
  <c r="Q28" i="26"/>
  <c r="AD28" i="23"/>
  <c r="AK28" i="31"/>
  <c r="AG28" i="26"/>
  <c r="S28" i="26"/>
  <c r="AH28" i="24"/>
  <c r="AE28" i="27"/>
  <c r="AP28" i="27"/>
  <c r="L28" i="29"/>
  <c r="AJ28" i="29"/>
  <c r="Z28" i="22"/>
  <c r="U28" i="27"/>
  <c r="T28" i="24"/>
  <c r="AB28" i="24"/>
  <c r="P28" i="24"/>
  <c r="H28" i="25"/>
  <c r="K28" i="26"/>
  <c r="P28" i="29"/>
  <c r="G28" i="27"/>
  <c r="AP28" i="26"/>
  <c r="AE28" i="23"/>
  <c r="Y28" i="27"/>
  <c r="AJ28" i="25"/>
  <c r="S28" i="22"/>
  <c r="AG28" i="25"/>
  <c r="AL28" i="25"/>
  <c r="AD28" i="26"/>
  <c r="U28" i="23"/>
  <c r="N28" i="26"/>
  <c r="AO28" i="28"/>
  <c r="AJ28" i="28"/>
  <c r="AA28" i="27"/>
  <c r="AN28" i="25"/>
  <c r="Z28" i="24"/>
  <c r="AF28" i="24"/>
  <c r="V28" i="27"/>
  <c r="AQ28" i="23"/>
  <c r="Q28" i="27"/>
  <c r="I28" i="24"/>
  <c r="G28" i="23"/>
  <c r="AF28" i="25"/>
  <c r="AO28" i="27"/>
  <c r="W28" i="29"/>
  <c r="J28" i="28"/>
  <c r="X28" i="30"/>
  <c r="AD28" i="24"/>
  <c r="W28" i="28"/>
  <c r="AC28" i="27"/>
  <c r="M28" i="31"/>
  <c r="S28" i="31"/>
  <c r="J28" i="31"/>
  <c r="V28" i="24"/>
  <c r="Z28" i="27"/>
  <c r="R28" i="29"/>
  <c r="I28" i="27"/>
  <c r="Z28" i="29"/>
  <c r="AF28" i="31"/>
  <c r="H28" i="30"/>
  <c r="AM28" i="30"/>
  <c r="AM28" i="25"/>
  <c r="AC28" i="22"/>
  <c r="M28" i="23"/>
  <c r="AA28" i="25"/>
  <c r="K28" i="27"/>
  <c r="AC28" i="25"/>
  <c r="U28" i="28"/>
  <c r="Q28" i="25"/>
  <c r="H28" i="27"/>
  <c r="M28" i="28"/>
  <c r="AD28" i="28"/>
  <c r="H28" i="28"/>
  <c r="K28" i="25"/>
  <c r="Y28" i="29"/>
  <c r="P28" i="27"/>
  <c r="AB28" i="29"/>
  <c r="O28" i="29"/>
  <c r="AO28" i="30"/>
  <c r="K28" i="31"/>
  <c r="AN28" i="26"/>
  <c r="Q28" i="31"/>
  <c r="AC28" i="26"/>
  <c r="AI28" i="25"/>
  <c r="AG28" i="29"/>
  <c r="I28" i="31"/>
  <c r="M28" i="26"/>
  <c r="G28" i="28"/>
  <c r="AJ28" i="31"/>
  <c r="H28" i="31"/>
  <c r="O28" i="27"/>
  <c r="N28" i="23"/>
  <c r="AG28" i="28"/>
  <c r="T28" i="29"/>
  <c r="Y28" i="28"/>
  <c r="AQ28" i="24"/>
  <c r="N28" i="29"/>
  <c r="N28" i="28"/>
  <c r="H28" i="26"/>
  <c r="AI28" i="28"/>
  <c r="S28" i="28"/>
  <c r="V28" i="31"/>
  <c r="J28" i="29"/>
  <c r="X28" i="26"/>
  <c r="AH28" i="23"/>
  <c r="P28" i="28"/>
  <c r="AQ28" i="25"/>
  <c r="AQ28" i="26"/>
  <c r="L28" i="27"/>
  <c r="H28" i="29"/>
  <c r="AN28" i="29"/>
  <c r="K28" i="28"/>
  <c r="M28" i="27"/>
  <c r="M28" i="30"/>
  <c r="AI28" i="27"/>
  <c r="AE28" i="25"/>
  <c r="AM28" i="27"/>
  <c r="AD28" i="30"/>
  <c r="R28" i="31"/>
  <c r="R28" i="23"/>
  <c r="X28" i="28"/>
  <c r="M28" i="29"/>
  <c r="T28" i="31"/>
  <c r="S28" i="30"/>
  <c r="K28" i="30"/>
  <c r="J28" i="27"/>
  <c r="O28" i="30"/>
  <c r="Z28" i="30"/>
  <c r="AD28" i="29"/>
  <c r="L28" i="30"/>
  <c r="J28" i="30"/>
  <c r="AG28" i="24"/>
  <c r="U28" i="31"/>
  <c r="AE28" i="29"/>
  <c r="AB28" i="28"/>
  <c r="AP28" i="30"/>
  <c r="AA28" i="29"/>
  <c r="AJ28" i="30"/>
  <c r="AK28" i="30"/>
  <c r="AL28" i="29"/>
  <c r="AO28" i="29"/>
  <c r="AQ28" i="29"/>
  <c r="AI28" i="30"/>
  <c r="T28" i="30"/>
  <c r="AC28" i="31"/>
  <c r="AA28" i="31"/>
  <c r="O28" i="31"/>
  <c r="Z28" i="28"/>
  <c r="V28" i="30"/>
  <c r="W28" i="26"/>
  <c r="I28" i="25"/>
  <c r="AQ28" i="27"/>
  <c r="Q28" i="30"/>
  <c r="AH28" i="31"/>
  <c r="AC28" i="30"/>
  <c r="K28" i="22"/>
  <c r="AA28" i="26"/>
  <c r="S28" i="29"/>
  <c r="V28" i="25"/>
  <c r="Z28" i="31"/>
  <c r="V28" i="29"/>
  <c r="I28" i="28"/>
  <c r="AH28" i="30"/>
  <c r="P28" i="30"/>
  <c r="L28" i="31"/>
  <c r="O28" i="28"/>
  <c r="AI28" i="31"/>
  <c r="X28" i="24"/>
  <c r="Q28" i="24"/>
  <c r="T28" i="26"/>
  <c r="L28" i="26"/>
  <c r="AF28" i="29"/>
  <c r="Y28" i="31"/>
  <c r="AQ28" i="30"/>
  <c r="AH28" i="28"/>
  <c r="AL28" i="30"/>
  <c r="N28" i="31"/>
  <c r="U28" i="22"/>
  <c r="AH28" i="29"/>
  <c r="AA28" i="30"/>
  <c r="U28" i="29"/>
  <c r="R28" i="30"/>
  <c r="AC38" i="31"/>
  <c r="L38" i="31"/>
  <c r="AP38" i="31"/>
  <c r="AO38" i="31"/>
  <c r="AN38" i="31"/>
  <c r="AM38" i="31"/>
  <c r="AD38" i="31"/>
  <c r="AB38" i="31"/>
  <c r="X38" i="31"/>
  <c r="W38" i="31"/>
  <c r="I38" i="31"/>
  <c r="G38" i="31"/>
  <c r="Y38" i="30"/>
  <c r="AQ38" i="31"/>
  <c r="V38" i="30"/>
  <c r="R38" i="30"/>
  <c r="K38" i="31"/>
  <c r="J38" i="31"/>
  <c r="H38" i="31"/>
  <c r="J38" i="30"/>
  <c r="H38" i="30"/>
  <c r="G38" i="30"/>
  <c r="AK38" i="30"/>
  <c r="T38" i="30"/>
  <c r="P38" i="30"/>
  <c r="L38" i="30"/>
  <c r="V38" i="29"/>
  <c r="AA38" i="28"/>
  <c r="AP38" i="29"/>
  <c r="AO38" i="29"/>
  <c r="AD38" i="29"/>
  <c r="X38" i="29"/>
  <c r="S38" i="29"/>
  <c r="AN38" i="30"/>
  <c r="N38" i="28"/>
  <c r="N38" i="30"/>
  <c r="L38" i="28"/>
  <c r="AQ38" i="26"/>
  <c r="AM38" i="27"/>
  <c r="AK38" i="27"/>
  <c r="AI38" i="27"/>
  <c r="AH38" i="27"/>
  <c r="AF38" i="27"/>
  <c r="AD38" i="27"/>
  <c r="AB38" i="27"/>
  <c r="L38" i="27"/>
  <c r="AB38" i="28"/>
  <c r="Y38" i="26"/>
  <c r="AP38" i="28"/>
  <c r="AL38" i="28"/>
  <c r="AD38" i="28"/>
  <c r="AN38" i="26"/>
  <c r="Q38" i="29"/>
  <c r="AL38" i="26"/>
  <c r="AK38" i="26"/>
  <c r="M38" i="27"/>
  <c r="I38" i="27"/>
  <c r="X38" i="25"/>
  <c r="W38" i="25"/>
  <c r="Q38" i="25"/>
  <c r="AP38" i="27"/>
  <c r="M38" i="25"/>
  <c r="Q38" i="27"/>
  <c r="O38" i="27"/>
  <c r="K38" i="27"/>
  <c r="O38" i="25"/>
  <c r="R38" i="21"/>
  <c r="I38" i="25"/>
  <c r="O38" i="21"/>
  <c r="O38" i="24"/>
  <c r="N38" i="24"/>
  <c r="M38" i="24"/>
  <c r="L38" i="24"/>
  <c r="N38" i="26"/>
  <c r="L38" i="26"/>
  <c r="J38" i="26"/>
  <c r="AJ38" i="25"/>
  <c r="W38" i="21"/>
  <c r="AD38" i="25"/>
  <c r="AH38" i="23"/>
  <c r="V38" i="21"/>
  <c r="V38" i="25"/>
  <c r="AG38" i="23"/>
  <c r="U38" i="21"/>
  <c r="G38" i="25"/>
  <c r="AI38" i="24"/>
  <c r="AE38" i="23"/>
  <c r="S38" i="21"/>
  <c r="AE38" i="24"/>
  <c r="P38" i="21"/>
  <c r="AD38" i="24"/>
  <c r="P38" i="24"/>
  <c r="P38" i="23"/>
  <c r="O38" i="23"/>
  <c r="N38" i="23"/>
  <c r="J38" i="23"/>
  <c r="S38" i="26"/>
  <c r="AJ38" i="21"/>
  <c r="M38" i="26"/>
  <c r="AH38" i="21"/>
  <c r="AF38" i="21"/>
  <c r="AQ38" i="21"/>
  <c r="AO38" i="21"/>
  <c r="AN38" i="21"/>
  <c r="AO38" i="22"/>
  <c r="AM38" i="21"/>
  <c r="AL38" i="21"/>
  <c r="AK38" i="22"/>
  <c r="AK38" i="21"/>
  <c r="AI38" i="22"/>
  <c r="AI38" i="21"/>
  <c r="AG38" i="21"/>
  <c r="AG38" i="22"/>
  <c r="AE38" i="21"/>
  <c r="AG38" i="24"/>
  <c r="AD38" i="21"/>
  <c r="AO38" i="25"/>
  <c r="X38" i="22"/>
  <c r="Y38" i="21"/>
  <c r="AL38" i="25"/>
  <c r="V38" i="22"/>
  <c r="T38" i="21"/>
  <c r="J38" i="25"/>
  <c r="N38" i="21"/>
  <c r="X38" i="21"/>
  <c r="Q38" i="21"/>
  <c r="AE38" i="22"/>
  <c r="L38" i="21"/>
  <c r="M38" i="21"/>
  <c r="AD38" i="22"/>
  <c r="K38" i="21"/>
  <c r="AB38" i="22"/>
  <c r="J38" i="21"/>
  <c r="I38" i="21"/>
  <c r="H38" i="21"/>
  <c r="W38" i="22"/>
  <c r="T38" i="22"/>
  <c r="G38" i="21"/>
  <c r="R38" i="22"/>
  <c r="P38" i="22"/>
  <c r="AI38" i="26"/>
  <c r="O38" i="22"/>
  <c r="AF38" i="26"/>
  <c r="K38" i="22"/>
  <c r="P38" i="26"/>
  <c r="I38" i="22"/>
  <c r="K38" i="26"/>
  <c r="AP38" i="25"/>
  <c r="AQ38" i="23"/>
  <c r="AK38" i="23"/>
  <c r="AM38" i="25"/>
  <c r="AN38" i="23"/>
  <c r="AK38" i="25"/>
  <c r="AL38" i="23"/>
  <c r="AJ38" i="23"/>
  <c r="AF38" i="23"/>
  <c r="AC38" i="21"/>
  <c r="AB38" i="21"/>
  <c r="AA38" i="21"/>
  <c r="Z38" i="21"/>
  <c r="Y38" i="23"/>
  <c r="AP38" i="21"/>
  <c r="Z38" i="25"/>
  <c r="AP38" i="24"/>
  <c r="U38" i="24"/>
  <c r="Q38" i="22"/>
  <c r="Z38" i="23"/>
  <c r="G38" i="23"/>
  <c r="AJ38" i="22"/>
  <c r="J38" i="24"/>
  <c r="AL38" i="22"/>
  <c r="AC38" i="22"/>
  <c r="AN38" i="22"/>
  <c r="AP38" i="22"/>
  <c r="AL38" i="24"/>
  <c r="I38" i="24"/>
  <c r="N38" i="25"/>
  <c r="M38" i="22"/>
  <c r="AH38" i="22"/>
  <c r="T38" i="24"/>
  <c r="Q38" i="23"/>
  <c r="V38" i="24"/>
  <c r="I38" i="28"/>
  <c r="AN38" i="24"/>
  <c r="AI38" i="23"/>
  <c r="L38" i="22"/>
  <c r="AC38" i="25"/>
  <c r="H38" i="25"/>
  <c r="H38" i="27"/>
  <c r="R38" i="25"/>
  <c r="Q38" i="26"/>
  <c r="Z38" i="22"/>
  <c r="AC38" i="23"/>
  <c r="AQ38" i="24"/>
  <c r="S38" i="22"/>
  <c r="AE38" i="25"/>
  <c r="AD38" i="26"/>
  <c r="W38" i="23"/>
  <c r="AQ38" i="25"/>
  <c r="AH38" i="25"/>
  <c r="P38" i="28"/>
  <c r="U38" i="28"/>
  <c r="G38" i="22"/>
  <c r="W38" i="24"/>
  <c r="AH38" i="26"/>
  <c r="K38" i="24"/>
  <c r="T38" i="26"/>
  <c r="J38" i="27"/>
  <c r="AA38" i="24"/>
  <c r="V38" i="27"/>
  <c r="X38" i="28"/>
  <c r="AO38" i="24"/>
  <c r="M38" i="28"/>
  <c r="R38" i="24"/>
  <c r="G38" i="24"/>
  <c r="H38" i="24"/>
  <c r="AA38" i="22"/>
  <c r="H38" i="23"/>
  <c r="AM38" i="24"/>
  <c r="X38" i="24"/>
  <c r="AF38" i="22"/>
  <c r="AA38" i="25"/>
  <c r="AQ38" i="22"/>
  <c r="P38" i="25"/>
  <c r="AO38" i="23"/>
  <c r="K38" i="25"/>
  <c r="G38" i="27"/>
  <c r="X38" i="26"/>
  <c r="M38" i="23"/>
  <c r="AG38" i="25"/>
  <c r="R38" i="23"/>
  <c r="T38" i="23"/>
  <c r="U38" i="26"/>
  <c r="V38" i="26"/>
  <c r="AH38" i="28"/>
  <c r="AN38" i="28"/>
  <c r="AA38" i="29"/>
  <c r="P38" i="27"/>
  <c r="K38" i="23"/>
  <c r="AO38" i="27"/>
  <c r="T38" i="27"/>
  <c r="AG38" i="27"/>
  <c r="AC38" i="26"/>
  <c r="S38" i="25"/>
  <c r="AI38" i="25"/>
  <c r="K38" i="28"/>
  <c r="W38" i="29"/>
  <c r="Y38" i="28"/>
  <c r="AH38" i="24"/>
  <c r="Q38" i="28"/>
  <c r="R38" i="29"/>
  <c r="AQ38" i="27"/>
  <c r="AC38" i="29"/>
  <c r="AJ38" i="30"/>
  <c r="AM38" i="22"/>
  <c r="Z38" i="26"/>
  <c r="U38" i="25"/>
  <c r="AA38" i="27"/>
  <c r="AB38" i="26"/>
  <c r="AK38" i="24"/>
  <c r="U38" i="27"/>
  <c r="AN38" i="25"/>
  <c r="AI38" i="29"/>
  <c r="J38" i="22"/>
  <c r="U38" i="23"/>
  <c r="AE38" i="27"/>
  <c r="AA38" i="23"/>
  <c r="AF38" i="25"/>
  <c r="AJ38" i="28"/>
  <c r="AC38" i="24"/>
  <c r="AJ38" i="26"/>
  <c r="AB38" i="23"/>
  <c r="AO38" i="28"/>
  <c r="AP38" i="23"/>
  <c r="AA38" i="26"/>
  <c r="N38" i="27"/>
  <c r="G38" i="26"/>
  <c r="AG38" i="28"/>
  <c r="S38" i="23"/>
  <c r="O38" i="28"/>
  <c r="I38" i="26"/>
  <c r="Y38" i="29"/>
  <c r="Z38" i="27"/>
  <c r="AJ38" i="29"/>
  <c r="S38" i="28"/>
  <c r="AL38" i="27"/>
  <c r="U38" i="30"/>
  <c r="H38" i="26"/>
  <c r="H38" i="28"/>
  <c r="AN38" i="29"/>
  <c r="AM38" i="30"/>
  <c r="V38" i="28"/>
  <c r="AM38" i="28"/>
  <c r="O38" i="31"/>
  <c r="AD38" i="30"/>
  <c r="J38" i="28"/>
  <c r="AL38" i="29"/>
  <c r="AA38" i="31"/>
  <c r="AH38" i="30"/>
  <c r="S38" i="24"/>
  <c r="I38" i="23"/>
  <c r="AE38" i="26"/>
  <c r="AP38" i="26"/>
  <c r="AL38" i="30"/>
  <c r="N38" i="31"/>
  <c r="R38" i="26"/>
  <c r="O38" i="26"/>
  <c r="N38" i="22"/>
  <c r="U38" i="22"/>
  <c r="Z38" i="24"/>
  <c r="T38" i="25"/>
  <c r="S38" i="27"/>
  <c r="AM38" i="23"/>
  <c r="AB38" i="24"/>
  <c r="AO38" i="26"/>
  <c r="U38" i="29"/>
  <c r="AG38" i="26"/>
  <c r="W38" i="27"/>
  <c r="AK38" i="28"/>
  <c r="AC38" i="27"/>
  <c r="X38" i="27"/>
  <c r="AQ38" i="28"/>
  <c r="K38" i="29"/>
  <c r="O38" i="29"/>
  <c r="T38" i="29"/>
  <c r="AF38" i="31"/>
  <c r="T38" i="31"/>
  <c r="I38" i="29"/>
  <c r="S38" i="30"/>
  <c r="H38" i="22"/>
  <c r="Y38" i="25"/>
  <c r="G38" i="29"/>
  <c r="AG38" i="30"/>
  <c r="R38" i="27"/>
  <c r="K38" i="30"/>
  <c r="P38" i="31"/>
  <c r="Y38" i="24"/>
  <c r="AE38" i="28"/>
  <c r="AQ38" i="29"/>
  <c r="R38" i="31"/>
  <c r="I38" i="30"/>
  <c r="AI38" i="28"/>
  <c r="X38" i="23"/>
  <c r="AF38" i="29"/>
  <c r="AG38" i="31"/>
  <c r="S38" i="31"/>
  <c r="AE38" i="31"/>
  <c r="AI38" i="31"/>
  <c r="AC38" i="28"/>
  <c r="AM38" i="29"/>
  <c r="R38" i="28"/>
  <c r="Q38" i="30"/>
  <c r="G38" i="28"/>
  <c r="M38" i="29"/>
  <c r="Z38" i="30"/>
  <c r="AJ38" i="24"/>
  <c r="AB38" i="30"/>
  <c r="AB38" i="25"/>
  <c r="AQ38" i="30"/>
  <c r="X38" i="30"/>
  <c r="Z38" i="31"/>
  <c r="L38" i="23"/>
  <c r="AN38" i="27"/>
  <c r="Z38" i="28"/>
  <c r="W38" i="26"/>
  <c r="H38" i="29"/>
  <c r="AP38" i="30"/>
  <c r="AC38" i="30"/>
  <c r="AE38" i="29"/>
  <c r="AK38" i="31"/>
  <c r="Y38" i="22"/>
  <c r="AO38" i="30"/>
  <c r="AA38" i="30"/>
  <c r="L38" i="29"/>
  <c r="AJ38" i="31"/>
  <c r="U38" i="31"/>
  <c r="Z38" i="29"/>
  <c r="Y38" i="27"/>
  <c r="Y38" i="31"/>
  <c r="AD38" i="23"/>
  <c r="N38" i="29"/>
  <c r="AE38" i="30"/>
  <c r="AH38" i="29"/>
  <c r="AI38" i="30"/>
  <c r="AG38" i="29"/>
  <c r="AH38" i="31"/>
  <c r="W38" i="30"/>
  <c r="AL38" i="31"/>
  <c r="AM38" i="26"/>
  <c r="Q38" i="24"/>
  <c r="O38" i="30"/>
  <c r="J38" i="29"/>
  <c r="L38" i="25"/>
  <c r="M38" i="30"/>
  <c r="T38" i="28"/>
  <c r="V38" i="23"/>
  <c r="W38" i="28"/>
  <c r="V38" i="31"/>
  <c r="AF38" i="24"/>
  <c r="AF38" i="28"/>
  <c r="Q38" i="31"/>
  <c r="P38" i="29"/>
  <c r="AJ38" i="27"/>
  <c r="M38" i="31"/>
  <c r="AF38" i="30"/>
  <c r="AB38" i="29"/>
  <c r="AK38" i="29"/>
  <c r="K44" i="31"/>
  <c r="I44" i="31"/>
  <c r="G44" i="31"/>
  <c r="AQ44" i="31"/>
  <c r="AB44" i="31"/>
  <c r="Y44" i="30"/>
  <c r="R44" i="30"/>
  <c r="AO44" i="31"/>
  <c r="AM44" i="31"/>
  <c r="T44" i="30"/>
  <c r="H44" i="30"/>
  <c r="AK44" i="29"/>
  <c r="AN44" i="31"/>
  <c r="AL44" i="31"/>
  <c r="AH44" i="31"/>
  <c r="G44" i="30"/>
  <c r="I44" i="30"/>
  <c r="Y44" i="31"/>
  <c r="AF44" i="29"/>
  <c r="X44" i="31"/>
  <c r="W44" i="31"/>
  <c r="AN44" i="30"/>
  <c r="Z44" i="31"/>
  <c r="AG44" i="30"/>
  <c r="AE44" i="30"/>
  <c r="AD44" i="30"/>
  <c r="AC44" i="30"/>
  <c r="AB44" i="30"/>
  <c r="AA44" i="30"/>
  <c r="AH44" i="29"/>
  <c r="V44" i="29"/>
  <c r="J44" i="29"/>
  <c r="AD44" i="27"/>
  <c r="AB44" i="27"/>
  <c r="AK44" i="26"/>
  <c r="AK44" i="27"/>
  <c r="AI44" i="27"/>
  <c r="AA44" i="28"/>
  <c r="AG44" i="27"/>
  <c r="V44" i="28"/>
  <c r="L44" i="28"/>
  <c r="J44" i="28"/>
  <c r="H44" i="28"/>
  <c r="L44" i="29"/>
  <c r="AH44" i="27"/>
  <c r="AF44" i="27"/>
  <c r="AL44" i="26"/>
  <c r="AC44" i="28"/>
  <c r="Y44" i="28"/>
  <c r="R44" i="27"/>
  <c r="G44" i="28"/>
  <c r="Q44" i="27"/>
  <c r="P44" i="27"/>
  <c r="O44" i="27"/>
  <c r="AE44" i="29"/>
  <c r="M44" i="27"/>
  <c r="AD44" i="29"/>
  <c r="K44" i="27"/>
  <c r="AB44" i="29"/>
  <c r="L44" i="26"/>
  <c r="AI44" i="26"/>
  <c r="T44" i="29"/>
  <c r="AB44" i="26"/>
  <c r="X44" i="26"/>
  <c r="V44" i="26"/>
  <c r="M44" i="25"/>
  <c r="Q44" i="26"/>
  <c r="O44" i="26"/>
  <c r="N44" i="24"/>
  <c r="J44" i="26"/>
  <c r="AP44" i="25"/>
  <c r="AO44" i="25"/>
  <c r="AN44" i="25"/>
  <c r="AL44" i="25"/>
  <c r="AJ44" i="25"/>
  <c r="T44" i="27"/>
  <c r="S44" i="25"/>
  <c r="N44" i="21"/>
  <c r="M44" i="21"/>
  <c r="AQ44" i="21"/>
  <c r="K44" i="21"/>
  <c r="I44" i="25"/>
  <c r="H44" i="25"/>
  <c r="G44" i="25"/>
  <c r="AI44" i="24"/>
  <c r="AE44" i="24"/>
  <c r="O44" i="24"/>
  <c r="L44" i="24"/>
  <c r="AP44" i="23"/>
  <c r="X44" i="21"/>
  <c r="V44" i="27"/>
  <c r="G44" i="21"/>
  <c r="AP44" i="21"/>
  <c r="AI44" i="25"/>
  <c r="AO44" i="21"/>
  <c r="AM44" i="21"/>
  <c r="AE44" i="23"/>
  <c r="AK44" i="21"/>
  <c r="AC44" i="23"/>
  <c r="R44" i="26"/>
  <c r="P44" i="26"/>
  <c r="AC44" i="24"/>
  <c r="T44" i="23"/>
  <c r="AA44" i="24"/>
  <c r="R44" i="23"/>
  <c r="I44" i="22"/>
  <c r="Q44" i="24"/>
  <c r="M44" i="24"/>
  <c r="L44" i="23"/>
  <c r="W44" i="21"/>
  <c r="U44" i="21"/>
  <c r="S44" i="21"/>
  <c r="J44" i="23"/>
  <c r="AG44" i="22"/>
  <c r="O44" i="21"/>
  <c r="H44" i="23"/>
  <c r="L44" i="21"/>
  <c r="G44" i="23"/>
  <c r="AB44" i="22"/>
  <c r="J44" i="21"/>
  <c r="T44" i="22"/>
  <c r="H44" i="21"/>
  <c r="AA44" i="25"/>
  <c r="AN44" i="21"/>
  <c r="AL44" i="21"/>
  <c r="AF44" i="21"/>
  <c r="AQ44" i="27"/>
  <c r="AD44" i="21"/>
  <c r="AL44" i="27"/>
  <c r="AB44" i="21"/>
  <c r="AG44" i="21"/>
  <c r="AI44" i="22"/>
  <c r="AQ44" i="22"/>
  <c r="AO44" i="22"/>
  <c r="AJ44" i="21"/>
  <c r="AK44" i="22"/>
  <c r="AI44" i="21"/>
  <c r="AM44" i="27"/>
  <c r="AH44" i="21"/>
  <c r="Z44" i="21"/>
  <c r="K44" i="24"/>
  <c r="Y44" i="21"/>
  <c r="V44" i="21"/>
  <c r="H44" i="24"/>
  <c r="T44" i="21"/>
  <c r="Z44" i="22"/>
  <c r="P44" i="21"/>
  <c r="I44" i="21"/>
  <c r="AQ44" i="23"/>
  <c r="AA44" i="21"/>
  <c r="AK44" i="23"/>
  <c r="AI44" i="23"/>
  <c r="AE44" i="21"/>
  <c r="AC44" i="21"/>
  <c r="Q44" i="21"/>
  <c r="R44" i="22"/>
  <c r="AH44" i="22"/>
  <c r="R44" i="21"/>
  <c r="AC44" i="22"/>
  <c r="N44" i="25"/>
  <c r="I44" i="23"/>
  <c r="Y44" i="22"/>
  <c r="U44" i="23"/>
  <c r="AA44" i="23"/>
  <c r="Z44" i="25"/>
  <c r="O44" i="22"/>
  <c r="M44" i="23"/>
  <c r="AJ44" i="22"/>
  <c r="M44" i="22"/>
  <c r="AD44" i="23"/>
  <c r="AL44" i="24"/>
  <c r="G44" i="24"/>
  <c r="AQ44" i="24"/>
  <c r="Q44" i="22"/>
  <c r="AK44" i="24"/>
  <c r="AF44" i="22"/>
  <c r="AN44" i="22"/>
  <c r="J44" i="22"/>
  <c r="P44" i="25"/>
  <c r="V44" i="23"/>
  <c r="AJ44" i="23"/>
  <c r="S44" i="22"/>
  <c r="W44" i="24"/>
  <c r="AH44" i="26"/>
  <c r="X44" i="23"/>
  <c r="AM44" i="22"/>
  <c r="R44" i="24"/>
  <c r="G44" i="22"/>
  <c r="AM44" i="24"/>
  <c r="AA44" i="22"/>
  <c r="U44" i="26"/>
  <c r="K44" i="22"/>
  <c r="X44" i="24"/>
  <c r="AG44" i="25"/>
  <c r="AH44" i="25"/>
  <c r="V44" i="25"/>
  <c r="AD44" i="24"/>
  <c r="G44" i="26"/>
  <c r="H44" i="27"/>
  <c r="W44" i="25"/>
  <c r="P44" i="29"/>
  <c r="K44" i="23"/>
  <c r="I44" i="28"/>
  <c r="AF44" i="23"/>
  <c r="AP44" i="26"/>
  <c r="AP44" i="22"/>
  <c r="Y44" i="25"/>
  <c r="AJ44" i="27"/>
  <c r="AN44" i="24"/>
  <c r="S44" i="23"/>
  <c r="N44" i="22"/>
  <c r="P44" i="22"/>
  <c r="Z44" i="23"/>
  <c r="AI44" i="29"/>
  <c r="AL44" i="23"/>
  <c r="J44" i="24"/>
  <c r="T44" i="24"/>
  <c r="V44" i="24"/>
  <c r="X44" i="22"/>
  <c r="AJ44" i="24"/>
  <c r="Z44" i="24"/>
  <c r="AD44" i="22"/>
  <c r="AN44" i="27"/>
  <c r="T44" i="25"/>
  <c r="L44" i="25"/>
  <c r="AM44" i="25"/>
  <c r="AA44" i="27"/>
  <c r="P44" i="28"/>
  <c r="K44" i="28"/>
  <c r="I44" i="24"/>
  <c r="S44" i="26"/>
  <c r="AH44" i="24"/>
  <c r="AP44" i="27"/>
  <c r="H44" i="22"/>
  <c r="P44" i="24"/>
  <c r="Y44" i="26"/>
  <c r="AJ44" i="30"/>
  <c r="Q44" i="25"/>
  <c r="AK44" i="25"/>
  <c r="AL44" i="22"/>
  <c r="AA44" i="26"/>
  <c r="J44" i="27"/>
  <c r="AN44" i="23"/>
  <c r="AF44" i="25"/>
  <c r="U44" i="25"/>
  <c r="Q44" i="28"/>
  <c r="R44" i="28"/>
  <c r="M44" i="28"/>
  <c r="Y44" i="29"/>
  <c r="AO44" i="28"/>
  <c r="T44" i="26"/>
  <c r="AE44" i="22"/>
  <c r="H44" i="26"/>
  <c r="AD44" i="26"/>
  <c r="S44" i="24"/>
  <c r="AE44" i="25"/>
  <c r="AF44" i="26"/>
  <c r="AN44" i="26"/>
  <c r="U44" i="27"/>
  <c r="AJ44" i="28"/>
  <c r="N44" i="26"/>
  <c r="AG44" i="23"/>
  <c r="Y44" i="24"/>
  <c r="AI44" i="28"/>
  <c r="N44" i="23"/>
  <c r="U44" i="30"/>
  <c r="AG44" i="26"/>
  <c r="J44" i="25"/>
  <c r="AL44" i="28"/>
  <c r="AB44" i="28"/>
  <c r="Z44" i="28"/>
  <c r="AN44" i="29"/>
  <c r="Y44" i="23"/>
  <c r="K44" i="26"/>
  <c r="Q44" i="23"/>
  <c r="AQ44" i="25"/>
  <c r="AC44" i="27"/>
  <c r="X44" i="25"/>
  <c r="AJ44" i="29"/>
  <c r="M44" i="31"/>
  <c r="AE44" i="26"/>
  <c r="X44" i="27"/>
  <c r="AM44" i="30"/>
  <c r="U44" i="31"/>
  <c r="U44" i="24"/>
  <c r="X44" i="28"/>
  <c r="AA44" i="29"/>
  <c r="AO44" i="29"/>
  <c r="AP44" i="30"/>
  <c r="AF44" i="30"/>
  <c r="O44" i="25"/>
  <c r="W44" i="22"/>
  <c r="AO44" i="30"/>
  <c r="V44" i="22"/>
  <c r="I44" i="26"/>
  <c r="Z44" i="27"/>
  <c r="AO44" i="24"/>
  <c r="S44" i="28"/>
  <c r="AE44" i="27"/>
  <c r="G44" i="27"/>
  <c r="I44" i="27"/>
  <c r="U44" i="22"/>
  <c r="AD44" i="25"/>
  <c r="AM44" i="23"/>
  <c r="R44" i="25"/>
  <c r="W44" i="23"/>
  <c r="U44" i="28"/>
  <c r="AH44" i="28"/>
  <c r="AB44" i="23"/>
  <c r="Z44" i="26"/>
  <c r="O44" i="28"/>
  <c r="AD44" i="28"/>
  <c r="N44" i="30"/>
  <c r="AI44" i="30"/>
  <c r="AJ44" i="26"/>
  <c r="AK44" i="28"/>
  <c r="AO44" i="27"/>
  <c r="Z44" i="29"/>
  <c r="AE44" i="28"/>
  <c r="W44" i="30"/>
  <c r="AG44" i="29"/>
  <c r="L44" i="22"/>
  <c r="AG44" i="24"/>
  <c r="AM44" i="26"/>
  <c r="AN44" i="28"/>
  <c r="T44" i="28"/>
  <c r="AL44" i="30"/>
  <c r="X44" i="29"/>
  <c r="Q44" i="29"/>
  <c r="AI44" i="31"/>
  <c r="M44" i="30"/>
  <c r="AB44" i="24"/>
  <c r="N44" i="29"/>
  <c r="AK44" i="31"/>
  <c r="AG44" i="28"/>
  <c r="P44" i="30"/>
  <c r="J44" i="30"/>
  <c r="R44" i="29"/>
  <c r="AO44" i="26"/>
  <c r="AF44" i="28"/>
  <c r="M44" i="29"/>
  <c r="S44" i="31"/>
  <c r="AM44" i="28"/>
  <c r="P44" i="23"/>
  <c r="AP44" i="28"/>
  <c r="R44" i="31"/>
  <c r="AC44" i="31"/>
  <c r="AQ44" i="29"/>
  <c r="V44" i="30"/>
  <c r="K44" i="25"/>
  <c r="U44" i="29"/>
  <c r="AC44" i="29"/>
  <c r="AQ44" i="26"/>
  <c r="L44" i="27"/>
  <c r="G44" i="29"/>
  <c r="Z44" i="30"/>
  <c r="H44" i="29"/>
  <c r="AP44" i="29"/>
  <c r="AO44" i="23"/>
  <c r="W44" i="26"/>
  <c r="AH44" i="30"/>
  <c r="T44" i="31"/>
  <c r="AC44" i="26"/>
  <c r="N44" i="31"/>
  <c r="AB44" i="25"/>
  <c r="S44" i="27"/>
  <c r="AL44" i="29"/>
  <c r="O44" i="31"/>
  <c r="V44" i="31"/>
  <c r="AC44" i="25"/>
  <c r="S44" i="29"/>
  <c r="L44" i="30"/>
  <c r="L44" i="31"/>
  <c r="AQ44" i="28"/>
  <c r="W44" i="28"/>
  <c r="AE44" i="31"/>
  <c r="M44" i="26"/>
  <c r="S44" i="30"/>
  <c r="P44" i="31"/>
  <c r="Y44" i="27"/>
  <c r="N44" i="27"/>
  <c r="K44" i="30"/>
  <c r="AG44" i="31"/>
  <c r="AP44" i="31"/>
  <c r="Q44" i="31"/>
  <c r="Q44" i="30"/>
  <c r="O44" i="29"/>
  <c r="N44" i="28"/>
  <c r="J44" i="31"/>
  <c r="AH44" i="23"/>
  <c r="W44" i="27"/>
  <c r="O44" i="30"/>
  <c r="X44" i="30"/>
  <c r="AK44" i="30"/>
  <c r="AA44" i="31"/>
  <c r="AF44" i="24"/>
  <c r="W44" i="29"/>
  <c r="K44" i="29"/>
  <c r="AJ44" i="31"/>
  <c r="H44" i="31"/>
  <c r="AD44" i="31"/>
  <c r="AQ44" i="30"/>
  <c r="AP44" i="24"/>
  <c r="O44" i="23"/>
  <c r="AM44" i="29"/>
  <c r="I44" i="29"/>
  <c r="AF44" i="31"/>
  <c r="G46" i="31"/>
  <c r="AQ46" i="31"/>
  <c r="AM46" i="31"/>
  <c r="AD46" i="31"/>
  <c r="AB46" i="31"/>
  <c r="K46" i="31"/>
  <c r="Y46" i="31"/>
  <c r="W46" i="31"/>
  <c r="H46" i="31"/>
  <c r="AO46" i="30"/>
  <c r="X46" i="31"/>
  <c r="AK46" i="30"/>
  <c r="AF46" i="30"/>
  <c r="AP46" i="30"/>
  <c r="AM46" i="30"/>
  <c r="AI46" i="30"/>
  <c r="AG46" i="30"/>
  <c r="V46" i="30"/>
  <c r="R46" i="30"/>
  <c r="Q46" i="29"/>
  <c r="M46" i="29"/>
  <c r="G46" i="29"/>
  <c r="AP46" i="29"/>
  <c r="I46" i="30"/>
  <c r="T46" i="29"/>
  <c r="AA46" i="28"/>
  <c r="AG46" i="29"/>
  <c r="AD46" i="29"/>
  <c r="AP46" i="28"/>
  <c r="AF46" i="28"/>
  <c r="AE46" i="28"/>
  <c r="AC46" i="28"/>
  <c r="AB46" i="28"/>
  <c r="V46" i="28"/>
  <c r="N46" i="28"/>
  <c r="I46" i="29"/>
  <c r="J46" i="28"/>
  <c r="P46" i="27"/>
  <c r="O46" i="27"/>
  <c r="K46" i="27"/>
  <c r="G46" i="27"/>
  <c r="AO46" i="26"/>
  <c r="AG46" i="28"/>
  <c r="AK46" i="26"/>
  <c r="AQ46" i="26"/>
  <c r="AN46" i="26"/>
  <c r="S46" i="25"/>
  <c r="AQ46" i="27"/>
  <c r="AD46" i="26"/>
  <c r="AO46" i="27"/>
  <c r="AB46" i="26"/>
  <c r="H46" i="28"/>
  <c r="Z46" i="26"/>
  <c r="AL46" i="27"/>
  <c r="Y46" i="26"/>
  <c r="AI46" i="27"/>
  <c r="X46" i="26"/>
  <c r="AB46" i="27"/>
  <c r="T46" i="27"/>
  <c r="O46" i="26"/>
  <c r="R46" i="27"/>
  <c r="AK46" i="25"/>
  <c r="AJ46" i="25"/>
  <c r="AI46" i="25"/>
  <c r="M46" i="26"/>
  <c r="AH46" i="21"/>
  <c r="AG46" i="21"/>
  <c r="AI46" i="24"/>
  <c r="AP46" i="23"/>
  <c r="AE46" i="21"/>
  <c r="AG46" i="24"/>
  <c r="AF46" i="24"/>
  <c r="AE46" i="24"/>
  <c r="AD46" i="24"/>
  <c r="Z46" i="24"/>
  <c r="AP46" i="26"/>
  <c r="Q46" i="24"/>
  <c r="AL46" i="26"/>
  <c r="O46" i="24"/>
  <c r="O46" i="25"/>
  <c r="P46" i="23"/>
  <c r="L46" i="21"/>
  <c r="AP46" i="21"/>
  <c r="AO46" i="21"/>
  <c r="G46" i="26"/>
  <c r="AN46" i="21"/>
  <c r="AE46" i="22"/>
  <c r="AL46" i="21"/>
  <c r="AJ46" i="21"/>
  <c r="AB46" i="22"/>
  <c r="N46" i="23"/>
  <c r="L46" i="23"/>
  <c r="J46" i="23"/>
  <c r="X46" i="22"/>
  <c r="V46" i="22"/>
  <c r="T46" i="22"/>
  <c r="T46" i="21"/>
  <c r="AA46" i="25"/>
  <c r="R46" i="21"/>
  <c r="R46" i="25"/>
  <c r="P46" i="21"/>
  <c r="M46" i="25"/>
  <c r="AF46" i="21"/>
  <c r="J46" i="25"/>
  <c r="AD46" i="21"/>
  <c r="AK46" i="22"/>
  <c r="AC46" i="21"/>
  <c r="AA46" i="21"/>
  <c r="AH46" i="24"/>
  <c r="Y46" i="21"/>
  <c r="N46" i="24"/>
  <c r="AQ46" i="23"/>
  <c r="X46" i="21"/>
  <c r="L46" i="24"/>
  <c r="AO46" i="23"/>
  <c r="W46" i="21"/>
  <c r="J46" i="24"/>
  <c r="AM46" i="23"/>
  <c r="V46" i="21"/>
  <c r="AL46" i="23"/>
  <c r="U46" i="21"/>
  <c r="S46" i="21"/>
  <c r="AG46" i="23"/>
  <c r="Q46" i="21"/>
  <c r="O46" i="21"/>
  <c r="N46" i="21"/>
  <c r="H46" i="21"/>
  <c r="AN46" i="22"/>
  <c r="G46" i="21"/>
  <c r="AD46" i="22"/>
  <c r="U46" i="25"/>
  <c r="T46" i="23"/>
  <c r="AQ46" i="21"/>
  <c r="AK46" i="21"/>
  <c r="AM46" i="21"/>
  <c r="AI46" i="21"/>
  <c r="AO46" i="22"/>
  <c r="Q46" i="25"/>
  <c r="AQ46" i="22"/>
  <c r="AB46" i="21"/>
  <c r="J46" i="21"/>
  <c r="Z46" i="21"/>
  <c r="K46" i="21"/>
  <c r="M46" i="21"/>
  <c r="I46" i="21"/>
  <c r="AO46" i="24"/>
  <c r="AM46" i="22"/>
  <c r="G46" i="22"/>
  <c r="AM46" i="24"/>
  <c r="AN46" i="24"/>
  <c r="T46" i="24"/>
  <c r="O46" i="22"/>
  <c r="AO46" i="28"/>
  <c r="K46" i="25"/>
  <c r="AQ46" i="25"/>
  <c r="S46" i="22"/>
  <c r="AH46" i="22"/>
  <c r="Z46" i="22"/>
  <c r="AC46" i="22"/>
  <c r="AK46" i="24"/>
  <c r="AI46" i="23"/>
  <c r="Y46" i="22"/>
  <c r="AP46" i="24"/>
  <c r="H46" i="22"/>
  <c r="S46" i="24"/>
  <c r="AP46" i="22"/>
  <c r="AF46" i="22"/>
  <c r="K46" i="22"/>
  <c r="U46" i="22"/>
  <c r="R46" i="24"/>
  <c r="H46" i="24"/>
  <c r="I46" i="24"/>
  <c r="AD46" i="23"/>
  <c r="Z46" i="25"/>
  <c r="AA46" i="23"/>
  <c r="M46" i="23"/>
  <c r="I46" i="25"/>
  <c r="AQ46" i="28"/>
  <c r="N46" i="29"/>
  <c r="I46" i="23"/>
  <c r="AH46" i="26"/>
  <c r="R46" i="23"/>
  <c r="AB46" i="24"/>
  <c r="P46" i="24"/>
  <c r="U46" i="23"/>
  <c r="W46" i="23"/>
  <c r="AF46" i="26"/>
  <c r="AH46" i="23"/>
  <c r="AC46" i="24"/>
  <c r="AF46" i="23"/>
  <c r="AA46" i="22"/>
  <c r="N46" i="25"/>
  <c r="AB46" i="23"/>
  <c r="AJ46" i="24"/>
  <c r="AI46" i="29"/>
  <c r="AE46" i="23"/>
  <c r="R46" i="28"/>
  <c r="Y46" i="24"/>
  <c r="AB46" i="25"/>
  <c r="V46" i="23"/>
  <c r="Z46" i="23"/>
  <c r="W46" i="24"/>
  <c r="I46" i="28"/>
  <c r="G46" i="24"/>
  <c r="I46" i="26"/>
  <c r="U46" i="24"/>
  <c r="M46" i="22"/>
  <c r="V46" i="24"/>
  <c r="AK46" i="23"/>
  <c r="AL46" i="22"/>
  <c r="Q46" i="22"/>
  <c r="G46" i="25"/>
  <c r="AN46" i="23"/>
  <c r="AG46" i="22"/>
  <c r="AG46" i="25"/>
  <c r="S46" i="26"/>
  <c r="AE46" i="27"/>
  <c r="Z46" i="28"/>
  <c r="L46" i="22"/>
  <c r="X46" i="24"/>
  <c r="AI46" i="22"/>
  <c r="L46" i="25"/>
  <c r="AG46" i="26"/>
  <c r="AI46" i="28"/>
  <c r="AJ46" i="28"/>
  <c r="U46" i="28"/>
  <c r="P46" i="22"/>
  <c r="AD46" i="25"/>
  <c r="AE46" i="26"/>
  <c r="P46" i="26"/>
  <c r="P46" i="29"/>
  <c r="AF46" i="27"/>
  <c r="S46" i="29"/>
  <c r="AM46" i="26"/>
  <c r="W46" i="26"/>
  <c r="R46" i="29"/>
  <c r="K46" i="23"/>
  <c r="AL46" i="25"/>
  <c r="AP46" i="27"/>
  <c r="Z46" i="29"/>
  <c r="I46" i="27"/>
  <c r="AJ46" i="27"/>
  <c r="AN46" i="25"/>
  <c r="Q46" i="26"/>
  <c r="AC46" i="29"/>
  <c r="L46" i="29"/>
  <c r="AJ46" i="23"/>
  <c r="AF46" i="25"/>
  <c r="X46" i="23"/>
  <c r="AH46" i="25"/>
  <c r="U46" i="27"/>
  <c r="G46" i="23"/>
  <c r="H46" i="23"/>
  <c r="W46" i="27"/>
  <c r="AC46" i="25"/>
  <c r="P46" i="25"/>
  <c r="AK46" i="28"/>
  <c r="P46" i="28"/>
  <c r="H46" i="27"/>
  <c r="AE46" i="29"/>
  <c r="AM46" i="29"/>
  <c r="AL46" i="24"/>
  <c r="J46" i="22"/>
  <c r="X46" i="25"/>
  <c r="K46" i="28"/>
  <c r="AH46" i="28"/>
  <c r="Y46" i="23"/>
  <c r="T46" i="25"/>
  <c r="AI46" i="26"/>
  <c r="L46" i="28"/>
  <c r="AK46" i="27"/>
  <c r="AQ46" i="29"/>
  <c r="AH46" i="31"/>
  <c r="I46" i="31"/>
  <c r="M46" i="28"/>
  <c r="Q46" i="30"/>
  <c r="Z46" i="31"/>
  <c r="J46" i="29"/>
  <c r="AC46" i="30"/>
  <c r="V46" i="27"/>
  <c r="AN46" i="28"/>
  <c r="V46" i="29"/>
  <c r="N46" i="31"/>
  <c r="AC46" i="23"/>
  <c r="W46" i="22"/>
  <c r="S46" i="31"/>
  <c r="V46" i="25"/>
  <c r="AL46" i="28"/>
  <c r="U46" i="29"/>
  <c r="AB46" i="30"/>
  <c r="R46" i="31"/>
  <c r="AO46" i="31"/>
  <c r="H46" i="25"/>
  <c r="Q46" i="28"/>
  <c r="AP46" i="25"/>
  <c r="AO46" i="25"/>
  <c r="L46" i="27"/>
  <c r="T46" i="26"/>
  <c r="Z46" i="27"/>
  <c r="AJ46" i="22"/>
  <c r="R46" i="22"/>
  <c r="AC46" i="26"/>
  <c r="K46" i="24"/>
  <c r="S46" i="27"/>
  <c r="Y46" i="29"/>
  <c r="X46" i="28"/>
  <c r="AA46" i="29"/>
  <c r="T46" i="28"/>
  <c r="I46" i="22"/>
  <c r="AG46" i="27"/>
  <c r="AL46" i="30"/>
  <c r="AJ46" i="29"/>
  <c r="M46" i="30"/>
  <c r="AH46" i="30"/>
  <c r="P46" i="31"/>
  <c r="U46" i="26"/>
  <c r="O46" i="28"/>
  <c r="Q46" i="27"/>
  <c r="AH46" i="29"/>
  <c r="Y46" i="25"/>
  <c r="AK46" i="31"/>
  <c r="U46" i="31"/>
  <c r="R46" i="26"/>
  <c r="H46" i="26"/>
  <c r="Z46" i="30"/>
  <c r="Y46" i="28"/>
  <c r="N46" i="30"/>
  <c r="AI46" i="31"/>
  <c r="W46" i="25"/>
  <c r="AH46" i="27"/>
  <c r="AQ46" i="24"/>
  <c r="Q46" i="23"/>
  <c r="O46" i="31"/>
  <c r="T46" i="30"/>
  <c r="O46" i="29"/>
  <c r="X46" i="30"/>
  <c r="J46" i="31"/>
  <c r="AD46" i="28"/>
  <c r="AE46" i="25"/>
  <c r="AJ46" i="26"/>
  <c r="P46" i="30"/>
  <c r="N46" i="26"/>
  <c r="AN46" i="27"/>
  <c r="AA46" i="24"/>
  <c r="S46" i="30"/>
  <c r="AA46" i="26"/>
  <c r="X46" i="27"/>
  <c r="S46" i="28"/>
  <c r="W46" i="28"/>
  <c r="G46" i="30"/>
  <c r="J46" i="26"/>
  <c r="L46" i="26"/>
  <c r="S46" i="23"/>
  <c r="AM46" i="25"/>
  <c r="Y46" i="27"/>
  <c r="AL46" i="29"/>
  <c r="K46" i="29"/>
  <c r="W46" i="30"/>
  <c r="AN46" i="31"/>
  <c r="K46" i="26"/>
  <c r="AO46" i="29"/>
  <c r="T46" i="31"/>
  <c r="V46" i="31"/>
  <c r="AA46" i="30"/>
  <c r="L46" i="30"/>
  <c r="AJ46" i="31"/>
  <c r="AC46" i="27"/>
  <c r="N46" i="27"/>
  <c r="J46" i="30"/>
  <c r="AA46" i="31"/>
  <c r="AL46" i="31"/>
  <c r="AD46" i="27"/>
  <c r="AF46" i="29"/>
  <c r="AE46" i="30"/>
  <c r="Q46" i="31"/>
  <c r="G46" i="28"/>
  <c r="AF46" i="31"/>
  <c r="AG46" i="31"/>
  <c r="L46" i="31"/>
  <c r="X46" i="29"/>
  <c r="V46" i="26"/>
  <c r="O46" i="30"/>
  <c r="AN46" i="30"/>
  <c r="M46" i="27"/>
  <c r="AP46" i="31"/>
  <c r="AD46" i="30"/>
  <c r="U46" i="30"/>
  <c r="H46" i="30"/>
  <c r="AE46" i="31"/>
  <c r="AM46" i="28"/>
  <c r="M46" i="24"/>
  <c r="AQ46" i="30"/>
  <c r="Y46" i="30"/>
  <c r="AA46" i="27"/>
  <c r="AN46" i="29"/>
  <c r="AB46" i="29"/>
  <c r="M46" i="31"/>
  <c r="AK46" i="29"/>
  <c r="H46" i="29"/>
  <c r="AJ46" i="30"/>
  <c r="N46" i="22"/>
  <c r="W46" i="29"/>
  <c r="O46" i="23"/>
  <c r="AC46" i="31"/>
  <c r="J46" i="27"/>
  <c r="K46" i="30"/>
  <c r="AM46" i="27"/>
  <c r="AQ48" i="31"/>
  <c r="AM48" i="31"/>
  <c r="AD48" i="31"/>
  <c r="AB48" i="31"/>
  <c r="K48" i="31"/>
  <c r="T48" i="30"/>
  <c r="R48" i="30"/>
  <c r="AP48" i="31"/>
  <c r="AL48" i="31"/>
  <c r="G48" i="31"/>
  <c r="V48" i="30"/>
  <c r="AI48" i="30"/>
  <c r="AA48" i="30"/>
  <c r="AP48" i="29"/>
  <c r="AH48" i="29"/>
  <c r="T48" i="29"/>
  <c r="K48" i="29"/>
  <c r="X48" i="30"/>
  <c r="H48" i="30"/>
  <c r="AI48" i="27"/>
  <c r="AE48" i="30"/>
  <c r="Y48" i="30"/>
  <c r="L48" i="29"/>
  <c r="J48" i="29"/>
  <c r="AM48" i="28"/>
  <c r="AL48" i="27"/>
  <c r="AD48" i="27"/>
  <c r="AP48" i="28"/>
  <c r="AN48" i="28"/>
  <c r="AF48" i="28"/>
  <c r="AC48" i="28"/>
  <c r="W48" i="28"/>
  <c r="W48" i="30"/>
  <c r="Q48" i="27"/>
  <c r="AP48" i="26"/>
  <c r="S48" i="28"/>
  <c r="M48" i="25"/>
  <c r="AO48" i="26"/>
  <c r="AN48" i="26"/>
  <c r="AK48" i="26"/>
  <c r="AD48" i="26"/>
  <c r="AB48" i="26"/>
  <c r="Z48" i="26"/>
  <c r="Y48" i="26"/>
  <c r="K48" i="26"/>
  <c r="AJ48" i="27"/>
  <c r="AQ48" i="26"/>
  <c r="V48" i="27"/>
  <c r="AI48" i="26"/>
  <c r="O48" i="27"/>
  <c r="M48" i="27"/>
  <c r="AP48" i="25"/>
  <c r="AO48" i="25"/>
  <c r="AK48" i="25"/>
  <c r="Q48" i="25"/>
  <c r="O48" i="25"/>
  <c r="AG48" i="24"/>
  <c r="AE48" i="24"/>
  <c r="W48" i="25"/>
  <c r="AH48" i="24"/>
  <c r="V48" i="25"/>
  <c r="AF48" i="24"/>
  <c r="V48" i="21"/>
  <c r="U48" i="25"/>
  <c r="P48" i="23"/>
  <c r="U48" i="21"/>
  <c r="N48" i="23"/>
  <c r="S48" i="21"/>
  <c r="L48" i="23"/>
  <c r="G48" i="26"/>
  <c r="N48" i="24"/>
  <c r="L48" i="24"/>
  <c r="AP48" i="23"/>
  <c r="AM48" i="27"/>
  <c r="Z48" i="27"/>
  <c r="AF48" i="21"/>
  <c r="AM48" i="21"/>
  <c r="O48" i="23"/>
  <c r="AL48" i="21"/>
  <c r="AK48" i="21"/>
  <c r="AO48" i="22"/>
  <c r="AI48" i="21"/>
  <c r="AG48" i="21"/>
  <c r="AC48" i="24"/>
  <c r="AE48" i="22"/>
  <c r="AD48" i="22"/>
  <c r="AB48" i="22"/>
  <c r="P48" i="21"/>
  <c r="N48" i="21"/>
  <c r="L48" i="21"/>
  <c r="H48" i="21"/>
  <c r="G48" i="21"/>
  <c r="X48" i="22"/>
  <c r="V48" i="22"/>
  <c r="AQ48" i="21"/>
  <c r="T48" i="22"/>
  <c r="AP48" i="21"/>
  <c r="AO48" i="21"/>
  <c r="AN48" i="21"/>
  <c r="AJ48" i="21"/>
  <c r="AH48" i="21"/>
  <c r="Y48" i="27"/>
  <c r="AA48" i="21"/>
  <c r="AQ48" i="23"/>
  <c r="Y48" i="21"/>
  <c r="W48" i="21"/>
  <c r="Z48" i="21"/>
  <c r="R48" i="21"/>
  <c r="X48" i="21"/>
  <c r="AM48" i="23"/>
  <c r="T48" i="21"/>
  <c r="AE48" i="23"/>
  <c r="O48" i="21"/>
  <c r="AC48" i="23"/>
  <c r="Q48" i="21"/>
  <c r="AA48" i="23"/>
  <c r="Z48" i="23"/>
  <c r="M48" i="21"/>
  <c r="Y48" i="23"/>
  <c r="K48" i="21"/>
  <c r="U48" i="23"/>
  <c r="J48" i="21"/>
  <c r="J48" i="23"/>
  <c r="I48" i="21"/>
  <c r="G48" i="23"/>
  <c r="AB48" i="27"/>
  <c r="X48" i="25"/>
  <c r="X48" i="27"/>
  <c r="L48" i="22"/>
  <c r="K48" i="22"/>
  <c r="J48" i="22"/>
  <c r="AN48" i="22"/>
  <c r="AE48" i="21"/>
  <c r="AD48" i="21"/>
  <c r="AC48" i="21"/>
  <c r="AB48" i="21"/>
  <c r="AQ48" i="22"/>
  <c r="AG48" i="22"/>
  <c r="AA48" i="22"/>
  <c r="AH48" i="22"/>
  <c r="G48" i="22"/>
  <c r="AJ48" i="22"/>
  <c r="AC48" i="22"/>
  <c r="AL48" i="22"/>
  <c r="AI48" i="23"/>
  <c r="S48" i="22"/>
  <c r="Y48" i="25"/>
  <c r="H48" i="24"/>
  <c r="AL48" i="24"/>
  <c r="AF48" i="23"/>
  <c r="AK48" i="24"/>
  <c r="O48" i="22"/>
  <c r="AL48" i="23"/>
  <c r="R48" i="23"/>
  <c r="Y48" i="22"/>
  <c r="T48" i="24"/>
  <c r="I48" i="23"/>
  <c r="Y48" i="24"/>
  <c r="I48" i="22"/>
  <c r="P48" i="28"/>
  <c r="V48" i="24"/>
  <c r="H48" i="23"/>
  <c r="AA48" i="27"/>
  <c r="AK48" i="28"/>
  <c r="R48" i="28"/>
  <c r="J48" i="27"/>
  <c r="AP48" i="22"/>
  <c r="K48" i="25"/>
  <c r="S48" i="26"/>
  <c r="J48" i="25"/>
  <c r="AI48" i="25"/>
  <c r="AM48" i="24"/>
  <c r="I48" i="24"/>
  <c r="K48" i="23"/>
  <c r="X48" i="24"/>
  <c r="AO48" i="28"/>
  <c r="AL48" i="25"/>
  <c r="O48" i="28"/>
  <c r="AF48" i="22"/>
  <c r="R48" i="24"/>
  <c r="AJ48" i="23"/>
  <c r="S48" i="23"/>
  <c r="X48" i="23"/>
  <c r="J48" i="24"/>
  <c r="AI48" i="29"/>
  <c r="H48" i="22"/>
  <c r="I48" i="28"/>
  <c r="G48" i="24"/>
  <c r="N48" i="22"/>
  <c r="P48" i="22"/>
  <c r="P48" i="25"/>
  <c r="AC48" i="25"/>
  <c r="T48" i="23"/>
  <c r="AJ48" i="26"/>
  <c r="U48" i="26"/>
  <c r="X48" i="26"/>
  <c r="U48" i="24"/>
  <c r="AN48" i="23"/>
  <c r="AK48" i="22"/>
  <c r="AQ48" i="27"/>
  <c r="V48" i="23"/>
  <c r="Q48" i="23"/>
  <c r="AI48" i="22"/>
  <c r="Z48" i="24"/>
  <c r="AG48" i="26"/>
  <c r="AJ48" i="24"/>
  <c r="O48" i="26"/>
  <c r="M48" i="28"/>
  <c r="U48" i="28"/>
  <c r="AO48" i="23"/>
  <c r="H48" i="25"/>
  <c r="I48" i="27"/>
  <c r="Y48" i="28"/>
  <c r="L48" i="25"/>
  <c r="L48" i="27"/>
  <c r="AL48" i="29"/>
  <c r="AM48" i="22"/>
  <c r="Q48" i="22"/>
  <c r="Z48" i="22"/>
  <c r="P48" i="26"/>
  <c r="P48" i="27"/>
  <c r="AG48" i="27"/>
  <c r="AK48" i="23"/>
  <c r="H48" i="26"/>
  <c r="N48" i="27"/>
  <c r="I48" i="26"/>
  <c r="R48" i="29"/>
  <c r="M48" i="22"/>
  <c r="M48" i="23"/>
  <c r="AJ48" i="25"/>
  <c r="AI48" i="28"/>
  <c r="U48" i="27"/>
  <c r="AC48" i="26"/>
  <c r="AM48" i="25"/>
  <c r="AG48" i="25"/>
  <c r="AG48" i="23"/>
  <c r="R48" i="26"/>
  <c r="AN48" i="25"/>
  <c r="R48" i="22"/>
  <c r="W48" i="22"/>
  <c r="AD48" i="24"/>
  <c r="W48" i="27"/>
  <c r="P48" i="24"/>
  <c r="U48" i="22"/>
  <c r="AH48" i="25"/>
  <c r="N48" i="29"/>
  <c r="AJ48" i="29"/>
  <c r="AO48" i="24"/>
  <c r="AF48" i="25"/>
  <c r="AN48" i="27"/>
  <c r="AQ48" i="28"/>
  <c r="P48" i="29"/>
  <c r="R48" i="27"/>
  <c r="V48" i="28"/>
  <c r="AE48" i="26"/>
  <c r="N48" i="26"/>
  <c r="AQ48" i="25"/>
  <c r="AJ48" i="30"/>
  <c r="J48" i="26"/>
  <c r="AG48" i="28"/>
  <c r="AG48" i="29"/>
  <c r="AJ48" i="31"/>
  <c r="AF48" i="30"/>
  <c r="I48" i="25"/>
  <c r="AB48" i="30"/>
  <c r="AM48" i="29"/>
  <c r="N48" i="31"/>
  <c r="S48" i="24"/>
  <c r="AE48" i="25"/>
  <c r="W48" i="29"/>
  <c r="AQ48" i="29"/>
  <c r="AA48" i="31"/>
  <c r="AC48" i="27"/>
  <c r="H48" i="27"/>
  <c r="T48" i="25"/>
  <c r="Z48" i="28"/>
  <c r="Z48" i="25"/>
  <c r="AD48" i="28"/>
  <c r="M48" i="26"/>
  <c r="H48" i="28"/>
  <c r="AE48" i="29"/>
  <c r="AE48" i="27"/>
  <c r="W48" i="23"/>
  <c r="AA48" i="25"/>
  <c r="K48" i="24"/>
  <c r="W48" i="24"/>
  <c r="S48" i="27"/>
  <c r="AP48" i="24"/>
  <c r="T48" i="26"/>
  <c r="AP48" i="27"/>
  <c r="G48" i="27"/>
  <c r="AA48" i="29"/>
  <c r="AC48" i="29"/>
  <c r="AN48" i="24"/>
  <c r="Z48" i="29"/>
  <c r="L48" i="28"/>
  <c r="X48" i="29"/>
  <c r="X48" i="31"/>
  <c r="AI48" i="24"/>
  <c r="W48" i="26"/>
  <c r="S48" i="25"/>
  <c r="AH48" i="27"/>
  <c r="AL48" i="26"/>
  <c r="N48" i="25"/>
  <c r="AH48" i="26"/>
  <c r="AD48" i="25"/>
  <c r="AH48" i="23"/>
  <c r="Q48" i="28"/>
  <c r="H48" i="29"/>
  <c r="AL48" i="30"/>
  <c r="Q48" i="29"/>
  <c r="N48" i="28"/>
  <c r="G48" i="29"/>
  <c r="Q48" i="24"/>
  <c r="AA48" i="24"/>
  <c r="O48" i="29"/>
  <c r="AF48" i="31"/>
  <c r="I48" i="29"/>
  <c r="AQ48" i="24"/>
  <c r="S48" i="29"/>
  <c r="U48" i="30"/>
  <c r="AC48" i="30"/>
  <c r="R48" i="25"/>
  <c r="Q48" i="30"/>
  <c r="V48" i="31"/>
  <c r="Z48" i="30"/>
  <c r="O48" i="24"/>
  <c r="AN48" i="29"/>
  <c r="AG48" i="31"/>
  <c r="H48" i="31"/>
  <c r="AG48" i="30"/>
  <c r="I48" i="30"/>
  <c r="AB48" i="23"/>
  <c r="AE48" i="28"/>
  <c r="Q48" i="26"/>
  <c r="K48" i="28"/>
  <c r="Y48" i="29"/>
  <c r="Q48" i="31"/>
  <c r="AD48" i="29"/>
  <c r="G48" i="25"/>
  <c r="M48" i="29"/>
  <c r="AO48" i="29"/>
  <c r="Z48" i="31"/>
  <c r="S48" i="31"/>
  <c r="AD48" i="23"/>
  <c r="T48" i="27"/>
  <c r="T48" i="28"/>
  <c r="M48" i="30"/>
  <c r="AM48" i="26"/>
  <c r="O48" i="30"/>
  <c r="AH48" i="30"/>
  <c r="Y48" i="31"/>
  <c r="AN48" i="31"/>
  <c r="I48" i="31"/>
  <c r="O48" i="31"/>
  <c r="T48" i="31"/>
  <c r="X48" i="28"/>
  <c r="AH48" i="28"/>
  <c r="AE48" i="31"/>
  <c r="U48" i="31"/>
  <c r="S48" i="30"/>
  <c r="V48" i="26"/>
  <c r="AB48" i="28"/>
  <c r="V48" i="29"/>
  <c r="AM48" i="30"/>
  <c r="AN48" i="30"/>
  <c r="AI48" i="31"/>
  <c r="AF48" i="26"/>
  <c r="G48" i="30"/>
  <c r="AA48" i="26"/>
  <c r="K48" i="27"/>
  <c r="AO48" i="31"/>
  <c r="AD48" i="30"/>
  <c r="AK48" i="27"/>
  <c r="R48" i="31"/>
  <c r="G48" i="28"/>
  <c r="N48" i="30"/>
  <c r="AL48" i="28"/>
  <c r="AK48" i="29"/>
  <c r="AP48" i="30"/>
  <c r="L48" i="31"/>
  <c r="L48" i="30"/>
  <c r="AA48" i="28"/>
  <c r="P48" i="30"/>
  <c r="AH48" i="31"/>
  <c r="AK48" i="31"/>
  <c r="M48" i="24"/>
  <c r="L48" i="26"/>
  <c r="AB48" i="29"/>
  <c r="AO48" i="30"/>
  <c r="U48" i="29"/>
  <c r="AK48" i="30"/>
  <c r="W48" i="31"/>
  <c r="AF48" i="27"/>
  <c r="AJ48" i="28"/>
  <c r="K48" i="30"/>
  <c r="M48" i="31"/>
  <c r="P48" i="31"/>
  <c r="J48" i="31"/>
  <c r="AC48" i="31"/>
  <c r="AB48" i="24"/>
  <c r="J48" i="30"/>
  <c r="AO48" i="27"/>
  <c r="AF48" i="29"/>
  <c r="AB48" i="25"/>
  <c r="J48" i="28"/>
  <c r="AQ48" i="30"/>
  <c r="X37" i="31"/>
  <c r="AO37" i="31"/>
  <c r="AM37" i="31"/>
  <c r="K37" i="31"/>
  <c r="H37" i="31"/>
  <c r="AN37" i="31"/>
  <c r="AK37" i="29"/>
  <c r="AQ37" i="31"/>
  <c r="AI37" i="31"/>
  <c r="AG37" i="31"/>
  <c r="AD37" i="31"/>
  <c r="I37" i="31"/>
  <c r="AG37" i="30"/>
  <c r="AB37" i="31"/>
  <c r="G37" i="31"/>
  <c r="AH37" i="29"/>
  <c r="I37" i="30"/>
  <c r="AF37" i="29"/>
  <c r="G37" i="30"/>
  <c r="AE37" i="30"/>
  <c r="AC37" i="30"/>
  <c r="AA37" i="30"/>
  <c r="AC37" i="31"/>
  <c r="Y37" i="30"/>
  <c r="H37" i="30"/>
  <c r="V37" i="29"/>
  <c r="AM37" i="30"/>
  <c r="AD37" i="29"/>
  <c r="X37" i="29"/>
  <c r="T37" i="29"/>
  <c r="J37" i="29"/>
  <c r="I37" i="29"/>
  <c r="G37" i="29"/>
  <c r="V37" i="28"/>
  <c r="T37" i="28"/>
  <c r="AI37" i="27"/>
  <c r="AO37" i="29"/>
  <c r="AM37" i="29"/>
  <c r="AB37" i="29"/>
  <c r="AL37" i="27"/>
  <c r="L37" i="29"/>
  <c r="AN37" i="28"/>
  <c r="L37" i="28"/>
  <c r="AL37" i="26"/>
  <c r="Q37" i="27"/>
  <c r="AQ37" i="26"/>
  <c r="AK37" i="26"/>
  <c r="AI37" i="26"/>
  <c r="L37" i="26"/>
  <c r="Q37" i="25"/>
  <c r="AA37" i="28"/>
  <c r="W37" i="28"/>
  <c r="M37" i="25"/>
  <c r="U37" i="28"/>
  <c r="V37" i="26"/>
  <c r="S37" i="28"/>
  <c r="O37" i="28"/>
  <c r="Q37" i="26"/>
  <c r="J37" i="28"/>
  <c r="P37" i="26"/>
  <c r="G37" i="28"/>
  <c r="O37" i="26"/>
  <c r="M37" i="26"/>
  <c r="K37" i="26"/>
  <c r="AJ37" i="27"/>
  <c r="AO37" i="27"/>
  <c r="AG37" i="27"/>
  <c r="AF37" i="27"/>
  <c r="AE37" i="27"/>
  <c r="M37" i="27"/>
  <c r="S37" i="25"/>
  <c r="N37" i="24"/>
  <c r="X37" i="21"/>
  <c r="U37" i="21"/>
  <c r="AP37" i="25"/>
  <c r="AD37" i="27"/>
  <c r="AN37" i="25"/>
  <c r="AC37" i="27"/>
  <c r="AL37" i="25"/>
  <c r="AA37" i="27"/>
  <c r="AK37" i="25"/>
  <c r="O37" i="27"/>
  <c r="AI37" i="25"/>
  <c r="AI37" i="24"/>
  <c r="AH37" i="24"/>
  <c r="AG37" i="24"/>
  <c r="I37" i="25"/>
  <c r="G37" i="25"/>
  <c r="AA37" i="21"/>
  <c r="Z37" i="21"/>
  <c r="Y37" i="21"/>
  <c r="V37" i="21"/>
  <c r="S37" i="21"/>
  <c r="K37" i="25"/>
  <c r="J37" i="25"/>
  <c r="H37" i="25"/>
  <c r="AF37" i="24"/>
  <c r="AE37" i="24"/>
  <c r="AD37" i="24"/>
  <c r="AC37" i="24"/>
  <c r="AD37" i="22"/>
  <c r="AN37" i="21"/>
  <c r="AB37" i="22"/>
  <c r="AL37" i="21"/>
  <c r="AM37" i="26"/>
  <c r="AG37" i="23"/>
  <c r="AJ37" i="21"/>
  <c r="AQ37" i="21"/>
  <c r="AQ37" i="23"/>
  <c r="AP37" i="21"/>
  <c r="AP37" i="23"/>
  <c r="AK37" i="22"/>
  <c r="AO37" i="21"/>
  <c r="AL37" i="23"/>
  <c r="AI37" i="22"/>
  <c r="AK37" i="21"/>
  <c r="AE37" i="23"/>
  <c r="AG37" i="22"/>
  <c r="AH37" i="21"/>
  <c r="AC37" i="23"/>
  <c r="AG37" i="21"/>
  <c r="AE37" i="22"/>
  <c r="AF37" i="21"/>
  <c r="AA37" i="23"/>
  <c r="AE37" i="21"/>
  <c r="W37" i="23"/>
  <c r="AD37" i="21"/>
  <c r="X37" i="22"/>
  <c r="AC37" i="21"/>
  <c r="R37" i="23"/>
  <c r="V37" i="22"/>
  <c r="AB37" i="21"/>
  <c r="M37" i="23"/>
  <c r="U37" i="22"/>
  <c r="W37" i="21"/>
  <c r="G37" i="23"/>
  <c r="T37" i="22"/>
  <c r="T37" i="21"/>
  <c r="I37" i="22"/>
  <c r="N37" i="21"/>
  <c r="L37" i="21"/>
  <c r="J37" i="21"/>
  <c r="AO37" i="22"/>
  <c r="T37" i="24"/>
  <c r="O37" i="21"/>
  <c r="Q37" i="24"/>
  <c r="O37" i="24"/>
  <c r="M37" i="24"/>
  <c r="AM37" i="21"/>
  <c r="AI37" i="21"/>
  <c r="R37" i="21"/>
  <c r="Q37" i="21"/>
  <c r="AQ37" i="22"/>
  <c r="P37" i="21"/>
  <c r="H37" i="21"/>
  <c r="R37" i="22"/>
  <c r="G37" i="21"/>
  <c r="O37" i="25"/>
  <c r="P37" i="22"/>
  <c r="AN37" i="22"/>
  <c r="K37" i="21"/>
  <c r="M37" i="21"/>
  <c r="I37" i="21"/>
  <c r="AJ37" i="22"/>
  <c r="AO37" i="23"/>
  <c r="G37" i="22"/>
  <c r="AH37" i="23"/>
  <c r="AF37" i="23"/>
  <c r="J37" i="24"/>
  <c r="U37" i="23"/>
  <c r="W37" i="22"/>
  <c r="W37" i="24"/>
  <c r="AM37" i="22"/>
  <c r="AG37" i="25"/>
  <c r="S37" i="22"/>
  <c r="X37" i="23"/>
  <c r="I37" i="24"/>
  <c r="AK37" i="23"/>
  <c r="G37" i="24"/>
  <c r="AK37" i="24"/>
  <c r="AD37" i="23"/>
  <c r="K37" i="22"/>
  <c r="AF37" i="22"/>
  <c r="Y37" i="22"/>
  <c r="AB37" i="23"/>
  <c r="Z37" i="23"/>
  <c r="AL37" i="22"/>
  <c r="AH37" i="22"/>
  <c r="AC37" i="22"/>
  <c r="V37" i="23"/>
  <c r="R37" i="24"/>
  <c r="S37" i="24"/>
  <c r="T37" i="23"/>
  <c r="AF37" i="25"/>
  <c r="Z37" i="25"/>
  <c r="AI37" i="29"/>
  <c r="K37" i="24"/>
  <c r="AA37" i="25"/>
  <c r="AJ37" i="25"/>
  <c r="J37" i="27"/>
  <c r="Z37" i="28"/>
  <c r="AP37" i="22"/>
  <c r="Y37" i="25"/>
  <c r="AM37" i="25"/>
  <c r="X37" i="27"/>
  <c r="AA37" i="26"/>
  <c r="H37" i="24"/>
  <c r="AJ37" i="24"/>
  <c r="Q37" i="22"/>
  <c r="I37" i="28"/>
  <c r="S37" i="23"/>
  <c r="J37" i="22"/>
  <c r="H37" i="23"/>
  <c r="AQ37" i="25"/>
  <c r="AI37" i="23"/>
  <c r="M37" i="22"/>
  <c r="L37" i="25"/>
  <c r="Z37" i="22"/>
  <c r="AQ37" i="24"/>
  <c r="P37" i="25"/>
  <c r="Y37" i="24"/>
  <c r="I37" i="23"/>
  <c r="P37" i="28"/>
  <c r="P37" i="29"/>
  <c r="Y37" i="23"/>
  <c r="L37" i="22"/>
  <c r="AD37" i="25"/>
  <c r="H37" i="27"/>
  <c r="AD37" i="26"/>
  <c r="R37" i="25"/>
  <c r="AJ37" i="29"/>
  <c r="M37" i="28"/>
  <c r="AP37" i="26"/>
  <c r="AJ37" i="28"/>
  <c r="AB37" i="25"/>
  <c r="X37" i="28"/>
  <c r="AO37" i="26"/>
  <c r="P37" i="23"/>
  <c r="U37" i="24"/>
  <c r="O37" i="22"/>
  <c r="AB37" i="24"/>
  <c r="AH37" i="25"/>
  <c r="S37" i="26"/>
  <c r="AI37" i="28"/>
  <c r="AJ37" i="26"/>
  <c r="AE37" i="25"/>
  <c r="U37" i="25"/>
  <c r="AL37" i="24"/>
  <c r="L37" i="24"/>
  <c r="AC37" i="25"/>
  <c r="AM37" i="23"/>
  <c r="AO37" i="28"/>
  <c r="AF37" i="26"/>
  <c r="W37" i="26"/>
  <c r="V37" i="25"/>
  <c r="AH37" i="28"/>
  <c r="AF37" i="28"/>
  <c r="AA37" i="22"/>
  <c r="AJ37" i="23"/>
  <c r="H37" i="26"/>
  <c r="AG37" i="28"/>
  <c r="AM37" i="24"/>
  <c r="AN37" i="23"/>
  <c r="V37" i="24"/>
  <c r="AO37" i="25"/>
  <c r="AQ37" i="27"/>
  <c r="P37" i="24"/>
  <c r="Y37" i="29"/>
  <c r="M37" i="29"/>
  <c r="V37" i="31"/>
  <c r="J37" i="31"/>
  <c r="N37" i="23"/>
  <c r="R37" i="28"/>
  <c r="Z37" i="27"/>
  <c r="AB37" i="27"/>
  <c r="X37" i="25"/>
  <c r="R37" i="26"/>
  <c r="G37" i="27"/>
  <c r="AG37" i="26"/>
  <c r="J37" i="30"/>
  <c r="AO37" i="24"/>
  <c r="L37" i="23"/>
  <c r="AQ37" i="28"/>
  <c r="N37" i="28"/>
  <c r="AL37" i="28"/>
  <c r="AE37" i="26"/>
  <c r="Q37" i="28"/>
  <c r="L37" i="27"/>
  <c r="H37" i="28"/>
  <c r="AC37" i="29"/>
  <c r="AB37" i="26"/>
  <c r="N37" i="29"/>
  <c r="T37" i="25"/>
  <c r="I37" i="27"/>
  <c r="N37" i="22"/>
  <c r="S37" i="27"/>
  <c r="AP37" i="24"/>
  <c r="K37" i="23"/>
  <c r="Z37" i="24"/>
  <c r="W37" i="27"/>
  <c r="T37" i="26"/>
  <c r="AH37" i="26"/>
  <c r="N37" i="26"/>
  <c r="U37" i="26"/>
  <c r="AN37" i="27"/>
  <c r="U37" i="30"/>
  <c r="O37" i="31"/>
  <c r="S37" i="30"/>
  <c r="AH37" i="27"/>
  <c r="AB37" i="30"/>
  <c r="AN37" i="24"/>
  <c r="W37" i="25"/>
  <c r="Z37" i="26"/>
  <c r="AM37" i="27"/>
  <c r="Z37" i="29"/>
  <c r="O37" i="29"/>
  <c r="AQ37" i="29"/>
  <c r="AQ37" i="30"/>
  <c r="AN37" i="30"/>
  <c r="AA37" i="24"/>
  <c r="G37" i="26"/>
  <c r="P37" i="27"/>
  <c r="AL37" i="29"/>
  <c r="AN37" i="26"/>
  <c r="AP37" i="27"/>
  <c r="V37" i="27"/>
  <c r="R37" i="29"/>
  <c r="J37" i="23"/>
  <c r="U37" i="31"/>
  <c r="AK37" i="28"/>
  <c r="X37" i="26"/>
  <c r="Y37" i="31"/>
  <c r="L37" i="31"/>
  <c r="AC37" i="28"/>
  <c r="AK37" i="30"/>
  <c r="T37" i="30"/>
  <c r="S37" i="29"/>
  <c r="K37" i="28"/>
  <c r="AD37" i="28"/>
  <c r="J37" i="26"/>
  <c r="U37" i="29"/>
  <c r="AN37" i="29"/>
  <c r="AP37" i="28"/>
  <c r="AA37" i="31"/>
  <c r="AF37" i="31"/>
  <c r="M37" i="31"/>
  <c r="O37" i="23"/>
  <c r="Y37" i="26"/>
  <c r="AF37" i="30"/>
  <c r="AH37" i="31"/>
  <c r="AA37" i="29"/>
  <c r="Z37" i="30"/>
  <c r="S37" i="31"/>
  <c r="AB37" i="28"/>
  <c r="L37" i="30"/>
  <c r="V37" i="30"/>
  <c r="Y37" i="28"/>
  <c r="X37" i="24"/>
  <c r="R37" i="27"/>
  <c r="I37" i="26"/>
  <c r="AE37" i="29"/>
  <c r="AK37" i="27"/>
  <c r="Q37" i="31"/>
  <c r="AP37" i="29"/>
  <c r="AI37" i="30"/>
  <c r="AO37" i="30"/>
  <c r="P37" i="31"/>
  <c r="AM37" i="28"/>
  <c r="N37" i="25"/>
  <c r="AK37" i="31"/>
  <c r="O37" i="30"/>
  <c r="H37" i="29"/>
  <c r="K37" i="30"/>
  <c r="Z37" i="31"/>
  <c r="H37" i="22"/>
  <c r="T37" i="31"/>
  <c r="AD37" i="30"/>
  <c r="N37" i="27"/>
  <c r="Q37" i="29"/>
  <c r="AJ37" i="31"/>
  <c r="AL37" i="31"/>
  <c r="Q37" i="30"/>
  <c r="K37" i="27"/>
  <c r="Y37" i="27"/>
  <c r="R37" i="30"/>
  <c r="N37" i="30"/>
  <c r="K37" i="29"/>
  <c r="AC37" i="26"/>
  <c r="T37" i="27"/>
  <c r="Q37" i="23"/>
  <c r="AG37" i="29"/>
  <c r="W37" i="29"/>
  <c r="AE37" i="28"/>
  <c r="P37" i="30"/>
  <c r="W37" i="30"/>
  <c r="AL37" i="30"/>
  <c r="AH37" i="30"/>
  <c r="AP37" i="30"/>
  <c r="W37" i="31"/>
  <c r="N37" i="31"/>
  <c r="X37" i="30"/>
  <c r="U37" i="27"/>
  <c r="R37" i="31"/>
  <c r="AE37" i="31"/>
  <c r="AP37" i="31"/>
  <c r="AJ37" i="30"/>
  <c r="M37" i="30"/>
  <c r="K49" i="31"/>
  <c r="I49" i="31"/>
  <c r="G49" i="31"/>
  <c r="AQ49" i="31"/>
  <c r="R49" i="30"/>
  <c r="AO49" i="31"/>
  <c r="AP49" i="31"/>
  <c r="AN49" i="31"/>
  <c r="AD49" i="31"/>
  <c r="AC49" i="31"/>
  <c r="AB49" i="31"/>
  <c r="AK49" i="29"/>
  <c r="Y49" i="31"/>
  <c r="AK49" i="30"/>
  <c r="G49" i="30"/>
  <c r="AI49" i="30"/>
  <c r="AG49" i="30"/>
  <c r="AF49" i="30"/>
  <c r="AE49" i="30"/>
  <c r="H49" i="30"/>
  <c r="AC49" i="30"/>
  <c r="AB49" i="30"/>
  <c r="V49" i="30"/>
  <c r="AP49" i="29"/>
  <c r="AD49" i="29"/>
  <c r="T49" i="29"/>
  <c r="K49" i="29"/>
  <c r="J49" i="29"/>
  <c r="AM49" i="28"/>
  <c r="AC49" i="28"/>
  <c r="V49" i="28"/>
  <c r="L49" i="28"/>
  <c r="AN49" i="28"/>
  <c r="AL49" i="28"/>
  <c r="J49" i="26"/>
  <c r="AG49" i="28"/>
  <c r="T49" i="28"/>
  <c r="AL49" i="27"/>
  <c r="AK49" i="27"/>
  <c r="AG49" i="27"/>
  <c r="Z49" i="27"/>
  <c r="X49" i="27"/>
  <c r="V49" i="27"/>
  <c r="AK49" i="26"/>
  <c r="S49" i="25"/>
  <c r="AI49" i="26"/>
  <c r="P49" i="27"/>
  <c r="AL49" i="26"/>
  <c r="X49" i="25"/>
  <c r="R49" i="25"/>
  <c r="AA49" i="24"/>
  <c r="M49" i="25"/>
  <c r="AO49" i="26"/>
  <c r="T49" i="27"/>
  <c r="AM49" i="26"/>
  <c r="AG49" i="23"/>
  <c r="P49" i="21"/>
  <c r="O49" i="21"/>
  <c r="W49" i="26"/>
  <c r="U49" i="26"/>
  <c r="M49" i="21"/>
  <c r="S49" i="26"/>
  <c r="R49" i="26"/>
  <c r="Q49" i="26"/>
  <c r="H49" i="26"/>
  <c r="Q49" i="27"/>
  <c r="O49" i="24"/>
  <c r="AI49" i="25"/>
  <c r="Z49" i="21"/>
  <c r="L49" i="24"/>
  <c r="AK49" i="21"/>
  <c r="K49" i="24"/>
  <c r="I49" i="22"/>
  <c r="AJ49" i="21"/>
  <c r="AI49" i="21"/>
  <c r="AG49" i="21"/>
  <c r="AE49" i="21"/>
  <c r="AO49" i="22"/>
  <c r="AK49" i="25"/>
  <c r="AH49" i="25"/>
  <c r="AK49" i="22"/>
  <c r="AF49" i="25"/>
  <c r="AE49" i="25"/>
  <c r="T49" i="23"/>
  <c r="AI49" i="22"/>
  <c r="AD49" i="25"/>
  <c r="S49" i="23"/>
  <c r="Q49" i="21"/>
  <c r="L49" i="21"/>
  <c r="AN49" i="27"/>
  <c r="T49" i="22"/>
  <c r="J49" i="21"/>
  <c r="T49" i="21"/>
  <c r="S49" i="21"/>
  <c r="R49" i="21"/>
  <c r="K49" i="21"/>
  <c r="H49" i="21"/>
  <c r="G49" i="21"/>
  <c r="AP49" i="23"/>
  <c r="J49" i="23"/>
  <c r="AM49" i="21"/>
  <c r="AH49" i="21"/>
  <c r="AG49" i="24"/>
  <c r="AD49" i="22"/>
  <c r="AD49" i="21"/>
  <c r="M49" i="23"/>
  <c r="G49" i="23"/>
  <c r="I49" i="24"/>
  <c r="P49" i="22"/>
  <c r="AN49" i="21"/>
  <c r="AE49" i="22"/>
  <c r="AB49" i="22"/>
  <c r="AE49" i="24"/>
  <c r="Z49" i="22"/>
  <c r="R49" i="27"/>
  <c r="J49" i="25"/>
  <c r="AC49" i="24"/>
  <c r="X49" i="22"/>
  <c r="J49" i="27"/>
  <c r="H49" i="25"/>
  <c r="U49" i="24"/>
  <c r="V49" i="22"/>
  <c r="AQ49" i="21"/>
  <c r="P49" i="24"/>
  <c r="AP49" i="21"/>
  <c r="N49" i="24"/>
  <c r="R49" i="22"/>
  <c r="AO49" i="21"/>
  <c r="AB49" i="21"/>
  <c r="AA49" i="21"/>
  <c r="Y49" i="21"/>
  <c r="X49" i="21"/>
  <c r="AN49" i="23"/>
  <c r="O49" i="23"/>
  <c r="AL49" i="21"/>
  <c r="AC49" i="21"/>
  <c r="N49" i="23"/>
  <c r="AF49" i="21"/>
  <c r="V49" i="21"/>
  <c r="W49" i="21"/>
  <c r="O49" i="22"/>
  <c r="U49" i="21"/>
  <c r="N49" i="21"/>
  <c r="I49" i="21"/>
  <c r="K49" i="22"/>
  <c r="Y49" i="23"/>
  <c r="AG49" i="22"/>
  <c r="AH49" i="26"/>
  <c r="Q49" i="22"/>
  <c r="Z49" i="25"/>
  <c r="K49" i="25"/>
  <c r="AM49" i="24"/>
  <c r="AH49" i="22"/>
  <c r="AL49" i="24"/>
  <c r="AJ49" i="22"/>
  <c r="G49" i="22"/>
  <c r="AC49" i="23"/>
  <c r="AO49" i="24"/>
  <c r="W49" i="23"/>
  <c r="AD49" i="23"/>
  <c r="AK49" i="23"/>
  <c r="V49" i="23"/>
  <c r="W49" i="22"/>
  <c r="AP49" i="24"/>
  <c r="K49" i="23"/>
  <c r="AB49" i="23"/>
  <c r="L49" i="22"/>
  <c r="P49" i="25"/>
  <c r="AM49" i="22"/>
  <c r="X49" i="23"/>
  <c r="X49" i="24"/>
  <c r="AM49" i="23"/>
  <c r="AJ49" i="25"/>
  <c r="AA49" i="27"/>
  <c r="P49" i="23"/>
  <c r="R49" i="28"/>
  <c r="P49" i="29"/>
  <c r="AA49" i="22"/>
  <c r="H49" i="27"/>
  <c r="U49" i="28"/>
  <c r="S49" i="22"/>
  <c r="AI49" i="23"/>
  <c r="G49" i="24"/>
  <c r="AO49" i="23"/>
  <c r="L49" i="25"/>
  <c r="Y49" i="27"/>
  <c r="AQ49" i="22"/>
  <c r="AA49" i="23"/>
  <c r="AD49" i="24"/>
  <c r="AE49" i="23"/>
  <c r="AE49" i="26"/>
  <c r="P49" i="26"/>
  <c r="U49" i="23"/>
  <c r="Y49" i="25"/>
  <c r="AJ49" i="26"/>
  <c r="AL49" i="25"/>
  <c r="AK49" i="24"/>
  <c r="R49" i="24"/>
  <c r="AL49" i="23"/>
  <c r="AF49" i="23"/>
  <c r="AN49" i="24"/>
  <c r="AB49" i="25"/>
  <c r="I49" i="28"/>
  <c r="AA49" i="25"/>
  <c r="H49" i="22"/>
  <c r="J49" i="22"/>
  <c r="Z49" i="23"/>
  <c r="W49" i="24"/>
  <c r="AC49" i="22"/>
  <c r="AK49" i="28"/>
  <c r="AM49" i="25"/>
  <c r="R49" i="23"/>
  <c r="AJ49" i="24"/>
  <c r="AN49" i="25"/>
  <c r="J49" i="24"/>
  <c r="AC49" i="26"/>
  <c r="T49" i="25"/>
  <c r="N49" i="26"/>
  <c r="X49" i="26"/>
  <c r="I49" i="27"/>
  <c r="AL49" i="22"/>
  <c r="G49" i="25"/>
  <c r="AK49" i="31"/>
  <c r="N49" i="25"/>
  <c r="M49" i="24"/>
  <c r="AH49" i="24"/>
  <c r="AP49" i="27"/>
  <c r="Z49" i="26"/>
  <c r="AG49" i="25"/>
  <c r="M49" i="27"/>
  <c r="AQ49" i="27"/>
  <c r="AE49" i="28"/>
  <c r="AO49" i="28"/>
  <c r="W49" i="27"/>
  <c r="AO49" i="25"/>
  <c r="P49" i="28"/>
  <c r="AN49" i="26"/>
  <c r="K49" i="26"/>
  <c r="AI49" i="29"/>
  <c r="U49" i="27"/>
  <c r="AB49" i="26"/>
  <c r="AQ49" i="23"/>
  <c r="AC49" i="27"/>
  <c r="AJ49" i="23"/>
  <c r="AC49" i="25"/>
  <c r="N49" i="22"/>
  <c r="AI49" i="24"/>
  <c r="S49" i="24"/>
  <c r="AB49" i="24"/>
  <c r="Q49" i="30"/>
  <c r="Q49" i="23"/>
  <c r="Y49" i="24"/>
  <c r="AF49" i="22"/>
  <c r="Z49" i="24"/>
  <c r="V49" i="24"/>
  <c r="AJ49" i="28"/>
  <c r="AD49" i="27"/>
  <c r="AQ49" i="24"/>
  <c r="AH49" i="23"/>
  <c r="Q49" i="24"/>
  <c r="AF49" i="24"/>
  <c r="Y49" i="22"/>
  <c r="Q49" i="25"/>
  <c r="L49" i="23"/>
  <c r="AD49" i="26"/>
  <c r="M49" i="26"/>
  <c r="AN49" i="29"/>
  <c r="P49" i="31"/>
  <c r="AG49" i="26"/>
  <c r="Q49" i="28"/>
  <c r="AI49" i="27"/>
  <c r="AJ49" i="30"/>
  <c r="V49" i="31"/>
  <c r="P49" i="30"/>
  <c r="L49" i="30"/>
  <c r="W49" i="31"/>
  <c r="Y49" i="30"/>
  <c r="AN49" i="22"/>
  <c r="W49" i="25"/>
  <c r="K49" i="27"/>
  <c r="M49" i="29"/>
  <c r="R49" i="31"/>
  <c r="AI49" i="31"/>
  <c r="AE49" i="27"/>
  <c r="N49" i="28"/>
  <c r="AF49" i="31"/>
  <c r="O49" i="26"/>
  <c r="Y49" i="28"/>
  <c r="O49" i="30"/>
  <c r="Z49" i="31"/>
  <c r="AO49" i="29"/>
  <c r="I49" i="23"/>
  <c r="G49" i="26"/>
  <c r="W49" i="29"/>
  <c r="U49" i="22"/>
  <c r="S49" i="27"/>
  <c r="U49" i="29"/>
  <c r="Y49" i="29"/>
  <c r="AP49" i="25"/>
  <c r="AM49" i="27"/>
  <c r="U49" i="25"/>
  <c r="N49" i="27"/>
  <c r="I49" i="25"/>
  <c r="N49" i="29"/>
  <c r="G49" i="27"/>
  <c r="X49" i="28"/>
  <c r="AP49" i="28"/>
  <c r="AQ49" i="29"/>
  <c r="O49" i="28"/>
  <c r="AQ49" i="26"/>
  <c r="L49" i="26"/>
  <c r="S49" i="29"/>
  <c r="AQ49" i="30"/>
  <c r="Q49" i="29"/>
  <c r="AH49" i="27"/>
  <c r="AL49" i="31"/>
  <c r="L49" i="31"/>
  <c r="I49" i="29"/>
  <c r="I49" i="30"/>
  <c r="AD49" i="28"/>
  <c r="AF49" i="28"/>
  <c r="AI49" i="28"/>
  <c r="AC49" i="29"/>
  <c r="M49" i="31"/>
  <c r="G49" i="29"/>
  <c r="H49" i="28"/>
  <c r="AM49" i="30"/>
  <c r="H49" i="24"/>
  <c r="K49" i="28"/>
  <c r="T49" i="24"/>
  <c r="AQ49" i="25"/>
  <c r="AE49" i="29"/>
  <c r="Z49" i="29"/>
  <c r="AL49" i="30"/>
  <c r="L49" i="27"/>
  <c r="AB49" i="28"/>
  <c r="O49" i="27"/>
  <c r="M49" i="22"/>
  <c r="AA49" i="29"/>
  <c r="S49" i="28"/>
  <c r="AD49" i="30"/>
  <c r="V49" i="25"/>
  <c r="AB49" i="27"/>
  <c r="AJ49" i="29"/>
  <c r="Q49" i="31"/>
  <c r="H49" i="29"/>
  <c r="AA49" i="28"/>
  <c r="M49" i="28"/>
  <c r="AF49" i="27"/>
  <c r="W49" i="30"/>
  <c r="AP49" i="30"/>
  <c r="AH49" i="28"/>
  <c r="AH49" i="30"/>
  <c r="AF49" i="26"/>
  <c r="AQ49" i="28"/>
  <c r="W49" i="28"/>
  <c r="Y49" i="26"/>
  <c r="AA49" i="30"/>
  <c r="AO49" i="30"/>
  <c r="V49" i="29"/>
  <c r="N49" i="31"/>
  <c r="X49" i="30"/>
  <c r="S49" i="30"/>
  <c r="U49" i="31"/>
  <c r="R49" i="29"/>
  <c r="I49" i="26"/>
  <c r="AH49" i="31"/>
  <c r="AF49" i="29"/>
  <c r="AB49" i="29"/>
  <c r="H49" i="31"/>
  <c r="AE49" i="31"/>
  <c r="AM49" i="31"/>
  <c r="AP49" i="22"/>
  <c r="L49" i="29"/>
  <c r="AA49" i="26"/>
  <c r="AG49" i="29"/>
  <c r="Z49" i="28"/>
  <c r="O49" i="31"/>
  <c r="K49" i="30"/>
  <c r="AA49" i="31"/>
  <c r="AJ49" i="27"/>
  <c r="X49" i="31"/>
  <c r="AP49" i="26"/>
  <c r="T49" i="31"/>
  <c r="AG49" i="31"/>
  <c r="AJ49" i="31"/>
  <c r="T49" i="30"/>
  <c r="AN49" i="30"/>
  <c r="T49" i="26"/>
  <c r="M49" i="30"/>
  <c r="X49" i="29"/>
  <c r="H49" i="23"/>
  <c r="S49" i="31"/>
  <c r="N49" i="30"/>
  <c r="J49" i="31"/>
  <c r="AM49" i="29"/>
  <c r="AH49" i="29"/>
  <c r="O49" i="25"/>
  <c r="V49" i="26"/>
  <c r="J49" i="28"/>
  <c r="G49" i="28"/>
  <c r="Z49" i="30"/>
  <c r="O49" i="29"/>
  <c r="AO49" i="27"/>
  <c r="J49" i="30"/>
  <c r="AL49" i="29"/>
  <c r="U49" i="30"/>
  <c r="F32" i="38" l="1"/>
  <c r="F32" i="35"/>
  <c r="F47" i="37"/>
  <c r="M51" i="42"/>
  <c r="AN51" i="35"/>
  <c r="AF51" i="40"/>
  <c r="AO51" i="35"/>
  <c r="R51" i="37"/>
  <c r="M51" i="39"/>
  <c r="P51" i="35"/>
  <c r="AB51" i="33"/>
  <c r="AC51" i="34"/>
  <c r="S51" i="33"/>
  <c r="AD51" i="40"/>
  <c r="AK51" i="41"/>
  <c r="F48" i="39"/>
  <c r="F31" i="39"/>
  <c r="O51" i="43"/>
  <c r="AM51" i="40"/>
  <c r="K51" i="39"/>
  <c r="T51" i="36"/>
  <c r="AO51" i="33"/>
  <c r="AG51" i="34"/>
  <c r="F46" i="36"/>
  <c r="P51" i="41"/>
  <c r="F40" i="40"/>
  <c r="F44" i="42"/>
  <c r="S51" i="23"/>
  <c r="Q51" i="21"/>
  <c r="AJ51" i="40"/>
  <c r="U51" i="33"/>
  <c r="V51" i="35"/>
  <c r="AL51" i="37"/>
  <c r="AA51" i="38"/>
  <c r="F42" i="33"/>
  <c r="F40" i="43"/>
  <c r="L51" i="35"/>
  <c r="AL51" i="41"/>
  <c r="AN51" i="43"/>
  <c r="AM51" i="41"/>
  <c r="AC51" i="37"/>
  <c r="AQ51" i="36"/>
  <c r="I51" i="36"/>
  <c r="V51" i="34"/>
  <c r="AF51" i="33"/>
  <c r="N51" i="33"/>
  <c r="F27" i="37"/>
  <c r="G51" i="37"/>
  <c r="L51" i="40"/>
  <c r="F48" i="41"/>
  <c r="F45" i="34"/>
  <c r="F49" i="43"/>
  <c r="F44" i="39"/>
  <c r="F37" i="34"/>
  <c r="F31" i="43"/>
  <c r="F29" i="40"/>
  <c r="F30" i="39"/>
  <c r="F41" i="39"/>
  <c r="F36" i="39"/>
  <c r="F32" i="37"/>
  <c r="AB51" i="42"/>
  <c r="K51" i="41"/>
  <c r="AE51" i="41"/>
  <c r="T51" i="35"/>
  <c r="F27" i="35"/>
  <c r="G51" i="35"/>
  <c r="N51" i="42"/>
  <c r="U51" i="35"/>
  <c r="AP51" i="35"/>
  <c r="X51" i="33"/>
  <c r="O51" i="33"/>
  <c r="AK51" i="40"/>
  <c r="M51" i="41"/>
  <c r="F48" i="37"/>
  <c r="F45" i="40"/>
  <c r="F45" i="36"/>
  <c r="F45" i="43"/>
  <c r="F44" i="38"/>
  <c r="F41" i="33"/>
  <c r="F36" i="43"/>
  <c r="F32" i="33"/>
  <c r="Q51" i="37"/>
  <c r="AM51" i="42"/>
  <c r="AJ51" i="42"/>
  <c r="H51" i="36"/>
  <c r="K51" i="34"/>
  <c r="F44" i="43"/>
  <c r="F31" i="34"/>
  <c r="F36" i="38"/>
  <c r="AJ51" i="23"/>
  <c r="Z51" i="38"/>
  <c r="AC51" i="38"/>
  <c r="L51" i="34"/>
  <c r="I51" i="37"/>
  <c r="S51" i="43"/>
  <c r="N51" i="35"/>
  <c r="AN51" i="33"/>
  <c r="H51" i="38"/>
  <c r="F47" i="33"/>
  <c r="AF51" i="42"/>
  <c r="K51" i="42"/>
  <c r="Z51" i="39"/>
  <c r="O51" i="35"/>
  <c r="F37" i="35"/>
  <c r="M51" i="43"/>
  <c r="AF51" i="34"/>
  <c r="AG51" i="37"/>
  <c r="T51" i="41"/>
  <c r="AO51" i="42"/>
  <c r="AI51" i="34"/>
  <c r="AG51" i="35"/>
  <c r="AE51" i="34"/>
  <c r="X51" i="34"/>
  <c r="V51" i="39"/>
  <c r="AC51" i="33"/>
  <c r="T51" i="37"/>
  <c r="AP51" i="42"/>
  <c r="F48" i="33"/>
  <c r="F31" i="41"/>
  <c r="F29" i="35"/>
  <c r="F39" i="38"/>
  <c r="F41" i="40"/>
  <c r="F41" i="37"/>
  <c r="F32" i="34"/>
  <c r="P51" i="34"/>
  <c r="F30" i="36"/>
  <c r="O51" i="40"/>
  <c r="F29" i="34"/>
  <c r="AM51" i="38"/>
  <c r="X51" i="39"/>
  <c r="AJ51" i="33"/>
  <c r="F49" i="38"/>
  <c r="F44" i="41"/>
  <c r="F29" i="37"/>
  <c r="AO51" i="39"/>
  <c r="U51" i="40"/>
  <c r="T51" i="39"/>
  <c r="T51" i="42"/>
  <c r="F37" i="38"/>
  <c r="W51" i="41"/>
  <c r="W51" i="38"/>
  <c r="AK51" i="33"/>
  <c r="AG51" i="42"/>
  <c r="F37" i="36"/>
  <c r="F43" i="39"/>
  <c r="F42" i="41"/>
  <c r="F32" i="36"/>
  <c r="AG51" i="43"/>
  <c r="AA51" i="35"/>
  <c r="T51" i="34"/>
  <c r="I51" i="38"/>
  <c r="F42" i="38"/>
  <c r="F38" i="33"/>
  <c r="F30" i="35"/>
  <c r="X51" i="42"/>
  <c r="AL51" i="43"/>
  <c r="AO51" i="43"/>
  <c r="W51" i="34"/>
  <c r="AQ51" i="43"/>
  <c r="W51" i="37"/>
  <c r="AD51" i="39"/>
  <c r="N51" i="38"/>
  <c r="AM51" i="33"/>
  <c r="AL51" i="33"/>
  <c r="Q51" i="40"/>
  <c r="V51" i="38"/>
  <c r="L51" i="41"/>
  <c r="F48" i="38"/>
  <c r="F49" i="42"/>
  <c r="F49" i="35"/>
  <c r="F49" i="36"/>
  <c r="F49" i="37"/>
  <c r="F31" i="42"/>
  <c r="F31" i="33"/>
  <c r="F47" i="38"/>
  <c r="F43" i="40"/>
  <c r="F41" i="36"/>
  <c r="AI51" i="40"/>
  <c r="AM51" i="43"/>
  <c r="AH51" i="40"/>
  <c r="W51" i="33"/>
  <c r="J51" i="39"/>
  <c r="Q51" i="34"/>
  <c r="F44" i="40"/>
  <c r="F47" i="43"/>
  <c r="F29" i="41"/>
  <c r="F36" i="37"/>
  <c r="I51" i="40"/>
  <c r="AN51" i="36"/>
  <c r="AH51" i="36"/>
  <c r="P51" i="33"/>
  <c r="F30" i="42"/>
  <c r="F40" i="35"/>
  <c r="AQ51" i="40"/>
  <c r="Y51" i="40"/>
  <c r="AH51" i="37"/>
  <c r="J51" i="35"/>
  <c r="F48" i="43"/>
  <c r="F43" i="34"/>
  <c r="Q51" i="23"/>
  <c r="U51" i="34"/>
  <c r="W51" i="40"/>
  <c r="O51" i="34"/>
  <c r="F27" i="36"/>
  <c r="G51" i="36"/>
  <c r="AN51" i="42"/>
  <c r="F49" i="40"/>
  <c r="Z51" i="34"/>
  <c r="AL51" i="42"/>
  <c r="U51" i="43"/>
  <c r="F27" i="41"/>
  <c r="G51" i="41"/>
  <c r="AI51" i="43"/>
  <c r="R51" i="36"/>
  <c r="AB51" i="40"/>
  <c r="J51" i="38"/>
  <c r="N51" i="34"/>
  <c r="AG51" i="39"/>
  <c r="AE51" i="33"/>
  <c r="V51" i="37"/>
  <c r="N51" i="41"/>
  <c r="F39" i="39"/>
  <c r="F38" i="38"/>
  <c r="F36" i="42"/>
  <c r="F36" i="36"/>
  <c r="F30" i="33"/>
  <c r="F44" i="33"/>
  <c r="AF51" i="28"/>
  <c r="Q51" i="39"/>
  <c r="F43" i="25"/>
  <c r="AK51" i="23"/>
  <c r="J51" i="43"/>
  <c r="R51" i="43"/>
  <c r="L51" i="43"/>
  <c r="Z51" i="41"/>
  <c r="AA51" i="40"/>
  <c r="N51" i="36"/>
  <c r="P51" i="36"/>
  <c r="AE51" i="35"/>
  <c r="AB51" i="34"/>
  <c r="AI51" i="37"/>
  <c r="Y51" i="37"/>
  <c r="AI51" i="38"/>
  <c r="S51" i="42"/>
  <c r="F48" i="34"/>
  <c r="F49" i="41"/>
  <c r="F28" i="36"/>
  <c r="F29" i="36"/>
  <c r="F42" i="37"/>
  <c r="AM51" i="35"/>
  <c r="F28" i="43"/>
  <c r="F45" i="41"/>
  <c r="N51" i="43"/>
  <c r="K51" i="24"/>
  <c r="Y51" i="43"/>
  <c r="W51" i="35"/>
  <c r="S51" i="41"/>
  <c r="R51" i="41"/>
  <c r="AP51" i="40"/>
  <c r="H51" i="35"/>
  <c r="AQ51" i="37"/>
  <c r="AJ51" i="36"/>
  <c r="AM51" i="34"/>
  <c r="AP51" i="34"/>
  <c r="AH51" i="33"/>
  <c r="R51" i="39"/>
  <c r="U51" i="42"/>
  <c r="F44" i="37"/>
  <c r="F37" i="42"/>
  <c r="F39" i="40"/>
  <c r="F28" i="38"/>
  <c r="F32" i="41"/>
  <c r="F38" i="26"/>
  <c r="F28" i="24"/>
  <c r="AA51" i="41"/>
  <c r="X51" i="38"/>
  <c r="I51" i="42"/>
  <c r="K51" i="40"/>
  <c r="X51" i="35"/>
  <c r="X51" i="37"/>
  <c r="M51" i="37"/>
  <c r="AB51" i="35"/>
  <c r="J51" i="37"/>
  <c r="AA51" i="36"/>
  <c r="AD51" i="35"/>
  <c r="W51" i="39"/>
  <c r="AB51" i="41"/>
  <c r="F48" i="40"/>
  <c r="F48" i="36"/>
  <c r="F46" i="39"/>
  <c r="F46" i="42"/>
  <c r="F37" i="43"/>
  <c r="F43" i="43"/>
  <c r="F38" i="35"/>
  <c r="F38" i="36"/>
  <c r="AE51" i="40"/>
  <c r="F41" i="42"/>
  <c r="AK51" i="43"/>
  <c r="AD51" i="37"/>
  <c r="AJ51" i="38"/>
  <c r="N51" i="40"/>
  <c r="V51" i="40"/>
  <c r="R51" i="35"/>
  <c r="AE51" i="38"/>
  <c r="Z51" i="35"/>
  <c r="Y51" i="34"/>
  <c r="F27" i="33"/>
  <c r="G51" i="33"/>
  <c r="AM51" i="37"/>
  <c r="Z51" i="37"/>
  <c r="Y51" i="39"/>
  <c r="H51" i="42"/>
  <c r="F37" i="37"/>
  <c r="F31" i="40"/>
  <c r="F43" i="36"/>
  <c r="F38" i="42"/>
  <c r="AE51" i="29"/>
  <c r="AP51" i="33"/>
  <c r="Z51" i="21"/>
  <c r="Q51" i="41"/>
  <c r="AK51" i="42"/>
  <c r="AB51" i="39"/>
  <c r="AF51" i="37"/>
  <c r="AB51" i="43"/>
  <c r="O51" i="36"/>
  <c r="AD51" i="34"/>
  <c r="F27" i="34"/>
  <c r="G51" i="34"/>
  <c r="H51" i="33"/>
  <c r="AQ51" i="34"/>
  <c r="AI51" i="33"/>
  <c r="AC51" i="39"/>
  <c r="I51" i="43"/>
  <c r="F45" i="35"/>
  <c r="F28" i="33"/>
  <c r="F31" i="38"/>
  <c r="F39" i="41"/>
  <c r="F39" i="37"/>
  <c r="F39" i="35"/>
  <c r="F30" i="41"/>
  <c r="F42" i="26"/>
  <c r="AO51" i="34"/>
  <c r="F37" i="33"/>
  <c r="W51" i="31"/>
  <c r="L51" i="42"/>
  <c r="F37" i="27"/>
  <c r="AD51" i="42"/>
  <c r="M51" i="35"/>
  <c r="AE51" i="36"/>
  <c r="L51" i="39"/>
  <c r="AA51" i="43"/>
  <c r="AK51" i="37"/>
  <c r="K51" i="36"/>
  <c r="K51" i="38"/>
  <c r="L51" i="36"/>
  <c r="AB51" i="36"/>
  <c r="AF51" i="35"/>
  <c r="AK51" i="38"/>
  <c r="V51" i="42"/>
  <c r="F45" i="33"/>
  <c r="F28" i="39"/>
  <c r="F29" i="42"/>
  <c r="F30" i="40"/>
  <c r="F36" i="40"/>
  <c r="F45" i="42"/>
  <c r="AQ51" i="35"/>
  <c r="F27" i="43"/>
  <c r="G51" i="43"/>
  <c r="AA51" i="42"/>
  <c r="AG51" i="40"/>
  <c r="AC51" i="36"/>
  <c r="K51" i="43"/>
  <c r="I51" i="35"/>
  <c r="H51" i="37"/>
  <c r="AD51" i="36"/>
  <c r="AH51" i="34"/>
  <c r="AN51" i="37"/>
  <c r="AE51" i="37"/>
  <c r="AH51" i="39"/>
  <c r="Y51" i="42"/>
  <c r="F49" i="39"/>
  <c r="F31" i="36"/>
  <c r="F43" i="35"/>
  <c r="F42" i="34"/>
  <c r="F30" i="38"/>
  <c r="F36" i="33"/>
  <c r="M51" i="34"/>
  <c r="F29" i="33"/>
  <c r="W51" i="42"/>
  <c r="AK51" i="39"/>
  <c r="AJ51" i="37"/>
  <c r="F27" i="40"/>
  <c r="G51" i="40"/>
  <c r="P51" i="40"/>
  <c r="H51" i="40"/>
  <c r="AJ51" i="34"/>
  <c r="R51" i="34"/>
  <c r="I51" i="33"/>
  <c r="AK51" i="36"/>
  <c r="AA51" i="37"/>
  <c r="AJ51" i="39"/>
  <c r="J51" i="42"/>
  <c r="F46" i="43"/>
  <c r="F46" i="34"/>
  <c r="F46" i="35"/>
  <c r="F42" i="35"/>
  <c r="F40" i="41"/>
  <c r="F40" i="33"/>
  <c r="F40" i="38"/>
  <c r="U51" i="36"/>
  <c r="AE51" i="42"/>
  <c r="H51" i="41"/>
  <c r="F27" i="38"/>
  <c r="G51" i="38"/>
  <c r="F41" i="31"/>
  <c r="S51" i="22"/>
  <c r="AI51" i="36"/>
  <c r="X51" i="36"/>
  <c r="AH51" i="38"/>
  <c r="F28" i="34"/>
  <c r="F42" i="42"/>
  <c r="O51" i="41"/>
  <c r="N51" i="39"/>
  <c r="AD51" i="38"/>
  <c r="S51" i="35"/>
  <c r="Z51" i="36"/>
  <c r="R51" i="42"/>
  <c r="F43" i="37"/>
  <c r="F42" i="43"/>
  <c r="F39" i="33"/>
  <c r="F38" i="40"/>
  <c r="F41" i="38"/>
  <c r="J51" i="40"/>
  <c r="P51" i="42"/>
  <c r="AE51" i="39"/>
  <c r="AP51" i="38"/>
  <c r="AO51" i="41"/>
  <c r="F27" i="39"/>
  <c r="G51" i="39"/>
  <c r="U51" i="39"/>
  <c r="S51" i="34"/>
  <c r="J51" i="33"/>
  <c r="AL51" i="36"/>
  <c r="AB51" i="37"/>
  <c r="AN51" i="39"/>
  <c r="V51" i="43"/>
  <c r="F45" i="38"/>
  <c r="F49" i="33"/>
  <c r="F44" i="35"/>
  <c r="F37" i="41"/>
  <c r="F31" i="37"/>
  <c r="F31" i="35"/>
  <c r="F41" i="43"/>
  <c r="F36" i="34"/>
  <c r="F32" i="43"/>
  <c r="X51" i="40"/>
  <c r="F49" i="34"/>
  <c r="W51" i="43"/>
  <c r="AI51" i="39"/>
  <c r="F42" i="36"/>
  <c r="H51" i="34"/>
  <c r="F47" i="41"/>
  <c r="AO51" i="36"/>
  <c r="F29" i="24"/>
  <c r="V51" i="22"/>
  <c r="U51" i="37"/>
  <c r="F45" i="39"/>
  <c r="H51" i="24"/>
  <c r="AC51" i="41"/>
  <c r="AC51" i="42"/>
  <c r="S51" i="39"/>
  <c r="AK51" i="35"/>
  <c r="AG51" i="33"/>
  <c r="AG51" i="38"/>
  <c r="F28" i="37"/>
  <c r="F28" i="35"/>
  <c r="F39" i="34"/>
  <c r="AQ51" i="42"/>
  <c r="F27" i="42"/>
  <c r="G51" i="42"/>
  <c r="P51" i="37"/>
  <c r="AF51" i="38"/>
  <c r="AN51" i="38"/>
  <c r="AL51" i="39"/>
  <c r="T51" i="40"/>
  <c r="K51" i="35"/>
  <c r="M51" i="36"/>
  <c r="AM51" i="36"/>
  <c r="AO51" i="37"/>
  <c r="AP51" i="39"/>
  <c r="AC51" i="43"/>
  <c r="F46" i="37"/>
  <c r="F28" i="40"/>
  <c r="F47" i="40"/>
  <c r="F29" i="38"/>
  <c r="F43" i="41"/>
  <c r="F30" i="43"/>
  <c r="F41" i="34"/>
  <c r="F40" i="34"/>
  <c r="F28" i="42"/>
  <c r="AP51" i="37"/>
  <c r="T51" i="33"/>
  <c r="F46" i="41"/>
  <c r="F38" i="43"/>
  <c r="F41" i="41"/>
  <c r="AQ51" i="33"/>
  <c r="F47" i="34"/>
  <c r="F32" i="29"/>
  <c r="U51" i="30"/>
  <c r="AI51" i="42"/>
  <c r="R51" i="38"/>
  <c r="AL51" i="40"/>
  <c r="S51" i="40"/>
  <c r="H51" i="43"/>
  <c r="AQ51" i="41"/>
  <c r="AA51" i="39"/>
  <c r="V51" i="36"/>
  <c r="AQ51" i="39"/>
  <c r="I51" i="41"/>
  <c r="AM51" i="39"/>
  <c r="J51" i="36"/>
  <c r="Q51" i="36"/>
  <c r="K51" i="33"/>
  <c r="AB51" i="38"/>
  <c r="R51" i="40"/>
  <c r="AD51" i="43"/>
  <c r="F46" i="40"/>
  <c r="F42" i="40"/>
  <c r="F30" i="37"/>
  <c r="F32" i="40"/>
  <c r="T51" i="43"/>
  <c r="L51" i="38"/>
  <c r="P51" i="38"/>
  <c r="AQ51" i="38"/>
  <c r="O51" i="37"/>
  <c r="Z51" i="40"/>
  <c r="K51" i="37"/>
  <c r="J51" i="34"/>
  <c r="Q51" i="33"/>
  <c r="AH51" i="35"/>
  <c r="AC51" i="35"/>
  <c r="J51" i="41"/>
  <c r="AE51" i="43"/>
  <c r="F48" i="35"/>
  <c r="F46" i="38"/>
  <c r="F40" i="37"/>
  <c r="AJ51" i="41"/>
  <c r="F44" i="34"/>
  <c r="M51" i="40"/>
  <c r="H51" i="39"/>
  <c r="AL51" i="38"/>
  <c r="Y51" i="41"/>
  <c r="F28" i="41"/>
  <c r="X51" i="41"/>
  <c r="Q51" i="42"/>
  <c r="F30" i="34"/>
  <c r="Z51" i="42"/>
  <c r="AA51" i="34"/>
  <c r="Q51" i="38"/>
  <c r="S51" i="36"/>
  <c r="W51" i="36"/>
  <c r="AF51" i="43"/>
  <c r="F37" i="40"/>
  <c r="F47" i="35"/>
  <c r="F29" i="39"/>
  <c r="F42" i="39"/>
  <c r="AN51" i="41"/>
  <c r="AF51" i="41"/>
  <c r="S51" i="38"/>
  <c r="AO51" i="40"/>
  <c r="O51" i="38"/>
  <c r="Y51" i="35"/>
  <c r="AK51" i="34"/>
  <c r="Z51" i="33"/>
  <c r="AL51" i="34"/>
  <c r="AJ51" i="35"/>
  <c r="AF51" i="39"/>
  <c r="AH51" i="41"/>
  <c r="AH51" i="42"/>
  <c r="F45" i="37"/>
  <c r="F46" i="33"/>
  <c r="F43" i="42"/>
  <c r="F39" i="36"/>
  <c r="F41" i="35"/>
  <c r="F36" i="41"/>
  <c r="F29" i="43"/>
  <c r="V51" i="41"/>
  <c r="AF51" i="36"/>
  <c r="AI51" i="24"/>
  <c r="O51" i="21"/>
  <c r="AG51" i="36"/>
  <c r="AI51" i="35"/>
  <c r="F43" i="22"/>
  <c r="AN51" i="40"/>
  <c r="AD51" i="41"/>
  <c r="P51" i="39"/>
  <c r="AG51" i="41"/>
  <c r="Z51" i="43"/>
  <c r="Q51" i="43"/>
  <c r="P51" i="43"/>
  <c r="I51" i="39"/>
  <c r="AO51" i="38"/>
  <c r="AP51" i="36"/>
  <c r="M51" i="38"/>
  <c r="AA51" i="33"/>
  <c r="L51" i="33"/>
  <c r="R51" i="33"/>
  <c r="Y51" i="36"/>
  <c r="AI51" i="41"/>
  <c r="AH51" i="43"/>
  <c r="F44" i="36"/>
  <c r="F37" i="39"/>
  <c r="F43" i="33"/>
  <c r="F39" i="42"/>
  <c r="F38" i="37"/>
  <c r="F36" i="35"/>
  <c r="F32" i="42"/>
  <c r="F32" i="39"/>
  <c r="S51" i="37"/>
  <c r="F40" i="42"/>
  <c r="I51" i="34"/>
  <c r="AN51" i="29"/>
  <c r="P51" i="28"/>
  <c r="H51" i="31"/>
  <c r="U51" i="41"/>
  <c r="N51" i="37"/>
  <c r="F38" i="39"/>
  <c r="AK51" i="27"/>
  <c r="AP51" i="41"/>
  <c r="F47" i="42"/>
  <c r="Y51" i="38"/>
  <c r="AN51" i="34"/>
  <c r="Y51" i="33"/>
  <c r="M51" i="33"/>
  <c r="O51" i="42"/>
  <c r="X51" i="43"/>
  <c r="AP51" i="43"/>
  <c r="L51" i="37"/>
  <c r="O51" i="39"/>
  <c r="U51" i="38"/>
  <c r="Q51" i="35"/>
  <c r="AD51" i="33"/>
  <c r="V51" i="33"/>
  <c r="AL51" i="35"/>
  <c r="AC51" i="40"/>
  <c r="T51" i="38"/>
  <c r="AJ51" i="43"/>
  <c r="F48" i="42"/>
  <c r="F47" i="36"/>
  <c r="F47" i="39"/>
  <c r="F43" i="38"/>
  <c r="F39" i="43"/>
  <c r="F38" i="41"/>
  <c r="F38" i="34"/>
  <c r="F40" i="39"/>
  <c r="AK51" i="31"/>
  <c r="R51" i="21"/>
  <c r="AM51" i="29"/>
  <c r="AF51" i="21"/>
  <c r="F42" i="28"/>
  <c r="AJ51" i="22"/>
  <c r="F46" i="21"/>
  <c r="F47" i="28"/>
  <c r="AG51" i="26"/>
  <c r="AE51" i="25"/>
  <c r="AH51" i="21"/>
  <c r="O51" i="26"/>
  <c r="F41" i="29"/>
  <c r="R51" i="29"/>
  <c r="AI51" i="29"/>
  <c r="AC51" i="22"/>
  <c r="P51" i="30"/>
  <c r="F31" i="22"/>
  <c r="F30" i="31"/>
  <c r="U51" i="28"/>
  <c r="R51" i="27"/>
  <c r="I51" i="21"/>
  <c r="T51" i="30"/>
  <c r="F38" i="29"/>
  <c r="F38" i="31"/>
  <c r="F29" i="26"/>
  <c r="P51" i="27"/>
  <c r="T51" i="23"/>
  <c r="J51" i="21"/>
  <c r="AD51" i="31"/>
  <c r="F48" i="26"/>
  <c r="F44" i="25"/>
  <c r="F38" i="22"/>
  <c r="F28" i="25"/>
  <c r="F45" i="23"/>
  <c r="F42" i="23"/>
  <c r="AB51" i="30"/>
  <c r="Y51" i="29"/>
  <c r="AC51" i="28"/>
  <c r="AO51" i="24"/>
  <c r="AO51" i="22"/>
  <c r="AJ51" i="28"/>
  <c r="T51" i="27"/>
  <c r="K51" i="21"/>
  <c r="AE51" i="22"/>
  <c r="O51" i="24"/>
  <c r="W51" i="26"/>
  <c r="AL51" i="28"/>
  <c r="AO51" i="30"/>
  <c r="AN51" i="22"/>
  <c r="F47" i="22"/>
  <c r="AE51" i="21"/>
  <c r="AL51" i="29"/>
  <c r="F45" i="21"/>
  <c r="AB51" i="25"/>
  <c r="AO51" i="27"/>
  <c r="AN51" i="27"/>
  <c r="R51" i="26"/>
  <c r="N51" i="30"/>
  <c r="F41" i="30"/>
  <c r="F30" i="24"/>
  <c r="S51" i="30"/>
  <c r="Z51" i="25"/>
  <c r="AA51" i="22"/>
  <c r="J51" i="26"/>
  <c r="F47" i="24"/>
  <c r="F45" i="29"/>
  <c r="F32" i="25"/>
  <c r="Q51" i="27"/>
  <c r="U51" i="27"/>
  <c r="M51" i="22"/>
  <c r="V51" i="26"/>
  <c r="U51" i="26"/>
  <c r="F49" i="24"/>
  <c r="F39" i="31"/>
  <c r="F29" i="30"/>
  <c r="F30" i="30"/>
  <c r="J51" i="27"/>
  <c r="AE51" i="26"/>
  <c r="AK51" i="24"/>
  <c r="AM51" i="21"/>
  <c r="Q51" i="25"/>
  <c r="F46" i="23"/>
  <c r="F44" i="28"/>
  <c r="F38" i="21"/>
  <c r="F28" i="31"/>
  <c r="F30" i="28"/>
  <c r="AQ51" i="29"/>
  <c r="AQ51" i="30"/>
  <c r="AE51" i="28"/>
  <c r="AF51" i="30"/>
  <c r="I51" i="22"/>
  <c r="J51" i="22"/>
  <c r="S51" i="26"/>
  <c r="L51" i="21"/>
  <c r="U51" i="25"/>
  <c r="AO51" i="21"/>
  <c r="L51" i="23"/>
  <c r="K51" i="29"/>
  <c r="K51" i="31"/>
  <c r="AD51" i="28"/>
  <c r="F39" i="28"/>
  <c r="J51" i="30"/>
  <c r="F36" i="31"/>
  <c r="F30" i="23"/>
  <c r="S51" i="31"/>
  <c r="N51" i="22"/>
  <c r="AP51" i="24"/>
  <c r="U51" i="24"/>
  <c r="AJ51" i="29"/>
  <c r="F39" i="26"/>
  <c r="F43" i="24"/>
  <c r="W51" i="24"/>
  <c r="K51" i="22"/>
  <c r="H51" i="27"/>
  <c r="N51" i="24"/>
  <c r="O51" i="25"/>
  <c r="F37" i="31"/>
  <c r="F44" i="23"/>
  <c r="AJ51" i="26"/>
  <c r="X51" i="27"/>
  <c r="N51" i="25"/>
  <c r="K51" i="26"/>
  <c r="F46" i="30"/>
  <c r="F31" i="30"/>
  <c r="F42" i="31"/>
  <c r="F32" i="28"/>
  <c r="P51" i="31"/>
  <c r="AH51" i="24"/>
  <c r="AI51" i="21"/>
  <c r="L51" i="26"/>
  <c r="F28" i="26"/>
  <c r="F31" i="28"/>
  <c r="F41" i="22"/>
  <c r="F40" i="25"/>
  <c r="F30" i="27"/>
  <c r="N51" i="31"/>
  <c r="Z51" i="23"/>
  <c r="Y51" i="23"/>
  <c r="AF51" i="31"/>
  <c r="W51" i="22"/>
  <c r="X51" i="28"/>
  <c r="F27" i="25"/>
  <c r="G51" i="25"/>
  <c r="N51" i="21"/>
  <c r="AJ51" i="21"/>
  <c r="AQ51" i="21"/>
  <c r="R51" i="25"/>
  <c r="M51" i="29"/>
  <c r="L51" i="31"/>
  <c r="I51" i="31"/>
  <c r="F36" i="22"/>
  <c r="S51" i="21"/>
  <c r="F37" i="30"/>
  <c r="F40" i="21"/>
  <c r="M51" i="24"/>
  <c r="AM51" i="24"/>
  <c r="Y51" i="21"/>
  <c r="P51" i="22"/>
  <c r="AL51" i="26"/>
  <c r="F49" i="30"/>
  <c r="F37" i="22"/>
  <c r="F46" i="29"/>
  <c r="F41" i="27"/>
  <c r="AC51" i="26"/>
  <c r="AA51" i="30"/>
  <c r="AJ51" i="31"/>
  <c r="W51" i="28"/>
  <c r="Y51" i="22"/>
  <c r="P51" i="25"/>
  <c r="H51" i="26"/>
  <c r="AI51" i="23"/>
  <c r="AH51" i="25"/>
  <c r="R51" i="22"/>
  <c r="L51" i="24"/>
  <c r="N51" i="28"/>
  <c r="V51" i="30"/>
  <c r="AL51" i="23"/>
  <c r="F27" i="27"/>
  <c r="G51" i="27"/>
  <c r="X51" i="22"/>
  <c r="F37" i="24"/>
  <c r="AA51" i="31"/>
  <c r="F28" i="22"/>
  <c r="Y51" i="27"/>
  <c r="F46" i="31"/>
  <c r="F42" i="24"/>
  <c r="J51" i="29"/>
  <c r="Y51" i="25"/>
  <c r="W51" i="25"/>
  <c r="F47" i="27"/>
  <c r="F36" i="24"/>
  <c r="AI51" i="25"/>
  <c r="F46" i="26"/>
  <c r="F44" i="27"/>
  <c r="F44" i="24"/>
  <c r="F38" i="27"/>
  <c r="F39" i="22"/>
  <c r="F36" i="28"/>
  <c r="F42" i="30"/>
  <c r="AD51" i="29"/>
  <c r="L51" i="29"/>
  <c r="Q51" i="28"/>
  <c r="AF51" i="25"/>
  <c r="AC51" i="27"/>
  <c r="AL51" i="22"/>
  <c r="AA51" i="25"/>
  <c r="O51" i="27"/>
  <c r="AL51" i="21"/>
  <c r="Q51" i="24"/>
  <c r="AF51" i="24"/>
  <c r="AD51" i="27"/>
  <c r="X51" i="31"/>
  <c r="AN51" i="23"/>
  <c r="F42" i="22"/>
  <c r="AA51" i="24"/>
  <c r="F40" i="30"/>
  <c r="N51" i="26"/>
  <c r="S51" i="24"/>
  <c r="J51" i="23"/>
  <c r="AD51" i="30"/>
  <c r="F49" i="27"/>
  <c r="F46" i="28"/>
  <c r="AA51" i="21"/>
  <c r="F45" i="27"/>
  <c r="H51" i="21"/>
  <c r="F48" i="23"/>
  <c r="F46" i="25"/>
  <c r="F46" i="22"/>
  <c r="F28" i="28"/>
  <c r="F28" i="29"/>
  <c r="F45" i="28"/>
  <c r="F40" i="27"/>
  <c r="F32" i="27"/>
  <c r="AM51" i="26"/>
  <c r="AQ51" i="28"/>
  <c r="X51" i="29"/>
  <c r="Q51" i="31"/>
  <c r="I51" i="25"/>
  <c r="H51" i="23"/>
  <c r="AB51" i="24"/>
  <c r="AB51" i="21"/>
  <c r="AK51" i="22"/>
  <c r="AB51" i="22"/>
  <c r="F27" i="28"/>
  <c r="G51" i="28"/>
  <c r="H51" i="30"/>
  <c r="AG51" i="31"/>
  <c r="F49" i="25"/>
  <c r="AP51" i="26"/>
  <c r="F43" i="27"/>
  <c r="AF51" i="26"/>
  <c r="AG51" i="21"/>
  <c r="F48" i="27"/>
  <c r="AI51" i="28"/>
  <c r="M51" i="28"/>
  <c r="AB51" i="29"/>
  <c r="U51" i="23"/>
  <c r="F48" i="24"/>
  <c r="F48" i="21"/>
  <c r="F38" i="28"/>
  <c r="F28" i="21"/>
  <c r="F47" i="29"/>
  <c r="F36" i="21"/>
  <c r="F41" i="26"/>
  <c r="T51" i="26"/>
  <c r="Z51" i="31"/>
  <c r="Z51" i="28"/>
  <c r="O51" i="30"/>
  <c r="AA51" i="27"/>
  <c r="AO51" i="28"/>
  <c r="Z51" i="24"/>
  <c r="L51" i="22"/>
  <c r="AM51" i="25"/>
  <c r="AD51" i="22"/>
  <c r="F27" i="26"/>
  <c r="G51" i="26"/>
  <c r="AM51" i="30"/>
  <c r="AH51" i="31"/>
  <c r="X51" i="21"/>
  <c r="V51" i="24"/>
  <c r="AM51" i="27"/>
  <c r="K51" i="27"/>
  <c r="L51" i="30"/>
  <c r="AJ51" i="30"/>
  <c r="AJ51" i="25"/>
  <c r="L51" i="25"/>
  <c r="AI51" i="22"/>
  <c r="F49" i="23"/>
  <c r="F31" i="27"/>
  <c r="F31" i="31"/>
  <c r="F43" i="26"/>
  <c r="F42" i="29"/>
  <c r="Q51" i="30"/>
  <c r="O51" i="31"/>
  <c r="Z51" i="26"/>
  <c r="Z51" i="29"/>
  <c r="AE51" i="23"/>
  <c r="J51" i="24"/>
  <c r="F27" i="24"/>
  <c r="G51" i="24"/>
  <c r="T51" i="22"/>
  <c r="U51" i="22"/>
  <c r="AG51" i="23"/>
  <c r="X51" i="26"/>
  <c r="Q51" i="29"/>
  <c r="AM51" i="31"/>
  <c r="F44" i="21"/>
  <c r="F29" i="23"/>
  <c r="AI51" i="26"/>
  <c r="AF51" i="29"/>
  <c r="M51" i="31"/>
  <c r="AD51" i="26"/>
  <c r="AK51" i="26"/>
  <c r="AQ51" i="23"/>
  <c r="F37" i="26"/>
  <c r="F37" i="29"/>
  <c r="F28" i="27"/>
  <c r="F47" i="26"/>
  <c r="F42" i="21"/>
  <c r="F40" i="31"/>
  <c r="F40" i="29"/>
  <c r="F29" i="25"/>
  <c r="AO51" i="29"/>
  <c r="AA51" i="29"/>
  <c r="AI51" i="30"/>
  <c r="L51" i="27"/>
  <c r="AE51" i="27"/>
  <c r="F27" i="22"/>
  <c r="G51" i="22"/>
  <c r="AN51" i="24"/>
  <c r="N51" i="23"/>
  <c r="AN51" i="21"/>
  <c r="AC51" i="24"/>
  <c r="H51" i="28"/>
  <c r="S51" i="29"/>
  <c r="AN51" i="31"/>
  <c r="F38" i="25"/>
  <c r="F39" i="24"/>
  <c r="AH51" i="23"/>
  <c r="F49" i="22"/>
  <c r="F31" i="21"/>
  <c r="M51" i="26"/>
  <c r="F36" i="26"/>
  <c r="O51" i="22"/>
  <c r="S51" i="27"/>
  <c r="AD51" i="24"/>
  <c r="AB51" i="27"/>
  <c r="F48" i="29"/>
  <c r="F36" i="23"/>
  <c r="F40" i="22"/>
  <c r="F30" i="21"/>
  <c r="F32" i="21"/>
  <c r="AL51" i="31"/>
  <c r="AC51" i="30"/>
  <c r="J51" i="28"/>
  <c r="AB51" i="26"/>
  <c r="AA51" i="26"/>
  <c r="W51" i="23"/>
  <c r="AF51" i="22"/>
  <c r="P51" i="21"/>
  <c r="AP51" i="21"/>
  <c r="AN51" i="25"/>
  <c r="L51" i="28"/>
  <c r="V51" i="29"/>
  <c r="AP51" i="31"/>
  <c r="Y51" i="28"/>
  <c r="F48" i="22"/>
  <c r="Y51" i="31"/>
  <c r="T51" i="25"/>
  <c r="F38" i="23"/>
  <c r="F42" i="25"/>
  <c r="AK51" i="25"/>
  <c r="F27" i="29"/>
  <c r="G51" i="29"/>
  <c r="AG51" i="25"/>
  <c r="R51" i="30"/>
  <c r="F48" i="28"/>
  <c r="F44" i="26"/>
  <c r="F43" i="23"/>
  <c r="F29" i="21"/>
  <c r="W51" i="30"/>
  <c r="AM51" i="28"/>
  <c r="H51" i="25"/>
  <c r="AG51" i="30"/>
  <c r="AM51" i="23"/>
  <c r="K51" i="23"/>
  <c r="M51" i="23"/>
  <c r="O51" i="23"/>
  <c r="AP51" i="22"/>
  <c r="AN51" i="26"/>
  <c r="O51" i="28"/>
  <c r="AG51" i="29"/>
  <c r="U51" i="31"/>
  <c r="AP51" i="28"/>
  <c r="V51" i="23"/>
  <c r="I51" i="26"/>
  <c r="M51" i="27"/>
  <c r="AQ51" i="26"/>
  <c r="F43" i="31"/>
  <c r="O51" i="29"/>
  <c r="AG51" i="24"/>
  <c r="F30" i="25"/>
  <c r="F30" i="29"/>
  <c r="F32" i="23"/>
  <c r="AI51" i="31"/>
  <c r="W51" i="29"/>
  <c r="AN51" i="30"/>
  <c r="AE51" i="30"/>
  <c r="AC51" i="25"/>
  <c r="F47" i="23"/>
  <c r="F31" i="25"/>
  <c r="F40" i="24"/>
  <c r="F40" i="26"/>
  <c r="F32" i="30"/>
  <c r="AQ51" i="27"/>
  <c r="S51" i="28"/>
  <c r="I51" i="28"/>
  <c r="T51" i="29"/>
  <c r="T51" i="24"/>
  <c r="F27" i="23"/>
  <c r="G51" i="23"/>
  <c r="Q51" i="22"/>
  <c r="T51" i="21"/>
  <c r="P51" i="24"/>
  <c r="V51" i="27"/>
  <c r="AP51" i="30"/>
  <c r="AH51" i="29"/>
  <c r="AO51" i="31"/>
  <c r="AO51" i="25"/>
  <c r="M51" i="25"/>
  <c r="AP51" i="29"/>
  <c r="AQ51" i="31"/>
  <c r="I51" i="23"/>
  <c r="AK51" i="28"/>
  <c r="AE51" i="24"/>
  <c r="S51" i="25"/>
  <c r="F37" i="23"/>
  <c r="AK51" i="29"/>
  <c r="F36" i="29"/>
  <c r="F45" i="31"/>
  <c r="F31" i="24"/>
  <c r="F29" i="27"/>
  <c r="I51" i="29"/>
  <c r="F27" i="30"/>
  <c r="G51" i="30"/>
  <c r="K51" i="28"/>
  <c r="AC51" i="29"/>
  <c r="AD51" i="23"/>
  <c r="H51" i="22"/>
  <c r="Z51" i="22"/>
  <c r="P51" i="23"/>
  <c r="F49" i="29"/>
  <c r="F49" i="26"/>
  <c r="F46" i="24"/>
  <c r="F44" i="29"/>
  <c r="F44" i="31"/>
  <c r="F39" i="30"/>
  <c r="F45" i="25"/>
  <c r="F41" i="28"/>
  <c r="F40" i="23"/>
  <c r="F30" i="26"/>
  <c r="F32" i="26"/>
  <c r="I51" i="27"/>
  <c r="T51" i="28"/>
  <c r="AJ51" i="24"/>
  <c r="N51" i="27"/>
  <c r="AH51" i="26"/>
  <c r="AH51" i="22"/>
  <c r="AL51" i="24"/>
  <c r="U51" i="21"/>
  <c r="Y51" i="24"/>
  <c r="W51" i="27"/>
  <c r="AF51" i="27"/>
  <c r="F27" i="31"/>
  <c r="G51" i="31"/>
  <c r="Y51" i="30"/>
  <c r="AQ51" i="22"/>
  <c r="AP51" i="23"/>
  <c r="V51" i="28"/>
  <c r="AA51" i="28"/>
  <c r="F47" i="31"/>
  <c r="J51" i="31"/>
  <c r="AP51" i="25"/>
  <c r="AO51" i="23"/>
  <c r="N51" i="29"/>
  <c r="F48" i="31"/>
  <c r="F31" i="26"/>
  <c r="F43" i="29"/>
  <c r="F42" i="27"/>
  <c r="AG51" i="22"/>
  <c r="F47" i="25"/>
  <c r="F27" i="21"/>
  <c r="G51" i="21"/>
  <c r="F32" i="24"/>
  <c r="X51" i="25"/>
  <c r="F37" i="21"/>
  <c r="F47" i="21"/>
  <c r="F36" i="25"/>
  <c r="F31" i="23"/>
  <c r="Z51" i="30"/>
  <c r="X51" i="23"/>
  <c r="F49" i="31"/>
  <c r="F45" i="22"/>
  <c r="F45" i="26"/>
  <c r="F41" i="21"/>
  <c r="F40" i="28"/>
  <c r="F30" i="22"/>
  <c r="V51" i="31"/>
  <c r="T51" i="31"/>
  <c r="AL51" i="25"/>
  <c r="H51" i="29"/>
  <c r="Q51" i="26"/>
  <c r="X51" i="24"/>
  <c r="AA51" i="23"/>
  <c r="W51" i="21"/>
  <c r="AQ51" i="24"/>
  <c r="AQ51" i="25"/>
  <c r="AG51" i="27"/>
  <c r="I51" i="30"/>
  <c r="AB51" i="28"/>
  <c r="P51" i="26"/>
  <c r="F44" i="22"/>
  <c r="AH51" i="28"/>
  <c r="AM51" i="22"/>
  <c r="Y51" i="26"/>
  <c r="AD51" i="25"/>
  <c r="F49" i="28"/>
  <c r="F32" i="31"/>
  <c r="AK51" i="21"/>
  <c r="F39" i="21"/>
  <c r="F31" i="29"/>
  <c r="F41" i="25"/>
  <c r="R51" i="31"/>
  <c r="AC51" i="23"/>
  <c r="F49" i="21"/>
  <c r="F46" i="27"/>
  <c r="F38" i="24"/>
  <c r="F36" i="30"/>
  <c r="F45" i="30"/>
  <c r="F43" i="30"/>
  <c r="F43" i="28"/>
  <c r="F41" i="24"/>
  <c r="F29" i="29"/>
  <c r="F29" i="22"/>
  <c r="F32" i="22"/>
  <c r="AH51" i="30"/>
  <c r="AL51" i="30"/>
  <c r="P51" i="29"/>
  <c r="J51" i="25"/>
  <c r="U51" i="29"/>
  <c r="AB51" i="23"/>
  <c r="I51" i="24"/>
  <c r="R51" i="23"/>
  <c r="AC51" i="21"/>
  <c r="AP51" i="27"/>
  <c r="AH51" i="27"/>
  <c r="M51" i="30"/>
  <c r="F28" i="23"/>
  <c r="F41" i="23"/>
  <c r="R51" i="28"/>
  <c r="AN51" i="28"/>
  <c r="K51" i="25"/>
  <c r="F29" i="31"/>
  <c r="AB51" i="31"/>
  <c r="F44" i="30"/>
  <c r="F39" i="25"/>
  <c r="AC51" i="31"/>
  <c r="K51" i="30"/>
  <c r="F37" i="28"/>
  <c r="F47" i="30"/>
  <c r="F39" i="23"/>
  <c r="F48" i="25"/>
  <c r="X51" i="30"/>
  <c r="AG51" i="28"/>
  <c r="AL51" i="27"/>
  <c r="F37" i="25"/>
  <c r="F48" i="30"/>
  <c r="F38" i="30"/>
  <c r="F28" i="30"/>
  <c r="F39" i="27"/>
  <c r="F39" i="29"/>
  <c r="F36" i="27"/>
  <c r="F45" i="24"/>
  <c r="F43" i="21"/>
  <c r="F29" i="28"/>
  <c r="AE51" i="31"/>
  <c r="AI51" i="27"/>
  <c r="V51" i="25"/>
  <c r="AF51" i="23"/>
  <c r="AO51" i="26"/>
  <c r="Z51" i="27"/>
  <c r="R51" i="24"/>
  <c r="AD51" i="21"/>
  <c r="V51" i="21"/>
  <c r="M51" i="21"/>
  <c r="AJ51" i="27"/>
  <c r="AK51" i="30"/>
  <c r="R61" i="5"/>
  <c r="Q61" i="5"/>
  <c r="P61" i="5"/>
  <c r="O61" i="5"/>
  <c r="N61" i="5"/>
  <c r="M61" i="5"/>
  <c r="L61" i="5"/>
  <c r="K61" i="5"/>
  <c r="J61" i="5"/>
  <c r="H61" i="5"/>
  <c r="M15" i="20"/>
  <c r="M14" i="20"/>
  <c r="M13" i="20"/>
  <c r="M12" i="20"/>
  <c r="M11" i="20"/>
  <c r="M10" i="20"/>
  <c r="M9" i="20"/>
  <c r="M8" i="20"/>
  <c r="M7" i="20"/>
  <c r="M6" i="20"/>
  <c r="M5" i="20"/>
  <c r="D51" i="42" l="1"/>
  <c r="F52" i="39"/>
  <c r="F52" i="38"/>
  <c r="D51" i="39"/>
  <c r="D51" i="33"/>
  <c r="D51" i="41"/>
  <c r="D51" i="43"/>
  <c r="D51" i="37"/>
  <c r="F52" i="43"/>
  <c r="F52" i="37"/>
  <c r="D51" i="36"/>
  <c r="D51" i="38"/>
  <c r="F52" i="36"/>
  <c r="F52" i="41"/>
  <c r="D51" i="40"/>
  <c r="F52" i="40"/>
  <c r="D51" i="34"/>
  <c r="F52" i="33"/>
  <c r="F52" i="34"/>
  <c r="D51" i="35"/>
  <c r="F52" i="42"/>
  <c r="F52" i="35"/>
  <c r="D51" i="29"/>
  <c r="F52" i="29"/>
  <c r="D51" i="28"/>
  <c r="D51" i="26"/>
  <c r="F52" i="28"/>
  <c r="F52" i="26"/>
  <c r="D51" i="27"/>
  <c r="F52" i="25"/>
  <c r="D51" i="31"/>
  <c r="D51" i="21"/>
  <c r="F52" i="31"/>
  <c r="F52" i="21"/>
  <c r="D51" i="24"/>
  <c r="D51" i="25"/>
  <c r="F52" i="24"/>
  <c r="F52" i="30"/>
  <c r="D51" i="22"/>
  <c r="F52" i="22"/>
  <c r="D51" i="30"/>
  <c r="F52" i="27"/>
  <c r="D51" i="23"/>
  <c r="F52" i="23"/>
  <c r="L59" i="5"/>
  <c r="K59" i="5"/>
  <c r="E15" i="20"/>
  <c r="I15" i="20" s="1"/>
  <c r="L15" i="20" s="1"/>
  <c r="R59" i="5" s="1"/>
  <c r="D15" i="20"/>
  <c r="E14" i="20"/>
  <c r="D14" i="20"/>
  <c r="E13" i="20"/>
  <c r="D13" i="20"/>
  <c r="E12" i="20"/>
  <c r="D12" i="20"/>
  <c r="E11" i="20"/>
  <c r="I11" i="20" s="1"/>
  <c r="L11" i="20" s="1"/>
  <c r="N59" i="5" s="1"/>
  <c r="D11" i="20"/>
  <c r="E10" i="20"/>
  <c r="D10" i="20"/>
  <c r="E9" i="20"/>
  <c r="I9" i="20" s="1"/>
  <c r="L9" i="20" s="1"/>
  <c r="D9" i="20"/>
  <c r="E8" i="20"/>
  <c r="I8" i="20" s="1"/>
  <c r="L8" i="20" s="1"/>
  <c r="D8" i="20"/>
  <c r="E7" i="20"/>
  <c r="I7" i="20" s="1"/>
  <c r="L7" i="20" s="1"/>
  <c r="J59" i="5" s="1"/>
  <c r="D7" i="20"/>
  <c r="E6" i="20"/>
  <c r="I6" i="20" s="1"/>
  <c r="L6" i="20" s="1"/>
  <c r="D6" i="20"/>
  <c r="E5" i="20"/>
  <c r="D5" i="20"/>
  <c r="I13" i="20" l="1"/>
  <c r="L13" i="20" s="1"/>
  <c r="P59" i="5" s="1"/>
  <c r="P67" i="5" s="1"/>
  <c r="P74" i="5" s="1"/>
  <c r="I14" i="20"/>
  <c r="L14" i="20" s="1"/>
  <c r="Q59" i="5" s="1"/>
  <c r="Q67" i="5" s="1"/>
  <c r="Q74" i="5" s="1"/>
  <c r="I5" i="20"/>
  <c r="L5" i="20" s="1"/>
  <c r="I10" i="20"/>
  <c r="L10" i="20" s="1"/>
  <c r="M59" i="5" s="1"/>
  <c r="M67" i="5" s="1"/>
  <c r="M74" i="5" s="1"/>
  <c r="I12" i="20"/>
  <c r="L12" i="20" s="1"/>
  <c r="O59" i="5" s="1"/>
  <c r="O67" i="5" s="1"/>
  <c r="O74" i="5" s="1"/>
  <c r="R67" i="5"/>
  <c r="R74" i="5" s="1"/>
  <c r="N67" i="5"/>
  <c r="N74" i="5" s="1"/>
  <c r="L67" i="5"/>
  <c r="L74" i="5" s="1"/>
  <c r="K67" i="5"/>
  <c r="K74" i="5" s="1"/>
  <c r="J67" i="5"/>
  <c r="J74" i="5" s="1"/>
  <c r="R65" i="5"/>
  <c r="R72" i="5" s="1"/>
  <c r="N65" i="5"/>
  <c r="N72" i="5" s="1"/>
  <c r="L65" i="5"/>
  <c r="L72" i="5" s="1"/>
  <c r="K65" i="5"/>
  <c r="K72" i="5" s="1"/>
  <c r="J65" i="5"/>
  <c r="J72" i="5" s="1"/>
  <c r="O65" i="5" l="1"/>
  <c r="O72" i="5" s="1"/>
  <c r="Q65" i="5"/>
  <c r="Q72" i="5" s="1"/>
  <c r="H59" i="5"/>
  <c r="H67" i="5" s="1"/>
  <c r="H74" i="5" s="1"/>
  <c r="P65" i="5"/>
  <c r="P72" i="5" s="1"/>
  <c r="M65" i="5"/>
  <c r="M72" i="5" s="1"/>
  <c r="AL49" i="18"/>
  <c r="AE48" i="19"/>
  <c r="AP47" i="18"/>
  <c r="O46" i="19"/>
  <c r="Q45" i="19"/>
  <c r="AI44" i="19"/>
  <c r="AK43" i="19"/>
  <c r="AN42" i="19"/>
  <c r="L41" i="19"/>
  <c r="AC40" i="18"/>
  <c r="AI39" i="19"/>
  <c r="AQ38" i="19"/>
  <c r="AI37" i="19"/>
  <c r="O36" i="19"/>
  <c r="Q35" i="19"/>
  <c r="U34" i="16"/>
  <c r="AO33" i="19"/>
  <c r="AK32" i="18"/>
  <c r="G31" i="14"/>
  <c r="AP30" i="15"/>
  <c r="P29" i="19"/>
  <c r="N28" i="16"/>
  <c r="AJ27" i="16"/>
  <c r="AP26" i="17"/>
  <c r="Q25" i="16"/>
  <c r="M24" i="6"/>
  <c r="AG23" i="14"/>
  <c r="M22" i="11"/>
  <c r="AK21" i="14"/>
  <c r="AM20" i="15"/>
  <c r="M19" i="17"/>
  <c r="W18" i="6"/>
  <c r="AK16" i="15"/>
  <c r="H14" i="19"/>
  <c r="AF11" i="19"/>
  <c r="AQ10" i="18"/>
  <c r="O9" i="19"/>
  <c r="AC8" i="19"/>
  <c r="AD7" i="18"/>
  <c r="AK6" i="17"/>
  <c r="AM4" i="13"/>
  <c r="AL5" i="19"/>
  <c r="Z34" i="19"/>
  <c r="AC28" i="19"/>
  <c r="AF13" i="16"/>
  <c r="AB12" i="19"/>
  <c r="K10" i="17"/>
  <c r="L4" i="19"/>
  <c r="L3" i="12"/>
  <c r="AJ50" i="19"/>
  <c r="AI50" i="19"/>
  <c r="AH50" i="19"/>
  <c r="AF50" i="19"/>
  <c r="AD50" i="19"/>
  <c r="AC50" i="19"/>
  <c r="Z50" i="19"/>
  <c r="AO49" i="19"/>
  <c r="AN49" i="19"/>
  <c r="AM49" i="19"/>
  <c r="AL49" i="19"/>
  <c r="AK49" i="19"/>
  <c r="AH49" i="19"/>
  <c r="AG49" i="19"/>
  <c r="AE49" i="19"/>
  <c r="AD49" i="19"/>
  <c r="AC49" i="19"/>
  <c r="Z49" i="19"/>
  <c r="I49" i="19"/>
  <c r="H49" i="19"/>
  <c r="G49" i="19"/>
  <c r="AQ48" i="19"/>
  <c r="AN48" i="19"/>
  <c r="AK48" i="19"/>
  <c r="AJ48" i="19"/>
  <c r="AG48" i="19"/>
  <c r="AF48" i="19"/>
  <c r="AD48" i="19"/>
  <c r="O48" i="19"/>
  <c r="K48" i="19"/>
  <c r="AQ47" i="19"/>
  <c r="AP47" i="19"/>
  <c r="AO47" i="19"/>
  <c r="AN47" i="19"/>
  <c r="AL47" i="19"/>
  <c r="AK47" i="19"/>
  <c r="AJ47" i="19"/>
  <c r="Q47" i="19"/>
  <c r="O47" i="19"/>
  <c r="N47" i="19"/>
  <c r="M47" i="19"/>
  <c r="L47" i="19"/>
  <c r="K47" i="19"/>
  <c r="J47" i="19"/>
  <c r="I47" i="19"/>
  <c r="G47" i="19"/>
  <c r="AQ46" i="19"/>
  <c r="AP46" i="19"/>
  <c r="Q46" i="19"/>
  <c r="P46" i="19"/>
  <c r="N46" i="19"/>
  <c r="M46" i="19"/>
  <c r="L46" i="19"/>
  <c r="K46" i="19"/>
  <c r="J46" i="19"/>
  <c r="AF45" i="19"/>
  <c r="AE45" i="19"/>
  <c r="AD45" i="19"/>
  <c r="P45" i="19"/>
  <c r="AM44" i="19"/>
  <c r="AL44" i="19"/>
  <c r="AK44" i="19"/>
  <c r="AJ44" i="19"/>
  <c r="AF44" i="19"/>
  <c r="AE44" i="19"/>
  <c r="AD44" i="19"/>
  <c r="AC44" i="19"/>
  <c r="AB44" i="19"/>
  <c r="AA44" i="19"/>
  <c r="Z44" i="19"/>
  <c r="Y44" i="19"/>
  <c r="X44" i="19"/>
  <c r="W44" i="19"/>
  <c r="G44" i="19"/>
  <c r="AQ43" i="19"/>
  <c r="AP43" i="19"/>
  <c r="AO43" i="19"/>
  <c r="AM43" i="19"/>
  <c r="AL43" i="19"/>
  <c r="AJ43" i="19"/>
  <c r="AI43" i="19"/>
  <c r="AH43" i="19"/>
  <c r="AG43" i="19"/>
  <c r="AF43" i="19"/>
  <c r="AE43" i="19"/>
  <c r="AD43" i="19"/>
  <c r="AC43" i="19"/>
  <c r="M43" i="19"/>
  <c r="L43" i="19"/>
  <c r="K43" i="19"/>
  <c r="J43" i="19"/>
  <c r="I43" i="19"/>
  <c r="G43" i="19"/>
  <c r="AK42" i="19"/>
  <c r="AJ42" i="19"/>
  <c r="AI42" i="19"/>
  <c r="AH42" i="19"/>
  <c r="Q42" i="19"/>
  <c r="P42" i="19"/>
  <c r="O42" i="19"/>
  <c r="M42" i="19"/>
  <c r="L42" i="19"/>
  <c r="K42" i="19"/>
  <c r="J42" i="19"/>
  <c r="O41" i="19"/>
  <c r="M41" i="19"/>
  <c r="AD40" i="19"/>
  <c r="AC40" i="19"/>
  <c r="X40" i="19"/>
  <c r="W40" i="19"/>
  <c r="Q40" i="19"/>
  <c r="P40" i="19"/>
  <c r="O40" i="19"/>
  <c r="N40" i="19"/>
  <c r="AK39" i="19"/>
  <c r="AJ39" i="19"/>
  <c r="AM38" i="19"/>
  <c r="AI38" i="19"/>
  <c r="AF38" i="19"/>
  <c r="AE38" i="19"/>
  <c r="AC38" i="19"/>
  <c r="K38" i="19"/>
  <c r="AQ37" i="19"/>
  <c r="AP37" i="19"/>
  <c r="M37" i="19"/>
  <c r="K37" i="19"/>
  <c r="J37" i="19"/>
  <c r="I37" i="19"/>
  <c r="AC17" i="19"/>
  <c r="AB17" i="19"/>
  <c r="AQ14" i="19"/>
  <c r="AP14" i="19"/>
  <c r="AO14" i="19"/>
  <c r="AN14" i="19"/>
  <c r="AM14" i="19"/>
  <c r="AL14" i="19"/>
  <c r="AK14" i="19"/>
  <c r="AJ14" i="19"/>
  <c r="Q14" i="19"/>
  <c r="P14" i="19"/>
  <c r="O14" i="19"/>
  <c r="N14" i="19"/>
  <c r="M14" i="19"/>
  <c r="L14" i="19"/>
  <c r="K14" i="19"/>
  <c r="I14" i="19"/>
  <c r="G14" i="19"/>
  <c r="AP11" i="19"/>
  <c r="AO11" i="19"/>
  <c r="AM11" i="19"/>
  <c r="AL11" i="19"/>
  <c r="AK11" i="19"/>
  <c r="AJ11" i="19"/>
  <c r="AI11" i="19"/>
  <c r="AH11" i="19"/>
  <c r="AG11" i="19"/>
  <c r="AE11" i="19"/>
  <c r="AD11" i="19"/>
  <c r="M11" i="19"/>
  <c r="L11" i="19"/>
  <c r="K11" i="19"/>
  <c r="J11" i="19"/>
  <c r="I11" i="19"/>
  <c r="G11" i="19"/>
  <c r="AN10" i="19"/>
  <c r="AK10" i="19"/>
  <c r="AJ10" i="19"/>
  <c r="AI10" i="19"/>
  <c r="AH10" i="19"/>
  <c r="AP8" i="19"/>
  <c r="AO8" i="19"/>
  <c r="AN8" i="19"/>
  <c r="AM8" i="19"/>
  <c r="I8" i="19"/>
  <c r="H8" i="19"/>
  <c r="G8" i="19"/>
  <c r="AP6" i="19"/>
  <c r="AO6" i="19"/>
  <c r="AN6" i="19"/>
  <c r="AM6" i="19"/>
  <c r="AQ5" i="19"/>
  <c r="AP5" i="19"/>
  <c r="AO5" i="19"/>
  <c r="AN5" i="19"/>
  <c r="Q5" i="19"/>
  <c r="P5" i="19"/>
  <c r="O5" i="19"/>
  <c r="N5" i="19"/>
  <c r="M5" i="19"/>
  <c r="K5" i="19"/>
  <c r="J5" i="19"/>
  <c r="I5" i="19"/>
  <c r="H5" i="19"/>
  <c r="G5" i="19"/>
  <c r="AQ2" i="19"/>
  <c r="AP2" i="19"/>
  <c r="AO2" i="19"/>
  <c r="AO46" i="19" s="1"/>
  <c r="AN2" i="19"/>
  <c r="AN46" i="19" s="1"/>
  <c r="AM2" i="19"/>
  <c r="AM41" i="19" s="1"/>
  <c r="AL2" i="19"/>
  <c r="AL41" i="19" s="1"/>
  <c r="AK2" i="19"/>
  <c r="AJ2" i="19"/>
  <c r="AI2" i="19"/>
  <c r="AI47" i="19" s="1"/>
  <c r="AH2" i="19"/>
  <c r="AH47" i="19" s="1"/>
  <c r="AG2" i="19"/>
  <c r="AG42" i="19" s="1"/>
  <c r="AF2" i="19"/>
  <c r="AF42" i="19" s="1"/>
  <c r="AE2" i="19"/>
  <c r="AE37" i="19" s="1"/>
  <c r="AD2" i="19"/>
  <c r="AD42" i="19" s="1"/>
  <c r="AC2" i="19"/>
  <c r="AB2" i="19"/>
  <c r="AA2" i="19"/>
  <c r="Z2" i="19"/>
  <c r="Y2" i="19"/>
  <c r="X2" i="19"/>
  <c r="W2" i="19"/>
  <c r="V2" i="19"/>
  <c r="U2" i="19"/>
  <c r="T2" i="19"/>
  <c r="S2" i="19"/>
  <c r="S14" i="19" s="1"/>
  <c r="R2" i="19"/>
  <c r="Q2" i="19"/>
  <c r="P2" i="19"/>
  <c r="O2" i="19"/>
  <c r="O45" i="19" s="1"/>
  <c r="N2" i="19"/>
  <c r="M2" i="19"/>
  <c r="M40" i="19" s="1"/>
  <c r="L2" i="19"/>
  <c r="L40" i="19" s="1"/>
  <c r="K2" i="19"/>
  <c r="J2" i="19"/>
  <c r="I2" i="19"/>
  <c r="I46" i="19" s="1"/>
  <c r="H2" i="19"/>
  <c r="H46" i="19" s="1"/>
  <c r="G2" i="19"/>
  <c r="G41" i="19" s="1"/>
  <c r="AI50" i="18"/>
  <c r="AH50" i="18"/>
  <c r="AG50" i="18"/>
  <c r="AF50" i="18"/>
  <c r="AD50" i="18"/>
  <c r="AC50" i="18"/>
  <c r="AQ49" i="18"/>
  <c r="AN49" i="18"/>
  <c r="AM49" i="18"/>
  <c r="AK49" i="18"/>
  <c r="AI49" i="18"/>
  <c r="AH49" i="18"/>
  <c r="AG49" i="18"/>
  <c r="AF49" i="18"/>
  <c r="AD49" i="18"/>
  <c r="AC49" i="18"/>
  <c r="K49" i="18"/>
  <c r="H49" i="18"/>
  <c r="G49" i="18"/>
  <c r="AQ48" i="18"/>
  <c r="AO48" i="18"/>
  <c r="AN48" i="18"/>
  <c r="AM48" i="18"/>
  <c r="AL48" i="18"/>
  <c r="AK48" i="18"/>
  <c r="AI48" i="18"/>
  <c r="AH48" i="18"/>
  <c r="AG48" i="18"/>
  <c r="AF48" i="18"/>
  <c r="AE48" i="18"/>
  <c r="AD48" i="18"/>
  <c r="Q48" i="18"/>
  <c r="P48" i="18"/>
  <c r="M48" i="18"/>
  <c r="L48" i="18"/>
  <c r="K48" i="18"/>
  <c r="I48" i="18"/>
  <c r="H48" i="18"/>
  <c r="G48" i="18"/>
  <c r="AQ47" i="18"/>
  <c r="AO47" i="18"/>
  <c r="AN47" i="18"/>
  <c r="AM47" i="18"/>
  <c r="AL47" i="18"/>
  <c r="AK47" i="18"/>
  <c r="AJ47" i="18"/>
  <c r="Q47" i="18"/>
  <c r="O47" i="18"/>
  <c r="N47" i="18"/>
  <c r="M47" i="18"/>
  <c r="L47" i="18"/>
  <c r="K47" i="18"/>
  <c r="J47" i="18"/>
  <c r="I47" i="18"/>
  <c r="H47" i="18"/>
  <c r="G47" i="18"/>
  <c r="AQ46" i="18"/>
  <c r="AP46" i="18"/>
  <c r="AD46" i="18"/>
  <c r="W46" i="18"/>
  <c r="S46" i="18"/>
  <c r="R46" i="18"/>
  <c r="Q46" i="18"/>
  <c r="P46" i="18"/>
  <c r="O46" i="18"/>
  <c r="N46" i="18"/>
  <c r="M46" i="18"/>
  <c r="L46" i="18"/>
  <c r="K46" i="18"/>
  <c r="J46" i="18"/>
  <c r="AD45" i="18"/>
  <c r="Q45" i="18"/>
  <c r="P45" i="18"/>
  <c r="AQ44" i="18"/>
  <c r="AL44" i="18"/>
  <c r="AK44" i="18"/>
  <c r="AJ44" i="18"/>
  <c r="AI44" i="18"/>
  <c r="AF44" i="18"/>
  <c r="AE44" i="18"/>
  <c r="AD44" i="18"/>
  <c r="AC44" i="18"/>
  <c r="AB44" i="18"/>
  <c r="AA44" i="18"/>
  <c r="Z44" i="18"/>
  <c r="Y44" i="18"/>
  <c r="N44" i="18"/>
  <c r="M44" i="18"/>
  <c r="L44" i="18"/>
  <c r="K44" i="18"/>
  <c r="AQ43" i="18"/>
  <c r="AP43" i="18"/>
  <c r="AO43" i="18"/>
  <c r="AM43" i="18"/>
  <c r="AL43" i="18"/>
  <c r="AK43" i="18"/>
  <c r="AJ43" i="18"/>
  <c r="AI43" i="18"/>
  <c r="AH43" i="18"/>
  <c r="AG43" i="18"/>
  <c r="AF43" i="18"/>
  <c r="AD43" i="18"/>
  <c r="AB43" i="18"/>
  <c r="Q43" i="18"/>
  <c r="P43" i="18"/>
  <c r="O43" i="18"/>
  <c r="N43" i="18"/>
  <c r="M43" i="18"/>
  <c r="L43" i="18"/>
  <c r="K43" i="18"/>
  <c r="J43" i="18"/>
  <c r="I43" i="18"/>
  <c r="G43" i="18"/>
  <c r="AQ42" i="18"/>
  <c r="AI42" i="18"/>
  <c r="AH42" i="18"/>
  <c r="Q42" i="18"/>
  <c r="P42" i="18"/>
  <c r="O42" i="18"/>
  <c r="M42" i="18"/>
  <c r="L42" i="18"/>
  <c r="K42" i="18"/>
  <c r="J42" i="18"/>
  <c r="I42" i="18"/>
  <c r="H42" i="18"/>
  <c r="G42" i="18"/>
  <c r="AO41" i="18"/>
  <c r="AN41" i="18"/>
  <c r="AD41" i="18"/>
  <c r="U41" i="18"/>
  <c r="Q41" i="18"/>
  <c r="P41" i="18"/>
  <c r="O41" i="18"/>
  <c r="N41" i="18"/>
  <c r="M41" i="18"/>
  <c r="L41" i="18"/>
  <c r="K41" i="18"/>
  <c r="AD40" i="18"/>
  <c r="AJ39" i="18"/>
  <c r="AI39" i="18"/>
  <c r="AH39" i="18"/>
  <c r="AG39" i="18"/>
  <c r="AD39" i="18"/>
  <c r="AC39" i="18"/>
  <c r="AB39" i="18"/>
  <c r="Z39" i="18"/>
  <c r="Y39" i="18"/>
  <c r="L39" i="18"/>
  <c r="AQ38" i="18"/>
  <c r="AP38" i="18"/>
  <c r="AO38" i="18"/>
  <c r="AK38" i="18"/>
  <c r="AI38" i="18"/>
  <c r="AH38" i="18"/>
  <c r="AG38" i="18"/>
  <c r="AD38" i="18"/>
  <c r="Q38" i="18"/>
  <c r="I38" i="18"/>
  <c r="H38" i="18"/>
  <c r="G38" i="18"/>
  <c r="AQ37" i="18"/>
  <c r="AP37" i="18"/>
  <c r="AG37" i="18"/>
  <c r="AF37" i="18"/>
  <c r="Q37" i="18"/>
  <c r="P37" i="18"/>
  <c r="O37" i="18"/>
  <c r="N37" i="18"/>
  <c r="M37" i="18"/>
  <c r="K37" i="18"/>
  <c r="J37" i="18"/>
  <c r="I37" i="18"/>
  <c r="H37" i="18"/>
  <c r="G37" i="18"/>
  <c r="G33" i="18"/>
  <c r="AI28" i="18"/>
  <c r="AE28" i="18"/>
  <c r="AD28" i="18"/>
  <c r="AB28" i="18"/>
  <c r="N28" i="18"/>
  <c r="M28" i="18"/>
  <c r="L28" i="18"/>
  <c r="K28" i="18"/>
  <c r="H15" i="18"/>
  <c r="AQ14" i="18"/>
  <c r="AP14" i="18"/>
  <c r="AD14" i="18"/>
  <c r="Q14" i="18"/>
  <c r="P14" i="18"/>
  <c r="O14" i="18"/>
  <c r="N14" i="18"/>
  <c r="M14" i="18"/>
  <c r="L14" i="18"/>
  <c r="K14" i="18"/>
  <c r="J14" i="18"/>
  <c r="AQ11" i="18"/>
  <c r="AP11" i="18"/>
  <c r="AO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Q11" i="18"/>
  <c r="P11" i="18"/>
  <c r="O11" i="18"/>
  <c r="N11" i="18"/>
  <c r="M11" i="18"/>
  <c r="L11" i="18"/>
  <c r="K11" i="18"/>
  <c r="J11" i="18"/>
  <c r="I11" i="18"/>
  <c r="G11" i="18"/>
  <c r="Q8" i="18"/>
  <c r="P8" i="18"/>
  <c r="O8" i="18"/>
  <c r="N8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P5" i="18"/>
  <c r="O5" i="18"/>
  <c r="M5" i="18"/>
  <c r="K5" i="18"/>
  <c r="J5" i="18"/>
  <c r="I5" i="18"/>
  <c r="H5" i="18"/>
  <c r="G5" i="18"/>
  <c r="AQ2" i="18"/>
  <c r="AP2" i="18"/>
  <c r="AO2" i="18"/>
  <c r="AO46" i="18" s="1"/>
  <c r="AN2" i="18"/>
  <c r="AN46" i="18" s="1"/>
  <c r="AM2" i="18"/>
  <c r="AL2" i="18"/>
  <c r="AK2" i="18"/>
  <c r="AJ2" i="18"/>
  <c r="AI2" i="18"/>
  <c r="AI47" i="18" s="1"/>
  <c r="AH2" i="18"/>
  <c r="AH47" i="18" s="1"/>
  <c r="AG2" i="18"/>
  <c r="AG42" i="18" s="1"/>
  <c r="AF2" i="18"/>
  <c r="AF42" i="18" s="1"/>
  <c r="AE2" i="18"/>
  <c r="AE43" i="18" s="1"/>
  <c r="AD2" i="18"/>
  <c r="AD37" i="18" s="1"/>
  <c r="AC2" i="18"/>
  <c r="AC48" i="18" s="1"/>
  <c r="AB2" i="18"/>
  <c r="AA2" i="18"/>
  <c r="Z2" i="18"/>
  <c r="Y2" i="18"/>
  <c r="X2" i="18"/>
  <c r="W2" i="18"/>
  <c r="V2" i="18"/>
  <c r="V45" i="18" s="1"/>
  <c r="U2" i="18"/>
  <c r="U39" i="18" s="1"/>
  <c r="T2" i="18"/>
  <c r="S2" i="18"/>
  <c r="R2" i="18"/>
  <c r="Q2" i="18"/>
  <c r="P2" i="18"/>
  <c r="P34" i="18" s="1"/>
  <c r="O2" i="18"/>
  <c r="O45" i="18" s="1"/>
  <c r="N2" i="18"/>
  <c r="N45" i="18" s="1"/>
  <c r="M2" i="18"/>
  <c r="M40" i="18" s="1"/>
  <c r="L2" i="18"/>
  <c r="L40" i="18" s="1"/>
  <c r="K2" i="18"/>
  <c r="J2" i="18"/>
  <c r="I2" i="18"/>
  <c r="I46" i="18" s="1"/>
  <c r="H2" i="18"/>
  <c r="H46" i="18" s="1"/>
  <c r="G2" i="18"/>
  <c r="AI50" i="17"/>
  <c r="AH50" i="17"/>
  <c r="AF50" i="17"/>
  <c r="AE50" i="17"/>
  <c r="AD50" i="17"/>
  <c r="AC50" i="17"/>
  <c r="Z50" i="17"/>
  <c r="Y50" i="17"/>
  <c r="X50" i="17"/>
  <c r="W50" i="17"/>
  <c r="V50" i="17"/>
  <c r="U50" i="17"/>
  <c r="T50" i="17"/>
  <c r="S50" i="17"/>
  <c r="AN49" i="17"/>
  <c r="AM49" i="17"/>
  <c r="AK49" i="17"/>
  <c r="AJ49" i="17"/>
  <c r="AI49" i="17"/>
  <c r="AH49" i="17"/>
  <c r="AG49" i="17"/>
  <c r="AF49" i="17"/>
  <c r="AE49" i="17"/>
  <c r="H49" i="17"/>
  <c r="G49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N48" i="17"/>
  <c r="M48" i="17"/>
  <c r="K48" i="17"/>
  <c r="J48" i="17"/>
  <c r="I48" i="17"/>
  <c r="H48" i="17"/>
  <c r="G48" i="17"/>
  <c r="AQ47" i="17"/>
  <c r="AP47" i="17"/>
  <c r="AO47" i="17"/>
  <c r="AN47" i="17"/>
  <c r="AM47" i="17"/>
  <c r="AL47" i="17"/>
  <c r="AK47" i="17"/>
  <c r="AJ47" i="17"/>
  <c r="Q47" i="17"/>
  <c r="P47" i="17"/>
  <c r="O47" i="17"/>
  <c r="N47" i="17"/>
  <c r="M47" i="17"/>
  <c r="L47" i="17"/>
  <c r="K47" i="17"/>
  <c r="J47" i="17"/>
  <c r="I47" i="17"/>
  <c r="H47" i="17"/>
  <c r="G47" i="17"/>
  <c r="AQ46" i="17"/>
  <c r="AP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AF45" i="17"/>
  <c r="AE45" i="17"/>
  <c r="Q45" i="17"/>
  <c r="P45" i="17"/>
  <c r="AL44" i="17"/>
  <c r="AK44" i="17"/>
  <c r="AI44" i="17"/>
  <c r="AH44" i="17"/>
  <c r="AG44" i="17"/>
  <c r="AF44" i="17"/>
  <c r="AE44" i="17"/>
  <c r="AD44" i="17"/>
  <c r="AC44" i="17"/>
  <c r="Z44" i="17"/>
  <c r="AQ43" i="17"/>
  <c r="AO43" i="17"/>
  <c r="AN43" i="17"/>
  <c r="AM43" i="17"/>
  <c r="AL43" i="17"/>
  <c r="AK43" i="17"/>
  <c r="AJ43" i="17"/>
  <c r="AI43" i="17"/>
  <c r="AH43" i="17"/>
  <c r="AG43" i="17"/>
  <c r="AF43" i="17"/>
  <c r="AE43" i="17"/>
  <c r="AC43" i="17"/>
  <c r="AB43" i="17"/>
  <c r="L43" i="17"/>
  <c r="K43" i="17"/>
  <c r="I43" i="17"/>
  <c r="H43" i="17"/>
  <c r="G43" i="17"/>
  <c r="AQ42" i="17"/>
  <c r="AP42" i="17"/>
  <c r="AO42" i="17"/>
  <c r="AN42" i="17"/>
  <c r="AM42" i="17"/>
  <c r="AL42" i="17"/>
  <c r="AK42" i="17"/>
  <c r="AJ42" i="17"/>
  <c r="AI42" i="17"/>
  <c r="AH42" i="17"/>
  <c r="I42" i="17"/>
  <c r="H42" i="17"/>
  <c r="G42" i="17"/>
  <c r="AQ41" i="17"/>
  <c r="AP41" i="17"/>
  <c r="AO41" i="17"/>
  <c r="AN41" i="17"/>
  <c r="Q41" i="17"/>
  <c r="P41" i="17"/>
  <c r="O41" i="17"/>
  <c r="N41" i="17"/>
  <c r="M41" i="17"/>
  <c r="L41" i="17"/>
  <c r="J41" i="17"/>
  <c r="I41" i="17"/>
  <c r="H41" i="17"/>
  <c r="Q40" i="17"/>
  <c r="P40" i="17"/>
  <c r="O40" i="17"/>
  <c r="N40" i="17"/>
  <c r="AJ39" i="17"/>
  <c r="AI39" i="17"/>
  <c r="AF39" i="17"/>
  <c r="AE39" i="17"/>
  <c r="AP38" i="17"/>
  <c r="AO38" i="17"/>
  <c r="AM38" i="17"/>
  <c r="AL38" i="17"/>
  <c r="AK38" i="17"/>
  <c r="AJ38" i="17"/>
  <c r="AI38" i="17"/>
  <c r="AH38" i="17"/>
  <c r="AG38" i="17"/>
  <c r="AF38" i="17"/>
  <c r="AE38" i="17"/>
  <c r="Z38" i="17"/>
  <c r="AL37" i="17"/>
  <c r="AK37" i="17"/>
  <c r="AJ37" i="17"/>
  <c r="AI37" i="17"/>
  <c r="AH37" i="17"/>
  <c r="AG37" i="17"/>
  <c r="AF37" i="17"/>
  <c r="P37" i="17"/>
  <c r="O37" i="17"/>
  <c r="M37" i="17"/>
  <c r="L37" i="17"/>
  <c r="K37" i="17"/>
  <c r="J37" i="17"/>
  <c r="H37" i="17"/>
  <c r="G37" i="17"/>
  <c r="W35" i="17"/>
  <c r="V35" i="17"/>
  <c r="U35" i="17"/>
  <c r="T35" i="17"/>
  <c r="S35" i="17"/>
  <c r="R35" i="17"/>
  <c r="Q35" i="17"/>
  <c r="P35" i="17"/>
  <c r="O35" i="17"/>
  <c r="M35" i="17"/>
  <c r="L35" i="17"/>
  <c r="J15" i="17"/>
  <c r="I15" i="17"/>
  <c r="H15" i="17"/>
  <c r="G15" i="17"/>
  <c r="AQ14" i="17"/>
  <c r="AP14" i="17"/>
  <c r="AO14" i="17"/>
  <c r="AN14" i="17"/>
  <c r="AM14" i="17"/>
  <c r="AL14" i="17"/>
  <c r="AK14" i="17"/>
  <c r="AJ14" i="17"/>
  <c r="AI14" i="17"/>
  <c r="Q14" i="17"/>
  <c r="P14" i="17"/>
  <c r="O14" i="17"/>
  <c r="N14" i="17"/>
  <c r="M14" i="17"/>
  <c r="L14" i="17"/>
  <c r="K14" i="17"/>
  <c r="J14" i="17"/>
  <c r="I14" i="17"/>
  <c r="H14" i="17"/>
  <c r="G14" i="17"/>
  <c r="AQ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L11" i="17"/>
  <c r="K11" i="17"/>
  <c r="I11" i="17"/>
  <c r="H11" i="17"/>
  <c r="G11" i="17"/>
  <c r="AO8" i="17"/>
  <c r="AN8" i="17"/>
  <c r="AM8" i="17"/>
  <c r="AL8" i="17"/>
  <c r="Z8" i="17"/>
  <c r="Q8" i="17"/>
  <c r="P8" i="17"/>
  <c r="O8" i="17"/>
  <c r="N8" i="17"/>
  <c r="I8" i="17"/>
  <c r="H8" i="17"/>
  <c r="AQ5" i="17"/>
  <c r="AP5" i="17"/>
  <c r="AO5" i="17"/>
  <c r="AN5" i="17"/>
  <c r="AM5" i="17"/>
  <c r="AL5" i="17"/>
  <c r="AK5" i="17"/>
  <c r="AJ5" i="17"/>
  <c r="L5" i="17"/>
  <c r="K5" i="17"/>
  <c r="J5" i="17"/>
  <c r="I5" i="17"/>
  <c r="H5" i="17"/>
  <c r="G5" i="17"/>
  <c r="AQ4" i="17"/>
  <c r="AQ2" i="17"/>
  <c r="AQ35" i="17" s="1"/>
  <c r="AP2" i="17"/>
  <c r="AP35" i="17" s="1"/>
  <c r="AO2" i="17"/>
  <c r="AO46" i="17" s="1"/>
  <c r="AN2" i="17"/>
  <c r="AN46" i="17" s="1"/>
  <c r="AM2" i="17"/>
  <c r="AM41" i="17" s="1"/>
  <c r="AL2" i="17"/>
  <c r="AL41" i="17" s="1"/>
  <c r="AK2" i="17"/>
  <c r="AJ2" i="17"/>
  <c r="AI2" i="17"/>
  <c r="AI47" i="17" s="1"/>
  <c r="AH2" i="17"/>
  <c r="AH47" i="17" s="1"/>
  <c r="AG2" i="17"/>
  <c r="AG42" i="17" s="1"/>
  <c r="AF2" i="17"/>
  <c r="AE2" i="17"/>
  <c r="AE37" i="17" s="1"/>
  <c r="AD2" i="17"/>
  <c r="AC2" i="17"/>
  <c r="AB2" i="17"/>
  <c r="AA2" i="17"/>
  <c r="Z2" i="17"/>
  <c r="Y2" i="17"/>
  <c r="X2" i="17"/>
  <c r="W2" i="17"/>
  <c r="W44" i="17" s="1"/>
  <c r="V2" i="17"/>
  <c r="V40" i="17" s="1"/>
  <c r="U2" i="17"/>
  <c r="T2" i="17"/>
  <c r="S2" i="17"/>
  <c r="R2" i="17"/>
  <c r="Q2" i="17"/>
  <c r="P2" i="17"/>
  <c r="O2" i="17"/>
  <c r="O45" i="17" s="1"/>
  <c r="N2" i="17"/>
  <c r="N45" i="17" s="1"/>
  <c r="M2" i="17"/>
  <c r="M40" i="17" s="1"/>
  <c r="L2" i="17"/>
  <c r="L40" i="17" s="1"/>
  <c r="K2" i="17"/>
  <c r="K35" i="17" s="1"/>
  <c r="J2" i="17"/>
  <c r="J35" i="17" s="1"/>
  <c r="I2" i="17"/>
  <c r="I46" i="17" s="1"/>
  <c r="H2" i="17"/>
  <c r="H46" i="17" s="1"/>
  <c r="G2" i="17"/>
  <c r="G41" i="17" s="1"/>
  <c r="AJ50" i="16"/>
  <c r="AH50" i="16"/>
  <c r="AF50" i="16"/>
  <c r="AD50" i="16"/>
  <c r="U50" i="16"/>
  <c r="T50" i="16"/>
  <c r="S50" i="16"/>
  <c r="AO49" i="16"/>
  <c r="AN49" i="16"/>
  <c r="AM49" i="16"/>
  <c r="AK49" i="16"/>
  <c r="AH49" i="16"/>
  <c r="AF49" i="16"/>
  <c r="AD49" i="16"/>
  <c r="I49" i="16"/>
  <c r="H49" i="16"/>
  <c r="G49" i="16"/>
  <c r="AQ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O48" i="16"/>
  <c r="N48" i="16"/>
  <c r="M48" i="16"/>
  <c r="K48" i="16"/>
  <c r="I48" i="16"/>
  <c r="H48" i="16"/>
  <c r="G48" i="16"/>
  <c r="AQ47" i="16"/>
  <c r="AP47" i="16"/>
  <c r="AO47" i="16"/>
  <c r="AN47" i="16"/>
  <c r="AM47" i="16"/>
  <c r="AL47" i="16"/>
  <c r="AK47" i="16"/>
  <c r="AJ47" i="16"/>
  <c r="AD47" i="16"/>
  <c r="U47" i="16"/>
  <c r="T47" i="16"/>
  <c r="S47" i="16"/>
  <c r="Q47" i="16"/>
  <c r="O47" i="16"/>
  <c r="N47" i="16"/>
  <c r="M47" i="16"/>
  <c r="L47" i="16"/>
  <c r="K47" i="16"/>
  <c r="J47" i="16"/>
  <c r="I47" i="16"/>
  <c r="H47" i="16"/>
  <c r="G47" i="16"/>
  <c r="AQ46" i="16"/>
  <c r="AP46" i="16"/>
  <c r="AD46" i="16"/>
  <c r="Q46" i="16"/>
  <c r="P46" i="16"/>
  <c r="O46" i="16"/>
  <c r="N46" i="16"/>
  <c r="M46" i="16"/>
  <c r="L46" i="16"/>
  <c r="K46" i="16"/>
  <c r="J46" i="16"/>
  <c r="AF45" i="16"/>
  <c r="AD45" i="16"/>
  <c r="U45" i="16"/>
  <c r="T45" i="16"/>
  <c r="S45" i="16"/>
  <c r="R45" i="16"/>
  <c r="Q45" i="16"/>
  <c r="P45" i="16"/>
  <c r="AQ44" i="16"/>
  <c r="AM44" i="16"/>
  <c r="AL44" i="16"/>
  <c r="AK44" i="16"/>
  <c r="AF44" i="16"/>
  <c r="AD44" i="16"/>
  <c r="M44" i="16"/>
  <c r="K44" i="16"/>
  <c r="G44" i="16"/>
  <c r="AQ43" i="16"/>
  <c r="AO43" i="16"/>
  <c r="AM43" i="16"/>
  <c r="AL43" i="16"/>
  <c r="AK43" i="16"/>
  <c r="AJ43" i="16"/>
  <c r="AI43" i="16"/>
  <c r="AH43" i="16"/>
  <c r="AG43" i="16"/>
  <c r="AF43" i="16"/>
  <c r="AE43" i="16"/>
  <c r="AD43" i="16"/>
  <c r="AC43" i="16"/>
  <c r="Q43" i="16"/>
  <c r="P43" i="16"/>
  <c r="O43" i="16"/>
  <c r="M43" i="16"/>
  <c r="L43" i="16"/>
  <c r="K43" i="16"/>
  <c r="I43" i="16"/>
  <c r="G43" i="16"/>
  <c r="AQ42" i="16"/>
  <c r="AP42" i="16"/>
  <c r="AO42" i="16"/>
  <c r="AN42" i="16"/>
  <c r="AM42" i="16"/>
  <c r="AL42" i="16"/>
  <c r="AK42" i="16"/>
  <c r="AJ42" i="16"/>
  <c r="AI42" i="16"/>
  <c r="AD42" i="16"/>
  <c r="S42" i="16"/>
  <c r="R42" i="16"/>
  <c r="Q42" i="16"/>
  <c r="P42" i="16"/>
  <c r="O42" i="16"/>
  <c r="M42" i="16"/>
  <c r="L42" i="16"/>
  <c r="K42" i="16"/>
  <c r="J42" i="16"/>
  <c r="I42" i="16"/>
  <c r="H42" i="16"/>
  <c r="G42" i="16"/>
  <c r="AQ41" i="16"/>
  <c r="AP41" i="16"/>
  <c r="AN41" i="16"/>
  <c r="Q41" i="16"/>
  <c r="P41" i="16"/>
  <c r="M41" i="16"/>
  <c r="L41" i="16"/>
  <c r="K41" i="16"/>
  <c r="J41" i="16"/>
  <c r="I41" i="16"/>
  <c r="H41" i="16"/>
  <c r="AD40" i="16"/>
  <c r="U40" i="16"/>
  <c r="T40" i="16"/>
  <c r="S40" i="16"/>
  <c r="Q40" i="16"/>
  <c r="P40" i="16"/>
  <c r="O40" i="16"/>
  <c r="N40" i="16"/>
  <c r="AQ39" i="16"/>
  <c r="AK39" i="16"/>
  <c r="AJ39" i="16"/>
  <c r="AD39" i="16"/>
  <c r="T39" i="16"/>
  <c r="L39" i="16"/>
  <c r="K39" i="16"/>
  <c r="AQ38" i="16"/>
  <c r="AP38" i="16"/>
  <c r="AO38" i="16"/>
  <c r="AM38" i="16"/>
  <c r="AK38" i="16"/>
  <c r="AJ38" i="16"/>
  <c r="AI38" i="16"/>
  <c r="AH38" i="16"/>
  <c r="AG38" i="16"/>
  <c r="AF38" i="16"/>
  <c r="AD38" i="16"/>
  <c r="Q38" i="16"/>
  <c r="P38" i="16"/>
  <c r="O38" i="16"/>
  <c r="N38" i="16"/>
  <c r="M38" i="16"/>
  <c r="L38" i="16"/>
  <c r="K38" i="16"/>
  <c r="J38" i="16"/>
  <c r="I38" i="16"/>
  <c r="G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D37" i="16"/>
  <c r="Q37" i="16"/>
  <c r="P37" i="16"/>
  <c r="O37" i="16"/>
  <c r="N37" i="16"/>
  <c r="M37" i="16"/>
  <c r="K37" i="16"/>
  <c r="J37" i="16"/>
  <c r="I37" i="16"/>
  <c r="H37" i="16"/>
  <c r="G37" i="16"/>
  <c r="AD35" i="16"/>
  <c r="Q35" i="16"/>
  <c r="P35" i="16"/>
  <c r="O35" i="16"/>
  <c r="N35" i="16"/>
  <c r="M35" i="16"/>
  <c r="L35" i="16"/>
  <c r="Q29" i="16"/>
  <c r="P29" i="16"/>
  <c r="AQ14" i="16"/>
  <c r="AP14" i="16"/>
  <c r="AD14" i="16"/>
  <c r="T14" i="16"/>
  <c r="S14" i="16"/>
  <c r="R14" i="16"/>
  <c r="Q14" i="16"/>
  <c r="P14" i="16"/>
  <c r="O14" i="16"/>
  <c r="N14" i="16"/>
  <c r="M14" i="16"/>
  <c r="L14" i="16"/>
  <c r="K14" i="16"/>
  <c r="J14" i="16"/>
  <c r="AQ11" i="16"/>
  <c r="AO11" i="16"/>
  <c r="AM11" i="16"/>
  <c r="AL11" i="16"/>
  <c r="AK11" i="16"/>
  <c r="AJ11" i="16"/>
  <c r="AF11" i="16"/>
  <c r="AD11" i="16"/>
  <c r="Q11" i="16"/>
  <c r="P11" i="16"/>
  <c r="O11" i="16"/>
  <c r="N11" i="16"/>
  <c r="M11" i="16"/>
  <c r="L11" i="16"/>
  <c r="K11" i="16"/>
  <c r="I11" i="16"/>
  <c r="G11" i="16"/>
  <c r="Q10" i="16"/>
  <c r="AD8" i="16"/>
  <c r="U8" i="16"/>
  <c r="T8" i="16"/>
  <c r="S8" i="16"/>
  <c r="R8" i="16"/>
  <c r="Q8" i="16"/>
  <c r="P8" i="16"/>
  <c r="O8" i="16"/>
  <c r="N8" i="16"/>
  <c r="AG6" i="16"/>
  <c r="G6" i="16"/>
  <c r="AP5" i="16"/>
  <c r="AO5" i="16"/>
  <c r="AN5" i="16"/>
  <c r="AM5" i="16"/>
  <c r="AL5" i="16"/>
  <c r="AK5" i="16"/>
  <c r="AJ5" i="16"/>
  <c r="AH5" i="16"/>
  <c r="AG5" i="16"/>
  <c r="AF5" i="16"/>
  <c r="AD5" i="16"/>
  <c r="Q5" i="16"/>
  <c r="P5" i="16"/>
  <c r="O5" i="16"/>
  <c r="N5" i="16"/>
  <c r="M5" i="16"/>
  <c r="K5" i="16"/>
  <c r="J5" i="16"/>
  <c r="I5" i="16"/>
  <c r="H5" i="16"/>
  <c r="G5" i="16"/>
  <c r="AQ2" i="16"/>
  <c r="AQ35" i="16" s="1"/>
  <c r="AP2" i="16"/>
  <c r="AP35" i="16" s="1"/>
  <c r="AO2" i="16"/>
  <c r="AO46" i="16" s="1"/>
  <c r="AN2" i="16"/>
  <c r="AN46" i="16" s="1"/>
  <c r="AM2" i="16"/>
  <c r="AM41" i="16" s="1"/>
  <c r="AL2" i="16"/>
  <c r="AL41" i="16" s="1"/>
  <c r="AK2" i="16"/>
  <c r="AJ2" i="16"/>
  <c r="AI2" i="16"/>
  <c r="AI39" i="16" s="1"/>
  <c r="AH2" i="16"/>
  <c r="AG2" i="16"/>
  <c r="AF2" i="16"/>
  <c r="AF42" i="16" s="1"/>
  <c r="AE2" i="16"/>
  <c r="AD2" i="16"/>
  <c r="AC2" i="16"/>
  <c r="AB2" i="16"/>
  <c r="AB39" i="16" s="1"/>
  <c r="AA2" i="16"/>
  <c r="Z2" i="16"/>
  <c r="Y2" i="16"/>
  <c r="X2" i="16"/>
  <c r="W2" i="16"/>
  <c r="V2" i="16"/>
  <c r="U2" i="16"/>
  <c r="T2" i="16"/>
  <c r="T46" i="16" s="1"/>
  <c r="S2" i="16"/>
  <c r="S46" i="16" s="1"/>
  <c r="R2" i="16"/>
  <c r="Q2" i="16"/>
  <c r="P2" i="16"/>
  <c r="O2" i="16"/>
  <c r="O45" i="16" s="1"/>
  <c r="N2" i="16"/>
  <c r="N45" i="16" s="1"/>
  <c r="M2" i="16"/>
  <c r="M40" i="16" s="1"/>
  <c r="L2" i="16"/>
  <c r="L40" i="16" s="1"/>
  <c r="K2" i="16"/>
  <c r="K35" i="16" s="1"/>
  <c r="J2" i="16"/>
  <c r="J35" i="16" s="1"/>
  <c r="I2" i="16"/>
  <c r="I46" i="16" s="1"/>
  <c r="H2" i="16"/>
  <c r="H46" i="16" s="1"/>
  <c r="G2" i="16"/>
  <c r="G41" i="16" s="1"/>
  <c r="AQ50" i="15"/>
  <c r="AI50" i="15"/>
  <c r="AH50" i="15"/>
  <c r="AG50" i="15"/>
  <c r="AF50" i="15"/>
  <c r="AD50" i="15"/>
  <c r="AC50" i="15"/>
  <c r="W50" i="15"/>
  <c r="V50" i="15"/>
  <c r="U50" i="15"/>
  <c r="T50" i="15"/>
  <c r="S50" i="15"/>
  <c r="K50" i="15"/>
  <c r="AQ49" i="15"/>
  <c r="AN49" i="15"/>
  <c r="AM49" i="15"/>
  <c r="AL49" i="15"/>
  <c r="AK49" i="15"/>
  <c r="AI49" i="15"/>
  <c r="AH49" i="15"/>
  <c r="AG49" i="15"/>
  <c r="AF49" i="15"/>
  <c r="AD49" i="15"/>
  <c r="AC49" i="15"/>
  <c r="P49" i="15"/>
  <c r="O49" i="15"/>
  <c r="N49" i="15"/>
  <c r="M49" i="15"/>
  <c r="L49" i="15"/>
  <c r="K49" i="15"/>
  <c r="H49" i="15"/>
  <c r="G49" i="15"/>
  <c r="AQ48" i="15"/>
  <c r="AO48" i="15"/>
  <c r="AN48" i="15"/>
  <c r="AM48" i="15"/>
  <c r="AL48" i="15"/>
  <c r="AK48" i="15"/>
  <c r="AJ48" i="15"/>
  <c r="AI48" i="15"/>
  <c r="AH48" i="15"/>
  <c r="AG48" i="15"/>
  <c r="AF48" i="15"/>
  <c r="AD48" i="15"/>
  <c r="Q48" i="15"/>
  <c r="P48" i="15"/>
  <c r="N48" i="15"/>
  <c r="M48" i="15"/>
  <c r="L48" i="15"/>
  <c r="K48" i="15"/>
  <c r="I48" i="15"/>
  <c r="H48" i="15"/>
  <c r="G48" i="15"/>
  <c r="AQ47" i="15"/>
  <c r="AP47" i="15"/>
  <c r="AO47" i="15"/>
  <c r="AN47" i="15"/>
  <c r="AM47" i="15"/>
  <c r="AL47" i="15"/>
  <c r="AK47" i="15"/>
  <c r="AJ47" i="15"/>
  <c r="Q47" i="15"/>
  <c r="O47" i="15"/>
  <c r="N47" i="15"/>
  <c r="M47" i="15"/>
  <c r="L47" i="15"/>
  <c r="K47" i="15"/>
  <c r="J47" i="15"/>
  <c r="I47" i="15"/>
  <c r="H47" i="15"/>
  <c r="G47" i="15"/>
  <c r="AQ46" i="15"/>
  <c r="AP46" i="15"/>
  <c r="AD46" i="15"/>
  <c r="Q46" i="15"/>
  <c r="P46" i="15"/>
  <c r="O46" i="15"/>
  <c r="N46" i="15"/>
  <c r="M46" i="15"/>
  <c r="L46" i="15"/>
  <c r="K46" i="15"/>
  <c r="J46" i="15"/>
  <c r="AD45" i="15"/>
  <c r="AC45" i="15"/>
  <c r="W45" i="15"/>
  <c r="U45" i="15"/>
  <c r="T45" i="15"/>
  <c r="S45" i="15"/>
  <c r="R45" i="15"/>
  <c r="Q45" i="15"/>
  <c r="P45" i="15"/>
  <c r="AQ44" i="15"/>
  <c r="AL44" i="15"/>
  <c r="AK44" i="15"/>
  <c r="AJ44" i="15"/>
  <c r="AI44" i="15"/>
  <c r="AF44" i="15"/>
  <c r="AD44" i="15"/>
  <c r="AC44" i="15"/>
  <c r="V44" i="15"/>
  <c r="N44" i="15"/>
  <c r="M44" i="15"/>
  <c r="L44" i="15"/>
  <c r="K44" i="15"/>
  <c r="AQ43" i="15"/>
  <c r="AP43" i="15"/>
  <c r="AO43" i="15"/>
  <c r="AM43" i="15"/>
  <c r="AL43" i="15"/>
  <c r="AK43" i="15"/>
  <c r="AJ43" i="15"/>
  <c r="AI43" i="15"/>
  <c r="AH43" i="15"/>
  <c r="AG43" i="15"/>
  <c r="AF43" i="15"/>
  <c r="AE43" i="15"/>
  <c r="AD43" i="15"/>
  <c r="AC43" i="15"/>
  <c r="AB43" i="15"/>
  <c r="Q43" i="15"/>
  <c r="P43" i="15"/>
  <c r="O43" i="15"/>
  <c r="N43" i="15"/>
  <c r="M43" i="15"/>
  <c r="L43" i="15"/>
  <c r="K43" i="15"/>
  <c r="J43" i="15"/>
  <c r="I43" i="15"/>
  <c r="G43" i="15"/>
  <c r="AQ42" i="15"/>
  <c r="AP42" i="15"/>
  <c r="AO42" i="15"/>
  <c r="AN42" i="15"/>
  <c r="AM42" i="15"/>
  <c r="AL42" i="15"/>
  <c r="AK42" i="15"/>
  <c r="AJ42" i="15"/>
  <c r="AI42" i="15"/>
  <c r="AH42" i="15"/>
  <c r="Q42" i="15"/>
  <c r="P42" i="15"/>
  <c r="O42" i="15"/>
  <c r="M42" i="15"/>
  <c r="L42" i="15"/>
  <c r="K42" i="15"/>
  <c r="J42" i="15"/>
  <c r="I42" i="15"/>
  <c r="H42" i="15"/>
  <c r="G42" i="15"/>
  <c r="AQ41" i="15"/>
  <c r="AP41" i="15"/>
  <c r="AO41" i="15"/>
  <c r="AN41" i="15"/>
  <c r="AD41" i="15"/>
  <c r="Q41" i="15"/>
  <c r="P41" i="15"/>
  <c r="O41" i="15"/>
  <c r="N41" i="15"/>
  <c r="M41" i="15"/>
  <c r="L41" i="15"/>
  <c r="K41" i="15"/>
  <c r="J41" i="15"/>
  <c r="I41" i="15"/>
  <c r="H41" i="15"/>
  <c r="AD40" i="15"/>
  <c r="AC40" i="15"/>
  <c r="W40" i="15"/>
  <c r="V40" i="15"/>
  <c r="U40" i="15"/>
  <c r="T40" i="15"/>
  <c r="S40" i="15"/>
  <c r="R40" i="15"/>
  <c r="Q40" i="15"/>
  <c r="P40" i="15"/>
  <c r="O40" i="15"/>
  <c r="N40" i="15"/>
  <c r="AQ39" i="15"/>
  <c r="AJ39" i="15"/>
  <c r="AI39" i="15"/>
  <c r="AH39" i="15"/>
  <c r="AG39" i="15"/>
  <c r="AD39" i="15"/>
  <c r="AC39" i="15"/>
  <c r="W39" i="15"/>
  <c r="V39" i="15"/>
  <c r="U39" i="15"/>
  <c r="T39" i="15"/>
  <c r="L39" i="15"/>
  <c r="K39" i="15"/>
  <c r="AQ38" i="15"/>
  <c r="AP38" i="15"/>
  <c r="AO38" i="15"/>
  <c r="AN38" i="15"/>
  <c r="AM38" i="15"/>
  <c r="AK38" i="15"/>
  <c r="AJ38" i="15"/>
  <c r="AI38" i="15"/>
  <c r="AH38" i="15"/>
  <c r="AG38" i="15"/>
  <c r="AF38" i="15"/>
  <c r="AE38" i="15"/>
  <c r="AD38" i="15"/>
  <c r="AC38" i="15"/>
  <c r="AB38" i="15"/>
  <c r="AA38" i="15"/>
  <c r="Q38" i="15"/>
  <c r="P38" i="15"/>
  <c r="O38" i="15"/>
  <c r="N38" i="15"/>
  <c r="M38" i="15"/>
  <c r="L38" i="15"/>
  <c r="K38" i="15"/>
  <c r="J38" i="15"/>
  <c r="I38" i="15"/>
  <c r="H38" i="15"/>
  <c r="G38" i="15"/>
  <c r="AQ37" i="15"/>
  <c r="AP37" i="15"/>
  <c r="AO37" i="15"/>
  <c r="AN37" i="15"/>
  <c r="AM37" i="15"/>
  <c r="AL37" i="15"/>
  <c r="AK37" i="15"/>
  <c r="AJ37" i="15"/>
  <c r="AI37" i="15"/>
  <c r="AH37" i="15"/>
  <c r="AG37" i="15"/>
  <c r="AF37" i="15"/>
  <c r="Q37" i="15"/>
  <c r="P37" i="15"/>
  <c r="O37" i="15"/>
  <c r="N37" i="15"/>
  <c r="M37" i="15"/>
  <c r="K37" i="15"/>
  <c r="J37" i="15"/>
  <c r="I37" i="15"/>
  <c r="H37" i="15"/>
  <c r="G37" i="15"/>
  <c r="AD35" i="15"/>
  <c r="V35" i="15"/>
  <c r="U35" i="15"/>
  <c r="T35" i="15"/>
  <c r="S35" i="15"/>
  <c r="R35" i="15"/>
  <c r="Q35" i="15"/>
  <c r="P35" i="15"/>
  <c r="O35" i="15"/>
  <c r="N35" i="15"/>
  <c r="M35" i="15"/>
  <c r="L35" i="15"/>
  <c r="AF28" i="15"/>
  <c r="AQ14" i="15"/>
  <c r="AP14" i="15"/>
  <c r="AD14" i="15"/>
  <c r="W14" i="15"/>
  <c r="T14" i="15"/>
  <c r="S14" i="15"/>
  <c r="R14" i="15"/>
  <c r="Q14" i="15"/>
  <c r="P14" i="15"/>
  <c r="O14" i="15"/>
  <c r="N14" i="15"/>
  <c r="M14" i="15"/>
  <c r="L14" i="15"/>
  <c r="K14" i="15"/>
  <c r="J14" i="15"/>
  <c r="AD13" i="15"/>
  <c r="AC13" i="15"/>
  <c r="AQ11" i="15"/>
  <c r="AP11" i="15"/>
  <c r="AO11" i="15"/>
  <c r="AM11" i="15"/>
  <c r="AL11" i="15"/>
  <c r="AK11" i="15"/>
  <c r="AJ11" i="15"/>
  <c r="AI11" i="15"/>
  <c r="AH11" i="15"/>
  <c r="AG11" i="15"/>
  <c r="AF11" i="15"/>
  <c r="AD11" i="15"/>
  <c r="AC11" i="15"/>
  <c r="Q11" i="15"/>
  <c r="P11" i="15"/>
  <c r="O11" i="15"/>
  <c r="N11" i="15"/>
  <c r="M11" i="15"/>
  <c r="L11" i="15"/>
  <c r="K11" i="15"/>
  <c r="J11" i="15"/>
  <c r="I11" i="15"/>
  <c r="G11" i="15"/>
  <c r="N9" i="15"/>
  <c r="M9" i="15"/>
  <c r="J9" i="15"/>
  <c r="I9" i="15"/>
  <c r="H9" i="15"/>
  <c r="AD8" i="15"/>
  <c r="AC8" i="15"/>
  <c r="W8" i="15"/>
  <c r="V8" i="15"/>
  <c r="U8" i="15"/>
  <c r="T8" i="15"/>
  <c r="R8" i="15"/>
  <c r="Q8" i="15"/>
  <c r="P8" i="15"/>
  <c r="O8" i="15"/>
  <c r="N8" i="15"/>
  <c r="AQ5" i="15"/>
  <c r="AP5" i="15"/>
  <c r="AO5" i="15"/>
  <c r="AN5" i="15"/>
  <c r="AM5" i="15"/>
  <c r="AL5" i="15"/>
  <c r="AK5" i="15"/>
  <c r="AJ5" i="15"/>
  <c r="AI5" i="15"/>
  <c r="AH5" i="15"/>
  <c r="AG5" i="15"/>
  <c r="AF5" i="15"/>
  <c r="Q5" i="15"/>
  <c r="P5" i="15"/>
  <c r="O5" i="15"/>
  <c r="N5" i="15"/>
  <c r="M5" i="15"/>
  <c r="K5" i="15"/>
  <c r="J5" i="15"/>
  <c r="I5" i="15"/>
  <c r="H5" i="15"/>
  <c r="G5" i="15"/>
  <c r="AQ2" i="15"/>
  <c r="AQ35" i="15" s="1"/>
  <c r="AP2" i="15"/>
  <c r="AP35" i="15" s="1"/>
  <c r="AO2" i="15"/>
  <c r="AO46" i="15" s="1"/>
  <c r="AN2" i="15"/>
  <c r="AN46" i="15" s="1"/>
  <c r="AM2" i="15"/>
  <c r="AM41" i="15" s="1"/>
  <c r="AL2" i="15"/>
  <c r="AL41" i="15" s="1"/>
  <c r="AK2" i="15"/>
  <c r="AJ2" i="15"/>
  <c r="AI2" i="15"/>
  <c r="AI47" i="15" s="1"/>
  <c r="AH2" i="15"/>
  <c r="AH47" i="15" s="1"/>
  <c r="AG2" i="15"/>
  <c r="AG42" i="15" s="1"/>
  <c r="AF2" i="15"/>
  <c r="AF42" i="15" s="1"/>
  <c r="AE2" i="15"/>
  <c r="AD2" i="15"/>
  <c r="AD37" i="15" s="1"/>
  <c r="AC2" i="15"/>
  <c r="AC48" i="15" s="1"/>
  <c r="AB2" i="15"/>
  <c r="AB11" i="15" s="1"/>
  <c r="AA2" i="15"/>
  <c r="AA44" i="15" s="1"/>
  <c r="Z2" i="15"/>
  <c r="Y2" i="15"/>
  <c r="X2" i="15"/>
  <c r="X49" i="15" s="1"/>
  <c r="W2" i="15"/>
  <c r="W46" i="15" s="1"/>
  <c r="V2" i="15"/>
  <c r="V41" i="15" s="1"/>
  <c r="U2" i="15"/>
  <c r="U41" i="15" s="1"/>
  <c r="T2" i="15"/>
  <c r="S2" i="15"/>
  <c r="R2" i="15"/>
  <c r="Q2" i="15"/>
  <c r="P2" i="15"/>
  <c r="O2" i="15"/>
  <c r="O45" i="15" s="1"/>
  <c r="N2" i="15"/>
  <c r="N45" i="15" s="1"/>
  <c r="M2" i="15"/>
  <c r="M40" i="15" s="1"/>
  <c r="L2" i="15"/>
  <c r="L40" i="15" s="1"/>
  <c r="K2" i="15"/>
  <c r="K35" i="15" s="1"/>
  <c r="J2" i="15"/>
  <c r="J35" i="15" s="1"/>
  <c r="I2" i="15"/>
  <c r="I46" i="15" s="1"/>
  <c r="H2" i="15"/>
  <c r="H46" i="15" s="1"/>
  <c r="G2" i="15"/>
  <c r="G41" i="15" s="1"/>
  <c r="AN50" i="14"/>
  <c r="AM50" i="14"/>
  <c r="AK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H50" i="14"/>
  <c r="G50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C49" i="14"/>
  <c r="AB49" i="14"/>
  <c r="AA49" i="14"/>
  <c r="Z49" i="14"/>
  <c r="Y49" i="14"/>
  <c r="X49" i="14"/>
  <c r="M49" i="14"/>
  <c r="L49" i="14"/>
  <c r="J49" i="14"/>
  <c r="I49" i="14"/>
  <c r="H49" i="14"/>
  <c r="G49" i="14"/>
  <c r="AQ48" i="14"/>
  <c r="AP48" i="14"/>
  <c r="AO48" i="14"/>
  <c r="AN48" i="14"/>
  <c r="AM48" i="14"/>
  <c r="AK48" i="14"/>
  <c r="AI48" i="14"/>
  <c r="AH48" i="14"/>
  <c r="AG48" i="14"/>
  <c r="AF48" i="14"/>
  <c r="P48" i="14"/>
  <c r="O48" i="14"/>
  <c r="N48" i="14"/>
  <c r="M48" i="14"/>
  <c r="L48" i="14"/>
  <c r="K48" i="14"/>
  <c r="J48" i="14"/>
  <c r="I48" i="14"/>
  <c r="H48" i="14"/>
  <c r="G48" i="14"/>
  <c r="AQ47" i="14"/>
  <c r="AP47" i="14"/>
  <c r="AO47" i="14"/>
  <c r="AN47" i="14"/>
  <c r="AM47" i="14"/>
  <c r="AL47" i="14"/>
  <c r="AK47" i="14"/>
  <c r="Q47" i="14"/>
  <c r="P47" i="14"/>
  <c r="O47" i="14"/>
  <c r="N47" i="14"/>
  <c r="M47" i="14"/>
  <c r="L47" i="14"/>
  <c r="K47" i="14"/>
  <c r="J47" i="14"/>
  <c r="I47" i="14"/>
  <c r="H47" i="14"/>
  <c r="G47" i="14"/>
  <c r="AQ46" i="14"/>
  <c r="AP46" i="14"/>
  <c r="AO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AQ45" i="14"/>
  <c r="AP45" i="14"/>
  <c r="AK45" i="14"/>
  <c r="AF45" i="14"/>
  <c r="Z45" i="14"/>
  <c r="Y45" i="14"/>
  <c r="X45" i="14"/>
  <c r="W45" i="14"/>
  <c r="S45" i="14"/>
  <c r="R45" i="14"/>
  <c r="Q45" i="14"/>
  <c r="P45" i="14"/>
  <c r="O45" i="14"/>
  <c r="K45" i="14"/>
  <c r="J45" i="14"/>
  <c r="AQ44" i="14"/>
  <c r="AP44" i="14"/>
  <c r="AN44" i="14"/>
  <c r="AM44" i="14"/>
  <c r="AK44" i="14"/>
  <c r="AF44" i="14"/>
  <c r="X44" i="14"/>
  <c r="W44" i="14"/>
  <c r="V44" i="14"/>
  <c r="P44" i="14"/>
  <c r="K44" i="14"/>
  <c r="J44" i="14"/>
  <c r="H44" i="14"/>
  <c r="G44" i="14"/>
  <c r="AQ43" i="14"/>
  <c r="AP43" i="14"/>
  <c r="AO43" i="14"/>
  <c r="AN43" i="14"/>
  <c r="AM43" i="14"/>
  <c r="AL43" i="14"/>
  <c r="AK43" i="14"/>
  <c r="AJ43" i="14"/>
  <c r="Q43" i="14"/>
  <c r="P43" i="14"/>
  <c r="N43" i="14"/>
  <c r="M43" i="14"/>
  <c r="L43" i="14"/>
  <c r="K43" i="14"/>
  <c r="J43" i="14"/>
  <c r="I43" i="14"/>
  <c r="H43" i="14"/>
  <c r="G43" i="14"/>
  <c r="AQ42" i="14"/>
  <c r="AP42" i="14"/>
  <c r="AO42" i="14"/>
  <c r="AN42" i="14"/>
  <c r="AM42" i="14"/>
  <c r="AL42" i="14"/>
  <c r="AK42" i="14"/>
  <c r="AJ42" i="14"/>
  <c r="AI42" i="14"/>
  <c r="AH42" i="14"/>
  <c r="V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AQ41" i="14"/>
  <c r="AP41" i="14"/>
  <c r="AO41" i="14"/>
  <c r="AN41" i="14"/>
  <c r="AB41" i="14"/>
  <c r="Y41" i="14"/>
  <c r="X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AP40" i="14"/>
  <c r="AO40" i="14"/>
  <c r="AN40" i="14"/>
  <c r="W40" i="14"/>
  <c r="V40" i="14"/>
  <c r="U40" i="14"/>
  <c r="T40" i="14"/>
  <c r="Q40" i="14"/>
  <c r="P40" i="14"/>
  <c r="O40" i="14"/>
  <c r="N40" i="14"/>
  <c r="M40" i="14"/>
  <c r="J40" i="14"/>
  <c r="I40" i="14"/>
  <c r="H40" i="14"/>
  <c r="AO39" i="14"/>
  <c r="AN39" i="14"/>
  <c r="AK39" i="14"/>
  <c r="P39" i="14"/>
  <c r="O39" i="14"/>
  <c r="I39" i="14"/>
  <c r="H39" i="14"/>
  <c r="AQ38" i="14"/>
  <c r="AP38" i="14"/>
  <c r="AO38" i="14"/>
  <c r="AN38" i="14"/>
  <c r="AM38" i="14"/>
  <c r="AL38" i="14"/>
  <c r="AK38" i="14"/>
  <c r="AJ38" i="14"/>
  <c r="AI38" i="14"/>
  <c r="AH38" i="14"/>
  <c r="AG38" i="14"/>
  <c r="O38" i="14"/>
  <c r="N38" i="14"/>
  <c r="L38" i="14"/>
  <c r="K38" i="14"/>
  <c r="J38" i="14"/>
  <c r="I38" i="14"/>
  <c r="H38" i="14"/>
  <c r="G38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T37" i="14"/>
  <c r="Q37" i="14"/>
  <c r="P37" i="14"/>
  <c r="O37" i="14"/>
  <c r="N37" i="14"/>
  <c r="M37" i="14"/>
  <c r="L37" i="14"/>
  <c r="K37" i="14"/>
  <c r="J37" i="14"/>
  <c r="I37" i="14"/>
  <c r="H37" i="14"/>
  <c r="G37" i="14"/>
  <c r="AQ35" i="14"/>
  <c r="AN35" i="14"/>
  <c r="S35" i="14"/>
  <c r="R35" i="14"/>
  <c r="Q35" i="14"/>
  <c r="P35" i="14"/>
  <c r="O35" i="14"/>
  <c r="N35" i="14"/>
  <c r="M35" i="14"/>
  <c r="L35" i="14"/>
  <c r="K35" i="14"/>
  <c r="H35" i="14"/>
  <c r="AE34" i="14"/>
  <c r="AB29" i="14"/>
  <c r="AA29" i="14"/>
  <c r="Y29" i="14"/>
  <c r="Q29" i="14"/>
  <c r="P29" i="14"/>
  <c r="O29" i="14"/>
  <c r="K29" i="14"/>
  <c r="J29" i="14"/>
  <c r="AQ28" i="14"/>
  <c r="AN28" i="14"/>
  <c r="AM28" i="14"/>
  <c r="AL28" i="14"/>
  <c r="AJ28" i="14"/>
  <c r="AH28" i="14"/>
  <c r="AG28" i="14"/>
  <c r="AF28" i="14"/>
  <c r="AK16" i="14"/>
  <c r="H15" i="14"/>
  <c r="G15" i="14"/>
  <c r="AQ14" i="14"/>
  <c r="AP14" i="14"/>
  <c r="AO14" i="14"/>
  <c r="AK14" i="14"/>
  <c r="AA14" i="14"/>
  <c r="Z14" i="14"/>
  <c r="Y14" i="14"/>
  <c r="X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AQ11" i="14"/>
  <c r="AP11" i="14"/>
  <c r="AO11" i="14"/>
  <c r="AN11" i="14"/>
  <c r="AM11" i="14"/>
  <c r="AL11" i="14"/>
  <c r="AK11" i="14"/>
  <c r="AJ11" i="14"/>
  <c r="AI11" i="14"/>
  <c r="AH11" i="14"/>
  <c r="Q11" i="14"/>
  <c r="P11" i="14"/>
  <c r="N11" i="14"/>
  <c r="M11" i="14"/>
  <c r="L11" i="14"/>
  <c r="K11" i="14"/>
  <c r="J11" i="14"/>
  <c r="I11" i="14"/>
  <c r="H11" i="14"/>
  <c r="G11" i="14"/>
  <c r="AP8" i="14"/>
  <c r="AO8" i="14"/>
  <c r="AN8" i="14"/>
  <c r="S8" i="14"/>
  <c r="R8" i="14"/>
  <c r="Q8" i="14"/>
  <c r="P8" i="14"/>
  <c r="O8" i="14"/>
  <c r="N8" i="14"/>
  <c r="M8" i="14"/>
  <c r="J8" i="14"/>
  <c r="I8" i="14"/>
  <c r="H8" i="14"/>
  <c r="AJ7" i="14"/>
  <c r="AI7" i="14"/>
  <c r="I7" i="14"/>
  <c r="AQ5" i="14"/>
  <c r="AP5" i="14"/>
  <c r="AO5" i="14"/>
  <c r="AN5" i="14"/>
  <c r="AM5" i="14"/>
  <c r="AK5" i="14"/>
  <c r="AJ5" i="14"/>
  <c r="AI5" i="14"/>
  <c r="AH5" i="14"/>
  <c r="AG5" i="14"/>
  <c r="AF5" i="14"/>
  <c r="T5" i="14"/>
  <c r="R5" i="14"/>
  <c r="Q5" i="14"/>
  <c r="P5" i="14"/>
  <c r="O5" i="14"/>
  <c r="N5" i="14"/>
  <c r="M5" i="14"/>
  <c r="L5" i="14"/>
  <c r="K5" i="14"/>
  <c r="J5" i="14"/>
  <c r="I5" i="14"/>
  <c r="H5" i="14"/>
  <c r="G5" i="14"/>
  <c r="Z4" i="14"/>
  <c r="AQ2" i="14"/>
  <c r="AQ40" i="14" s="1"/>
  <c r="AP2" i="14"/>
  <c r="AP35" i="14" s="1"/>
  <c r="AO2" i="14"/>
  <c r="AO35" i="14" s="1"/>
  <c r="AN2" i="14"/>
  <c r="AN46" i="14" s="1"/>
  <c r="AM2" i="14"/>
  <c r="AM41" i="14" s="1"/>
  <c r="AL2" i="14"/>
  <c r="AL44" i="14" s="1"/>
  <c r="AK2" i="14"/>
  <c r="AK41" i="14" s="1"/>
  <c r="AJ2" i="14"/>
  <c r="AJ44" i="14" s="1"/>
  <c r="AI2" i="14"/>
  <c r="AI44" i="14" s="1"/>
  <c r="AH2" i="14"/>
  <c r="AH44" i="14" s="1"/>
  <c r="AG2" i="14"/>
  <c r="AG44" i="14" s="1"/>
  <c r="AF2" i="14"/>
  <c r="AE2" i="14"/>
  <c r="AE44" i="14" s="1"/>
  <c r="AD2" i="14"/>
  <c r="AD44" i="14" s="1"/>
  <c r="AC2" i="14"/>
  <c r="AC44" i="14" s="1"/>
  <c r="AB2" i="14"/>
  <c r="AB44" i="14" s="1"/>
  <c r="AA2" i="14"/>
  <c r="AA44" i="14" s="1"/>
  <c r="Z2" i="14"/>
  <c r="Z44" i="14" s="1"/>
  <c r="Y2" i="14"/>
  <c r="Y44" i="14" s="1"/>
  <c r="X2" i="14"/>
  <c r="W2" i="14"/>
  <c r="V2" i="14"/>
  <c r="U2" i="14"/>
  <c r="T2" i="14"/>
  <c r="S2" i="14"/>
  <c r="R2" i="14"/>
  <c r="Q2" i="14"/>
  <c r="P2" i="14"/>
  <c r="P34" i="14" s="1"/>
  <c r="O2" i="14"/>
  <c r="N2" i="14"/>
  <c r="N45" i="14" s="1"/>
  <c r="M2" i="14"/>
  <c r="M45" i="14" s="1"/>
  <c r="L2" i="14"/>
  <c r="L40" i="14" s="1"/>
  <c r="K2" i="14"/>
  <c r="K40" i="14" s="1"/>
  <c r="J2" i="14"/>
  <c r="J35" i="14" s="1"/>
  <c r="I2" i="14"/>
  <c r="I35" i="14" s="1"/>
  <c r="H2" i="14"/>
  <c r="H46" i="14" s="1"/>
  <c r="G2" i="14"/>
  <c r="G41" i="14" s="1"/>
  <c r="AI50" i="13"/>
  <c r="AH50" i="13"/>
  <c r="AF50" i="13"/>
  <c r="AD50" i="13"/>
  <c r="AC50" i="13"/>
  <c r="AB50" i="13"/>
  <c r="AA50" i="13"/>
  <c r="Z50" i="13"/>
  <c r="Y50" i="13"/>
  <c r="V50" i="13"/>
  <c r="S50" i="13"/>
  <c r="L50" i="13"/>
  <c r="AN49" i="13"/>
  <c r="AM49" i="13"/>
  <c r="AK49" i="13"/>
  <c r="AI49" i="13"/>
  <c r="AH49" i="13"/>
  <c r="AG49" i="13"/>
  <c r="AF49" i="13"/>
  <c r="AE49" i="13"/>
  <c r="AD49" i="13"/>
  <c r="AC49" i="13"/>
  <c r="Z49" i="13"/>
  <c r="Q49" i="13"/>
  <c r="H49" i="13"/>
  <c r="G49" i="13"/>
  <c r="AQ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N48" i="13"/>
  <c r="M48" i="13"/>
  <c r="L48" i="13"/>
  <c r="K48" i="13"/>
  <c r="I48" i="13"/>
  <c r="H48" i="13"/>
  <c r="G48" i="13"/>
  <c r="AQ47" i="13"/>
  <c r="AP47" i="13"/>
  <c r="AO47" i="13"/>
  <c r="AN47" i="13"/>
  <c r="AM47" i="13"/>
  <c r="AL47" i="13"/>
  <c r="AK47" i="13"/>
  <c r="AJ47" i="13"/>
  <c r="Q47" i="13"/>
  <c r="O47" i="13"/>
  <c r="N47" i="13"/>
  <c r="M47" i="13"/>
  <c r="L47" i="13"/>
  <c r="K47" i="13"/>
  <c r="J47" i="13"/>
  <c r="I47" i="13"/>
  <c r="H47" i="13"/>
  <c r="G47" i="13"/>
  <c r="AQ46" i="13"/>
  <c r="AP46" i="13"/>
  <c r="AI46" i="13"/>
  <c r="S46" i="13"/>
  <c r="R46" i="13"/>
  <c r="Q46" i="13"/>
  <c r="P46" i="13"/>
  <c r="O46" i="13"/>
  <c r="N46" i="13"/>
  <c r="M46" i="13"/>
  <c r="L46" i="13"/>
  <c r="K46" i="13"/>
  <c r="J46" i="13"/>
  <c r="AO45" i="13"/>
  <c r="AF45" i="13"/>
  <c r="AE45" i="13"/>
  <c r="AD45" i="13"/>
  <c r="AC45" i="13"/>
  <c r="Q45" i="13"/>
  <c r="P45" i="13"/>
  <c r="I45" i="13"/>
  <c r="AL44" i="13"/>
  <c r="AK44" i="13"/>
  <c r="AI44" i="13"/>
  <c r="AF44" i="13"/>
  <c r="AE44" i="13"/>
  <c r="AD44" i="13"/>
  <c r="AC44" i="13"/>
  <c r="AB44" i="13"/>
  <c r="AA44" i="13"/>
  <c r="Z44" i="13"/>
  <c r="Y44" i="13"/>
  <c r="X44" i="13"/>
  <c r="W44" i="13"/>
  <c r="O44" i="13"/>
  <c r="AQ43" i="13"/>
  <c r="AO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L43" i="13"/>
  <c r="K43" i="13"/>
  <c r="I43" i="13"/>
  <c r="G43" i="13"/>
  <c r="AQ42" i="13"/>
  <c r="AP42" i="13"/>
  <c r="AO42" i="13"/>
  <c r="AN42" i="13"/>
  <c r="AM42" i="13"/>
  <c r="AL42" i="13"/>
  <c r="AK42" i="13"/>
  <c r="AJ42" i="13"/>
  <c r="AI42" i="13"/>
  <c r="AH42" i="13"/>
  <c r="Q42" i="13"/>
  <c r="P42" i="13"/>
  <c r="O42" i="13"/>
  <c r="M42" i="13"/>
  <c r="L42" i="13"/>
  <c r="K42" i="13"/>
  <c r="J42" i="13"/>
  <c r="I42" i="13"/>
  <c r="H42" i="13"/>
  <c r="G42" i="13"/>
  <c r="AQ41" i="13"/>
  <c r="AP41" i="13"/>
  <c r="AO41" i="13"/>
  <c r="AN41" i="13"/>
  <c r="AD41" i="13"/>
  <c r="Q41" i="13"/>
  <c r="P41" i="13"/>
  <c r="O41" i="13"/>
  <c r="N41" i="13"/>
  <c r="M41" i="13"/>
  <c r="L41" i="13"/>
  <c r="K41" i="13"/>
  <c r="J41" i="13"/>
  <c r="I41" i="13"/>
  <c r="H41" i="13"/>
  <c r="AM40" i="13"/>
  <c r="AI40" i="13"/>
  <c r="AD40" i="13"/>
  <c r="AC40" i="13"/>
  <c r="X40" i="13"/>
  <c r="W40" i="13"/>
  <c r="Q40" i="13"/>
  <c r="P40" i="13"/>
  <c r="O40" i="13"/>
  <c r="N40" i="13"/>
  <c r="G40" i="13"/>
  <c r="AJ39" i="13"/>
  <c r="AI39" i="13"/>
  <c r="AD39" i="13"/>
  <c r="AC39" i="13"/>
  <c r="AA39" i="13"/>
  <c r="Z39" i="13"/>
  <c r="Y39" i="13"/>
  <c r="X39" i="13"/>
  <c r="V39" i="13"/>
  <c r="M39" i="13"/>
  <c r="L39" i="13"/>
  <c r="AP38" i="13"/>
  <c r="AO38" i="13"/>
  <c r="AM38" i="13"/>
  <c r="AK38" i="13"/>
  <c r="AJ38" i="13"/>
  <c r="AI38" i="13"/>
  <c r="AH38" i="13"/>
  <c r="AG38" i="13"/>
  <c r="AF38" i="13"/>
  <c r="AE38" i="13"/>
  <c r="AD38" i="13"/>
  <c r="AC38" i="13"/>
  <c r="AA38" i="13"/>
  <c r="Q38" i="13"/>
  <c r="P38" i="13"/>
  <c r="O38" i="13"/>
  <c r="N38" i="13"/>
  <c r="M38" i="13"/>
  <c r="L38" i="13"/>
  <c r="J38" i="13"/>
  <c r="I38" i="13"/>
  <c r="G38" i="13"/>
  <c r="AQ37" i="13"/>
  <c r="AP37" i="13"/>
  <c r="AO37" i="13"/>
  <c r="AN37" i="13"/>
  <c r="AM37" i="13"/>
  <c r="AL37" i="13"/>
  <c r="AK37" i="13"/>
  <c r="AJ37" i="13"/>
  <c r="AI37" i="13"/>
  <c r="AH37" i="13"/>
  <c r="AG37" i="13"/>
  <c r="AF37" i="13"/>
  <c r="P37" i="13"/>
  <c r="O37" i="13"/>
  <c r="N37" i="13"/>
  <c r="M37" i="13"/>
  <c r="K37" i="13"/>
  <c r="J37" i="13"/>
  <c r="I37" i="13"/>
  <c r="H37" i="13"/>
  <c r="G37" i="13"/>
  <c r="AK35" i="13"/>
  <c r="AI35" i="13"/>
  <c r="AD35" i="13"/>
  <c r="U35" i="13"/>
  <c r="T35" i="13"/>
  <c r="S35" i="13"/>
  <c r="Q35" i="13"/>
  <c r="P35" i="13"/>
  <c r="O35" i="13"/>
  <c r="N35" i="13"/>
  <c r="M35" i="13"/>
  <c r="L35" i="13"/>
  <c r="AI29" i="13"/>
  <c r="AF29" i="13"/>
  <c r="AD29" i="13"/>
  <c r="AC29" i="13"/>
  <c r="V29" i="13"/>
  <c r="AF17" i="13"/>
  <c r="AF16" i="13"/>
  <c r="AQ15" i="13"/>
  <c r="AP15" i="13"/>
  <c r="AQ14" i="13"/>
  <c r="AP14" i="13"/>
  <c r="AI14" i="13"/>
  <c r="AD14" i="13"/>
  <c r="T14" i="13"/>
  <c r="S14" i="13"/>
  <c r="Q14" i="13"/>
  <c r="P14" i="13"/>
  <c r="O14" i="13"/>
  <c r="N14" i="13"/>
  <c r="M14" i="13"/>
  <c r="L14" i="13"/>
  <c r="K14" i="13"/>
  <c r="J14" i="13"/>
  <c r="AI12" i="13"/>
  <c r="AF12" i="13"/>
  <c r="AQ11" i="13"/>
  <c r="AO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Q11" i="13"/>
  <c r="P11" i="13"/>
  <c r="O11" i="13"/>
  <c r="N11" i="13"/>
  <c r="L11" i="13"/>
  <c r="K11" i="13"/>
  <c r="I11" i="13"/>
  <c r="G11" i="13"/>
  <c r="AM8" i="13"/>
  <c r="AI8" i="13"/>
  <c r="AD8" i="13"/>
  <c r="AC8" i="13"/>
  <c r="X8" i="13"/>
  <c r="V8" i="13"/>
  <c r="U8" i="13"/>
  <c r="S8" i="13"/>
  <c r="Q8" i="13"/>
  <c r="P8" i="13"/>
  <c r="O8" i="13"/>
  <c r="N8" i="13"/>
  <c r="G8" i="13"/>
  <c r="AQ5" i="13"/>
  <c r="AP5" i="13"/>
  <c r="AO5" i="13"/>
  <c r="AN5" i="13"/>
  <c r="AM5" i="13"/>
  <c r="AL5" i="13"/>
  <c r="AK5" i="13"/>
  <c r="AJ5" i="13"/>
  <c r="AI5" i="13"/>
  <c r="AH5" i="13"/>
  <c r="AG5" i="13"/>
  <c r="AF5" i="13"/>
  <c r="P5" i="13"/>
  <c r="O5" i="13"/>
  <c r="N5" i="13"/>
  <c r="M5" i="13"/>
  <c r="K5" i="13"/>
  <c r="J5" i="13"/>
  <c r="I5" i="13"/>
  <c r="H5" i="13"/>
  <c r="G5" i="13"/>
  <c r="AQ2" i="13"/>
  <c r="AQ35" i="13" s="1"/>
  <c r="AP2" i="13"/>
  <c r="AP35" i="13" s="1"/>
  <c r="AO2" i="13"/>
  <c r="AO46" i="13" s="1"/>
  <c r="AN2" i="13"/>
  <c r="AN46" i="13" s="1"/>
  <c r="AM2" i="13"/>
  <c r="AM41" i="13" s="1"/>
  <c r="AL2" i="13"/>
  <c r="AL41" i="13" s="1"/>
  <c r="AK2" i="13"/>
  <c r="AJ2" i="13"/>
  <c r="AI2" i="13"/>
  <c r="AI47" i="13" s="1"/>
  <c r="AH2" i="13"/>
  <c r="AH47" i="13" s="1"/>
  <c r="AG2" i="13"/>
  <c r="AG42" i="13" s="1"/>
  <c r="AF2" i="13"/>
  <c r="AF42" i="13" s="1"/>
  <c r="AE2" i="13"/>
  <c r="AE37" i="13" s="1"/>
  <c r="AD2" i="13"/>
  <c r="AD37" i="13" s="1"/>
  <c r="AC2" i="13"/>
  <c r="AC48" i="13" s="1"/>
  <c r="AB2" i="13"/>
  <c r="AA2" i="13"/>
  <c r="Z2" i="13"/>
  <c r="Y2" i="13"/>
  <c r="X2" i="13"/>
  <c r="X50" i="13" s="1"/>
  <c r="W2" i="13"/>
  <c r="V2" i="13"/>
  <c r="U2" i="13"/>
  <c r="T2" i="13"/>
  <c r="T8" i="13" s="1"/>
  <c r="S2" i="13"/>
  <c r="R2" i="13"/>
  <c r="R8" i="13" s="1"/>
  <c r="Q2" i="13"/>
  <c r="P2" i="13"/>
  <c r="O2" i="13"/>
  <c r="O45" i="13" s="1"/>
  <c r="N2" i="13"/>
  <c r="N45" i="13" s="1"/>
  <c r="M2" i="13"/>
  <c r="M40" i="13" s="1"/>
  <c r="L2" i="13"/>
  <c r="L40" i="13" s="1"/>
  <c r="K2" i="13"/>
  <c r="K35" i="13" s="1"/>
  <c r="J2" i="13"/>
  <c r="J35" i="13" s="1"/>
  <c r="I2" i="13"/>
  <c r="I46" i="13" s="1"/>
  <c r="H2" i="13"/>
  <c r="H46" i="13" s="1"/>
  <c r="G2" i="13"/>
  <c r="G41" i="13" s="1"/>
  <c r="R58" i="5"/>
  <c r="Q58" i="5"/>
  <c r="P58" i="5"/>
  <c r="O58" i="5"/>
  <c r="N58" i="5"/>
  <c r="M58" i="5"/>
  <c r="L58" i="5"/>
  <c r="K58" i="5"/>
  <c r="J58" i="5"/>
  <c r="H58" i="5"/>
  <c r="H65" i="5"/>
  <c r="H72" i="5" s="1"/>
  <c r="AI50" i="12"/>
  <c r="AF50" i="12"/>
  <c r="AD50" i="12"/>
  <c r="AC50" i="12"/>
  <c r="AB50" i="12"/>
  <c r="T50" i="12"/>
  <c r="S50" i="12"/>
  <c r="M50" i="12"/>
  <c r="L50" i="12"/>
  <c r="AN49" i="12"/>
  <c r="AM49" i="12"/>
  <c r="AK49" i="12"/>
  <c r="AI49" i="12"/>
  <c r="AF49" i="12"/>
  <c r="AD49" i="12"/>
  <c r="AC49" i="12"/>
  <c r="Q49" i="12"/>
  <c r="P49" i="12"/>
  <c r="O49" i="12"/>
  <c r="M49" i="12"/>
  <c r="H49" i="12"/>
  <c r="G49" i="12"/>
  <c r="AQ48" i="12"/>
  <c r="AO48" i="12"/>
  <c r="AN48" i="12"/>
  <c r="AM48" i="12"/>
  <c r="AL48" i="12"/>
  <c r="AK48" i="12"/>
  <c r="AJ48" i="12"/>
  <c r="AI48" i="12"/>
  <c r="AH48" i="12"/>
  <c r="AG48" i="12"/>
  <c r="AD48" i="12"/>
  <c r="W48" i="12"/>
  <c r="T48" i="12"/>
  <c r="Q48" i="12"/>
  <c r="P48" i="12"/>
  <c r="N48" i="12"/>
  <c r="M48" i="12"/>
  <c r="I48" i="12"/>
  <c r="H48" i="12"/>
  <c r="G48" i="12"/>
  <c r="AQ47" i="12"/>
  <c r="AP47" i="12"/>
  <c r="AO47" i="12"/>
  <c r="AN47" i="12"/>
  <c r="AM47" i="12"/>
  <c r="AK47" i="12"/>
  <c r="AJ47" i="12"/>
  <c r="AD47" i="12"/>
  <c r="T47" i="12"/>
  <c r="S47" i="12"/>
  <c r="Q47" i="12"/>
  <c r="O47" i="12"/>
  <c r="N47" i="12"/>
  <c r="M47" i="12"/>
  <c r="L47" i="12"/>
  <c r="K47" i="12"/>
  <c r="J47" i="12"/>
  <c r="I47" i="12"/>
  <c r="H47" i="12"/>
  <c r="G47" i="12"/>
  <c r="AP46" i="12"/>
  <c r="AJ46" i="12"/>
  <c r="AI46" i="12"/>
  <c r="AD46" i="12"/>
  <c r="T46" i="12"/>
  <c r="Q46" i="12"/>
  <c r="P46" i="12"/>
  <c r="O46" i="12"/>
  <c r="N46" i="12"/>
  <c r="M46" i="12"/>
  <c r="J46" i="12"/>
  <c r="AP45" i="12"/>
  <c r="AO45" i="12"/>
  <c r="AI45" i="12"/>
  <c r="AF45" i="12"/>
  <c r="AD45" i="12"/>
  <c r="AC45" i="12"/>
  <c r="T45" i="12"/>
  <c r="S45" i="12"/>
  <c r="Q45" i="12"/>
  <c r="P45" i="12"/>
  <c r="J45" i="12"/>
  <c r="I45" i="12"/>
  <c r="AL44" i="12"/>
  <c r="AK44" i="12"/>
  <c r="AI44" i="12"/>
  <c r="AF44" i="12"/>
  <c r="AD44" i="12"/>
  <c r="P44" i="12"/>
  <c r="O44" i="12"/>
  <c r="N44" i="12"/>
  <c r="M44" i="12"/>
  <c r="AO43" i="12"/>
  <c r="AM43" i="12"/>
  <c r="AL43" i="12"/>
  <c r="AK43" i="12"/>
  <c r="AJ43" i="12"/>
  <c r="AI43" i="12"/>
  <c r="AH43" i="12"/>
  <c r="AG43" i="12"/>
  <c r="AF43" i="12"/>
  <c r="AE43" i="12"/>
  <c r="AB43" i="12"/>
  <c r="T43" i="12"/>
  <c r="Q43" i="12"/>
  <c r="P43" i="12"/>
  <c r="O43" i="12"/>
  <c r="N43" i="12"/>
  <c r="K43" i="12"/>
  <c r="I43" i="12"/>
  <c r="G43" i="12"/>
  <c r="AP42" i="12"/>
  <c r="AO42" i="12"/>
  <c r="AN42" i="12"/>
  <c r="AM42" i="12"/>
  <c r="AL42" i="12"/>
  <c r="AK42" i="12"/>
  <c r="AI42" i="12"/>
  <c r="T42" i="12"/>
  <c r="Q42" i="12"/>
  <c r="P42" i="12"/>
  <c r="O42" i="12"/>
  <c r="M42" i="12"/>
  <c r="L42" i="12"/>
  <c r="J42" i="12"/>
  <c r="I42" i="12"/>
  <c r="H42" i="12"/>
  <c r="G42" i="12"/>
  <c r="AQ41" i="12"/>
  <c r="AO41" i="12"/>
  <c r="AN41" i="12"/>
  <c r="AG41" i="12"/>
  <c r="AD41" i="12"/>
  <c r="Q41" i="12"/>
  <c r="P41" i="12"/>
  <c r="O41" i="12"/>
  <c r="N41" i="12"/>
  <c r="M41" i="12"/>
  <c r="L41" i="12"/>
  <c r="K41" i="12"/>
  <c r="I41" i="12"/>
  <c r="H41" i="12"/>
  <c r="AN40" i="12"/>
  <c r="AM40" i="12"/>
  <c r="AI40" i="12"/>
  <c r="AD40" i="12"/>
  <c r="T40" i="12"/>
  <c r="S40" i="12"/>
  <c r="R40" i="12"/>
  <c r="Q40" i="12"/>
  <c r="O40" i="12"/>
  <c r="N40" i="12"/>
  <c r="H40" i="12"/>
  <c r="G40" i="12"/>
  <c r="AJ39" i="12"/>
  <c r="AI39" i="12"/>
  <c r="AD39" i="12"/>
  <c r="T39" i="12"/>
  <c r="N39" i="12"/>
  <c r="M39" i="12"/>
  <c r="AP38" i="12"/>
  <c r="AO38" i="12"/>
  <c r="AM38" i="12"/>
  <c r="AK38" i="12"/>
  <c r="AJ38" i="12"/>
  <c r="AI38" i="12"/>
  <c r="AH38" i="12"/>
  <c r="AG38" i="12"/>
  <c r="AF38" i="12"/>
  <c r="AD38" i="12"/>
  <c r="AC38" i="12"/>
  <c r="T38" i="12"/>
  <c r="S38" i="12"/>
  <c r="Q38" i="12"/>
  <c r="P38" i="12"/>
  <c r="O38" i="12"/>
  <c r="N38" i="12"/>
  <c r="M38" i="12"/>
  <c r="J38" i="12"/>
  <c r="I38" i="12"/>
  <c r="G38" i="12"/>
  <c r="AP37" i="12"/>
  <c r="AO37" i="12"/>
  <c r="AN37" i="12"/>
  <c r="AM37" i="12"/>
  <c r="AL37" i="12"/>
  <c r="AK37" i="12"/>
  <c r="AJ37" i="12"/>
  <c r="AI37" i="12"/>
  <c r="AF37" i="12"/>
  <c r="T37" i="12"/>
  <c r="P37" i="12"/>
  <c r="O37" i="12"/>
  <c r="N37" i="12"/>
  <c r="M37" i="12"/>
  <c r="J37" i="12"/>
  <c r="I37" i="12"/>
  <c r="H37" i="12"/>
  <c r="G37" i="12"/>
  <c r="AL35" i="12"/>
  <c r="AK35" i="12"/>
  <c r="AI35" i="12"/>
  <c r="AD35" i="12"/>
  <c r="T35" i="12"/>
  <c r="S35" i="12"/>
  <c r="R35" i="12"/>
  <c r="Q35" i="12"/>
  <c r="P35" i="12"/>
  <c r="O35" i="12"/>
  <c r="M35" i="12"/>
  <c r="L35" i="12"/>
  <c r="AQ34" i="12"/>
  <c r="AP14" i="12"/>
  <c r="AJ14" i="12"/>
  <c r="AI14" i="12"/>
  <c r="AD14" i="12"/>
  <c r="Z14" i="12"/>
  <c r="Y14" i="12"/>
  <c r="T14" i="12"/>
  <c r="S14" i="12"/>
  <c r="Q14" i="12"/>
  <c r="P14" i="12"/>
  <c r="O14" i="12"/>
  <c r="N14" i="12"/>
  <c r="M14" i="12"/>
  <c r="J14" i="12"/>
  <c r="AD12" i="12"/>
  <c r="P12" i="12"/>
  <c r="AQ11" i="12"/>
  <c r="AO11" i="12"/>
  <c r="AM11" i="12"/>
  <c r="AL11" i="12"/>
  <c r="AK11" i="12"/>
  <c r="AJ11" i="12"/>
  <c r="AI11" i="12"/>
  <c r="AH11" i="12"/>
  <c r="AF11" i="12"/>
  <c r="AE11" i="12"/>
  <c r="AD11" i="12"/>
  <c r="AB11" i="12"/>
  <c r="T11" i="12"/>
  <c r="Q11" i="12"/>
  <c r="P11" i="12"/>
  <c r="O11" i="12"/>
  <c r="N11" i="12"/>
  <c r="L11" i="12"/>
  <c r="K11" i="12"/>
  <c r="I11" i="12"/>
  <c r="G11" i="12"/>
  <c r="G10" i="12"/>
  <c r="AQ9" i="12"/>
  <c r="AO9" i="12"/>
  <c r="AN9" i="12"/>
  <c r="AN8" i="12"/>
  <c r="AM8" i="12"/>
  <c r="AI8" i="12"/>
  <c r="AD8" i="12"/>
  <c r="AC8" i="12"/>
  <c r="T8" i="12"/>
  <c r="S8" i="12"/>
  <c r="R8" i="12"/>
  <c r="Q8" i="12"/>
  <c r="O8" i="12"/>
  <c r="N8" i="12"/>
  <c r="H8" i="12"/>
  <c r="G8" i="12"/>
  <c r="AP5" i="12"/>
  <c r="AO5" i="12"/>
  <c r="AN5" i="12"/>
  <c r="AM5" i="12"/>
  <c r="AL5" i="12"/>
  <c r="AK5" i="12"/>
  <c r="AJ5" i="12"/>
  <c r="AI5" i="12"/>
  <c r="AF5" i="12"/>
  <c r="AD5" i="12"/>
  <c r="T5" i="12"/>
  <c r="P5" i="12"/>
  <c r="O5" i="12"/>
  <c r="N5" i="12"/>
  <c r="M5" i="12"/>
  <c r="K5" i="12"/>
  <c r="J5" i="12"/>
  <c r="I5" i="12"/>
  <c r="H5" i="12"/>
  <c r="G5" i="12"/>
  <c r="AQ2" i="12"/>
  <c r="AQ43" i="12" s="1"/>
  <c r="AP2" i="12"/>
  <c r="AP35" i="12" s="1"/>
  <c r="AO2" i="12"/>
  <c r="AO46" i="12" s="1"/>
  <c r="AN2" i="12"/>
  <c r="AN46" i="12" s="1"/>
  <c r="AM2" i="12"/>
  <c r="AM41" i="12" s="1"/>
  <c r="AL2" i="12"/>
  <c r="AL41" i="12" s="1"/>
  <c r="AK2" i="12"/>
  <c r="AJ2" i="12"/>
  <c r="AI2" i="12"/>
  <c r="AI47" i="12" s="1"/>
  <c r="AH2" i="12"/>
  <c r="AH6" i="12" s="1"/>
  <c r="AG2" i="12"/>
  <c r="AF2" i="12"/>
  <c r="AF42" i="12" s="1"/>
  <c r="AE2" i="12"/>
  <c r="AE49" i="12" s="1"/>
  <c r="AD2" i="12"/>
  <c r="AD37" i="12" s="1"/>
  <c r="AC2" i="12"/>
  <c r="AB2" i="12"/>
  <c r="AA2" i="12"/>
  <c r="Z2" i="12"/>
  <c r="Y2" i="12"/>
  <c r="Y5" i="12" s="1"/>
  <c r="X2" i="12"/>
  <c r="X49" i="12" s="1"/>
  <c r="W2" i="12"/>
  <c r="W14" i="12" s="1"/>
  <c r="V2" i="12"/>
  <c r="U2" i="12"/>
  <c r="U40" i="12" s="1"/>
  <c r="T2" i="12"/>
  <c r="T44" i="12" s="1"/>
  <c r="S2" i="12"/>
  <c r="R2" i="12"/>
  <c r="Q2" i="12"/>
  <c r="P2" i="12"/>
  <c r="O2" i="12"/>
  <c r="O45" i="12" s="1"/>
  <c r="N2" i="12"/>
  <c r="N45" i="12" s="1"/>
  <c r="M2" i="12"/>
  <c r="M40" i="12" s="1"/>
  <c r="L2" i="12"/>
  <c r="L40" i="12" s="1"/>
  <c r="K2" i="12"/>
  <c r="K42" i="12" s="1"/>
  <c r="J2" i="12"/>
  <c r="J35" i="12" s="1"/>
  <c r="I2" i="12"/>
  <c r="I46" i="12" s="1"/>
  <c r="H2" i="12"/>
  <c r="H46" i="12" s="1"/>
  <c r="G2" i="12"/>
  <c r="G41" i="12" s="1"/>
  <c r="AI50" i="11"/>
  <c r="AF50" i="11"/>
  <c r="AD50" i="11"/>
  <c r="AC50" i="11"/>
  <c r="AB50" i="11"/>
  <c r="AA50" i="11"/>
  <c r="Z50" i="11"/>
  <c r="X50" i="11"/>
  <c r="W50" i="11"/>
  <c r="V50" i="11"/>
  <c r="T50" i="11"/>
  <c r="S50" i="11"/>
  <c r="M50" i="11"/>
  <c r="L50" i="11"/>
  <c r="AN49" i="11"/>
  <c r="AM49" i="11"/>
  <c r="AL49" i="11"/>
  <c r="AK49" i="11"/>
  <c r="AI49" i="11"/>
  <c r="AF49" i="11"/>
  <c r="AD49" i="11"/>
  <c r="AB49" i="11"/>
  <c r="Q49" i="11"/>
  <c r="H49" i="11"/>
  <c r="G49" i="11"/>
  <c r="AO48" i="11"/>
  <c r="AN48" i="11"/>
  <c r="AM48" i="11"/>
  <c r="AL48" i="11"/>
  <c r="AK48" i="11"/>
  <c r="AJ48" i="11"/>
  <c r="AI48" i="11"/>
  <c r="AH48" i="11"/>
  <c r="AG48" i="11"/>
  <c r="AD48" i="11"/>
  <c r="W48" i="11"/>
  <c r="N48" i="11"/>
  <c r="M48" i="11"/>
  <c r="I48" i="11"/>
  <c r="H48" i="11"/>
  <c r="G48" i="11"/>
  <c r="AP47" i="11"/>
  <c r="AO47" i="11"/>
  <c r="AN47" i="11"/>
  <c r="AM47" i="11"/>
  <c r="AK47" i="11"/>
  <c r="AJ47" i="11"/>
  <c r="AD47" i="11"/>
  <c r="T47" i="11"/>
  <c r="Q47" i="11"/>
  <c r="O47" i="11"/>
  <c r="N47" i="11"/>
  <c r="M47" i="11"/>
  <c r="L47" i="11"/>
  <c r="J47" i="11"/>
  <c r="I47" i="11"/>
  <c r="H47" i="11"/>
  <c r="G47" i="11"/>
  <c r="AP46" i="11"/>
  <c r="AJ46" i="11"/>
  <c r="AI46" i="11"/>
  <c r="Y46" i="11"/>
  <c r="W46" i="11"/>
  <c r="T46" i="11"/>
  <c r="S46" i="11"/>
  <c r="R46" i="11"/>
  <c r="Q46" i="11"/>
  <c r="P46" i="11"/>
  <c r="O46" i="11"/>
  <c r="N46" i="11"/>
  <c r="M46" i="11"/>
  <c r="J46" i="11"/>
  <c r="AP45" i="11"/>
  <c r="AO45" i="11"/>
  <c r="AF45" i="11"/>
  <c r="AD45" i="11"/>
  <c r="T45" i="11"/>
  <c r="Q45" i="11"/>
  <c r="P45" i="11"/>
  <c r="J45" i="11"/>
  <c r="I45" i="11"/>
  <c r="AL44" i="11"/>
  <c r="AK44" i="11"/>
  <c r="AJ44" i="11"/>
  <c r="AI44" i="11"/>
  <c r="AF44" i="11"/>
  <c r="AE44" i="11"/>
  <c r="AD44" i="11"/>
  <c r="AC44" i="11"/>
  <c r="AB44" i="11"/>
  <c r="Z44" i="11"/>
  <c r="Y44" i="11"/>
  <c r="P44" i="11"/>
  <c r="O44" i="11"/>
  <c r="AP43" i="11"/>
  <c r="AO43" i="11"/>
  <c r="AM43" i="11"/>
  <c r="AL43" i="11"/>
  <c r="AK43" i="11"/>
  <c r="AJ43" i="11"/>
  <c r="AI43" i="11"/>
  <c r="AF43" i="11"/>
  <c r="AB43" i="11"/>
  <c r="U43" i="11"/>
  <c r="J43" i="11"/>
  <c r="I43" i="11"/>
  <c r="G43" i="11"/>
  <c r="AP42" i="11"/>
  <c r="AO42" i="11"/>
  <c r="AN42" i="11"/>
  <c r="AM42" i="11"/>
  <c r="AL42" i="11"/>
  <c r="AK42" i="11"/>
  <c r="AI42" i="11"/>
  <c r="AH42" i="11"/>
  <c r="AA42" i="11"/>
  <c r="Q42" i="11"/>
  <c r="P42" i="11"/>
  <c r="O42" i="11"/>
  <c r="M42" i="11"/>
  <c r="L42" i="11"/>
  <c r="J42" i="11"/>
  <c r="I42" i="11"/>
  <c r="H42" i="11"/>
  <c r="G42" i="11"/>
  <c r="AO41" i="11"/>
  <c r="AN41" i="11"/>
  <c r="W41" i="11"/>
  <c r="U41" i="11"/>
  <c r="R41" i="11"/>
  <c r="Q41" i="11"/>
  <c r="P41" i="11"/>
  <c r="O41" i="11"/>
  <c r="N41" i="11"/>
  <c r="M41" i="11"/>
  <c r="L41" i="11"/>
  <c r="I41" i="11"/>
  <c r="H41" i="11"/>
  <c r="AN40" i="11"/>
  <c r="AM40" i="11"/>
  <c r="AD40" i="11"/>
  <c r="AC40" i="11"/>
  <c r="AA40" i="11"/>
  <c r="T40" i="11"/>
  <c r="R40" i="11"/>
  <c r="Q40" i="11"/>
  <c r="O40" i="11"/>
  <c r="N40" i="11"/>
  <c r="H40" i="11"/>
  <c r="G40" i="11"/>
  <c r="AJ39" i="11"/>
  <c r="AI39" i="11"/>
  <c r="AD39" i="11"/>
  <c r="AC39" i="11"/>
  <c r="AB39" i="11"/>
  <c r="AA39" i="11"/>
  <c r="Y39" i="11"/>
  <c r="X39" i="11"/>
  <c r="W39" i="11"/>
  <c r="T39" i="11"/>
  <c r="N39" i="11"/>
  <c r="M39" i="11"/>
  <c r="AP38" i="11"/>
  <c r="AO38" i="11"/>
  <c r="AN38" i="11"/>
  <c r="AM38" i="11"/>
  <c r="AK38" i="11"/>
  <c r="AJ38" i="11"/>
  <c r="AI38" i="11"/>
  <c r="AF38" i="11"/>
  <c r="AD38" i="11"/>
  <c r="AC38" i="11"/>
  <c r="T38" i="11"/>
  <c r="J38" i="11"/>
  <c r="I38" i="11"/>
  <c r="H38" i="11"/>
  <c r="G38" i="11"/>
  <c r="AP37" i="11"/>
  <c r="AO37" i="11"/>
  <c r="AN37" i="11"/>
  <c r="AM37" i="11"/>
  <c r="AL37" i="11"/>
  <c r="AK37" i="11"/>
  <c r="AJ37" i="11"/>
  <c r="AI37" i="11"/>
  <c r="AF37" i="11"/>
  <c r="Y37" i="11"/>
  <c r="P37" i="11"/>
  <c r="O37" i="11"/>
  <c r="N37" i="11"/>
  <c r="M37" i="11"/>
  <c r="J37" i="11"/>
  <c r="I37" i="11"/>
  <c r="H37" i="11"/>
  <c r="G37" i="11"/>
  <c r="AL35" i="11"/>
  <c r="AK35" i="11"/>
  <c r="AI35" i="11"/>
  <c r="AD35" i="11"/>
  <c r="AA35" i="11"/>
  <c r="Y35" i="11"/>
  <c r="V35" i="11"/>
  <c r="T35" i="11"/>
  <c r="R35" i="11"/>
  <c r="Q35" i="11"/>
  <c r="P35" i="11"/>
  <c r="O35" i="11"/>
  <c r="M35" i="11"/>
  <c r="L35" i="11"/>
  <c r="AN31" i="11"/>
  <c r="AM31" i="11"/>
  <c r="AD31" i="11"/>
  <c r="AD29" i="11"/>
  <c r="Z29" i="11"/>
  <c r="Q29" i="11"/>
  <c r="P29" i="11"/>
  <c r="I29" i="11"/>
  <c r="AP14" i="11"/>
  <c r="AJ14" i="11"/>
  <c r="AI14" i="11"/>
  <c r="AD14" i="11"/>
  <c r="T14" i="11"/>
  <c r="R14" i="11"/>
  <c r="Q14" i="11"/>
  <c r="P14" i="11"/>
  <c r="O14" i="11"/>
  <c r="N14" i="11"/>
  <c r="M14" i="11"/>
  <c r="J14" i="11"/>
  <c r="AP13" i="11"/>
  <c r="AO13" i="11"/>
  <c r="AI13" i="11"/>
  <c r="AE13" i="11"/>
  <c r="AD13" i="11"/>
  <c r="AP11" i="11"/>
  <c r="AO11" i="11"/>
  <c r="AM11" i="11"/>
  <c r="AL11" i="11"/>
  <c r="AK11" i="11"/>
  <c r="AJ11" i="11"/>
  <c r="AI11" i="11"/>
  <c r="AF11" i="11"/>
  <c r="T11" i="11"/>
  <c r="Q11" i="11"/>
  <c r="P11" i="11"/>
  <c r="O11" i="11"/>
  <c r="N11" i="11"/>
  <c r="L11" i="11"/>
  <c r="J11" i="11"/>
  <c r="I11" i="11"/>
  <c r="G11" i="11"/>
  <c r="H9" i="11"/>
  <c r="AN8" i="11"/>
  <c r="AM8" i="11"/>
  <c r="AI8" i="11"/>
  <c r="AD8" i="11"/>
  <c r="T8" i="11"/>
  <c r="R8" i="11"/>
  <c r="Q8" i="11"/>
  <c r="O8" i="11"/>
  <c r="N8" i="11"/>
  <c r="H8" i="11"/>
  <c r="G8" i="11"/>
  <c r="AP5" i="11"/>
  <c r="AO5" i="11"/>
  <c r="AN5" i="11"/>
  <c r="AM5" i="11"/>
  <c r="AL5" i="11"/>
  <c r="AK5" i="11"/>
  <c r="AJ5" i="11"/>
  <c r="AI5" i="11"/>
  <c r="AF5" i="11"/>
  <c r="AD5" i="11"/>
  <c r="T5" i="11"/>
  <c r="P5" i="11"/>
  <c r="O5" i="11"/>
  <c r="N5" i="11"/>
  <c r="M5" i="11"/>
  <c r="J5" i="11"/>
  <c r="I5" i="11"/>
  <c r="H5" i="11"/>
  <c r="G5" i="11"/>
  <c r="AQ2" i="11"/>
  <c r="AP2" i="11"/>
  <c r="AP35" i="11" s="1"/>
  <c r="AO2" i="11"/>
  <c r="AO46" i="11" s="1"/>
  <c r="AN2" i="11"/>
  <c r="AN46" i="11" s="1"/>
  <c r="AM2" i="11"/>
  <c r="AM41" i="11" s="1"/>
  <c r="AL2" i="11"/>
  <c r="AL41" i="11" s="1"/>
  <c r="AK2" i="11"/>
  <c r="AJ2" i="11"/>
  <c r="AI2" i="11"/>
  <c r="AI47" i="11" s="1"/>
  <c r="AH2" i="11"/>
  <c r="AG2" i="11"/>
  <c r="AF2" i="11"/>
  <c r="AF42" i="11" s="1"/>
  <c r="AE2" i="11"/>
  <c r="AE45" i="11" s="1"/>
  <c r="AD2" i="11"/>
  <c r="AD37" i="11" s="1"/>
  <c r="AC2" i="11"/>
  <c r="AC6" i="11" s="1"/>
  <c r="AB2" i="11"/>
  <c r="AA2" i="11"/>
  <c r="Z2" i="11"/>
  <c r="Y2" i="11"/>
  <c r="X2" i="11"/>
  <c r="W2" i="11"/>
  <c r="V2" i="11"/>
  <c r="U2" i="11"/>
  <c r="U45" i="11" s="1"/>
  <c r="T2" i="11"/>
  <c r="T44" i="11" s="1"/>
  <c r="S2" i="11"/>
  <c r="S40" i="11" s="1"/>
  <c r="R2" i="11"/>
  <c r="Q2" i="11"/>
  <c r="P2" i="11"/>
  <c r="O2" i="11"/>
  <c r="O45" i="11" s="1"/>
  <c r="N2" i="11"/>
  <c r="N45" i="11" s="1"/>
  <c r="M2" i="11"/>
  <c r="M40" i="11" s="1"/>
  <c r="L2" i="11"/>
  <c r="K2" i="11"/>
  <c r="K5" i="11" s="1"/>
  <c r="J2" i="11"/>
  <c r="J35" i="11" s="1"/>
  <c r="I2" i="11"/>
  <c r="I46" i="11" s="1"/>
  <c r="H2" i="11"/>
  <c r="H46" i="11" s="1"/>
  <c r="G2" i="11"/>
  <c r="G41" i="11" s="1"/>
  <c r="AI50" i="10"/>
  <c r="AF50" i="10"/>
  <c r="AD50" i="10"/>
  <c r="AC50" i="10"/>
  <c r="AB50" i="10"/>
  <c r="Y50" i="10"/>
  <c r="X50" i="10"/>
  <c r="W50" i="10"/>
  <c r="V50" i="10"/>
  <c r="T50" i="10"/>
  <c r="S50" i="10"/>
  <c r="M50" i="10"/>
  <c r="AN49" i="10"/>
  <c r="AM49" i="10"/>
  <c r="AL49" i="10"/>
  <c r="AK49" i="10"/>
  <c r="AI49" i="10"/>
  <c r="AD49" i="10"/>
  <c r="H49" i="10"/>
  <c r="G49" i="10"/>
  <c r="AQ48" i="10"/>
  <c r="AO48" i="10"/>
  <c r="AN48" i="10"/>
  <c r="AM48" i="10"/>
  <c r="AL48" i="10"/>
  <c r="AK48" i="10"/>
  <c r="AJ48" i="10"/>
  <c r="AI48" i="10"/>
  <c r="AH48" i="10"/>
  <c r="AG48" i="10"/>
  <c r="AD48" i="10"/>
  <c r="N48" i="10"/>
  <c r="M48" i="10"/>
  <c r="L48" i="10"/>
  <c r="K48" i="10"/>
  <c r="I48" i="10"/>
  <c r="H48" i="10"/>
  <c r="G48" i="10"/>
  <c r="AQ47" i="10"/>
  <c r="AP47" i="10"/>
  <c r="AO47" i="10"/>
  <c r="AN47" i="10"/>
  <c r="AM47" i="10"/>
  <c r="AK47" i="10"/>
  <c r="AJ47" i="10"/>
  <c r="AD47" i="10"/>
  <c r="T47" i="10"/>
  <c r="Q47" i="10"/>
  <c r="O47" i="10"/>
  <c r="N47" i="10"/>
  <c r="M47" i="10"/>
  <c r="L47" i="10"/>
  <c r="K47" i="10"/>
  <c r="J47" i="10"/>
  <c r="I47" i="10"/>
  <c r="H47" i="10"/>
  <c r="G47" i="10"/>
  <c r="AQ46" i="10"/>
  <c r="AP46" i="10"/>
  <c r="AJ46" i="10"/>
  <c r="Y46" i="10"/>
  <c r="X46" i="10"/>
  <c r="W46" i="10"/>
  <c r="T46" i="10"/>
  <c r="S46" i="10"/>
  <c r="Q46" i="10"/>
  <c r="P46" i="10"/>
  <c r="O46" i="10"/>
  <c r="N46" i="10"/>
  <c r="M46" i="10"/>
  <c r="K46" i="10"/>
  <c r="J46" i="10"/>
  <c r="AP45" i="10"/>
  <c r="AD45" i="10"/>
  <c r="Y45" i="10"/>
  <c r="T45" i="10"/>
  <c r="Q45" i="10"/>
  <c r="P45" i="10"/>
  <c r="J45" i="10"/>
  <c r="AL44" i="10"/>
  <c r="AK44" i="10"/>
  <c r="AJ44" i="10"/>
  <c r="AI44" i="10"/>
  <c r="AF44" i="10"/>
  <c r="AE44" i="10"/>
  <c r="AD44" i="10"/>
  <c r="AC44" i="10"/>
  <c r="AB44" i="10"/>
  <c r="Y44" i="10"/>
  <c r="P44" i="10"/>
  <c r="AQ43" i="10"/>
  <c r="AP43" i="10"/>
  <c r="AO43" i="10"/>
  <c r="AM43" i="10"/>
  <c r="AL43" i="10"/>
  <c r="AK43" i="10"/>
  <c r="AJ43" i="10"/>
  <c r="AI43" i="10"/>
  <c r="K43" i="10"/>
  <c r="J43" i="10"/>
  <c r="I43" i="10"/>
  <c r="G43" i="10"/>
  <c r="AQ42" i="10"/>
  <c r="AP42" i="10"/>
  <c r="AO42" i="10"/>
  <c r="AN42" i="10"/>
  <c r="AM42" i="10"/>
  <c r="AL42" i="10"/>
  <c r="AK42" i="10"/>
  <c r="AI42" i="10"/>
  <c r="AH42" i="10"/>
  <c r="Q42" i="10"/>
  <c r="P42" i="10"/>
  <c r="O42" i="10"/>
  <c r="M42" i="10"/>
  <c r="L42" i="10"/>
  <c r="K42" i="10"/>
  <c r="J42" i="10"/>
  <c r="I42" i="10"/>
  <c r="H42" i="10"/>
  <c r="G42" i="10"/>
  <c r="AQ41" i="10"/>
  <c r="AO41" i="10"/>
  <c r="AN41" i="10"/>
  <c r="Q41" i="10"/>
  <c r="P41" i="10"/>
  <c r="O41" i="10"/>
  <c r="N41" i="10"/>
  <c r="M41" i="10"/>
  <c r="L41" i="10"/>
  <c r="K41" i="10"/>
  <c r="I41" i="10"/>
  <c r="H41" i="10"/>
  <c r="AN40" i="10"/>
  <c r="AD40" i="10"/>
  <c r="AC40" i="10"/>
  <c r="AB40" i="10"/>
  <c r="AA40" i="10"/>
  <c r="T40" i="10"/>
  <c r="Q40" i="10"/>
  <c r="O40" i="10"/>
  <c r="N40" i="10"/>
  <c r="H40" i="10"/>
  <c r="AJ39" i="10"/>
  <c r="AI39" i="10"/>
  <c r="AD39" i="10"/>
  <c r="Y39" i="10"/>
  <c r="X39" i="10"/>
  <c r="T39" i="10"/>
  <c r="N39" i="10"/>
  <c r="AP38" i="10"/>
  <c r="AO38" i="10"/>
  <c r="AN38" i="10"/>
  <c r="AM38" i="10"/>
  <c r="AK38" i="10"/>
  <c r="AJ38" i="10"/>
  <c r="AI38" i="10"/>
  <c r="AG38" i="10"/>
  <c r="AF38" i="10"/>
  <c r="AD38" i="10"/>
  <c r="T38" i="10"/>
  <c r="J38" i="10"/>
  <c r="I38" i="10"/>
  <c r="H38" i="10"/>
  <c r="G38" i="10"/>
  <c r="AQ37" i="10"/>
  <c r="AP37" i="10"/>
  <c r="AO37" i="10"/>
  <c r="AN37" i="10"/>
  <c r="AM37" i="10"/>
  <c r="AL37" i="10"/>
  <c r="AK37" i="10"/>
  <c r="AJ37" i="10"/>
  <c r="AI37" i="10"/>
  <c r="AF37" i="10"/>
  <c r="P37" i="10"/>
  <c r="O37" i="10"/>
  <c r="N37" i="10"/>
  <c r="M37" i="10"/>
  <c r="K37" i="10"/>
  <c r="J37" i="10"/>
  <c r="I37" i="10"/>
  <c r="H37" i="10"/>
  <c r="G37" i="10"/>
  <c r="AL35" i="10"/>
  <c r="Z35" i="10"/>
  <c r="T35" i="10"/>
  <c r="Q35" i="10"/>
  <c r="P35" i="10"/>
  <c r="O35" i="10"/>
  <c r="M35" i="10"/>
  <c r="L35" i="10"/>
  <c r="AP29" i="10"/>
  <c r="AE29" i="10"/>
  <c r="AD29" i="10"/>
  <c r="AC29" i="10"/>
  <c r="Z29" i="10"/>
  <c r="Y29" i="10"/>
  <c r="W29" i="10"/>
  <c r="V29" i="10"/>
  <c r="U29" i="10"/>
  <c r="T29" i="10"/>
  <c r="AL28" i="10"/>
  <c r="AK28" i="10"/>
  <c r="AJ28" i="10"/>
  <c r="AI28" i="10"/>
  <c r="G17" i="10"/>
  <c r="AI16" i="10"/>
  <c r="AQ14" i="10"/>
  <c r="AP14" i="10"/>
  <c r="AJ14" i="10"/>
  <c r="AI14" i="10"/>
  <c r="Y14" i="10"/>
  <c r="X14" i="10"/>
  <c r="T14" i="10"/>
  <c r="Q14" i="10"/>
  <c r="P14" i="10"/>
  <c r="O14" i="10"/>
  <c r="N14" i="10"/>
  <c r="M14" i="10"/>
  <c r="K14" i="10"/>
  <c r="J14" i="10"/>
  <c r="AQ11" i="10"/>
  <c r="AP11" i="10"/>
  <c r="AO11" i="10"/>
  <c r="AM11" i="10"/>
  <c r="AL11" i="10"/>
  <c r="AK11" i="10"/>
  <c r="AJ11" i="10"/>
  <c r="AI11" i="10"/>
  <c r="AH11" i="10"/>
  <c r="AF11" i="10"/>
  <c r="AE11" i="10"/>
  <c r="AB11" i="10"/>
  <c r="Q11" i="10"/>
  <c r="P11" i="10"/>
  <c r="N11" i="10"/>
  <c r="L11" i="10"/>
  <c r="K11" i="10"/>
  <c r="J11" i="10"/>
  <c r="I11" i="10"/>
  <c r="G11" i="10"/>
  <c r="AQ10" i="10"/>
  <c r="AP10" i="10"/>
  <c r="AO10" i="10"/>
  <c r="AN10" i="10"/>
  <c r="O9" i="10"/>
  <c r="N9" i="10"/>
  <c r="AN8" i="10"/>
  <c r="AI8" i="10"/>
  <c r="AD8" i="10"/>
  <c r="Y8" i="10"/>
  <c r="T8" i="10"/>
  <c r="Q8" i="10"/>
  <c r="P8" i="10"/>
  <c r="O8" i="10"/>
  <c r="N8" i="10"/>
  <c r="H8" i="10"/>
  <c r="AQ5" i="10"/>
  <c r="AP5" i="10"/>
  <c r="AO5" i="10"/>
  <c r="AN5" i="10"/>
  <c r="AM5" i="10"/>
  <c r="AL5" i="10"/>
  <c r="AK5" i="10"/>
  <c r="AJ5" i="10"/>
  <c r="AI5" i="10"/>
  <c r="T5" i="10"/>
  <c r="P5" i="10"/>
  <c r="O5" i="10"/>
  <c r="N5" i="10"/>
  <c r="M5" i="10"/>
  <c r="K5" i="10"/>
  <c r="J5" i="10"/>
  <c r="I5" i="10"/>
  <c r="H5" i="10"/>
  <c r="G5" i="10"/>
  <c r="AQ2" i="10"/>
  <c r="AQ35" i="10" s="1"/>
  <c r="AP2" i="10"/>
  <c r="AP35" i="10" s="1"/>
  <c r="AO2" i="10"/>
  <c r="AO46" i="10" s="1"/>
  <c r="AN2" i="10"/>
  <c r="AN46" i="10" s="1"/>
  <c r="AM2" i="10"/>
  <c r="AM41" i="10" s="1"/>
  <c r="AL2" i="10"/>
  <c r="AL41" i="10" s="1"/>
  <c r="AK2" i="10"/>
  <c r="AJ2" i="10"/>
  <c r="AI2" i="10"/>
  <c r="AI47" i="10" s="1"/>
  <c r="AH2" i="10"/>
  <c r="AG2" i="10"/>
  <c r="AG5" i="10" s="1"/>
  <c r="AF2" i="10"/>
  <c r="AF5" i="10" s="1"/>
  <c r="AE2" i="10"/>
  <c r="AD2" i="10"/>
  <c r="AD37" i="10" s="1"/>
  <c r="AC2" i="10"/>
  <c r="AB2" i="10"/>
  <c r="AB49" i="10" s="1"/>
  <c r="AA2" i="10"/>
  <c r="AA39" i="10" s="1"/>
  <c r="Z2" i="10"/>
  <c r="Z38" i="10" s="1"/>
  <c r="Y2" i="10"/>
  <c r="X2" i="10"/>
  <c r="X40" i="10" s="1"/>
  <c r="W2" i="10"/>
  <c r="W40" i="10" s="1"/>
  <c r="V2" i="10"/>
  <c r="V8" i="10" s="1"/>
  <c r="U2" i="10"/>
  <c r="T2" i="10"/>
  <c r="T44" i="10" s="1"/>
  <c r="S2" i="10"/>
  <c r="S47" i="10" s="1"/>
  <c r="R2" i="10"/>
  <c r="R41" i="10" s="1"/>
  <c r="Q2" i="10"/>
  <c r="P2" i="10"/>
  <c r="O2" i="10"/>
  <c r="O45" i="10" s="1"/>
  <c r="N2" i="10"/>
  <c r="N45" i="10" s="1"/>
  <c r="M2" i="10"/>
  <c r="M40" i="10" s="1"/>
  <c r="L2" i="10"/>
  <c r="K2" i="10"/>
  <c r="K35" i="10" s="1"/>
  <c r="J2" i="10"/>
  <c r="J35" i="10" s="1"/>
  <c r="I2" i="10"/>
  <c r="I46" i="10" s="1"/>
  <c r="H2" i="10"/>
  <c r="H46" i="10" s="1"/>
  <c r="G2" i="10"/>
  <c r="G41" i="10" s="1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AN34" i="6"/>
  <c r="AL34" i="6"/>
  <c r="AK34" i="6"/>
  <c r="AJ34" i="6"/>
  <c r="AI34" i="6"/>
  <c r="AG34" i="6"/>
  <c r="AF34" i="6"/>
  <c r="AQ29" i="6"/>
  <c r="AP29" i="6"/>
  <c r="AO29" i="6"/>
  <c r="AN29" i="6"/>
  <c r="AM29" i="6"/>
  <c r="AL29" i="6"/>
  <c r="AK29" i="6"/>
  <c r="AJ29" i="6"/>
  <c r="AI29" i="6"/>
  <c r="AH29" i="6"/>
  <c r="AF29" i="6"/>
  <c r="AE29" i="6"/>
  <c r="H29" i="6"/>
  <c r="G29" i="6"/>
  <c r="V28" i="6"/>
  <c r="U28" i="6"/>
  <c r="T28" i="6"/>
  <c r="S28" i="6"/>
  <c r="R28" i="6"/>
  <c r="Q28" i="6"/>
  <c r="P28" i="6"/>
  <c r="O28" i="6"/>
  <c r="M28" i="6"/>
  <c r="S17" i="6"/>
  <c r="R17" i="6"/>
  <c r="AM15" i="6"/>
  <c r="AK15" i="6"/>
  <c r="AJ15" i="6"/>
  <c r="AI15" i="6"/>
  <c r="AH15" i="6"/>
  <c r="AG15" i="6"/>
  <c r="AF15" i="6"/>
  <c r="AE15" i="6"/>
  <c r="AD15" i="6"/>
  <c r="AC15" i="6"/>
  <c r="AB15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AM12" i="6"/>
  <c r="AL12" i="6"/>
  <c r="AK12" i="6"/>
  <c r="AJ12" i="6"/>
  <c r="AE12" i="6"/>
  <c r="AD12" i="6"/>
  <c r="AC12" i="6"/>
  <c r="AB12" i="6"/>
  <c r="AA12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I10" i="6"/>
  <c r="H10" i="6"/>
  <c r="G10" i="6"/>
  <c r="AQ9" i="6"/>
  <c r="AP9" i="6"/>
  <c r="AO9" i="6"/>
  <c r="AN9" i="6"/>
  <c r="AM9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W7" i="6"/>
  <c r="V7" i="6"/>
  <c r="U7" i="6"/>
  <c r="T7" i="6"/>
  <c r="S7" i="6"/>
  <c r="R7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AI4" i="6"/>
  <c r="AH4" i="6"/>
  <c r="AG4" i="6"/>
  <c r="AF4" i="6"/>
  <c r="AH34" i="6" l="1"/>
  <c r="O34" i="14"/>
  <c r="AQ5" i="16"/>
  <c r="I37" i="17"/>
  <c r="T39" i="17"/>
  <c r="Q5" i="18"/>
  <c r="AJ28" i="18"/>
  <c r="AN38" i="18"/>
  <c r="AQ41" i="18"/>
  <c r="AD8" i="19"/>
  <c r="AJ38" i="19"/>
  <c r="AM42" i="19"/>
  <c r="AG25" i="12"/>
  <c r="AI28" i="15"/>
  <c r="Q34" i="13"/>
  <c r="AJ28" i="15"/>
  <c r="AK28" i="15"/>
  <c r="AL28" i="15"/>
  <c r="AO34" i="6"/>
  <c r="AQ28" i="15"/>
  <c r="R34" i="19"/>
  <c r="AQ31" i="15"/>
  <c r="AD28" i="16"/>
  <c r="AF28" i="16"/>
  <c r="Y28" i="6"/>
  <c r="AK28" i="16"/>
  <c r="M5" i="17"/>
  <c r="AN37" i="17"/>
  <c r="AH37" i="18"/>
  <c r="AQ39" i="18"/>
  <c r="AD5" i="19"/>
  <c r="AF28" i="19"/>
  <c r="P41" i="19"/>
  <c r="W28" i="6"/>
  <c r="AJ28" i="6"/>
  <c r="AI28" i="11"/>
  <c r="AL28" i="16"/>
  <c r="O5" i="17"/>
  <c r="AO37" i="17"/>
  <c r="AI37" i="18"/>
  <c r="N40" i="18"/>
  <c r="AF5" i="19"/>
  <c r="AI28" i="19"/>
  <c r="Q41" i="19"/>
  <c r="AJ28" i="11"/>
  <c r="AQ28" i="16"/>
  <c r="P5" i="17"/>
  <c r="AP37" i="17"/>
  <c r="AJ37" i="18"/>
  <c r="O40" i="18"/>
  <c r="AH5" i="19"/>
  <c r="AJ28" i="19"/>
  <c r="AN41" i="19"/>
  <c r="AK28" i="11"/>
  <c r="AB28" i="14"/>
  <c r="AF5" i="17"/>
  <c r="AQ37" i="17"/>
  <c r="AP10" i="18"/>
  <c r="AK37" i="18"/>
  <c r="P40" i="18"/>
  <c r="AI5" i="19"/>
  <c r="AK28" i="19"/>
  <c r="AP41" i="19"/>
  <c r="AP34" i="6"/>
  <c r="AL28" i="11"/>
  <c r="AC28" i="14"/>
  <c r="AG5" i="17"/>
  <c r="G38" i="17"/>
  <c r="AM37" i="18"/>
  <c r="Q40" i="18"/>
  <c r="AJ5" i="19"/>
  <c r="AL28" i="19"/>
  <c r="AQ41" i="19"/>
  <c r="AQ34" i="6"/>
  <c r="AD28" i="14"/>
  <c r="AH5" i="17"/>
  <c r="I38" i="17"/>
  <c r="AN37" i="18"/>
  <c r="AA34" i="19"/>
  <c r="AK5" i="19"/>
  <c r="G37" i="19"/>
  <c r="G42" i="19"/>
  <c r="AE28" i="14"/>
  <c r="AI5" i="17"/>
  <c r="AO37" i="18"/>
  <c r="AB28" i="19"/>
  <c r="AM5" i="19"/>
  <c r="H37" i="19"/>
  <c r="H42" i="19"/>
  <c r="AJ31" i="11"/>
  <c r="N28" i="6"/>
  <c r="AK31" i="11"/>
  <c r="P34" i="13"/>
  <c r="AP28" i="14"/>
  <c r="AM28" i="16"/>
  <c r="AF28" i="18"/>
  <c r="AL37" i="18"/>
  <c r="AG5" i="19"/>
  <c r="AD28" i="19"/>
  <c r="Z45" i="19"/>
  <c r="R33" i="6"/>
  <c r="H32" i="11"/>
  <c r="AL31" i="16"/>
  <c r="K33" i="18"/>
  <c r="AE33" i="19"/>
  <c r="AJ32" i="11"/>
  <c r="AG34" i="16"/>
  <c r="L33" i="18"/>
  <c r="AF33" i="19"/>
  <c r="H33" i="11"/>
  <c r="AE28" i="13"/>
  <c r="Y34" i="16"/>
  <c r="AH34" i="16"/>
  <c r="M33" i="18"/>
  <c r="K31" i="6"/>
  <c r="AO25" i="11"/>
  <c r="N33" i="11"/>
  <c r="AF28" i="13"/>
  <c r="W34" i="14"/>
  <c r="Z28" i="17"/>
  <c r="N33" i="18"/>
  <c r="AM33" i="6"/>
  <c r="M28" i="11"/>
  <c r="AI28" i="12"/>
  <c r="AI28" i="13"/>
  <c r="AG32" i="14"/>
  <c r="AA34" i="16"/>
  <c r="AE28" i="17"/>
  <c r="O33" i="18"/>
  <c r="T31" i="16"/>
  <c r="AK28" i="12"/>
  <c r="AK28" i="13"/>
  <c r="AH32" i="14"/>
  <c r="AF28" i="17"/>
  <c r="P33" i="18"/>
  <c r="AL28" i="12"/>
  <c r="AL28" i="13"/>
  <c r="AL32" i="14"/>
  <c r="Q34" i="15"/>
  <c r="AA34" i="17"/>
  <c r="AG28" i="17"/>
  <c r="AE33" i="18"/>
  <c r="AM32" i="14"/>
  <c r="AD34" i="16"/>
  <c r="AH28" i="17"/>
  <c r="Y34" i="18"/>
  <c r="AC28" i="6"/>
  <c r="J34" i="6"/>
  <c r="Z28" i="11"/>
  <c r="H31" i="12"/>
  <c r="G33" i="14"/>
  <c r="AI28" i="17"/>
  <c r="AM37" i="17"/>
  <c r="Z34" i="18"/>
  <c r="AJ38" i="18"/>
  <c r="J14" i="19"/>
  <c r="N37" i="19"/>
  <c r="H47" i="19"/>
  <c r="AF49" i="19"/>
  <c r="AQ31" i="11"/>
  <c r="H34" i="6"/>
  <c r="AD28" i="6"/>
  <c r="K34" i="6"/>
  <c r="AA28" i="11"/>
  <c r="I31" i="12"/>
  <c r="H33" i="14"/>
  <c r="AK28" i="17"/>
  <c r="AA34" i="18"/>
  <c r="O37" i="19"/>
  <c r="AO31" i="11"/>
  <c r="AP31" i="11"/>
  <c r="Z28" i="6"/>
  <c r="AB28" i="6"/>
  <c r="AE28" i="6"/>
  <c r="L34" i="6"/>
  <c r="Q34" i="10"/>
  <c r="AB28" i="11"/>
  <c r="J31" i="12"/>
  <c r="AK33" i="14"/>
  <c r="AL28" i="17"/>
  <c r="AJ37" i="19"/>
  <c r="AO31" i="18"/>
  <c r="S33" i="6"/>
  <c r="AN33" i="6"/>
  <c r="P28" i="11"/>
  <c r="AF28" i="6"/>
  <c r="AB34" i="6"/>
  <c r="AC28" i="11"/>
  <c r="L31" i="12"/>
  <c r="AN33" i="14"/>
  <c r="O31" i="17"/>
  <c r="AL37" i="19"/>
  <c r="AA28" i="6"/>
  <c r="O28" i="11"/>
  <c r="I34" i="6"/>
  <c r="AG28" i="6"/>
  <c r="AC34" i="6"/>
  <c r="P28" i="10"/>
  <c r="AD28" i="11"/>
  <c r="M31" i="12"/>
  <c r="J31" i="13"/>
  <c r="Y28" i="14"/>
  <c r="AO33" i="14"/>
  <c r="P31" i="17"/>
  <c r="AM37" i="19"/>
  <c r="AK31" i="16"/>
  <c r="H33" i="18"/>
  <c r="AL33" i="6"/>
  <c r="N28" i="11"/>
  <c r="AH28" i="6"/>
  <c r="AD34" i="6"/>
  <c r="Y28" i="10"/>
  <c r="AE28" i="11"/>
  <c r="K34" i="12"/>
  <c r="K31" i="13"/>
  <c r="Z28" i="14"/>
  <c r="AP33" i="14"/>
  <c r="AN37" i="19"/>
  <c r="Q33" i="6"/>
  <c r="AK33" i="6"/>
  <c r="P34" i="11"/>
  <c r="Q34" i="11"/>
  <c r="G31" i="12"/>
  <c r="AI28" i="6"/>
  <c r="AE34" i="6"/>
  <c r="AD28" i="10"/>
  <c r="AF28" i="11"/>
  <c r="AG34" i="12"/>
  <c r="AA28" i="14"/>
  <c r="S34" i="14"/>
  <c r="AO37" i="19"/>
  <c r="AH33" i="18"/>
  <c r="T33" i="6"/>
  <c r="AQ11" i="19"/>
  <c r="N41" i="19"/>
  <c r="AM48" i="19"/>
  <c r="Q33" i="11"/>
  <c r="H33" i="15"/>
  <c r="O33" i="11"/>
  <c r="K33" i="15"/>
  <c r="L33" i="15"/>
  <c r="O33" i="15"/>
  <c r="P33" i="15"/>
  <c r="Y33" i="15"/>
  <c r="Z33" i="15"/>
  <c r="AO33" i="6"/>
  <c r="AP33" i="6"/>
  <c r="AN33" i="12"/>
  <c r="R32" i="14"/>
  <c r="AK38" i="19"/>
  <c r="AD32" i="14"/>
  <c r="AE32" i="14"/>
  <c r="AC11" i="19"/>
  <c r="AN38" i="19"/>
  <c r="AL42" i="19"/>
  <c r="AM47" i="19"/>
  <c r="N31" i="12"/>
  <c r="U31" i="16"/>
  <c r="AQ33" i="6"/>
  <c r="AK32" i="11"/>
  <c r="O31" i="12"/>
  <c r="H31" i="13"/>
  <c r="Q34" i="14"/>
  <c r="AL33" i="14"/>
  <c r="M33" i="15"/>
  <c r="AD31" i="16"/>
  <c r="M31" i="17"/>
  <c r="Q34" i="18"/>
  <c r="AF33" i="18"/>
  <c r="X28" i="6"/>
  <c r="G34" i="6"/>
  <c r="AM34" i="6"/>
  <c r="V28" i="11"/>
  <c r="G33" i="11"/>
  <c r="T31" i="12"/>
  <c r="I31" i="13"/>
  <c r="AK28" i="14"/>
  <c r="AM33" i="14"/>
  <c r="P34" i="15"/>
  <c r="N33" i="15"/>
  <c r="AJ31" i="16"/>
  <c r="N31" i="17"/>
  <c r="R34" i="18"/>
  <c r="N5" i="18"/>
  <c r="AC28" i="18"/>
  <c r="AG33" i="18"/>
  <c r="AC43" i="18"/>
  <c r="AC45" i="18"/>
  <c r="AC48" i="19"/>
  <c r="AE28" i="19"/>
  <c r="AK37" i="19"/>
  <c r="AO41" i="19"/>
  <c r="AO48" i="19"/>
  <c r="AN31" i="16"/>
  <c r="AB21" i="6"/>
  <c r="O31" i="6"/>
  <c r="M34" i="6"/>
  <c r="AB33" i="11"/>
  <c r="O27" i="13"/>
  <c r="O31" i="13"/>
  <c r="AF34" i="14"/>
  <c r="AD33" i="15"/>
  <c r="AP31" i="16"/>
  <c r="AL31" i="17"/>
  <c r="AK28" i="18"/>
  <c r="AE34" i="18"/>
  <c r="AM28" i="19"/>
  <c r="N34" i="6"/>
  <c r="AF33" i="11"/>
  <c r="P34" i="12"/>
  <c r="P27" i="13"/>
  <c r="AK31" i="13"/>
  <c r="AG34" i="14"/>
  <c r="AE33" i="15"/>
  <c r="N33" i="16"/>
  <c r="AM31" i="17"/>
  <c r="AL28" i="18"/>
  <c r="I31" i="19"/>
  <c r="N21" i="13"/>
  <c r="M31" i="13"/>
  <c r="AQ31" i="10"/>
  <c r="AG33" i="11"/>
  <c r="Q34" i="12"/>
  <c r="L28" i="13"/>
  <c r="G33" i="13"/>
  <c r="AH34" i="14"/>
  <c r="AF33" i="15"/>
  <c r="O33" i="16"/>
  <c r="AN31" i="17"/>
  <c r="AQ28" i="18"/>
  <c r="J31" i="19"/>
  <c r="Z22" i="6"/>
  <c r="AE33" i="10"/>
  <c r="AH33" i="11"/>
  <c r="M28" i="13"/>
  <c r="H33" i="13"/>
  <c r="AI34" i="14"/>
  <c r="AG33" i="15"/>
  <c r="P33" i="16"/>
  <c r="AO31" i="17"/>
  <c r="G31" i="18"/>
  <c r="K31" i="19"/>
  <c r="AN21" i="13"/>
  <c r="AO31" i="16"/>
  <c r="Q34" i="6"/>
  <c r="AF33" i="10"/>
  <c r="AI33" i="11"/>
  <c r="N28" i="13"/>
  <c r="L33" i="13"/>
  <c r="AL34" i="14"/>
  <c r="Z28" i="15"/>
  <c r="AJ27" i="15"/>
  <c r="R34" i="15"/>
  <c r="AD33" i="16"/>
  <c r="AQ31" i="17"/>
  <c r="AB33" i="18"/>
  <c r="H31" i="18"/>
  <c r="L31" i="19"/>
  <c r="P31" i="6"/>
  <c r="R34" i="11"/>
  <c r="O28" i="13"/>
  <c r="O33" i="13"/>
  <c r="AK27" i="15"/>
  <c r="S34" i="15"/>
  <c r="AF33" i="16"/>
  <c r="AF33" i="17"/>
  <c r="I31" i="18"/>
  <c r="M31" i="19"/>
  <c r="AJ31" i="17"/>
  <c r="AK31" i="17"/>
  <c r="V28" i="13"/>
  <c r="P33" i="13"/>
  <c r="AL27" i="15"/>
  <c r="T34" i="15"/>
  <c r="AH33" i="16"/>
  <c r="AG33" i="17"/>
  <c r="J31" i="18"/>
  <c r="Q31" i="19"/>
  <c r="K28" i="15"/>
  <c r="U34" i="15"/>
  <c r="AK33" i="16"/>
  <c r="AH33" i="17"/>
  <c r="K31" i="18"/>
  <c r="G33" i="19"/>
  <c r="AH22" i="13"/>
  <c r="AC21" i="6"/>
  <c r="AE21" i="6"/>
  <c r="T31" i="6"/>
  <c r="R34" i="6"/>
  <c r="AK28" i="6"/>
  <c r="M28" i="12"/>
  <c r="Z26" i="6"/>
  <c r="AL28" i="6"/>
  <c r="H33" i="6"/>
  <c r="U34" i="6"/>
  <c r="AK33" i="10"/>
  <c r="N28" i="12"/>
  <c r="X28" i="13"/>
  <c r="X33" i="13"/>
  <c r="G28" i="14"/>
  <c r="N31" i="14"/>
  <c r="L28" i="15"/>
  <c r="V34" i="15"/>
  <c r="AM33" i="16"/>
  <c r="AI33" i="17"/>
  <c r="L31" i="18"/>
  <c r="H33" i="19"/>
  <c r="L31" i="6"/>
  <c r="Q31" i="6"/>
  <c r="AA22" i="6"/>
  <c r="X32" i="6"/>
  <c r="G28" i="6"/>
  <c r="AM28" i="6"/>
  <c r="I33" i="6"/>
  <c r="V34" i="6"/>
  <c r="AL33" i="10"/>
  <c r="AG34" i="11"/>
  <c r="O28" i="12"/>
  <c r="Y28" i="13"/>
  <c r="U34" i="13"/>
  <c r="H28" i="14"/>
  <c r="O31" i="14"/>
  <c r="M28" i="15"/>
  <c r="W34" i="15"/>
  <c r="AN33" i="16"/>
  <c r="P34" i="17"/>
  <c r="AJ33" i="17"/>
  <c r="M31" i="18"/>
  <c r="I33" i="19"/>
  <c r="Q31" i="17"/>
  <c r="M31" i="6"/>
  <c r="O34" i="6"/>
  <c r="R31" i="6"/>
  <c r="AG33" i="10"/>
  <c r="Y32" i="6"/>
  <c r="AE25" i="6"/>
  <c r="Q33" i="13"/>
  <c r="H28" i="6"/>
  <c r="AN28" i="6"/>
  <c r="J33" i="6"/>
  <c r="W34" i="6"/>
  <c r="AM33" i="10"/>
  <c r="P28" i="12"/>
  <c r="Z28" i="13"/>
  <c r="J28" i="14"/>
  <c r="Q31" i="14"/>
  <c r="N28" i="15"/>
  <c r="G28" i="16"/>
  <c r="AO33" i="16"/>
  <c r="Q34" i="17"/>
  <c r="AK33" i="17"/>
  <c r="N31" i="18"/>
  <c r="X33" i="19"/>
  <c r="L31" i="13"/>
  <c r="AM31" i="16"/>
  <c r="AD25" i="6"/>
  <c r="S34" i="6"/>
  <c r="AH33" i="10"/>
  <c r="T34" i="6"/>
  <c r="AI33" i="10"/>
  <c r="I28" i="6"/>
  <c r="AO28" i="6"/>
  <c r="K33" i="6"/>
  <c r="X34" i="6"/>
  <c r="AN33" i="10"/>
  <c r="M31" i="11"/>
  <c r="AB28" i="12"/>
  <c r="AA28" i="13"/>
  <c r="K28" i="14"/>
  <c r="S31" i="14"/>
  <c r="V28" i="15"/>
  <c r="K28" i="16"/>
  <c r="R34" i="16"/>
  <c r="AM33" i="17"/>
  <c r="O31" i="18"/>
  <c r="Y33" i="19"/>
  <c r="M21" i="13"/>
  <c r="AA21" i="6"/>
  <c r="AA33" i="15"/>
  <c r="P34" i="6"/>
  <c r="J28" i="6"/>
  <c r="AP28" i="6"/>
  <c r="L33" i="6"/>
  <c r="Y34" i="6"/>
  <c r="Y34" i="10"/>
  <c r="N31" i="11"/>
  <c r="AC28" i="12"/>
  <c r="AB28" i="13"/>
  <c r="P28" i="14"/>
  <c r="AJ31" i="14"/>
  <c r="W28" i="15"/>
  <c r="L28" i="16"/>
  <c r="S34" i="16"/>
  <c r="AN33" i="17"/>
  <c r="Q31" i="18"/>
  <c r="Z33" i="19"/>
  <c r="AA33" i="11"/>
  <c r="N31" i="13"/>
  <c r="AB34" i="18"/>
  <c r="AB22" i="6"/>
  <c r="W28" i="13"/>
  <c r="K28" i="6"/>
  <c r="AQ28" i="6"/>
  <c r="M33" i="6"/>
  <c r="Z34" i="6"/>
  <c r="AF34" i="10"/>
  <c r="O31" i="11"/>
  <c r="AB34" i="12"/>
  <c r="AD28" i="12"/>
  <c r="AC28" i="13"/>
  <c r="W28" i="14"/>
  <c r="AK31" i="14"/>
  <c r="AC28" i="15"/>
  <c r="P34" i="16"/>
  <c r="M28" i="16"/>
  <c r="T34" i="16"/>
  <c r="Z34" i="17"/>
  <c r="AJ31" i="18"/>
  <c r="P34" i="19"/>
  <c r="AC33" i="19"/>
  <c r="AM21" i="13"/>
  <c r="N31" i="6"/>
  <c r="U34" i="11"/>
  <c r="G33" i="6"/>
  <c r="L28" i="6"/>
  <c r="N33" i="6"/>
  <c r="AA34" i="6"/>
  <c r="P34" i="10"/>
  <c r="AG34" i="10"/>
  <c r="T31" i="11"/>
  <c r="AF28" i="12"/>
  <c r="AD28" i="13"/>
  <c r="X28" i="14"/>
  <c r="P32" i="14"/>
  <c r="AD28" i="15"/>
  <c r="Q34" i="16"/>
  <c r="AL31" i="18"/>
  <c r="Q34" i="19"/>
  <c r="AD33" i="19"/>
  <c r="W26" i="6"/>
  <c r="X26" i="6"/>
  <c r="O33" i="6"/>
  <c r="AD33" i="11"/>
  <c r="M33" i="13"/>
  <c r="AI32" i="14"/>
  <c r="AB33" i="15"/>
  <c r="AQ33" i="16"/>
  <c r="AC33" i="18"/>
  <c r="AA33" i="19"/>
  <c r="Y26" i="6"/>
  <c r="P33" i="6"/>
  <c r="AE33" i="11"/>
  <c r="N33" i="13"/>
  <c r="AJ32" i="14"/>
  <c r="AC33" i="15"/>
  <c r="J38" i="17"/>
  <c r="K41" i="17"/>
  <c r="AD33" i="18"/>
  <c r="K39" i="18"/>
  <c r="AP41" i="18"/>
  <c r="AB33" i="19"/>
  <c r="AG38" i="19"/>
  <c r="I42" i="19"/>
  <c r="V33" i="6"/>
  <c r="G32" i="10"/>
  <c r="AL33" i="11"/>
  <c r="AQ32" i="12"/>
  <c r="Z33" i="13"/>
  <c r="J33" i="14"/>
  <c r="AI33" i="15"/>
  <c r="AK33" i="18"/>
  <c r="AH33" i="19"/>
  <c r="AM27" i="15"/>
  <c r="H32" i="10"/>
  <c r="X23" i="11"/>
  <c r="AM33" i="11"/>
  <c r="G33" i="12"/>
  <c r="AA33" i="13"/>
  <c r="L33" i="14"/>
  <c r="AK33" i="15"/>
  <c r="AL33" i="18"/>
  <c r="AI33" i="19"/>
  <c r="L20" i="18"/>
  <c r="I32" i="10"/>
  <c r="Z23" i="11"/>
  <c r="AN33" i="11"/>
  <c r="H33" i="12"/>
  <c r="AB33" i="13"/>
  <c r="M33" i="14"/>
  <c r="AL33" i="15"/>
  <c r="AM33" i="18"/>
  <c r="Z23" i="19"/>
  <c r="AK33" i="19"/>
  <c r="AO32" i="12"/>
  <c r="AL26" i="6"/>
  <c r="K32" i="10"/>
  <c r="M33" i="12"/>
  <c r="AC33" i="13"/>
  <c r="Y33" i="14"/>
  <c r="AM33" i="15"/>
  <c r="G32" i="17"/>
  <c r="AN33" i="18"/>
  <c r="AC23" i="19"/>
  <c r="AL33" i="19"/>
  <c r="AA26" i="6"/>
  <c r="AO26" i="6"/>
  <c r="L32" i="10"/>
  <c r="G26" i="11"/>
  <c r="N33" i="12"/>
  <c r="AD33" i="13"/>
  <c r="Z33" i="14"/>
  <c r="AN33" i="15"/>
  <c r="AP32" i="17"/>
  <c r="AQ33" i="18"/>
  <c r="AM33" i="19"/>
  <c r="O20" i="18"/>
  <c r="AI33" i="18"/>
  <c r="AG33" i="19"/>
  <c r="AH27" i="6"/>
  <c r="I20" i="12"/>
  <c r="O33" i="12"/>
  <c r="AE33" i="13"/>
  <c r="AA33" i="14"/>
  <c r="AQ33" i="15"/>
  <c r="G32" i="16"/>
  <c r="O26" i="17"/>
  <c r="G33" i="17"/>
  <c r="AN33" i="19"/>
  <c r="AF33" i="13"/>
  <c r="AB33" i="14"/>
  <c r="H32" i="16"/>
  <c r="Q26" i="17"/>
  <c r="H33" i="17"/>
  <c r="AB26" i="6"/>
  <c r="AG33" i="13"/>
  <c r="I32" i="16"/>
  <c r="AH26" i="17"/>
  <c r="X33" i="17"/>
  <c r="AG27" i="6"/>
  <c r="Y33" i="6"/>
  <c r="L32" i="6"/>
  <c r="O32" i="6"/>
  <c r="AD33" i="6"/>
  <c r="AQ32" i="10"/>
  <c r="AL26" i="11"/>
  <c r="L20" i="12"/>
  <c r="AB33" i="12"/>
  <c r="AH33" i="13"/>
  <c r="AD33" i="14"/>
  <c r="AQ32" i="16"/>
  <c r="N41" i="16"/>
  <c r="AI26" i="17"/>
  <c r="Y33" i="17"/>
  <c r="V39" i="17"/>
  <c r="J42" i="17"/>
  <c r="AL41" i="18"/>
  <c r="AC8" i="18"/>
  <c r="J38" i="18"/>
  <c r="AJ42" i="18"/>
  <c r="J8" i="19"/>
  <c r="AO42" i="19"/>
  <c r="M20" i="18"/>
  <c r="N20" i="18"/>
  <c r="AJ26" i="6"/>
  <c r="Y33" i="13"/>
  <c r="AB33" i="6"/>
  <c r="Q33" i="12"/>
  <c r="P32" i="6"/>
  <c r="AE33" i="6"/>
  <c r="G33" i="10"/>
  <c r="AM26" i="11"/>
  <c r="M20" i="12"/>
  <c r="AC33" i="12"/>
  <c r="AI33" i="13"/>
  <c r="AE33" i="14"/>
  <c r="G33" i="16"/>
  <c r="O41" i="16"/>
  <c r="AJ26" i="17"/>
  <c r="Z33" i="17"/>
  <c r="W39" i="17"/>
  <c r="K42" i="17"/>
  <c r="G41" i="18"/>
  <c r="AM41" i="18"/>
  <c r="AD8" i="18"/>
  <c r="K38" i="18"/>
  <c r="AK42" i="18"/>
  <c r="L8" i="19"/>
  <c r="AP42" i="19"/>
  <c r="P33" i="12"/>
  <c r="AC33" i="6"/>
  <c r="AK26" i="11"/>
  <c r="Q32" i="6"/>
  <c r="AF33" i="6"/>
  <c r="H33" i="10"/>
  <c r="AN26" i="11"/>
  <c r="AC23" i="12"/>
  <c r="AD33" i="12"/>
  <c r="AK33" i="13"/>
  <c r="AF33" i="14"/>
  <c r="H33" i="16"/>
  <c r="AK26" i="17"/>
  <c r="AA33" i="17"/>
  <c r="X39" i="17"/>
  <c r="L42" i="17"/>
  <c r="L35" i="18"/>
  <c r="L38" i="18"/>
  <c r="AL42" i="18"/>
  <c r="N8" i="19"/>
  <c r="H41" i="19"/>
  <c r="AQ42" i="19"/>
  <c r="K20" i="18"/>
  <c r="U33" i="6"/>
  <c r="I33" i="14"/>
  <c r="AH33" i="15"/>
  <c r="J32" i="6"/>
  <c r="K32" i="6"/>
  <c r="M32" i="6"/>
  <c r="N32" i="10"/>
  <c r="I26" i="11"/>
  <c r="AC33" i="14"/>
  <c r="S32" i="6"/>
  <c r="AG33" i="6"/>
  <c r="X33" i="10"/>
  <c r="AO26" i="11"/>
  <c r="AF33" i="12"/>
  <c r="AM33" i="13"/>
  <c r="AG33" i="14"/>
  <c r="I33" i="16"/>
  <c r="AL26" i="17"/>
  <c r="AB33" i="17"/>
  <c r="Y39" i="17"/>
  <c r="M42" i="17"/>
  <c r="N35" i="18"/>
  <c r="M38" i="18"/>
  <c r="AM42" i="18"/>
  <c r="O8" i="19"/>
  <c r="I41" i="19"/>
  <c r="AK33" i="11"/>
  <c r="X33" i="6"/>
  <c r="AI27" i="6"/>
  <c r="H26" i="11"/>
  <c r="N32" i="6"/>
  <c r="T32" i="6"/>
  <c r="AH33" i="6"/>
  <c r="AA33" i="10"/>
  <c r="G27" i="11"/>
  <c r="AI33" i="12"/>
  <c r="AN33" i="13"/>
  <c r="AF32" i="14"/>
  <c r="AM27" i="14"/>
  <c r="AH33" i="14"/>
  <c r="AH27" i="16"/>
  <c r="K33" i="16"/>
  <c r="AD41" i="16"/>
  <c r="AF42" i="17"/>
  <c r="AM26" i="17"/>
  <c r="AC33" i="17"/>
  <c r="Z39" i="17"/>
  <c r="N42" i="17"/>
  <c r="J35" i="18"/>
  <c r="AP35" i="18"/>
  <c r="O35" i="18"/>
  <c r="N38" i="18"/>
  <c r="H41" i="18"/>
  <c r="AN42" i="18"/>
  <c r="N45" i="19"/>
  <c r="P8" i="19"/>
  <c r="J41" i="19"/>
  <c r="AK26" i="6"/>
  <c r="H32" i="6"/>
  <c r="AA33" i="6"/>
  <c r="M32" i="10"/>
  <c r="U32" i="6"/>
  <c r="AI33" i="6"/>
  <c r="J27" i="10"/>
  <c r="AB33" i="10"/>
  <c r="AK33" i="12"/>
  <c r="AI33" i="14"/>
  <c r="L33" i="16"/>
  <c r="AN26" i="17"/>
  <c r="AD33" i="17"/>
  <c r="AC39" i="17"/>
  <c r="O42" i="17"/>
  <c r="K35" i="18"/>
  <c r="AQ35" i="18"/>
  <c r="P35" i="18"/>
  <c r="O38" i="18"/>
  <c r="I41" i="18"/>
  <c r="AO42" i="18"/>
  <c r="Q8" i="19"/>
  <c r="K41" i="19"/>
  <c r="W33" i="6"/>
  <c r="I32" i="6"/>
  <c r="Z33" i="6"/>
  <c r="J20" i="12"/>
  <c r="AO32" i="10"/>
  <c r="K20" i="12"/>
  <c r="V32" i="6"/>
  <c r="AJ33" i="6"/>
  <c r="AD33" i="10"/>
  <c r="G32" i="11"/>
  <c r="AM33" i="12"/>
  <c r="AJ33" i="14"/>
  <c r="G33" i="15"/>
  <c r="M33" i="16"/>
  <c r="AO41" i="16"/>
  <c r="G8" i="17"/>
  <c r="AE33" i="17"/>
  <c r="AD39" i="17"/>
  <c r="Q42" i="17"/>
  <c r="AD35" i="18"/>
  <c r="P38" i="18"/>
  <c r="J41" i="18"/>
  <c r="AP42" i="18"/>
  <c r="AF30" i="6"/>
  <c r="V36" i="6"/>
  <c r="I36" i="10"/>
  <c r="AL36" i="13"/>
  <c r="P36" i="14"/>
  <c r="AQ30" i="15"/>
  <c r="AD36" i="16"/>
  <c r="P36" i="19"/>
  <c r="AG30" i="6"/>
  <c r="W36" i="6"/>
  <c r="J36" i="10"/>
  <c r="AM36" i="13"/>
  <c r="Q36" i="14"/>
  <c r="AL36" i="16"/>
  <c r="Q36" i="19"/>
  <c r="AN36" i="19"/>
  <c r="AH30" i="6"/>
  <c r="X36" i="6"/>
  <c r="K36" i="10"/>
  <c r="AN36" i="13"/>
  <c r="R36" i="14"/>
  <c r="J30" i="16"/>
  <c r="AM36" i="16"/>
  <c r="AL36" i="19"/>
  <c r="AI30" i="6"/>
  <c r="Y36" i="6"/>
  <c r="L36" i="10"/>
  <c r="AO36" i="13"/>
  <c r="S36" i="14"/>
  <c r="K30" i="16"/>
  <c r="AN36" i="16"/>
  <c r="Q35" i="18"/>
  <c r="AM38" i="18"/>
  <c r="AM36" i="19"/>
  <c r="AH38" i="19"/>
  <c r="AH48" i="19"/>
  <c r="AI48" i="19"/>
  <c r="AL48" i="19"/>
  <c r="AQ36" i="13"/>
  <c r="AL30" i="6"/>
  <c r="I36" i="12"/>
  <c r="Z36" i="14"/>
  <c r="H36" i="18"/>
  <c r="AP36" i="19"/>
  <c r="AC36" i="6"/>
  <c r="P36" i="10"/>
  <c r="J36" i="12"/>
  <c r="AK36" i="14"/>
  <c r="P30" i="16"/>
  <c r="J36" i="17"/>
  <c r="I36" i="18"/>
  <c r="AQ36" i="19"/>
  <c r="AN30" i="6"/>
  <c r="AD36" i="6"/>
  <c r="Q36" i="10"/>
  <c r="L36" i="11"/>
  <c r="K36" i="12"/>
  <c r="AL36" i="14"/>
  <c r="K36" i="17"/>
  <c r="J36" i="18"/>
  <c r="G36" i="12"/>
  <c r="W36" i="14"/>
  <c r="N30" i="16"/>
  <c r="AP36" i="16"/>
  <c r="H36" i="17"/>
  <c r="G36" i="18"/>
  <c r="AO36" i="19"/>
  <c r="AB36" i="6"/>
  <c r="O36" i="10"/>
  <c r="I36" i="11"/>
  <c r="O30" i="16"/>
  <c r="AQ36" i="16"/>
  <c r="I36" i="17"/>
  <c r="AM30" i="6"/>
  <c r="J36" i="11"/>
  <c r="AE36" i="6"/>
  <c r="T36" i="10"/>
  <c r="M36" i="11"/>
  <c r="L36" i="12"/>
  <c r="AM36" i="14"/>
  <c r="L36" i="17"/>
  <c r="K36" i="18"/>
  <c r="AA39" i="18"/>
  <c r="AO36" i="14"/>
  <c r="AH36" i="6"/>
  <c r="AK36" i="15"/>
  <c r="Q36" i="11"/>
  <c r="P36" i="12"/>
  <c r="U30" i="14"/>
  <c r="AQ36" i="14"/>
  <c r="H36" i="15"/>
  <c r="P36" i="17"/>
  <c r="O36" i="18"/>
  <c r="AJ36" i="6"/>
  <c r="AQ36" i="10"/>
  <c r="J30" i="11"/>
  <c r="T36" i="11"/>
  <c r="Q36" i="12"/>
  <c r="V30" i="14"/>
  <c r="I36" i="15"/>
  <c r="Q36" i="17"/>
  <c r="P36" i="18"/>
  <c r="G36" i="17"/>
  <c r="AA36" i="6"/>
  <c r="P36" i="11"/>
  <c r="N36" i="18"/>
  <c r="AI36" i="6"/>
  <c r="G30" i="6"/>
  <c r="S36" i="12"/>
  <c r="J36" i="15"/>
  <c r="AL36" i="17"/>
  <c r="Q36" i="18"/>
  <c r="H30" i="6"/>
  <c r="AL36" i="6"/>
  <c r="AD30" i="11"/>
  <c r="AL36" i="11"/>
  <c r="T36" i="12"/>
  <c r="K36" i="15"/>
  <c r="AJ36" i="17"/>
  <c r="AM36" i="17"/>
  <c r="AD36" i="18"/>
  <c r="AQ30" i="19"/>
  <c r="AG36" i="6"/>
  <c r="AI30" i="11"/>
  <c r="AM36" i="11"/>
  <c r="AD36" i="12"/>
  <c r="L36" i="15"/>
  <c r="AK36" i="17"/>
  <c r="AN36" i="17"/>
  <c r="AL36" i="18"/>
  <c r="Q30" i="6"/>
  <c r="H36" i="6"/>
  <c r="AN36" i="6"/>
  <c r="AJ30" i="11"/>
  <c r="AO36" i="11"/>
  <c r="AE36" i="12"/>
  <c r="M36" i="15"/>
  <c r="AO36" i="17"/>
  <c r="AM36" i="18"/>
  <c r="AJ36" i="19"/>
  <c r="G36" i="11"/>
  <c r="AF36" i="6"/>
  <c r="M36" i="17"/>
  <c r="N36" i="12"/>
  <c r="I36" i="6"/>
  <c r="AP30" i="11"/>
  <c r="AP36" i="17"/>
  <c r="AP36" i="6"/>
  <c r="AJ36" i="10"/>
  <c r="AJ36" i="12"/>
  <c r="K30" i="15"/>
  <c r="AQ36" i="17"/>
  <c r="AO36" i="18"/>
  <c r="K36" i="6"/>
  <c r="AQ36" i="6"/>
  <c r="AK36" i="10"/>
  <c r="J30" i="10"/>
  <c r="AK36" i="12"/>
  <c r="AM36" i="12"/>
  <c r="AJ36" i="13"/>
  <c r="H36" i="13"/>
  <c r="L30" i="15"/>
  <c r="P36" i="15"/>
  <c r="H36" i="16"/>
  <c r="AP36" i="18"/>
  <c r="AP36" i="13"/>
  <c r="AK30" i="6"/>
  <c r="N36" i="10"/>
  <c r="AN36" i="14"/>
  <c r="AK36" i="16"/>
  <c r="O36" i="12"/>
  <c r="G36" i="15"/>
  <c r="O36" i="17"/>
  <c r="AF36" i="11"/>
  <c r="U30" i="6"/>
  <c r="L36" i="6"/>
  <c r="K30" i="10"/>
  <c r="AO36" i="12"/>
  <c r="AK36" i="13"/>
  <c r="I36" i="13"/>
  <c r="M30" i="15"/>
  <c r="Q36" i="15"/>
  <c r="I36" i="16"/>
  <c r="AQ36" i="18"/>
  <c r="V36" i="14"/>
  <c r="N36" i="17"/>
  <c r="M36" i="18"/>
  <c r="AO36" i="10"/>
  <c r="M36" i="6"/>
  <c r="M30" i="10"/>
  <c r="J30" i="12"/>
  <c r="AP36" i="12"/>
  <c r="J36" i="13"/>
  <c r="G36" i="14"/>
  <c r="N30" i="15"/>
  <c r="S36" i="15"/>
  <c r="J36" i="16"/>
  <c r="AQ30" i="18"/>
  <c r="G36" i="19"/>
  <c r="AJ30" i="6"/>
  <c r="N30" i="10"/>
  <c r="M30" i="12"/>
  <c r="AQ36" i="12"/>
  <c r="K36" i="13"/>
  <c r="H36" i="14"/>
  <c r="O30" i="15"/>
  <c r="AD36" i="15"/>
  <c r="K36" i="16"/>
  <c r="Z38" i="18"/>
  <c r="J35" i="19"/>
  <c r="AP35" i="19"/>
  <c r="H36" i="19"/>
  <c r="G38" i="19"/>
  <c r="AO36" i="16"/>
  <c r="N36" i="11"/>
  <c r="AJ36" i="16"/>
  <c r="L36" i="18"/>
  <c r="AP36" i="10"/>
  <c r="AM36" i="6"/>
  <c r="AO36" i="6"/>
  <c r="J30" i="15"/>
  <c r="AK36" i="19"/>
  <c r="S30" i="6"/>
  <c r="AL36" i="12"/>
  <c r="V30" i="6"/>
  <c r="X30" i="6"/>
  <c r="O36" i="6"/>
  <c r="O30" i="10"/>
  <c r="N30" i="12"/>
  <c r="L36" i="13"/>
  <c r="AO30" i="14"/>
  <c r="I36" i="14"/>
  <c r="P30" i="15"/>
  <c r="AL36" i="15"/>
  <c r="L36" i="16"/>
  <c r="AJ36" i="18"/>
  <c r="AA38" i="18"/>
  <c r="K35" i="19"/>
  <c r="AQ35" i="19"/>
  <c r="I36" i="19"/>
  <c r="H38" i="19"/>
  <c r="M36" i="10"/>
  <c r="M30" i="16"/>
  <c r="AP36" i="14"/>
  <c r="M30" i="11"/>
  <c r="J36" i="6"/>
  <c r="G36" i="16"/>
  <c r="N36" i="6"/>
  <c r="Y30" i="6"/>
  <c r="P36" i="6"/>
  <c r="P30" i="10"/>
  <c r="O30" i="12"/>
  <c r="M36" i="13"/>
  <c r="AP30" i="14"/>
  <c r="J36" i="14"/>
  <c r="Q30" i="15"/>
  <c r="AM36" i="15"/>
  <c r="M36" i="16"/>
  <c r="N35" i="17"/>
  <c r="U39" i="17"/>
  <c r="AK36" i="18"/>
  <c r="AB38" i="18"/>
  <c r="AJ48" i="18"/>
  <c r="J36" i="19"/>
  <c r="I38" i="19"/>
  <c r="O36" i="11"/>
  <c r="P30" i="6"/>
  <c r="AP36" i="11"/>
  <c r="AF36" i="12"/>
  <c r="N36" i="15"/>
  <c r="AN36" i="18"/>
  <c r="G36" i="13"/>
  <c r="O36" i="15"/>
  <c r="T30" i="6"/>
  <c r="W30" i="6"/>
  <c r="Z30" i="6"/>
  <c r="Q36" i="6"/>
  <c r="AP30" i="12"/>
  <c r="N36" i="13"/>
  <c r="AQ30" i="14"/>
  <c r="K36" i="14"/>
  <c r="R30" i="15"/>
  <c r="AN36" i="15"/>
  <c r="N36" i="16"/>
  <c r="AC38" i="18"/>
  <c r="K36" i="19"/>
  <c r="J38" i="19"/>
  <c r="G48" i="19"/>
  <c r="AJ36" i="11"/>
  <c r="AK36" i="11"/>
  <c r="AL36" i="10"/>
  <c r="M36" i="12"/>
  <c r="AM36" i="10"/>
  <c r="AK36" i="6"/>
  <c r="G36" i="6"/>
  <c r="R30" i="6"/>
  <c r="AA30" i="6"/>
  <c r="R36" i="6"/>
  <c r="O36" i="13"/>
  <c r="L36" i="14"/>
  <c r="S30" i="15"/>
  <c r="AO36" i="15"/>
  <c r="O36" i="16"/>
  <c r="L36" i="19"/>
  <c r="AC30" i="6"/>
  <c r="S36" i="6"/>
  <c r="P36" i="13"/>
  <c r="M36" i="14"/>
  <c r="W30" i="15"/>
  <c r="AP36" i="15"/>
  <c r="W36" i="16"/>
  <c r="P36" i="16"/>
  <c r="AF38" i="18"/>
  <c r="O30" i="19"/>
  <c r="M36" i="19"/>
  <c r="Z38" i="19"/>
  <c r="L48" i="19"/>
  <c r="M48" i="19"/>
  <c r="Z36" i="6"/>
  <c r="AJ36" i="15"/>
  <c r="AD30" i="6"/>
  <c r="T36" i="6"/>
  <c r="Q36" i="13"/>
  <c r="N36" i="14"/>
  <c r="AD30" i="15"/>
  <c r="AQ36" i="15"/>
  <c r="Q36" i="16"/>
  <c r="N36" i="19"/>
  <c r="AE30" i="6"/>
  <c r="U36" i="6"/>
  <c r="G36" i="10"/>
  <c r="AD36" i="13"/>
  <c r="O36" i="14"/>
  <c r="U36" i="16"/>
  <c r="M35" i="18"/>
  <c r="AD38" i="19"/>
  <c r="N48" i="18"/>
  <c r="H48" i="19"/>
  <c r="I48" i="19"/>
  <c r="AQ48" i="17"/>
  <c r="N48" i="19"/>
  <c r="AA17" i="19"/>
  <c r="AD17" i="17"/>
  <c r="AE17" i="13"/>
  <c r="AD17" i="11"/>
  <c r="Q17" i="6"/>
  <c r="Z17" i="19"/>
  <c r="AC17" i="17"/>
  <c r="AQ17" i="15"/>
  <c r="AP17" i="14"/>
  <c r="AD17" i="13"/>
  <c r="AC17" i="11"/>
  <c r="P17" i="6"/>
  <c r="Y17" i="19"/>
  <c r="AB17" i="17"/>
  <c r="AN17" i="15"/>
  <c r="AO17" i="14"/>
  <c r="AC17" i="13"/>
  <c r="AB17" i="11"/>
  <c r="O17" i="6"/>
  <c r="X17" i="19"/>
  <c r="AA17" i="17"/>
  <c r="AQ17" i="16"/>
  <c r="AM17" i="15"/>
  <c r="AN17" i="14"/>
  <c r="Y17" i="13"/>
  <c r="AA17" i="11"/>
  <c r="N17" i="6"/>
  <c r="I17" i="19"/>
  <c r="Z17" i="17"/>
  <c r="AO17" i="16"/>
  <c r="AL17" i="15"/>
  <c r="AM17" i="14"/>
  <c r="Q17" i="13"/>
  <c r="AN17" i="12"/>
  <c r="Q17" i="11"/>
  <c r="M17" i="6"/>
  <c r="H17" i="19"/>
  <c r="Y17" i="17"/>
  <c r="AN17" i="16"/>
  <c r="AK17" i="15"/>
  <c r="AK17" i="14"/>
  <c r="P17" i="13"/>
  <c r="AM17" i="12"/>
  <c r="P17" i="11"/>
  <c r="L17" i="6"/>
  <c r="AI17" i="12"/>
  <c r="G17" i="19"/>
  <c r="AQ17" i="18"/>
  <c r="X17" i="17"/>
  <c r="AM17" i="16"/>
  <c r="AI17" i="15"/>
  <c r="AF17" i="14"/>
  <c r="O17" i="13"/>
  <c r="AK17" i="12"/>
  <c r="O17" i="11"/>
  <c r="AQ17" i="6"/>
  <c r="K17" i="6"/>
  <c r="N17" i="13"/>
  <c r="N17" i="11"/>
  <c r="AN17" i="18"/>
  <c r="H17" i="17"/>
  <c r="AK17" i="16"/>
  <c r="AH17" i="15"/>
  <c r="X17" i="14"/>
  <c r="AM17" i="18"/>
  <c r="G17" i="17"/>
  <c r="AH17" i="16"/>
  <c r="AG17" i="15"/>
  <c r="M17" i="14"/>
  <c r="M17" i="13"/>
  <c r="AL17" i="18"/>
  <c r="AG17" i="16"/>
  <c r="AF17" i="15"/>
  <c r="L17" i="14"/>
  <c r="L17" i="13"/>
  <c r="AK17" i="18"/>
  <c r="AF17" i="16"/>
  <c r="AD17" i="15"/>
  <c r="J17" i="14"/>
  <c r="H17" i="13"/>
  <c r="AI17" i="18"/>
  <c r="AD17" i="16"/>
  <c r="AC17" i="15"/>
  <c r="I17" i="14"/>
  <c r="G17" i="13"/>
  <c r="AH17" i="18"/>
  <c r="P17" i="16"/>
  <c r="P17" i="15"/>
  <c r="H17" i="14"/>
  <c r="AG17" i="18"/>
  <c r="O17" i="16"/>
  <c r="O17" i="15"/>
  <c r="G17" i="14"/>
  <c r="AF17" i="18"/>
  <c r="N17" i="16"/>
  <c r="N17" i="15"/>
  <c r="AO17" i="19"/>
  <c r="O17" i="18"/>
  <c r="H17" i="16"/>
  <c r="G17" i="15"/>
  <c r="AD17" i="6"/>
  <c r="AE17" i="17"/>
  <c r="O17" i="12"/>
  <c r="AF17" i="11"/>
  <c r="I17" i="16"/>
  <c r="AE17" i="18"/>
  <c r="N17" i="12"/>
  <c r="M17" i="11"/>
  <c r="AD17" i="18"/>
  <c r="M17" i="12"/>
  <c r="H17" i="11"/>
  <c r="AP17" i="6"/>
  <c r="AC17" i="18"/>
  <c r="H17" i="12"/>
  <c r="G17" i="11"/>
  <c r="AO17" i="6"/>
  <c r="AB17" i="6"/>
  <c r="P17" i="18"/>
  <c r="G17" i="12"/>
  <c r="AN17" i="6"/>
  <c r="AJ17" i="6"/>
  <c r="AI17" i="6"/>
  <c r="AM17" i="13"/>
  <c r="Y17" i="6"/>
  <c r="AG17" i="19"/>
  <c r="N17" i="18"/>
  <c r="AM17" i="6"/>
  <c r="M17" i="18"/>
  <c r="AL17" i="6"/>
  <c r="AK17" i="6"/>
  <c r="L17" i="18"/>
  <c r="G17" i="16"/>
  <c r="AK17" i="13"/>
  <c r="K17" i="18"/>
  <c r="AA17" i="6"/>
  <c r="AH17" i="19"/>
  <c r="AN17" i="10"/>
  <c r="H17" i="18"/>
  <c r="AL17" i="19"/>
  <c r="X17" i="6"/>
  <c r="G17" i="18"/>
  <c r="AH17" i="6"/>
  <c r="M17" i="15"/>
  <c r="AG17" i="6"/>
  <c r="AG17" i="13"/>
  <c r="M17" i="16"/>
  <c r="L17" i="15"/>
  <c r="AF17" i="6"/>
  <c r="L17" i="16"/>
  <c r="K17" i="15"/>
  <c r="AE17" i="6"/>
  <c r="AN17" i="19"/>
  <c r="K17" i="16"/>
  <c r="H17" i="15"/>
  <c r="AN17" i="13"/>
  <c r="AC17" i="6"/>
  <c r="AM17" i="19"/>
  <c r="AK17" i="19"/>
  <c r="AI17" i="13"/>
  <c r="Z17" i="6"/>
  <c r="AI17" i="19"/>
  <c r="AH17" i="13"/>
  <c r="O20" i="12"/>
  <c r="AI22" i="13"/>
  <c r="AK23" i="19"/>
  <c r="L23" i="13"/>
  <c r="AG21" i="14"/>
  <c r="AN20" i="18"/>
  <c r="V24" i="19"/>
  <c r="AH26" i="18"/>
  <c r="K26" i="17"/>
  <c r="AM26" i="16"/>
  <c r="G26" i="15"/>
  <c r="K26" i="14"/>
  <c r="AQ26" i="13"/>
  <c r="T26" i="12"/>
  <c r="AI26" i="11"/>
  <c r="L26" i="10"/>
  <c r="AI26" i="6"/>
  <c r="Q26" i="18"/>
  <c r="J26" i="17"/>
  <c r="AL26" i="16"/>
  <c r="J26" i="14"/>
  <c r="AP26" i="13"/>
  <c r="Q26" i="12"/>
  <c r="T26" i="11"/>
  <c r="K26" i="10"/>
  <c r="AH26" i="6"/>
  <c r="P26" i="18"/>
  <c r="I26" i="17"/>
  <c r="AK26" i="16"/>
  <c r="I26" i="14"/>
  <c r="AO26" i="13"/>
  <c r="P26" i="12"/>
  <c r="Q26" i="11"/>
  <c r="J26" i="10"/>
  <c r="AG26" i="6"/>
  <c r="O26" i="18"/>
  <c r="H26" i="17"/>
  <c r="AJ26" i="16"/>
  <c r="H26" i="14"/>
  <c r="AN26" i="13"/>
  <c r="O26" i="12"/>
  <c r="P26" i="11"/>
  <c r="I26" i="10"/>
  <c r="AF26" i="6"/>
  <c r="M26" i="18"/>
  <c r="G26" i="17"/>
  <c r="AI26" i="16"/>
  <c r="G26" i="14"/>
  <c r="AM26" i="13"/>
  <c r="M26" i="12"/>
  <c r="O26" i="11"/>
  <c r="H26" i="10"/>
  <c r="AE26" i="6"/>
  <c r="I26" i="12"/>
  <c r="J26" i="11"/>
  <c r="L26" i="18"/>
  <c r="AH26" i="16"/>
  <c r="AL26" i="13"/>
  <c r="L26" i="12"/>
  <c r="M26" i="11"/>
  <c r="G26" i="10"/>
  <c r="AD26" i="6"/>
  <c r="AJ26" i="13"/>
  <c r="K26" i="18"/>
  <c r="AD26" i="16"/>
  <c r="AK26" i="13"/>
  <c r="J26" i="12"/>
  <c r="L26" i="11"/>
  <c r="AC26" i="6"/>
  <c r="J26" i="18"/>
  <c r="Q26" i="16"/>
  <c r="I26" i="18"/>
  <c r="P26" i="16"/>
  <c r="AI26" i="13"/>
  <c r="AQ26" i="19"/>
  <c r="H26" i="18"/>
  <c r="O26" i="16"/>
  <c r="AH26" i="13"/>
  <c r="AP26" i="19"/>
  <c r="G26" i="18"/>
  <c r="M26" i="16"/>
  <c r="Q26" i="13"/>
  <c r="AO26" i="19"/>
  <c r="L26" i="16"/>
  <c r="P26" i="13"/>
  <c r="AN26" i="19"/>
  <c r="K26" i="16"/>
  <c r="O26" i="13"/>
  <c r="AM26" i="19"/>
  <c r="J26" i="16"/>
  <c r="AQ26" i="15"/>
  <c r="M26" i="13"/>
  <c r="AL26" i="19"/>
  <c r="I26" i="16"/>
  <c r="AP26" i="15"/>
  <c r="L26" i="13"/>
  <c r="AD26" i="19"/>
  <c r="AO26" i="17"/>
  <c r="AK26" i="15"/>
  <c r="AM26" i="14"/>
  <c r="G26" i="13"/>
  <c r="P26" i="6"/>
  <c r="AI26" i="18"/>
  <c r="L26" i="17"/>
  <c r="AI26" i="15"/>
  <c r="AJ26" i="14"/>
  <c r="O26" i="10"/>
  <c r="V26" i="6"/>
  <c r="AH26" i="15"/>
  <c r="AI26" i="14"/>
  <c r="M26" i="10"/>
  <c r="U26" i="6"/>
  <c r="Q26" i="15"/>
  <c r="AH26" i="14"/>
  <c r="AQ26" i="12"/>
  <c r="T26" i="6"/>
  <c r="P26" i="15"/>
  <c r="S26" i="14"/>
  <c r="AP26" i="12"/>
  <c r="S26" i="6"/>
  <c r="L26" i="6"/>
  <c r="O26" i="15"/>
  <c r="Q26" i="14"/>
  <c r="AO26" i="12"/>
  <c r="R26" i="6"/>
  <c r="N26" i="6"/>
  <c r="M26" i="6"/>
  <c r="M26" i="15"/>
  <c r="P26" i="14"/>
  <c r="K26" i="13"/>
  <c r="AN26" i="12"/>
  <c r="Q26" i="6"/>
  <c r="L26" i="15"/>
  <c r="O26" i="14"/>
  <c r="J26" i="13"/>
  <c r="AM26" i="12"/>
  <c r="O26" i="6"/>
  <c r="AL26" i="12"/>
  <c r="K26" i="15"/>
  <c r="N26" i="14"/>
  <c r="I26" i="13"/>
  <c r="K26" i="19"/>
  <c r="AQ26" i="17"/>
  <c r="AQ26" i="16"/>
  <c r="J26" i="15"/>
  <c r="M26" i="14"/>
  <c r="H26" i="13"/>
  <c r="AK26" i="12"/>
  <c r="O26" i="19"/>
  <c r="AP26" i="16"/>
  <c r="I26" i="15"/>
  <c r="L26" i="14"/>
  <c r="AI26" i="12"/>
  <c r="P26" i="19"/>
  <c r="AK26" i="19"/>
  <c r="AO26" i="16"/>
  <c r="H26" i="15"/>
  <c r="AH26" i="12"/>
  <c r="K26" i="6"/>
  <c r="AJ26" i="19"/>
  <c r="AN26" i="16"/>
  <c r="AD26" i="12"/>
  <c r="J26" i="6"/>
  <c r="AI26" i="19"/>
  <c r="H26" i="16"/>
  <c r="AA26" i="12"/>
  <c r="I26" i="6"/>
  <c r="AH26" i="19"/>
  <c r="G26" i="16"/>
  <c r="H26" i="12"/>
  <c r="H26" i="6"/>
  <c r="Q26" i="19"/>
  <c r="G26" i="12"/>
  <c r="G26" i="6"/>
  <c r="M26" i="19"/>
  <c r="L26" i="19"/>
  <c r="AQ26" i="6"/>
  <c r="AP26" i="6"/>
  <c r="T18" i="6"/>
  <c r="AG23" i="6"/>
  <c r="AM26" i="6"/>
  <c r="I22" i="10"/>
  <c r="AH17" i="11"/>
  <c r="AP26" i="11"/>
  <c r="H25" i="12"/>
  <c r="M23" i="13"/>
  <c r="AI21" i="14"/>
  <c r="AP20" i="18"/>
  <c r="AP25" i="19"/>
  <c r="AE27" i="19"/>
  <c r="AQ27" i="18"/>
  <c r="AQ27" i="17"/>
  <c r="AF27" i="15"/>
  <c r="AG27" i="14"/>
  <c r="AD27" i="6"/>
  <c r="AD27" i="19"/>
  <c r="AP27" i="18"/>
  <c r="AO27" i="17"/>
  <c r="AD27" i="15"/>
  <c r="AF27" i="14"/>
  <c r="AC27" i="6"/>
  <c r="AK27" i="12"/>
  <c r="AC27" i="19"/>
  <c r="AO27" i="18"/>
  <c r="AN27" i="17"/>
  <c r="AC27" i="15"/>
  <c r="AD27" i="14"/>
  <c r="AQ27" i="10"/>
  <c r="AB27" i="6"/>
  <c r="M27" i="19"/>
  <c r="AM27" i="18"/>
  <c r="AM27" i="17"/>
  <c r="Q27" i="15"/>
  <c r="AC27" i="14"/>
  <c r="AQ27" i="12"/>
  <c r="AP27" i="10"/>
  <c r="AA27" i="6"/>
  <c r="L27" i="19"/>
  <c r="AL27" i="18"/>
  <c r="AL27" i="17"/>
  <c r="P27" i="15"/>
  <c r="AB27" i="14"/>
  <c r="AO27" i="12"/>
  <c r="AO27" i="10"/>
  <c r="Z27" i="6"/>
  <c r="K27" i="19"/>
  <c r="AK27" i="18"/>
  <c r="AK27" i="17"/>
  <c r="O27" i="15"/>
  <c r="Q27" i="14"/>
  <c r="AM27" i="12"/>
  <c r="AP27" i="11"/>
  <c r="AM27" i="10"/>
  <c r="Y27" i="6"/>
  <c r="J27" i="19"/>
  <c r="AJ27" i="18"/>
  <c r="AJ27" i="17"/>
  <c r="N27" i="15"/>
  <c r="P27" i="14"/>
  <c r="AL27" i="12"/>
  <c r="AO27" i="11"/>
  <c r="AL27" i="10"/>
  <c r="X27" i="6"/>
  <c r="AM27" i="11"/>
  <c r="I27" i="19"/>
  <c r="AI27" i="18"/>
  <c r="AI27" i="17"/>
  <c r="M27" i="15"/>
  <c r="N27" i="14"/>
  <c r="G27" i="19"/>
  <c r="AH27" i="18"/>
  <c r="AH27" i="17"/>
  <c r="L27" i="15"/>
  <c r="M27" i="14"/>
  <c r="AG27" i="18"/>
  <c r="AG27" i="17"/>
  <c r="K27" i="15"/>
  <c r="L27" i="14"/>
  <c r="AF27" i="18"/>
  <c r="AF27" i="17"/>
  <c r="AQ27" i="16"/>
  <c r="J27" i="15"/>
  <c r="K27" i="14"/>
  <c r="AQ27" i="13"/>
  <c r="AD27" i="18"/>
  <c r="AE27" i="17"/>
  <c r="AO27" i="16"/>
  <c r="I27" i="15"/>
  <c r="J27" i="14"/>
  <c r="AO27" i="13"/>
  <c r="AC27" i="18"/>
  <c r="L27" i="17"/>
  <c r="AM27" i="16"/>
  <c r="G27" i="15"/>
  <c r="I27" i="14"/>
  <c r="AM27" i="13"/>
  <c r="Q27" i="18"/>
  <c r="K27" i="17"/>
  <c r="AL27" i="16"/>
  <c r="H27" i="14"/>
  <c r="AL27" i="13"/>
  <c r="P27" i="18"/>
  <c r="I27" i="17"/>
  <c r="AK27" i="16"/>
  <c r="G27" i="14"/>
  <c r="AK27" i="13"/>
  <c r="K27" i="18"/>
  <c r="Q27" i="16"/>
  <c r="AF27" i="13"/>
  <c r="I27" i="12"/>
  <c r="O27" i="11"/>
  <c r="G27" i="10"/>
  <c r="AQ27" i="6"/>
  <c r="K27" i="6"/>
  <c r="P27" i="16"/>
  <c r="N27" i="13"/>
  <c r="K27" i="12"/>
  <c r="AF27" i="6"/>
  <c r="R27" i="6"/>
  <c r="AF27" i="10"/>
  <c r="O27" i="16"/>
  <c r="L27" i="13"/>
  <c r="G27" i="12"/>
  <c r="AE27" i="6"/>
  <c r="I27" i="6"/>
  <c r="AM27" i="19"/>
  <c r="N27" i="16"/>
  <c r="K27" i="13"/>
  <c r="W27" i="6"/>
  <c r="P27" i="6"/>
  <c r="AL27" i="19"/>
  <c r="M27" i="16"/>
  <c r="I27" i="13"/>
  <c r="V27" i="6"/>
  <c r="AJ27" i="11"/>
  <c r="AQ27" i="19"/>
  <c r="AK27" i="19"/>
  <c r="L27" i="16"/>
  <c r="G27" i="13"/>
  <c r="U27" i="6"/>
  <c r="AO27" i="15"/>
  <c r="AJ27" i="19"/>
  <c r="K27" i="16"/>
  <c r="AL27" i="11"/>
  <c r="T27" i="6"/>
  <c r="Q27" i="6"/>
  <c r="AI27" i="19"/>
  <c r="I27" i="16"/>
  <c r="AK27" i="11"/>
  <c r="S27" i="6"/>
  <c r="AH27" i="19"/>
  <c r="G27" i="16"/>
  <c r="AQ27" i="14"/>
  <c r="AG27" i="19"/>
  <c r="AI27" i="11"/>
  <c r="AF27" i="19"/>
  <c r="AH27" i="11"/>
  <c r="I27" i="11"/>
  <c r="AG27" i="11"/>
  <c r="AK27" i="10"/>
  <c r="O27" i="6"/>
  <c r="P27" i="11"/>
  <c r="AN27" i="14"/>
  <c r="AF27" i="11"/>
  <c r="AJ27" i="10"/>
  <c r="N27" i="6"/>
  <c r="AB27" i="11"/>
  <c r="AI27" i="10"/>
  <c r="M27" i="6"/>
  <c r="N27" i="11"/>
  <c r="H27" i="6"/>
  <c r="T27" i="11"/>
  <c r="AH27" i="10"/>
  <c r="L27" i="6"/>
  <c r="M27" i="18"/>
  <c r="K27" i="10"/>
  <c r="Q27" i="11"/>
  <c r="AG27" i="10"/>
  <c r="J27" i="6"/>
  <c r="AE27" i="10"/>
  <c r="O27" i="18"/>
  <c r="H27" i="17"/>
  <c r="AQ27" i="15"/>
  <c r="AP27" i="14"/>
  <c r="L27" i="11"/>
  <c r="AB27" i="10"/>
  <c r="G27" i="6"/>
  <c r="N27" i="18"/>
  <c r="G27" i="17"/>
  <c r="AP27" i="15"/>
  <c r="AO27" i="14"/>
  <c r="J27" i="11"/>
  <c r="L27" i="10"/>
  <c r="U18" i="6"/>
  <c r="AH23" i="6"/>
  <c r="AN26" i="6"/>
  <c r="J22" i="10"/>
  <c r="AI17" i="11"/>
  <c r="AQ26" i="11"/>
  <c r="I25" i="12"/>
  <c r="T23" i="13"/>
  <c r="Q20" i="15"/>
  <c r="AJ26" i="18"/>
  <c r="AQ25" i="19"/>
  <c r="L16" i="19"/>
  <c r="K16" i="19"/>
  <c r="I16" i="19"/>
  <c r="N16" i="17"/>
  <c r="M16" i="17"/>
  <c r="K16" i="17"/>
  <c r="J16" i="17"/>
  <c r="AI16" i="13"/>
  <c r="H16" i="17"/>
  <c r="AH16" i="13"/>
  <c r="G16" i="17"/>
  <c r="AN16" i="14"/>
  <c r="AG16" i="13"/>
  <c r="M16" i="13"/>
  <c r="AO16" i="12"/>
  <c r="I16" i="11"/>
  <c r="AG16" i="10"/>
  <c r="AG16" i="6"/>
  <c r="M16" i="10"/>
  <c r="AM16" i="6"/>
  <c r="AD16" i="6"/>
  <c r="L16" i="10"/>
  <c r="AL16" i="6"/>
  <c r="T16" i="11"/>
  <c r="AC16" i="6"/>
  <c r="K16" i="10"/>
  <c r="AK16" i="6"/>
  <c r="I16" i="10"/>
  <c r="AJ16" i="6"/>
  <c r="AQ16" i="11"/>
  <c r="H16" i="10"/>
  <c r="AI16" i="6"/>
  <c r="AM16" i="12"/>
  <c r="AE16" i="6"/>
  <c r="AQ16" i="12"/>
  <c r="AD16" i="11"/>
  <c r="AH16" i="6"/>
  <c r="AL16" i="15"/>
  <c r="AN16" i="12"/>
  <c r="W16" i="11"/>
  <c r="AF16" i="6"/>
  <c r="AQ16" i="15"/>
  <c r="AO16" i="15"/>
  <c r="AL16" i="12"/>
  <c r="Q16" i="11"/>
  <c r="P16" i="11"/>
  <c r="N16" i="11"/>
  <c r="AB16" i="6"/>
  <c r="AQ16" i="18"/>
  <c r="M16" i="11"/>
  <c r="AO16" i="18"/>
  <c r="H16" i="11"/>
  <c r="AM16" i="18"/>
  <c r="G16" i="11"/>
  <c r="AL16" i="18"/>
  <c r="AF16" i="16"/>
  <c r="AN16" i="15"/>
  <c r="AM16" i="15"/>
  <c r="AF17" i="19"/>
  <c r="R18" i="6"/>
  <c r="AM20" i="18"/>
  <c r="K25" i="12"/>
  <c r="N25" i="12"/>
  <c r="N23" i="10"/>
  <c r="AA18" i="6"/>
  <c r="AM23" i="6"/>
  <c r="AJ27" i="6"/>
  <c r="T23" i="10"/>
  <c r="R18" i="11"/>
  <c r="P25" i="12"/>
  <c r="AB27" i="13"/>
  <c r="AE23" i="14"/>
  <c r="AI22" i="15"/>
  <c r="AO26" i="18"/>
  <c r="AL16" i="14"/>
  <c r="S18" i="14"/>
  <c r="AE17" i="19"/>
  <c r="AL17" i="10"/>
  <c r="AJ23" i="19"/>
  <c r="X18" i="6"/>
  <c r="AC23" i="14"/>
  <c r="J20" i="6"/>
  <c r="AN23" i="6"/>
  <c r="AK27" i="6"/>
  <c r="Y23" i="10"/>
  <c r="Y18" i="11"/>
  <c r="Q25" i="12"/>
  <c r="AC27" i="13"/>
  <c r="AJ22" i="15"/>
  <c r="AL20" i="16"/>
  <c r="AF17" i="17"/>
  <c r="AP26" i="18"/>
  <c r="AC23" i="18"/>
  <c r="AB23" i="14"/>
  <c r="AC23" i="6"/>
  <c r="AB23" i="13"/>
  <c r="AB23" i="18"/>
  <c r="AA23" i="14"/>
  <c r="AB23" i="6"/>
  <c r="L23" i="18"/>
  <c r="AQ23" i="16"/>
  <c r="Z23" i="14"/>
  <c r="AJ23" i="11"/>
  <c r="AA23" i="6"/>
  <c r="K23" i="18"/>
  <c r="AK23" i="16"/>
  <c r="Y23" i="14"/>
  <c r="AJ23" i="13"/>
  <c r="AI23" i="11"/>
  <c r="Z23" i="6"/>
  <c r="AB23" i="11"/>
  <c r="AJ23" i="16"/>
  <c r="X23" i="14"/>
  <c r="AI23" i="13"/>
  <c r="AG23" i="11"/>
  <c r="Y23" i="6"/>
  <c r="AI23" i="16"/>
  <c r="W23" i="14"/>
  <c r="AD23" i="13"/>
  <c r="AD23" i="11"/>
  <c r="X23" i="6"/>
  <c r="AG23" i="16"/>
  <c r="V23" i="14"/>
  <c r="AC23" i="13"/>
  <c r="AC23" i="11"/>
  <c r="W23" i="6"/>
  <c r="AD23" i="16"/>
  <c r="U23" i="14"/>
  <c r="L23" i="16"/>
  <c r="T23" i="14"/>
  <c r="AA23" i="13"/>
  <c r="K23" i="16"/>
  <c r="P23" i="14"/>
  <c r="Z23" i="13"/>
  <c r="O23" i="14"/>
  <c r="Y23" i="13"/>
  <c r="I23" i="14"/>
  <c r="X23" i="13"/>
  <c r="H23" i="14"/>
  <c r="W23" i="13"/>
  <c r="V23" i="13"/>
  <c r="U23" i="13"/>
  <c r="AD23" i="19"/>
  <c r="AJ23" i="17"/>
  <c r="AQ23" i="15"/>
  <c r="AP23" i="6"/>
  <c r="J23" i="6"/>
  <c r="AB23" i="12"/>
  <c r="AE23" i="6"/>
  <c r="P23" i="6"/>
  <c r="O23" i="6"/>
  <c r="AJ23" i="15"/>
  <c r="T23" i="12"/>
  <c r="AD23" i="6"/>
  <c r="Q23" i="6"/>
  <c r="AG23" i="18"/>
  <c r="AJ23" i="10"/>
  <c r="AD23" i="18"/>
  <c r="AI23" i="15"/>
  <c r="AI23" i="10"/>
  <c r="N23" i="12"/>
  <c r="V23" i="6"/>
  <c r="M23" i="12"/>
  <c r="U23" i="6"/>
  <c r="G23" i="6"/>
  <c r="T23" i="6"/>
  <c r="AJ23" i="14"/>
  <c r="AI23" i="17"/>
  <c r="S23" i="6"/>
  <c r="AF23" i="17"/>
  <c r="R23" i="6"/>
  <c r="H23" i="6"/>
  <c r="AE23" i="17"/>
  <c r="Z23" i="17"/>
  <c r="AD23" i="10"/>
  <c r="N23" i="6"/>
  <c r="AO23" i="14"/>
  <c r="AQ23" i="18"/>
  <c r="M23" i="6"/>
  <c r="AD23" i="15"/>
  <c r="AJ23" i="18"/>
  <c r="L23" i="6"/>
  <c r="AI23" i="18"/>
  <c r="K23" i="6"/>
  <c r="AH23" i="18"/>
  <c r="I23" i="6"/>
  <c r="AA23" i="11"/>
  <c r="AH23" i="15"/>
  <c r="AN23" i="14"/>
  <c r="AH23" i="10"/>
  <c r="AG23" i="15"/>
  <c r="AK23" i="14"/>
  <c r="AG23" i="10"/>
  <c r="AI16" i="15"/>
  <c r="L25" i="12"/>
  <c r="AM26" i="18"/>
  <c r="K20" i="6"/>
  <c r="AO23" i="6"/>
  <c r="AL27" i="6"/>
  <c r="AB23" i="10"/>
  <c r="Z18" i="11"/>
  <c r="L27" i="12"/>
  <c r="AD27" i="13"/>
  <c r="AH23" i="14"/>
  <c r="K23" i="15"/>
  <c r="AM20" i="16"/>
  <c r="AG17" i="17"/>
  <c r="AQ26" i="18"/>
  <c r="V17" i="6"/>
  <c r="AO21" i="15"/>
  <c r="AN21" i="15"/>
  <c r="AM21" i="15"/>
  <c r="AK21" i="15"/>
  <c r="AJ21" i="15"/>
  <c r="AI21" i="15"/>
  <c r="AF21" i="6"/>
  <c r="AH21" i="15"/>
  <c r="AG21" i="15"/>
  <c r="AF21" i="15"/>
  <c r="Q21" i="15"/>
  <c r="J21" i="16"/>
  <c r="P21" i="15"/>
  <c r="I21" i="16"/>
  <c r="AN21" i="18"/>
  <c r="AH21" i="14"/>
  <c r="AN21" i="11"/>
  <c r="K21" i="6"/>
  <c r="Q21" i="14"/>
  <c r="K21" i="13"/>
  <c r="AK21" i="11"/>
  <c r="Q21" i="6"/>
  <c r="P21" i="14"/>
  <c r="J21" i="13"/>
  <c r="AJ21" i="11"/>
  <c r="P21" i="6"/>
  <c r="O21" i="14"/>
  <c r="I21" i="13"/>
  <c r="AI21" i="11"/>
  <c r="O21" i="6"/>
  <c r="N21" i="14"/>
  <c r="H21" i="13"/>
  <c r="AF21" i="11"/>
  <c r="N21" i="6"/>
  <c r="M21" i="14"/>
  <c r="G21" i="13"/>
  <c r="T21" i="11"/>
  <c r="M21" i="6"/>
  <c r="P21" i="11"/>
  <c r="L21" i="6"/>
  <c r="O21" i="11"/>
  <c r="G21" i="17"/>
  <c r="AP21" i="12"/>
  <c r="G21" i="19"/>
  <c r="AO21" i="12"/>
  <c r="AN21" i="12"/>
  <c r="AM21" i="12"/>
  <c r="J21" i="17"/>
  <c r="I21" i="17"/>
  <c r="H21" i="17"/>
  <c r="AM21" i="18"/>
  <c r="AG21" i="18"/>
  <c r="AL21" i="18"/>
  <c r="AD23" i="12"/>
  <c r="AK26" i="18"/>
  <c r="AD22" i="10"/>
  <c r="M20" i="6"/>
  <c r="AQ23" i="6"/>
  <c r="AM27" i="6"/>
  <c r="AC23" i="10"/>
  <c r="AB18" i="11"/>
  <c r="N27" i="12"/>
  <c r="AE27" i="13"/>
  <c r="AI23" i="14"/>
  <c r="L23" i="15"/>
  <c r="AN20" i="16"/>
  <c r="AH17" i="17"/>
  <c r="G27" i="18"/>
  <c r="AD17" i="10"/>
  <c r="P18" i="6"/>
  <c r="AD22" i="6"/>
  <c r="AI23" i="6"/>
  <c r="T22" i="10"/>
  <c r="N20" i="6"/>
  <c r="AN27" i="6"/>
  <c r="P26" i="10"/>
  <c r="AG18" i="11"/>
  <c r="O27" i="12"/>
  <c r="AG27" i="13"/>
  <c r="AK26" i="14"/>
  <c r="V23" i="15"/>
  <c r="AO20" i="16"/>
  <c r="AI17" i="17"/>
  <c r="I27" i="18"/>
  <c r="AI17" i="10"/>
  <c r="Q20" i="18"/>
  <c r="AM22" i="13"/>
  <c r="H26" i="19"/>
  <c r="AD23" i="14"/>
  <c r="Q26" i="10"/>
  <c r="AL21" i="11"/>
  <c r="P27" i="12"/>
  <c r="AH27" i="13"/>
  <c r="AL26" i="14"/>
  <c r="W23" i="15"/>
  <c r="J25" i="16"/>
  <c r="AJ17" i="17"/>
  <c r="J27" i="18"/>
  <c r="W17" i="6"/>
  <c r="AM17" i="10"/>
  <c r="AI23" i="12"/>
  <c r="AF21" i="14"/>
  <c r="T25" i="6"/>
  <c r="AM21" i="11"/>
  <c r="Q27" i="12"/>
  <c r="AI27" i="13"/>
  <c r="AN26" i="14"/>
  <c r="AC23" i="15"/>
  <c r="K25" i="16"/>
  <c r="AK17" i="17"/>
  <c r="L27" i="18"/>
  <c r="AJ23" i="12"/>
  <c r="AQ21" i="14"/>
  <c r="S25" i="6"/>
  <c r="T27" i="12"/>
  <c r="G16" i="13"/>
  <c r="AJ27" i="13"/>
  <c r="AO26" i="14"/>
  <c r="AJ26" i="15"/>
  <c r="L25" i="16"/>
  <c r="AM17" i="17"/>
  <c r="AI18" i="16"/>
  <c r="V18" i="15"/>
  <c r="R18" i="14"/>
  <c r="AF18" i="10"/>
  <c r="L18" i="6"/>
  <c r="AH18" i="16"/>
  <c r="AQ18" i="12"/>
  <c r="AE18" i="10"/>
  <c r="AQ18" i="6"/>
  <c r="K18" i="6"/>
  <c r="AG18" i="16"/>
  <c r="R18" i="12"/>
  <c r="AB18" i="10"/>
  <c r="AP18" i="6"/>
  <c r="J18" i="6"/>
  <c r="K18" i="12"/>
  <c r="AA18" i="10"/>
  <c r="AO18" i="6"/>
  <c r="I18" i="6"/>
  <c r="AE18" i="18"/>
  <c r="Z18" i="10"/>
  <c r="AN18" i="6"/>
  <c r="H18" i="6"/>
  <c r="AB18" i="18"/>
  <c r="Y18" i="10"/>
  <c r="AM18" i="6"/>
  <c r="G18" i="6"/>
  <c r="X18" i="10"/>
  <c r="AL18" i="6"/>
  <c r="AG18" i="14"/>
  <c r="AA18" i="13"/>
  <c r="AE18" i="11"/>
  <c r="Y18" i="6"/>
  <c r="N18" i="6"/>
  <c r="AB18" i="6"/>
  <c r="M18" i="6"/>
  <c r="AC18" i="14"/>
  <c r="AD18" i="14"/>
  <c r="AE18" i="6"/>
  <c r="Z18" i="13"/>
  <c r="W18" i="15"/>
  <c r="Y18" i="13"/>
  <c r="AK18" i="6"/>
  <c r="AF18" i="6"/>
  <c r="AL18" i="14"/>
  <c r="X18" i="13"/>
  <c r="AJ18" i="6"/>
  <c r="AI18" i="14"/>
  <c r="V18" i="13"/>
  <c r="AI18" i="6"/>
  <c r="Z18" i="19"/>
  <c r="AH18" i="14"/>
  <c r="S18" i="13"/>
  <c r="AH18" i="6"/>
  <c r="AF18" i="14"/>
  <c r="AG18" i="6"/>
  <c r="Y18" i="14"/>
  <c r="AB18" i="14"/>
  <c r="AG18" i="10"/>
  <c r="AD18" i="6"/>
  <c r="AA18" i="14"/>
  <c r="W18" i="10"/>
  <c r="AC18" i="6"/>
  <c r="AH18" i="11"/>
  <c r="AH17" i="10"/>
  <c r="AP20" i="19"/>
  <c r="I20" i="18"/>
  <c r="AP20" i="17"/>
  <c r="AL20" i="14"/>
  <c r="AQ20" i="13"/>
  <c r="G20" i="12"/>
  <c r="AL20" i="11"/>
  <c r="AE20" i="6"/>
  <c r="AO20" i="19"/>
  <c r="H20" i="18"/>
  <c r="AO20" i="17"/>
  <c r="AK20" i="14"/>
  <c r="AP20" i="13"/>
  <c r="AF20" i="11"/>
  <c r="AD20" i="6"/>
  <c r="AN20" i="19"/>
  <c r="G20" i="18"/>
  <c r="AN20" i="17"/>
  <c r="Z20" i="14"/>
  <c r="AO20" i="13"/>
  <c r="AE20" i="11"/>
  <c r="AC20" i="6"/>
  <c r="AM20" i="19"/>
  <c r="AM20" i="17"/>
  <c r="S20" i="14"/>
  <c r="AN20" i="13"/>
  <c r="AD20" i="11"/>
  <c r="AB20" i="6"/>
  <c r="AL20" i="19"/>
  <c r="AL20" i="17"/>
  <c r="Q20" i="14"/>
  <c r="AM20" i="13"/>
  <c r="V20" i="11"/>
  <c r="AA20" i="6"/>
  <c r="Q20" i="13"/>
  <c r="AK20" i="19"/>
  <c r="AK20" i="17"/>
  <c r="P20" i="14"/>
  <c r="AL20" i="13"/>
  <c r="U20" i="11"/>
  <c r="Z20" i="6"/>
  <c r="S20" i="11"/>
  <c r="AJ20" i="19"/>
  <c r="AJ20" i="17"/>
  <c r="O20" i="14"/>
  <c r="AD20" i="13"/>
  <c r="T20" i="11"/>
  <c r="Y20" i="6"/>
  <c r="Q20" i="19"/>
  <c r="AI20" i="17"/>
  <c r="N20" i="14"/>
  <c r="P20" i="19"/>
  <c r="AF20" i="17"/>
  <c r="M20" i="14"/>
  <c r="P20" i="13"/>
  <c r="O20" i="19"/>
  <c r="Q20" i="17"/>
  <c r="L20" i="14"/>
  <c r="O20" i="13"/>
  <c r="N20" i="19"/>
  <c r="P20" i="17"/>
  <c r="K20" i="14"/>
  <c r="N20" i="13"/>
  <c r="M20" i="19"/>
  <c r="O20" i="17"/>
  <c r="J20" i="14"/>
  <c r="M20" i="13"/>
  <c r="L20" i="19"/>
  <c r="N20" i="17"/>
  <c r="AQ20" i="15"/>
  <c r="I20" i="14"/>
  <c r="L20" i="13"/>
  <c r="K20" i="19"/>
  <c r="M20" i="17"/>
  <c r="AQ20" i="16"/>
  <c r="AP20" i="15"/>
  <c r="H20" i="14"/>
  <c r="K20" i="13"/>
  <c r="J20" i="19"/>
  <c r="L20" i="17"/>
  <c r="AP20" i="16"/>
  <c r="AO20" i="15"/>
  <c r="G20" i="14"/>
  <c r="J20" i="13"/>
  <c r="AO20" i="18"/>
  <c r="G20" i="17"/>
  <c r="AD20" i="16"/>
  <c r="S20" i="15"/>
  <c r="AF20" i="12"/>
  <c r="P20" i="10"/>
  <c r="L20" i="6"/>
  <c r="J20" i="18"/>
  <c r="U20" i="16"/>
  <c r="P20" i="15"/>
  <c r="AO20" i="10"/>
  <c r="I20" i="6"/>
  <c r="L20" i="11"/>
  <c r="J20" i="11"/>
  <c r="Q20" i="16"/>
  <c r="O20" i="15"/>
  <c r="AM20" i="10"/>
  <c r="H20" i="6"/>
  <c r="M20" i="10"/>
  <c r="AG20" i="6"/>
  <c r="P20" i="16"/>
  <c r="N20" i="15"/>
  <c r="AL20" i="10"/>
  <c r="G20" i="6"/>
  <c r="AO20" i="6"/>
  <c r="O20" i="16"/>
  <c r="M20" i="15"/>
  <c r="AI20" i="10"/>
  <c r="N20" i="10"/>
  <c r="N20" i="16"/>
  <c r="L20" i="15"/>
  <c r="T20" i="10"/>
  <c r="M20" i="16"/>
  <c r="K20" i="15"/>
  <c r="AQ20" i="14"/>
  <c r="I20" i="13"/>
  <c r="Q20" i="10"/>
  <c r="AP20" i="6"/>
  <c r="AH20" i="6"/>
  <c r="L20" i="16"/>
  <c r="J20" i="15"/>
  <c r="AP20" i="14"/>
  <c r="H20" i="13"/>
  <c r="O20" i="10"/>
  <c r="AQ20" i="6"/>
  <c r="AN20" i="6"/>
  <c r="AD20" i="12"/>
  <c r="K20" i="16"/>
  <c r="I20" i="15"/>
  <c r="AO20" i="14"/>
  <c r="G20" i="13"/>
  <c r="AP20" i="11"/>
  <c r="J20" i="16"/>
  <c r="H20" i="15"/>
  <c r="AN20" i="14"/>
  <c r="AO20" i="11"/>
  <c r="T20" i="12"/>
  <c r="AQ20" i="19"/>
  <c r="I20" i="16"/>
  <c r="G20" i="15"/>
  <c r="AM20" i="14"/>
  <c r="AM20" i="11"/>
  <c r="L20" i="10"/>
  <c r="P20" i="12"/>
  <c r="I20" i="19"/>
  <c r="H20" i="16"/>
  <c r="Q20" i="11"/>
  <c r="K20" i="10"/>
  <c r="AM20" i="6"/>
  <c r="AQ20" i="17"/>
  <c r="I20" i="17"/>
  <c r="H20" i="19"/>
  <c r="G20" i="16"/>
  <c r="AP20" i="12"/>
  <c r="P20" i="11"/>
  <c r="J20" i="10"/>
  <c r="AL20" i="6"/>
  <c r="AQ20" i="18"/>
  <c r="G20" i="19"/>
  <c r="AO20" i="12"/>
  <c r="O20" i="11"/>
  <c r="I20" i="10"/>
  <c r="AK20" i="6"/>
  <c r="W20" i="6"/>
  <c r="AM20" i="12"/>
  <c r="N20" i="11"/>
  <c r="G20" i="10"/>
  <c r="AJ20" i="6"/>
  <c r="AL20" i="12"/>
  <c r="M20" i="11"/>
  <c r="AI20" i="6"/>
  <c r="K20" i="17"/>
  <c r="S20" i="12"/>
  <c r="I20" i="11"/>
  <c r="AF20" i="6"/>
  <c r="J20" i="17"/>
  <c r="Q20" i="12"/>
  <c r="G20" i="11"/>
  <c r="X20" i="6"/>
  <c r="AC22" i="6"/>
  <c r="X18" i="14"/>
  <c r="AC22" i="10"/>
  <c r="AQ20" i="10"/>
  <c r="G26" i="19"/>
  <c r="AL17" i="11"/>
  <c r="R20" i="6"/>
  <c r="W25" i="6"/>
  <c r="AL26" i="10"/>
  <c r="I22" i="11"/>
  <c r="AD27" i="12"/>
  <c r="H16" i="13"/>
  <c r="AP26" i="14"/>
  <c r="AL26" i="15"/>
  <c r="M25" i="16"/>
  <c r="AN17" i="17"/>
  <c r="P20" i="18"/>
  <c r="AI23" i="19"/>
  <c r="AJ22" i="13"/>
  <c r="AL26" i="18"/>
  <c r="AN22" i="10"/>
  <c r="AN17" i="11"/>
  <c r="O25" i="12"/>
  <c r="AP27" i="6"/>
  <c r="AO16" i="6"/>
  <c r="J22" i="11"/>
  <c r="AF27" i="12"/>
  <c r="I16" i="13"/>
  <c r="AQ26" i="14"/>
  <c r="AM26" i="15"/>
  <c r="N25" i="16"/>
  <c r="Z18" i="17"/>
  <c r="T17" i="6"/>
  <c r="AK23" i="6"/>
  <c r="Q20" i="6"/>
  <c r="X25" i="6"/>
  <c r="T20" i="6"/>
  <c r="Y25" i="6"/>
  <c r="AN26" i="10"/>
  <c r="P17" i="12"/>
  <c r="AI27" i="12"/>
  <c r="K16" i="13"/>
  <c r="AH27" i="14"/>
  <c r="AN26" i="15"/>
  <c r="O25" i="16"/>
  <c r="I19" i="17"/>
  <c r="N20" i="12"/>
  <c r="AK17" i="10"/>
  <c r="V18" i="14"/>
  <c r="AH22" i="15"/>
  <c r="AP22" i="12"/>
  <c r="AM22" i="10"/>
  <c r="Y22" i="6"/>
  <c r="AO22" i="12"/>
  <c r="AK22" i="10"/>
  <c r="X22" i="6"/>
  <c r="AM22" i="12"/>
  <c r="AJ22" i="10"/>
  <c r="W22" i="6"/>
  <c r="AJ22" i="12"/>
  <c r="AI22" i="10"/>
  <c r="V22" i="6"/>
  <c r="AQ22" i="18"/>
  <c r="AI22" i="12"/>
  <c r="AG22" i="10"/>
  <c r="U22" i="6"/>
  <c r="AP22" i="18"/>
  <c r="AH22" i="12"/>
  <c r="AF22" i="10"/>
  <c r="T22" i="6"/>
  <c r="AM22" i="18"/>
  <c r="AF22" i="12"/>
  <c r="AE22" i="10"/>
  <c r="AD22" i="12"/>
  <c r="AK22" i="18"/>
  <c r="AJ22" i="18"/>
  <c r="AI22" i="18"/>
  <c r="AH22" i="18"/>
  <c r="AO22" i="16"/>
  <c r="AG22" i="18"/>
  <c r="AF22" i="18"/>
  <c r="AD22" i="18"/>
  <c r="AI22" i="14"/>
  <c r="AH22" i="14"/>
  <c r="AA22" i="19"/>
  <c r="AK22" i="13"/>
  <c r="AP22" i="19"/>
  <c r="AO22" i="19"/>
  <c r="AN22" i="19"/>
  <c r="AM22" i="19"/>
  <c r="AJ22" i="19"/>
  <c r="T22" i="12"/>
  <c r="AI22" i="19"/>
  <c r="I22" i="12"/>
  <c r="AH22" i="19"/>
  <c r="G22" i="12"/>
  <c r="AG22" i="19"/>
  <c r="J22" i="17"/>
  <c r="I22" i="17"/>
  <c r="AG22" i="6"/>
  <c r="G22" i="17"/>
  <c r="AI22" i="6"/>
  <c r="AH22" i="6"/>
  <c r="Q18" i="6"/>
  <c r="H24" i="11"/>
  <c r="G24" i="11"/>
  <c r="AC24" i="6"/>
  <c r="AB24" i="6"/>
  <c r="AA24" i="6"/>
  <c r="Z24" i="6"/>
  <c r="X24" i="6"/>
  <c r="X24" i="19"/>
  <c r="W24" i="19"/>
  <c r="T24" i="11"/>
  <c r="R24" i="6"/>
  <c r="Q24" i="6"/>
  <c r="H24" i="14"/>
  <c r="W24" i="6"/>
  <c r="V24" i="6"/>
  <c r="R24" i="11"/>
  <c r="U24" i="6"/>
  <c r="AI24" i="11"/>
  <c r="T24" i="6"/>
  <c r="AD24" i="15"/>
  <c r="I24" i="14"/>
  <c r="AD24" i="11"/>
  <c r="S24" i="6"/>
  <c r="N24" i="6"/>
  <c r="Q24" i="11"/>
  <c r="O24" i="11"/>
  <c r="P24" i="6"/>
  <c r="N24" i="11"/>
  <c r="O24" i="6"/>
  <c r="AE22" i="6"/>
  <c r="S18" i="6"/>
  <c r="AG17" i="11"/>
  <c r="AJ16" i="15"/>
  <c r="AK17" i="11"/>
  <c r="AD20" i="15"/>
  <c r="I26" i="19"/>
  <c r="P20" i="6"/>
  <c r="G17" i="6"/>
  <c r="U20" i="6"/>
  <c r="Z25" i="6"/>
  <c r="AO26" i="10"/>
  <c r="M23" i="11"/>
  <c r="Q17" i="12"/>
  <c r="AJ27" i="12"/>
  <c r="L16" i="13"/>
  <c r="AI27" i="14"/>
  <c r="AO26" i="15"/>
  <c r="P25" i="16"/>
  <c r="H17" i="10"/>
  <c r="N19" i="6"/>
  <c r="AD19" i="18"/>
  <c r="Q19" i="10"/>
  <c r="W19" i="6"/>
  <c r="Q19" i="6"/>
  <c r="AK19" i="11"/>
  <c r="T19" i="6"/>
  <c r="S19" i="6"/>
  <c r="T19" i="10"/>
  <c r="R19" i="6"/>
  <c r="P19" i="6"/>
  <c r="L19" i="13"/>
  <c r="O19" i="6"/>
  <c r="Y19" i="14"/>
  <c r="Y19" i="10"/>
  <c r="U18" i="14"/>
  <c r="O18" i="6"/>
  <c r="W18" i="14"/>
  <c r="AP20" i="10"/>
  <c r="K25" i="13"/>
  <c r="AL20" i="15"/>
  <c r="AN20" i="15"/>
  <c r="J26" i="19"/>
  <c r="V25" i="6"/>
  <c r="AO21" i="11"/>
  <c r="S20" i="6"/>
  <c r="H17" i="6"/>
  <c r="AA25" i="6"/>
  <c r="N16" i="10"/>
  <c r="AP26" i="10"/>
  <c r="N23" i="11"/>
  <c r="AD17" i="12"/>
  <c r="P16" i="13"/>
  <c r="AJ27" i="14"/>
  <c r="AG27" i="15"/>
  <c r="H20" i="17"/>
  <c r="AM16" i="14"/>
  <c r="U17" i="6"/>
  <c r="T18" i="14"/>
  <c r="AL20" i="18"/>
  <c r="AO25" i="19"/>
  <c r="I25" i="16"/>
  <c r="J25" i="13"/>
  <c r="AN25" i="6"/>
  <c r="H25" i="6"/>
  <c r="AN25" i="19"/>
  <c r="H25" i="16"/>
  <c r="AQ25" i="15"/>
  <c r="I25" i="13"/>
  <c r="AM25" i="6"/>
  <c r="G25" i="6"/>
  <c r="AL25" i="19"/>
  <c r="AP25" i="15"/>
  <c r="H25" i="13"/>
  <c r="AL25" i="6"/>
  <c r="Q25" i="19"/>
  <c r="AO25" i="15"/>
  <c r="AK25" i="6"/>
  <c r="P25" i="19"/>
  <c r="AN25" i="15"/>
  <c r="AJ25" i="6"/>
  <c r="O25" i="19"/>
  <c r="AQ25" i="17"/>
  <c r="AD25" i="15"/>
  <c r="AQ25" i="14"/>
  <c r="AI25" i="6"/>
  <c r="N25" i="19"/>
  <c r="AP25" i="17"/>
  <c r="U25" i="15"/>
  <c r="AP25" i="14"/>
  <c r="AQ25" i="10"/>
  <c r="AH25" i="6"/>
  <c r="M25" i="19"/>
  <c r="AO25" i="17"/>
  <c r="R25" i="15"/>
  <c r="AO25" i="14"/>
  <c r="L25" i="19"/>
  <c r="AN25" i="17"/>
  <c r="Q25" i="15"/>
  <c r="AN25" i="14"/>
  <c r="K25" i="19"/>
  <c r="Q25" i="17"/>
  <c r="P25" i="15"/>
  <c r="AB25" i="14"/>
  <c r="J25" i="19"/>
  <c r="P25" i="17"/>
  <c r="O25" i="15"/>
  <c r="Q25" i="14"/>
  <c r="I25" i="19"/>
  <c r="AQ25" i="18"/>
  <c r="O25" i="17"/>
  <c r="N25" i="15"/>
  <c r="P25" i="14"/>
  <c r="H25" i="19"/>
  <c r="AP25" i="18"/>
  <c r="N25" i="17"/>
  <c r="M25" i="15"/>
  <c r="O25" i="14"/>
  <c r="AO25" i="18"/>
  <c r="M25" i="17"/>
  <c r="L25" i="15"/>
  <c r="N25" i="14"/>
  <c r="AN25" i="18"/>
  <c r="L25" i="17"/>
  <c r="K25" i="15"/>
  <c r="M25" i="14"/>
  <c r="N25" i="18"/>
  <c r="AO25" i="16"/>
  <c r="H25" i="14"/>
  <c r="M25" i="12"/>
  <c r="P25" i="11"/>
  <c r="I25" i="10"/>
  <c r="U25" i="6"/>
  <c r="AN25" i="11"/>
  <c r="R25" i="6"/>
  <c r="AQ25" i="12"/>
  <c r="AO25" i="12"/>
  <c r="AD25" i="18"/>
  <c r="K25" i="17"/>
  <c r="AG25" i="11"/>
  <c r="Q25" i="6"/>
  <c r="AP25" i="16"/>
  <c r="Q25" i="18"/>
  <c r="J25" i="17"/>
  <c r="AD25" i="11"/>
  <c r="AO25" i="10"/>
  <c r="P25" i="6"/>
  <c r="K25" i="6"/>
  <c r="P25" i="13"/>
  <c r="P25" i="18"/>
  <c r="I25" i="17"/>
  <c r="W25" i="11"/>
  <c r="AN25" i="10"/>
  <c r="O25" i="6"/>
  <c r="AF25" i="6"/>
  <c r="O25" i="18"/>
  <c r="H25" i="17"/>
  <c r="U25" i="11"/>
  <c r="AI25" i="10"/>
  <c r="N25" i="6"/>
  <c r="M25" i="18"/>
  <c r="R25" i="11"/>
  <c r="W25" i="10"/>
  <c r="M25" i="6"/>
  <c r="O25" i="11"/>
  <c r="I25" i="6"/>
  <c r="L25" i="18"/>
  <c r="Q25" i="11"/>
  <c r="V25" i="10"/>
  <c r="L25" i="6"/>
  <c r="Q25" i="10"/>
  <c r="J25" i="6"/>
  <c r="K25" i="18"/>
  <c r="AQ25" i="6"/>
  <c r="L25" i="13"/>
  <c r="J25" i="18"/>
  <c r="N25" i="11"/>
  <c r="P25" i="10"/>
  <c r="R25" i="16"/>
  <c r="I25" i="18"/>
  <c r="AQ25" i="13"/>
  <c r="M25" i="11"/>
  <c r="O25" i="10"/>
  <c r="AP25" i="6"/>
  <c r="H25" i="18"/>
  <c r="L25" i="14"/>
  <c r="AP25" i="13"/>
  <c r="L25" i="11"/>
  <c r="N25" i="10"/>
  <c r="J25" i="15"/>
  <c r="K25" i="14"/>
  <c r="AO25" i="13"/>
  <c r="I25" i="11"/>
  <c r="M25" i="10"/>
  <c r="AN25" i="16"/>
  <c r="I25" i="15"/>
  <c r="J25" i="14"/>
  <c r="AN25" i="13"/>
  <c r="H25" i="11"/>
  <c r="L25" i="10"/>
  <c r="O25" i="13"/>
  <c r="R25" i="12"/>
  <c r="H25" i="15"/>
  <c r="I25" i="14"/>
  <c r="AD25" i="13"/>
  <c r="K25" i="10"/>
  <c r="AQ25" i="16"/>
  <c r="Q25" i="13"/>
  <c r="H25" i="10"/>
  <c r="AD25" i="16"/>
  <c r="N25" i="13"/>
  <c r="AN25" i="12"/>
  <c r="AO25" i="6"/>
  <c r="U25" i="16"/>
  <c r="M25" i="13"/>
  <c r="AD25" i="12"/>
  <c r="AG25" i="6"/>
  <c r="V18" i="6"/>
  <c r="AN21" i="14"/>
  <c r="AJ23" i="6"/>
  <c r="Z18" i="6"/>
  <c r="Q27" i="13"/>
  <c r="AN26" i="18"/>
  <c r="O20" i="6"/>
  <c r="AK26" i="10"/>
  <c r="AM26" i="10"/>
  <c r="AP16" i="6"/>
  <c r="V20" i="6"/>
  <c r="I17" i="6"/>
  <c r="Y21" i="6"/>
  <c r="AB25" i="6"/>
  <c r="AD16" i="10"/>
  <c r="AQ26" i="10"/>
  <c r="T23" i="11"/>
  <c r="AF17" i="12"/>
  <c r="AB22" i="13"/>
  <c r="Q16" i="13"/>
  <c r="AK27" i="14"/>
  <c r="AH27" i="15"/>
  <c r="AD27" i="16"/>
  <c r="M26" i="17"/>
  <c r="AD17" i="19"/>
  <c r="AD20" i="18"/>
  <c r="AF23" i="6"/>
  <c r="AM17" i="11"/>
  <c r="AL23" i="6"/>
  <c r="AO27" i="6"/>
  <c r="AI26" i="10"/>
  <c r="J17" i="6"/>
  <c r="Z21" i="6"/>
  <c r="AC25" i="6"/>
  <c r="AH16" i="10"/>
  <c r="I27" i="10"/>
  <c r="W23" i="11"/>
  <c r="AH17" i="12"/>
  <c r="AD16" i="13"/>
  <c r="AL27" i="14"/>
  <c r="AI27" i="15"/>
  <c r="AF27" i="16"/>
  <c r="N26" i="17"/>
  <c r="Q31" i="12"/>
  <c r="Q31" i="13"/>
  <c r="AO31" i="15"/>
  <c r="K32" i="16"/>
  <c r="H32" i="17"/>
  <c r="AM31" i="18"/>
  <c r="N31" i="19"/>
  <c r="W29" i="15"/>
  <c r="T29" i="6"/>
  <c r="V29" i="15"/>
  <c r="S29" i="6"/>
  <c r="U29" i="15"/>
  <c r="R29" i="6"/>
  <c r="T29" i="15"/>
  <c r="Q29" i="6"/>
  <c r="S29" i="15"/>
  <c r="P29" i="6"/>
  <c r="R29" i="15"/>
  <c r="O29" i="6"/>
  <c r="AF29" i="19"/>
  <c r="Q29" i="15"/>
  <c r="N29" i="6"/>
  <c r="AE29" i="19"/>
  <c r="P29" i="15"/>
  <c r="AD29" i="19"/>
  <c r="AC29" i="19"/>
  <c r="Z29" i="19"/>
  <c r="AD29" i="18"/>
  <c r="Y29" i="19"/>
  <c r="AC29" i="18"/>
  <c r="X29" i="19"/>
  <c r="Z29" i="18"/>
  <c r="AQ29" i="14"/>
  <c r="W29" i="19"/>
  <c r="Y29" i="18"/>
  <c r="AP29" i="14"/>
  <c r="Q29" i="19"/>
  <c r="X29" i="18"/>
  <c r="AK29" i="14"/>
  <c r="AO29" i="13"/>
  <c r="Y29" i="17"/>
  <c r="AD29" i="14"/>
  <c r="Z29" i="13"/>
  <c r="T29" i="12"/>
  <c r="J29" i="11"/>
  <c r="X29" i="10"/>
  <c r="AG29" i="6"/>
  <c r="S31" i="6"/>
  <c r="W32" i="6"/>
  <c r="T29" i="11"/>
  <c r="AI32" i="11"/>
  <c r="S31" i="12"/>
  <c r="AJ31" i="13"/>
  <c r="Z29" i="14"/>
  <c r="AK32" i="14"/>
  <c r="AP31" i="15"/>
  <c r="AO32" i="16"/>
  <c r="I32" i="17"/>
  <c r="AN31" i="18"/>
  <c r="O31" i="19"/>
  <c r="N30" i="19"/>
  <c r="AP30" i="18"/>
  <c r="AK30" i="14"/>
  <c r="AJ30" i="12"/>
  <c r="Y30" i="11"/>
  <c r="O30" i="6"/>
  <c r="N30" i="11"/>
  <c r="M30" i="19"/>
  <c r="AD30" i="18"/>
  <c r="AD30" i="14"/>
  <c r="AQ30" i="13"/>
  <c r="AI30" i="12"/>
  <c r="W30" i="11"/>
  <c r="AQ30" i="10"/>
  <c r="N30" i="6"/>
  <c r="L30" i="19"/>
  <c r="Q30" i="18"/>
  <c r="S30" i="14"/>
  <c r="AP30" i="13"/>
  <c r="AD30" i="12"/>
  <c r="T30" i="11"/>
  <c r="AP30" i="10"/>
  <c r="M30" i="6"/>
  <c r="P30" i="13"/>
  <c r="P30" i="12"/>
  <c r="K30" i="19"/>
  <c r="P30" i="18"/>
  <c r="Q30" i="14"/>
  <c r="AI30" i="13"/>
  <c r="T30" i="12"/>
  <c r="R30" i="11"/>
  <c r="AJ30" i="10"/>
  <c r="L30" i="6"/>
  <c r="J30" i="19"/>
  <c r="O30" i="18"/>
  <c r="P30" i="14"/>
  <c r="AD30" i="13"/>
  <c r="S30" i="12"/>
  <c r="Q30" i="11"/>
  <c r="Y30" i="10"/>
  <c r="AQ30" i="6"/>
  <c r="K30" i="6"/>
  <c r="H30" i="19"/>
  <c r="N30" i="18"/>
  <c r="AQ30" i="17"/>
  <c r="O30" i="14"/>
  <c r="S30" i="13"/>
  <c r="R30" i="12"/>
  <c r="P30" i="11"/>
  <c r="T30" i="10"/>
  <c r="AP30" i="6"/>
  <c r="J30" i="6"/>
  <c r="M30" i="18"/>
  <c r="AP30" i="17"/>
  <c r="N30" i="14"/>
  <c r="Q30" i="13"/>
  <c r="Q30" i="12"/>
  <c r="O30" i="11"/>
  <c r="Q30" i="10"/>
  <c r="AO30" i="6"/>
  <c r="I30" i="6"/>
  <c r="L30" i="18"/>
  <c r="Q30" i="17"/>
  <c r="M30" i="14"/>
  <c r="K30" i="18"/>
  <c r="P30" i="17"/>
  <c r="L30" i="14"/>
  <c r="O30" i="13"/>
  <c r="J30" i="18"/>
  <c r="O30" i="17"/>
  <c r="AQ30" i="16"/>
  <c r="K30" i="14"/>
  <c r="N30" i="13"/>
  <c r="N30" i="17"/>
  <c r="AP30" i="16"/>
  <c r="J30" i="14"/>
  <c r="M30" i="13"/>
  <c r="M30" i="17"/>
  <c r="AD30" i="16"/>
  <c r="I30" i="14"/>
  <c r="L30" i="13"/>
  <c r="L30" i="17"/>
  <c r="S30" i="16"/>
  <c r="K30" i="13"/>
  <c r="K30" i="17"/>
  <c r="R30" i="16"/>
  <c r="J30" i="13"/>
  <c r="J30" i="17"/>
  <c r="Q30" i="16"/>
  <c r="L30" i="16"/>
  <c r="T30" i="15"/>
  <c r="AB30" i="6"/>
  <c r="I29" i="6"/>
  <c r="V31" i="6"/>
  <c r="Z32" i="6"/>
  <c r="I31" i="10"/>
  <c r="L18" i="11"/>
  <c r="AF29" i="11"/>
  <c r="AL32" i="11"/>
  <c r="AJ31" i="12"/>
  <c r="AN31" i="13"/>
  <c r="AC29" i="14"/>
  <c r="AN32" i="14"/>
  <c r="H32" i="15"/>
  <c r="Y29" i="16"/>
  <c r="AH32" i="18"/>
  <c r="AK31" i="19"/>
  <c r="J29" i="6"/>
  <c r="X31" i="6"/>
  <c r="AA32" i="6"/>
  <c r="J31" i="10"/>
  <c r="AI29" i="11"/>
  <c r="AM32" i="11"/>
  <c r="AK31" i="12"/>
  <c r="AO31" i="13"/>
  <c r="AE29" i="14"/>
  <c r="AP32" i="14"/>
  <c r="I32" i="15"/>
  <c r="Z29" i="16"/>
  <c r="AI32" i="18"/>
  <c r="AL31" i="19"/>
  <c r="K29" i="6"/>
  <c r="Y31" i="6"/>
  <c r="AB32" i="6"/>
  <c r="K31" i="10"/>
  <c r="AO29" i="11"/>
  <c r="AN32" i="11"/>
  <c r="AM31" i="12"/>
  <c r="AP31" i="13"/>
  <c r="AF29" i="14"/>
  <c r="AQ32" i="14"/>
  <c r="K32" i="15"/>
  <c r="AC29" i="16"/>
  <c r="AJ32" i="18"/>
  <c r="AN31" i="19"/>
  <c r="AH26" i="10"/>
  <c r="L29" i="6"/>
  <c r="Z31" i="6"/>
  <c r="AC32" i="6"/>
  <c r="L31" i="10"/>
  <c r="AP29" i="11"/>
  <c r="AO32" i="11"/>
  <c r="AN31" i="12"/>
  <c r="AQ31" i="13"/>
  <c r="AG29" i="14"/>
  <c r="L32" i="15"/>
  <c r="AD29" i="16"/>
  <c r="AO31" i="19"/>
  <c r="AJ32" i="19"/>
  <c r="AF32" i="18"/>
  <c r="AO32" i="17"/>
  <c r="AN32" i="16"/>
  <c r="O32" i="14"/>
  <c r="AI32" i="13"/>
  <c r="AI32" i="12"/>
  <c r="AG32" i="11"/>
  <c r="AN32" i="10"/>
  <c r="AK32" i="6"/>
  <c r="AI32" i="19"/>
  <c r="AE32" i="18"/>
  <c r="AN32" i="17"/>
  <c r="AM32" i="16"/>
  <c r="N32" i="14"/>
  <c r="AH32" i="13"/>
  <c r="AD32" i="12"/>
  <c r="AD32" i="11"/>
  <c r="AM32" i="10"/>
  <c r="AJ32" i="6"/>
  <c r="P32" i="13"/>
  <c r="AH32" i="19"/>
  <c r="AD32" i="18"/>
  <c r="AM32" i="17"/>
  <c r="AL32" i="16"/>
  <c r="M32" i="14"/>
  <c r="AG32" i="13"/>
  <c r="T32" i="12"/>
  <c r="W32" i="11"/>
  <c r="AL32" i="10"/>
  <c r="AI32" i="6"/>
  <c r="AG32" i="19"/>
  <c r="Q32" i="18"/>
  <c r="AL32" i="17"/>
  <c r="AK32" i="16"/>
  <c r="L32" i="14"/>
  <c r="AF32" i="13"/>
  <c r="Q32" i="12"/>
  <c r="T32" i="11"/>
  <c r="AK32" i="10"/>
  <c r="AH32" i="6"/>
  <c r="AF32" i="19"/>
  <c r="P32" i="18"/>
  <c r="AK32" i="17"/>
  <c r="AJ32" i="16"/>
  <c r="K32" i="14"/>
  <c r="AE32" i="13"/>
  <c r="P32" i="12"/>
  <c r="P32" i="11"/>
  <c r="AJ32" i="10"/>
  <c r="AG32" i="6"/>
  <c r="AE32" i="19"/>
  <c r="O32" i="18"/>
  <c r="AJ32" i="17"/>
  <c r="AI32" i="16"/>
  <c r="J32" i="14"/>
  <c r="AD32" i="13"/>
  <c r="N32" i="12"/>
  <c r="N32" i="11"/>
  <c r="AI32" i="10"/>
  <c r="AF32" i="6"/>
  <c r="I32" i="11"/>
  <c r="AD32" i="19"/>
  <c r="N32" i="18"/>
  <c r="AI32" i="17"/>
  <c r="AH32" i="16"/>
  <c r="I32" i="14"/>
  <c r="Q32" i="13"/>
  <c r="M32" i="12"/>
  <c r="M32" i="11"/>
  <c r="AD32" i="10"/>
  <c r="AE32" i="6"/>
  <c r="K32" i="12"/>
  <c r="O32" i="19"/>
  <c r="M32" i="18"/>
  <c r="AH32" i="17"/>
  <c r="AF32" i="16"/>
  <c r="AQ32" i="15"/>
  <c r="H32" i="14"/>
  <c r="N32" i="19"/>
  <c r="L32" i="18"/>
  <c r="AG32" i="17"/>
  <c r="AD32" i="16"/>
  <c r="AO32" i="15"/>
  <c r="G32" i="14"/>
  <c r="N32" i="13"/>
  <c r="M32" i="19"/>
  <c r="K32" i="18"/>
  <c r="AF32" i="17"/>
  <c r="Q32" i="16"/>
  <c r="AN32" i="15"/>
  <c r="M32" i="13"/>
  <c r="L32" i="19"/>
  <c r="I32" i="18"/>
  <c r="AE32" i="17"/>
  <c r="P32" i="16"/>
  <c r="AM32" i="15"/>
  <c r="L32" i="13"/>
  <c r="K32" i="19"/>
  <c r="H32" i="18"/>
  <c r="N32" i="17"/>
  <c r="O32" i="16"/>
  <c r="AL32" i="15"/>
  <c r="K32" i="13"/>
  <c r="I32" i="19"/>
  <c r="G32" i="18"/>
  <c r="M32" i="17"/>
  <c r="N32" i="16"/>
  <c r="AK32" i="15"/>
  <c r="I32" i="13"/>
  <c r="H32" i="19"/>
  <c r="K32" i="17"/>
  <c r="M32" i="16"/>
  <c r="AJ32" i="15"/>
  <c r="H32" i="13"/>
  <c r="G32" i="19"/>
  <c r="J32" i="17"/>
  <c r="L32" i="16"/>
  <c r="AI32" i="15"/>
  <c r="G32" i="13"/>
  <c r="Q32" i="15"/>
  <c r="AO32" i="14"/>
  <c r="R32" i="6"/>
  <c r="M29" i="6"/>
  <c r="AA31" i="6"/>
  <c r="AD32" i="6"/>
  <c r="M31" i="10"/>
  <c r="I29" i="12"/>
  <c r="AO31" i="12"/>
  <c r="AJ32" i="13"/>
  <c r="AJ29" i="14"/>
  <c r="M32" i="15"/>
  <c r="AE29" i="16"/>
  <c r="AL32" i="18"/>
  <c r="AP31" i="19"/>
  <c r="U31" i="6"/>
  <c r="L18" i="10"/>
  <c r="N31" i="10"/>
  <c r="J29" i="12"/>
  <c r="AP31" i="12"/>
  <c r="AK32" i="13"/>
  <c r="N32" i="15"/>
  <c r="AF29" i="16"/>
  <c r="AM32" i="18"/>
  <c r="AQ31" i="19"/>
  <c r="AM32" i="6"/>
  <c r="O31" i="10"/>
  <c r="P29" i="12"/>
  <c r="AQ31" i="12"/>
  <c r="AL32" i="13"/>
  <c r="O32" i="15"/>
  <c r="AG29" i="16"/>
  <c r="P29" i="17"/>
  <c r="AN32" i="18"/>
  <c r="AK32" i="19"/>
  <c r="G32" i="12"/>
  <c r="AM32" i="13"/>
  <c r="T25" i="14"/>
  <c r="P32" i="15"/>
  <c r="R18" i="17"/>
  <c r="Q29" i="17"/>
  <c r="AO32" i="18"/>
  <c r="T18" i="19"/>
  <c r="AL32" i="19"/>
  <c r="H31" i="10"/>
  <c r="AJ31" i="19"/>
  <c r="V29" i="6"/>
  <c r="X29" i="6"/>
  <c r="AE31" i="6"/>
  <c r="AO32" i="6"/>
  <c r="T31" i="10"/>
  <c r="AC29" i="12"/>
  <c r="H32" i="12"/>
  <c r="AN32" i="13"/>
  <c r="AD32" i="15"/>
  <c r="W29" i="17"/>
  <c r="AQ32" i="18"/>
  <c r="AM32" i="19"/>
  <c r="K31" i="17"/>
  <c r="O31" i="16"/>
  <c r="AN31" i="15"/>
  <c r="G31" i="13"/>
  <c r="G31" i="10"/>
  <c r="AP31" i="6"/>
  <c r="J31" i="6"/>
  <c r="J31" i="17"/>
  <c r="N31" i="16"/>
  <c r="AM31" i="15"/>
  <c r="AO31" i="6"/>
  <c r="I31" i="6"/>
  <c r="I31" i="17"/>
  <c r="M31" i="16"/>
  <c r="AL31" i="15"/>
  <c r="AN31" i="6"/>
  <c r="H31" i="6"/>
  <c r="H31" i="17"/>
  <c r="L31" i="16"/>
  <c r="AK31" i="15"/>
  <c r="AM31" i="6"/>
  <c r="G31" i="6"/>
  <c r="G31" i="17"/>
  <c r="K31" i="16"/>
  <c r="AJ31" i="15"/>
  <c r="AL31" i="6"/>
  <c r="J31" i="16"/>
  <c r="Q31" i="15"/>
  <c r="AK31" i="6"/>
  <c r="I31" i="16"/>
  <c r="O31" i="15"/>
  <c r="AJ31" i="6"/>
  <c r="H31" i="16"/>
  <c r="N31" i="15"/>
  <c r="G31" i="16"/>
  <c r="M31" i="15"/>
  <c r="L31" i="15"/>
  <c r="AQ31" i="14"/>
  <c r="K31" i="15"/>
  <c r="AP31" i="14"/>
  <c r="J31" i="15"/>
  <c r="AO31" i="14"/>
  <c r="I31" i="15"/>
  <c r="AN31" i="14"/>
  <c r="AQ31" i="18"/>
  <c r="H31" i="15"/>
  <c r="AM31" i="14"/>
  <c r="H31" i="19"/>
  <c r="AP31" i="18"/>
  <c r="G31" i="15"/>
  <c r="AL31" i="14"/>
  <c r="AM31" i="19"/>
  <c r="AK31" i="18"/>
  <c r="AP31" i="17"/>
  <c r="AQ31" i="16"/>
  <c r="P31" i="14"/>
  <c r="AM31" i="13"/>
  <c r="AC31" i="12"/>
  <c r="Q31" i="11"/>
  <c r="AK31" i="10"/>
  <c r="W31" i="6"/>
  <c r="AD31" i="12"/>
  <c r="G32" i="15"/>
  <c r="AQ32" i="17"/>
  <c r="Q31" i="10"/>
  <c r="Q29" i="12"/>
  <c r="Y29" i="6"/>
  <c r="AF31" i="6"/>
  <c r="AP32" i="6"/>
  <c r="AD31" i="10"/>
  <c r="AD29" i="12"/>
  <c r="I32" i="12"/>
  <c r="AO32" i="13"/>
  <c r="H31" i="14"/>
  <c r="AF32" i="15"/>
  <c r="X29" i="17"/>
  <c r="V18" i="19"/>
  <c r="AN32" i="19"/>
  <c r="U29" i="6"/>
  <c r="AC31" i="6"/>
  <c r="AN32" i="6"/>
  <c r="Z29" i="6"/>
  <c r="AG31" i="6"/>
  <c r="AQ32" i="6"/>
  <c r="AJ31" i="10"/>
  <c r="G31" i="11"/>
  <c r="AE29" i="12"/>
  <c r="AJ32" i="12"/>
  <c r="AQ32" i="13"/>
  <c r="I31" i="14"/>
  <c r="AG32" i="15"/>
  <c r="Z29" i="17"/>
  <c r="AO32" i="19"/>
  <c r="W29" i="6"/>
  <c r="AA29" i="6"/>
  <c r="AH31" i="6"/>
  <c r="AM31" i="10"/>
  <c r="H31" i="11"/>
  <c r="AF29" i="12"/>
  <c r="AK32" i="12"/>
  <c r="J31" i="14"/>
  <c r="AH32" i="15"/>
  <c r="AA29" i="17"/>
  <c r="AQ32" i="19"/>
  <c r="AD31" i="6"/>
  <c r="AB29" i="6"/>
  <c r="AI31" i="6"/>
  <c r="J29" i="10"/>
  <c r="AN31" i="10"/>
  <c r="I31" i="11"/>
  <c r="AI29" i="12"/>
  <c r="AL32" i="12"/>
  <c r="I29" i="13"/>
  <c r="K31" i="14"/>
  <c r="AC29" i="15"/>
  <c r="AE29" i="17"/>
  <c r="P29" i="18"/>
  <c r="AL31" i="13"/>
  <c r="AG32" i="18"/>
  <c r="AC29" i="6"/>
  <c r="AQ31" i="6"/>
  <c r="P29" i="10"/>
  <c r="AO31" i="10"/>
  <c r="J31" i="11"/>
  <c r="AO29" i="12"/>
  <c r="AM32" i="12"/>
  <c r="P29" i="13"/>
  <c r="L31" i="14"/>
  <c r="AD29" i="15"/>
  <c r="Q31" i="16"/>
  <c r="AF29" i="17"/>
  <c r="Q29" i="18"/>
  <c r="AB31" i="6"/>
  <c r="AL32" i="6"/>
  <c r="AD29" i="6"/>
  <c r="G32" i="6"/>
  <c r="Q29" i="10"/>
  <c r="AP31" i="10"/>
  <c r="L31" i="11"/>
  <c r="AP29" i="12"/>
  <c r="AN32" i="12"/>
  <c r="Q29" i="13"/>
  <c r="M31" i="14"/>
  <c r="S31" i="16"/>
  <c r="L31" i="17"/>
  <c r="W29" i="18"/>
  <c r="AA22" i="13"/>
  <c r="T29" i="17"/>
  <c r="U29" i="16"/>
  <c r="V23" i="16"/>
  <c r="AB18" i="17"/>
  <c r="X18" i="16"/>
  <c r="AC27" i="17"/>
  <c r="AD32" i="17"/>
  <c r="AB19" i="11"/>
  <c r="P37" i="19"/>
  <c r="AO38" i="19"/>
  <c r="L35" i="19"/>
  <c r="Q37" i="19"/>
  <c r="AP38" i="19"/>
  <c r="M35" i="19"/>
  <c r="AD37" i="19"/>
  <c r="AE16" i="16"/>
  <c r="N35" i="19"/>
  <c r="AF37" i="19"/>
  <c r="Z39" i="19"/>
  <c r="O35" i="19"/>
  <c r="AG37" i="19"/>
  <c r="AC39" i="19"/>
  <c r="P35" i="19"/>
  <c r="AH37" i="19"/>
  <c r="AD39" i="19"/>
  <c r="AH26" i="11"/>
  <c r="AK4" i="6"/>
  <c r="P9" i="11"/>
  <c r="O6" i="12"/>
  <c r="J10" i="12"/>
  <c r="J9" i="13"/>
  <c r="AL12" i="13"/>
  <c r="J4" i="16"/>
  <c r="AO6" i="16"/>
  <c r="AO15" i="17"/>
  <c r="AL15" i="16"/>
  <c r="AP15" i="14"/>
  <c r="AK15" i="13"/>
  <c r="AM15" i="12"/>
  <c r="J15" i="11"/>
  <c r="L15" i="10"/>
  <c r="V15" i="6"/>
  <c r="AN15" i="17"/>
  <c r="AK15" i="16"/>
  <c r="AO15" i="14"/>
  <c r="AJ15" i="13"/>
  <c r="AK15" i="12"/>
  <c r="I15" i="11"/>
  <c r="K15" i="10"/>
  <c r="U15" i="6"/>
  <c r="AQ15" i="19"/>
  <c r="AM15" i="17"/>
  <c r="AJ15" i="16"/>
  <c r="AN15" i="14"/>
  <c r="Q15" i="13"/>
  <c r="AJ15" i="12"/>
  <c r="H15" i="11"/>
  <c r="J15" i="10"/>
  <c r="T15" i="6"/>
  <c r="AP15" i="19"/>
  <c r="AL15" i="17"/>
  <c r="AD15" i="16"/>
  <c r="AM15" i="14"/>
  <c r="O15" i="13"/>
  <c r="AD15" i="12"/>
  <c r="G15" i="11"/>
  <c r="I15" i="10"/>
  <c r="S15" i="6"/>
  <c r="AO15" i="19"/>
  <c r="AK15" i="17"/>
  <c r="Q15" i="16"/>
  <c r="AL15" i="14"/>
  <c r="N15" i="13"/>
  <c r="AC15" i="12"/>
  <c r="H15" i="10"/>
  <c r="R15" i="6"/>
  <c r="AN15" i="19"/>
  <c r="AJ15" i="17"/>
  <c r="O15" i="16"/>
  <c r="AK15" i="14"/>
  <c r="M15" i="13"/>
  <c r="T15" i="12"/>
  <c r="G15" i="10"/>
  <c r="Q15" i="6"/>
  <c r="AM15" i="19"/>
  <c r="AI15" i="17"/>
  <c r="N15" i="16"/>
  <c r="AJ15" i="14"/>
  <c r="L15" i="13"/>
  <c r="S15" i="12"/>
  <c r="P15" i="6"/>
  <c r="AL15" i="19"/>
  <c r="AF15" i="17"/>
  <c r="M15" i="16"/>
  <c r="X15" i="14"/>
  <c r="AK15" i="19"/>
  <c r="AQ15" i="18"/>
  <c r="Q15" i="17"/>
  <c r="L15" i="16"/>
  <c r="U15" i="14"/>
  <c r="AJ15" i="19"/>
  <c r="AP15" i="18"/>
  <c r="P15" i="17"/>
  <c r="K15" i="16"/>
  <c r="T15" i="14"/>
  <c r="AD15" i="19"/>
  <c r="AO15" i="18"/>
  <c r="O15" i="17"/>
  <c r="J15" i="16"/>
  <c r="S15" i="14"/>
  <c r="Q15" i="19"/>
  <c r="AN15" i="18"/>
  <c r="N15" i="17"/>
  <c r="I15" i="16"/>
  <c r="R15" i="14"/>
  <c r="O15" i="19"/>
  <c r="AM15" i="18"/>
  <c r="M15" i="17"/>
  <c r="H15" i="16"/>
  <c r="Q15" i="14"/>
  <c r="N15" i="19"/>
  <c r="AL15" i="18"/>
  <c r="L15" i="17"/>
  <c r="G15" i="16"/>
  <c r="P15" i="14"/>
  <c r="M15" i="19"/>
  <c r="AK15" i="18"/>
  <c r="K15" i="17"/>
  <c r="AQ15" i="15"/>
  <c r="O15" i="14"/>
  <c r="H15" i="19"/>
  <c r="M15" i="18"/>
  <c r="AL15" i="15"/>
  <c r="J15" i="14"/>
  <c r="AN15" i="11"/>
  <c r="AP15" i="10"/>
  <c r="AM15" i="15"/>
  <c r="AN15" i="13"/>
  <c r="AO15" i="11"/>
  <c r="Y15" i="6"/>
  <c r="Q15" i="12"/>
  <c r="AK15" i="15"/>
  <c r="AM15" i="13"/>
  <c r="AM15" i="11"/>
  <c r="AQ15" i="10"/>
  <c r="X15" i="6"/>
  <c r="J15" i="6"/>
  <c r="J15" i="18"/>
  <c r="AJ15" i="15"/>
  <c r="AL15" i="13"/>
  <c r="AK15" i="11"/>
  <c r="AO15" i="10"/>
  <c r="W15" i="6"/>
  <c r="L15" i="6"/>
  <c r="Q15" i="15"/>
  <c r="K15" i="13"/>
  <c r="AJ15" i="11"/>
  <c r="AN15" i="10"/>
  <c r="O15" i="6"/>
  <c r="O15" i="15"/>
  <c r="J15" i="13"/>
  <c r="AD15" i="11"/>
  <c r="AM15" i="10"/>
  <c r="N15" i="6"/>
  <c r="AI15" i="10"/>
  <c r="K15" i="18"/>
  <c r="N15" i="15"/>
  <c r="I15" i="13"/>
  <c r="AC15" i="11"/>
  <c r="AK15" i="10"/>
  <c r="M15" i="6"/>
  <c r="K15" i="6"/>
  <c r="M15" i="15"/>
  <c r="H15" i="13"/>
  <c r="T15" i="11"/>
  <c r="AJ15" i="10"/>
  <c r="I15" i="6"/>
  <c r="AO15" i="6"/>
  <c r="L15" i="15"/>
  <c r="G15" i="13"/>
  <c r="S15" i="11"/>
  <c r="AN15" i="12"/>
  <c r="I15" i="18"/>
  <c r="K15" i="15"/>
  <c r="Q15" i="11"/>
  <c r="AD15" i="10"/>
  <c r="J15" i="15"/>
  <c r="O15" i="11"/>
  <c r="T15" i="10"/>
  <c r="K15" i="14"/>
  <c r="I15" i="14"/>
  <c r="AJ15" i="18"/>
  <c r="AQ15" i="16"/>
  <c r="I15" i="15"/>
  <c r="N15" i="11"/>
  <c r="Q15" i="10"/>
  <c r="H15" i="6"/>
  <c r="AP15" i="6"/>
  <c r="Q15" i="18"/>
  <c r="AP15" i="16"/>
  <c r="H15" i="15"/>
  <c r="AQ15" i="14"/>
  <c r="M15" i="11"/>
  <c r="O15" i="10"/>
  <c r="G15" i="6"/>
  <c r="O15" i="18"/>
  <c r="AO15" i="16"/>
  <c r="G15" i="15"/>
  <c r="N15" i="14"/>
  <c r="L15" i="11"/>
  <c r="N15" i="10"/>
  <c r="N15" i="18"/>
  <c r="AN15" i="16"/>
  <c r="M15" i="14"/>
  <c r="AP15" i="12"/>
  <c r="M15" i="10"/>
  <c r="L15" i="18"/>
  <c r="AM15" i="16"/>
  <c r="L15" i="14"/>
  <c r="AO15" i="12"/>
  <c r="AQ15" i="6"/>
  <c r="L15" i="19"/>
  <c r="G15" i="18"/>
  <c r="M15" i="12"/>
  <c r="AL15" i="6"/>
  <c r="K15" i="19"/>
  <c r="L15" i="12"/>
  <c r="L3" i="6"/>
  <c r="AQ4" i="6"/>
  <c r="AD7" i="6"/>
  <c r="M10" i="6"/>
  <c r="W13" i="6"/>
  <c r="AN15" i="6"/>
  <c r="U19" i="6"/>
  <c r="R3" i="10"/>
  <c r="Q9" i="11"/>
  <c r="P6" i="12"/>
  <c r="K10" i="12"/>
  <c r="K9" i="13"/>
  <c r="AC13" i="13"/>
  <c r="L4" i="16"/>
  <c r="K7" i="16"/>
  <c r="S9" i="17"/>
  <c r="Z12" i="17"/>
  <c r="AP15" i="17"/>
  <c r="M3" i="6"/>
  <c r="AE7" i="6"/>
  <c r="O10" i="6"/>
  <c r="X13" i="6"/>
  <c r="V19" i="6"/>
  <c r="S3" i="10"/>
  <c r="G6" i="10"/>
  <c r="AP10" i="11"/>
  <c r="Q6" i="12"/>
  <c r="L10" i="12"/>
  <c r="L9" i="13"/>
  <c r="AD13" i="13"/>
  <c r="M4" i="16"/>
  <c r="L7" i="16"/>
  <c r="AA12" i="17"/>
  <c r="AQ15" i="17"/>
  <c r="M3" i="19"/>
  <c r="O3" i="16"/>
  <c r="AQ3" i="14"/>
  <c r="Y3" i="12"/>
  <c r="M3" i="11"/>
  <c r="L3" i="19"/>
  <c r="N3" i="16"/>
  <c r="AN3" i="14"/>
  <c r="W3" i="12"/>
  <c r="L3" i="11"/>
  <c r="K3" i="19"/>
  <c r="M3" i="16"/>
  <c r="AF3" i="14"/>
  <c r="V3" i="12"/>
  <c r="J3" i="19"/>
  <c r="L3" i="16"/>
  <c r="X3" i="14"/>
  <c r="U3" i="12"/>
  <c r="I3" i="19"/>
  <c r="S3" i="14"/>
  <c r="T3" i="12"/>
  <c r="H3" i="19"/>
  <c r="AQ3" i="18"/>
  <c r="R3" i="14"/>
  <c r="S3" i="12"/>
  <c r="G3" i="19"/>
  <c r="AD3" i="18"/>
  <c r="Q3" i="14"/>
  <c r="AK3" i="13"/>
  <c r="R3" i="12"/>
  <c r="Y3" i="18"/>
  <c r="P3" i="14"/>
  <c r="Q3" i="18"/>
  <c r="O3" i="14"/>
  <c r="P3" i="18"/>
  <c r="N3" i="14"/>
  <c r="O3" i="18"/>
  <c r="M3" i="14"/>
  <c r="N3" i="18"/>
  <c r="AO3" i="17"/>
  <c r="L3" i="14"/>
  <c r="M3" i="18"/>
  <c r="AN3" i="17"/>
  <c r="K3" i="14"/>
  <c r="L3" i="18"/>
  <c r="AM3" i="17"/>
  <c r="H3" i="14"/>
  <c r="K3" i="18"/>
  <c r="AL3" i="17"/>
  <c r="O3" i="17"/>
  <c r="T3" i="10"/>
  <c r="V3" i="16"/>
  <c r="AK3" i="11"/>
  <c r="Q3" i="10"/>
  <c r="AJ3" i="6"/>
  <c r="AQ3" i="19"/>
  <c r="Q3" i="16"/>
  <c r="AI3" i="11"/>
  <c r="P3" i="10"/>
  <c r="AI3" i="6"/>
  <c r="AA3" i="6"/>
  <c r="T3" i="6"/>
  <c r="AP3" i="19"/>
  <c r="P3" i="16"/>
  <c r="AD3" i="11"/>
  <c r="O3" i="10"/>
  <c r="AH3" i="6"/>
  <c r="AF3" i="6"/>
  <c r="AD3" i="6"/>
  <c r="AO3" i="19"/>
  <c r="AA3" i="11"/>
  <c r="N3" i="10"/>
  <c r="AG3" i="6"/>
  <c r="U3" i="6"/>
  <c r="AN3" i="19"/>
  <c r="AI3" i="13"/>
  <c r="T3" i="11"/>
  <c r="M3" i="10"/>
  <c r="AE3" i="6"/>
  <c r="AB3" i="6"/>
  <c r="G3" i="17"/>
  <c r="AM3" i="19"/>
  <c r="AD3" i="13"/>
  <c r="S3" i="11"/>
  <c r="L3" i="10"/>
  <c r="AC3" i="6"/>
  <c r="AL3" i="19"/>
  <c r="Q3" i="13"/>
  <c r="Q3" i="11"/>
  <c r="AK3" i="19"/>
  <c r="AK3" i="17"/>
  <c r="P3" i="13"/>
  <c r="P3" i="11"/>
  <c r="AD3" i="19"/>
  <c r="AJ3" i="17"/>
  <c r="O3" i="13"/>
  <c r="O3" i="11"/>
  <c r="Q3" i="19"/>
  <c r="Q3" i="17"/>
  <c r="N3" i="13"/>
  <c r="N3" i="11"/>
  <c r="P3" i="19"/>
  <c r="P3" i="17"/>
  <c r="M3" i="13"/>
  <c r="Z3" i="6"/>
  <c r="H3" i="17"/>
  <c r="AB3" i="12"/>
  <c r="O3" i="19"/>
  <c r="N3" i="17"/>
  <c r="L3" i="13"/>
  <c r="AL3" i="12"/>
  <c r="Y3" i="6"/>
  <c r="N3" i="19"/>
  <c r="M3" i="17"/>
  <c r="AK3" i="12"/>
  <c r="X3" i="6"/>
  <c r="L3" i="17"/>
  <c r="AI3" i="12"/>
  <c r="W3" i="6"/>
  <c r="I3" i="17"/>
  <c r="AD3" i="12"/>
  <c r="V3" i="6"/>
  <c r="AA3" i="12"/>
  <c r="P3" i="15"/>
  <c r="O3" i="12"/>
  <c r="Q3" i="6"/>
  <c r="O3" i="15"/>
  <c r="M3" i="12"/>
  <c r="X7" i="6"/>
  <c r="Y7" i="6"/>
  <c r="AD10" i="19"/>
  <c r="I10" i="18"/>
  <c r="J10" i="17"/>
  <c r="AL10" i="15"/>
  <c r="AJ10" i="14"/>
  <c r="AN10" i="11"/>
  <c r="AK10" i="10"/>
  <c r="Q10" i="19"/>
  <c r="H10" i="18"/>
  <c r="I10" i="17"/>
  <c r="AK10" i="15"/>
  <c r="AI10" i="14"/>
  <c r="AM10" i="11"/>
  <c r="AI10" i="10"/>
  <c r="P10" i="19"/>
  <c r="G10" i="18"/>
  <c r="H10" i="17"/>
  <c r="AJ10" i="15"/>
  <c r="AH10" i="14"/>
  <c r="AL10" i="11"/>
  <c r="Q10" i="10"/>
  <c r="O10" i="19"/>
  <c r="G10" i="17"/>
  <c r="AQ10" i="16"/>
  <c r="AI10" i="15"/>
  <c r="V10" i="14"/>
  <c r="AK10" i="11"/>
  <c r="P10" i="10"/>
  <c r="M10" i="19"/>
  <c r="AP10" i="16"/>
  <c r="AH10" i="15"/>
  <c r="S10" i="14"/>
  <c r="AI10" i="11"/>
  <c r="O10" i="10"/>
  <c r="L10" i="19"/>
  <c r="AO10" i="16"/>
  <c r="Q10" i="15"/>
  <c r="R10" i="14"/>
  <c r="AH10" i="11"/>
  <c r="M10" i="10"/>
  <c r="K10" i="19"/>
  <c r="AN10" i="16"/>
  <c r="P10" i="15"/>
  <c r="Q10" i="14"/>
  <c r="AA10" i="11"/>
  <c r="L10" i="10"/>
  <c r="J10" i="19"/>
  <c r="AM10" i="16"/>
  <c r="O10" i="15"/>
  <c r="P10" i="14"/>
  <c r="I10" i="19"/>
  <c r="AL10" i="16"/>
  <c r="M10" i="15"/>
  <c r="O10" i="14"/>
  <c r="H10" i="19"/>
  <c r="AK10" i="16"/>
  <c r="L10" i="15"/>
  <c r="N10" i="14"/>
  <c r="G10" i="19"/>
  <c r="AJ10" i="16"/>
  <c r="K10" i="15"/>
  <c r="M10" i="14"/>
  <c r="AH10" i="16"/>
  <c r="J10" i="15"/>
  <c r="L10" i="14"/>
  <c r="AD10" i="16"/>
  <c r="I10" i="15"/>
  <c r="K10" i="14"/>
  <c r="S10" i="16"/>
  <c r="H10" i="15"/>
  <c r="J10" i="14"/>
  <c r="R10" i="16"/>
  <c r="G10" i="15"/>
  <c r="I10" i="14"/>
  <c r="AM10" i="18"/>
  <c r="AM10" i="17"/>
  <c r="L10" i="16"/>
  <c r="AH10" i="13"/>
  <c r="Q10" i="12"/>
  <c r="AO10" i="18"/>
  <c r="AO10" i="13"/>
  <c r="AO10" i="11"/>
  <c r="AM10" i="10"/>
  <c r="AG10" i="6"/>
  <c r="H10" i="13"/>
  <c r="Q10" i="6"/>
  <c r="AN10" i="18"/>
  <c r="AN10" i="13"/>
  <c r="T10" i="11"/>
  <c r="AL10" i="10"/>
  <c r="AF10" i="6"/>
  <c r="AL10" i="18"/>
  <c r="AM10" i="13"/>
  <c r="R10" i="11"/>
  <c r="K10" i="10"/>
  <c r="AE10" i="6"/>
  <c r="AL10" i="14"/>
  <c r="AI10" i="12"/>
  <c r="AK10" i="18"/>
  <c r="AQ10" i="15"/>
  <c r="AL10" i="13"/>
  <c r="Q10" i="11"/>
  <c r="J10" i="10"/>
  <c r="AD10" i="6"/>
  <c r="R10" i="6"/>
  <c r="AJ10" i="18"/>
  <c r="AP10" i="15"/>
  <c r="AK10" i="13"/>
  <c r="P10" i="11"/>
  <c r="I10" i="10"/>
  <c r="AC10" i="6"/>
  <c r="AP10" i="19"/>
  <c r="AI10" i="18"/>
  <c r="AO10" i="15"/>
  <c r="AJ10" i="13"/>
  <c r="O10" i="11"/>
  <c r="H10" i="10"/>
  <c r="AB10" i="6"/>
  <c r="AA10" i="6"/>
  <c r="Z10" i="6"/>
  <c r="AH10" i="18"/>
  <c r="AN10" i="15"/>
  <c r="AI10" i="13"/>
  <c r="M10" i="11"/>
  <c r="G10" i="10"/>
  <c r="Y10" i="6"/>
  <c r="AQ10" i="17"/>
  <c r="AK10" i="12"/>
  <c r="G10" i="13"/>
  <c r="Q10" i="18"/>
  <c r="AM10" i="15"/>
  <c r="Q10" i="13"/>
  <c r="L10" i="11"/>
  <c r="AP10" i="17"/>
  <c r="AO10" i="19"/>
  <c r="P10" i="18"/>
  <c r="P10" i="13"/>
  <c r="J10" i="11"/>
  <c r="O10" i="18"/>
  <c r="O10" i="13"/>
  <c r="I10" i="11"/>
  <c r="X10" i="6"/>
  <c r="AQ10" i="19"/>
  <c r="M10" i="18"/>
  <c r="M10" i="13"/>
  <c r="AP10" i="12"/>
  <c r="H10" i="11"/>
  <c r="W10" i="6"/>
  <c r="L10" i="18"/>
  <c r="AQ10" i="14"/>
  <c r="L10" i="13"/>
  <c r="AO10" i="12"/>
  <c r="G10" i="11"/>
  <c r="V10" i="6"/>
  <c r="AM10" i="14"/>
  <c r="K10" i="18"/>
  <c r="AP10" i="14"/>
  <c r="K10" i="13"/>
  <c r="AN10" i="12"/>
  <c r="U10" i="6"/>
  <c r="J10" i="18"/>
  <c r="AO10" i="14"/>
  <c r="J10" i="13"/>
  <c r="AM10" i="12"/>
  <c r="T10" i="6"/>
  <c r="AN10" i="14"/>
  <c r="I10" i="13"/>
  <c r="AL10" i="12"/>
  <c r="S10" i="6"/>
  <c r="AM10" i="19"/>
  <c r="AL10" i="17"/>
  <c r="G10" i="14"/>
  <c r="R10" i="12"/>
  <c r="N10" i="6"/>
  <c r="AL10" i="19"/>
  <c r="AK10" i="17"/>
  <c r="P10" i="12"/>
  <c r="I3" i="6"/>
  <c r="L10" i="6"/>
  <c r="M10" i="17"/>
  <c r="Z6" i="12"/>
  <c r="AI13" i="13"/>
  <c r="O10" i="17"/>
  <c r="AI19" i="6"/>
  <c r="AI3" i="10"/>
  <c r="AE6" i="10"/>
  <c r="G4" i="11"/>
  <c r="I6" i="11"/>
  <c r="AP15" i="11"/>
  <c r="AL4" i="12"/>
  <c r="AM6" i="12"/>
  <c r="Q4" i="13"/>
  <c r="N6" i="13"/>
  <c r="P9" i="14"/>
  <c r="AK12" i="14"/>
  <c r="AC19" i="14"/>
  <c r="AN15" i="15"/>
  <c r="O19" i="15"/>
  <c r="Q10" i="17"/>
  <c r="AF12" i="17"/>
  <c r="AB6" i="18"/>
  <c r="AB3" i="16"/>
  <c r="AL4" i="6"/>
  <c r="H10" i="12"/>
  <c r="J3" i="6"/>
  <c r="I9" i="13"/>
  <c r="AP9" i="13"/>
  <c r="AC12" i="17"/>
  <c r="AJ13" i="6"/>
  <c r="AL3" i="10"/>
  <c r="AG6" i="10"/>
  <c r="J4" i="11"/>
  <c r="J6" i="11"/>
  <c r="AM4" i="12"/>
  <c r="AO6" i="12"/>
  <c r="AD4" i="13"/>
  <c r="O6" i="13"/>
  <c r="Q9" i="14"/>
  <c r="AL12" i="14"/>
  <c r="AF19" i="14"/>
  <c r="AO15" i="15"/>
  <c r="P19" i="15"/>
  <c r="U13" i="16"/>
  <c r="AF10" i="17"/>
  <c r="AK12" i="17"/>
  <c r="L7" i="18"/>
  <c r="K4" i="19"/>
  <c r="AM6" i="16"/>
  <c r="P3" i="12"/>
  <c r="AA3" i="10"/>
  <c r="AF13" i="13"/>
  <c r="AD12" i="17"/>
  <c r="V6" i="6"/>
  <c r="AL10" i="6"/>
  <c r="AL3" i="6"/>
  <c r="X6" i="6"/>
  <c r="H9" i="6"/>
  <c r="AM10" i="6"/>
  <c r="AK13" i="6"/>
  <c r="G4" i="10"/>
  <c r="L4" i="11"/>
  <c r="M6" i="11"/>
  <c r="AO4" i="12"/>
  <c r="AP6" i="12"/>
  <c r="AL4" i="13"/>
  <c r="P6" i="13"/>
  <c r="R9" i="14"/>
  <c r="AP12" i="14"/>
  <c r="AN19" i="14"/>
  <c r="AP15" i="15"/>
  <c r="Q19" i="15"/>
  <c r="AC19" i="16"/>
  <c r="AD13" i="16"/>
  <c r="AH10" i="17"/>
  <c r="AC7" i="18"/>
  <c r="G15" i="19"/>
  <c r="Y3" i="16"/>
  <c r="H4" i="16"/>
  <c r="AD7" i="19"/>
  <c r="O3" i="6"/>
  <c r="AL13" i="6"/>
  <c r="U3" i="10"/>
  <c r="I4" i="10"/>
  <c r="M4" i="11"/>
  <c r="N6" i="11"/>
  <c r="AP4" i="12"/>
  <c r="M7" i="12"/>
  <c r="Q6" i="13"/>
  <c r="S9" i="14"/>
  <c r="AQ12" i="14"/>
  <c r="AQ19" i="14"/>
  <c r="R19" i="15"/>
  <c r="AI10" i="17"/>
  <c r="I15" i="19"/>
  <c r="M4" i="19"/>
  <c r="K4" i="18"/>
  <c r="Q4" i="17"/>
  <c r="L4" i="13"/>
  <c r="AI4" i="10"/>
  <c r="J4" i="18"/>
  <c r="P4" i="17"/>
  <c r="K4" i="13"/>
  <c r="AP4" i="11"/>
  <c r="AD4" i="10"/>
  <c r="AQ4" i="19"/>
  <c r="I4" i="18"/>
  <c r="O4" i="17"/>
  <c r="J4" i="13"/>
  <c r="AO4" i="11"/>
  <c r="T4" i="10"/>
  <c r="AP4" i="19"/>
  <c r="H4" i="18"/>
  <c r="N4" i="17"/>
  <c r="I4" i="13"/>
  <c r="AM4" i="11"/>
  <c r="Q4" i="10"/>
  <c r="AO4" i="19"/>
  <c r="G4" i="18"/>
  <c r="M4" i="17"/>
  <c r="H4" i="13"/>
  <c r="AL4" i="11"/>
  <c r="P4" i="10"/>
  <c r="AN4" i="19"/>
  <c r="L4" i="17"/>
  <c r="AQ4" i="15"/>
  <c r="G4" i="13"/>
  <c r="AF4" i="11"/>
  <c r="O4" i="10"/>
  <c r="AM4" i="19"/>
  <c r="K4" i="17"/>
  <c r="AQ4" i="16"/>
  <c r="AP4" i="15"/>
  <c r="AE4" i="11"/>
  <c r="N4" i="10"/>
  <c r="AL4" i="19"/>
  <c r="J4" i="17"/>
  <c r="AP4" i="16"/>
  <c r="AO4" i="15"/>
  <c r="AK4" i="19"/>
  <c r="I4" i="17"/>
  <c r="AO4" i="16"/>
  <c r="AN4" i="15"/>
  <c r="AQ4" i="14"/>
  <c r="AJ4" i="19"/>
  <c r="H4" i="17"/>
  <c r="AN4" i="16"/>
  <c r="AM4" i="15"/>
  <c r="AP4" i="14"/>
  <c r="AD4" i="19"/>
  <c r="G4" i="17"/>
  <c r="AM4" i="16"/>
  <c r="AL4" i="15"/>
  <c r="AO4" i="14"/>
  <c r="Q4" i="19"/>
  <c r="AL4" i="16"/>
  <c r="AD4" i="15"/>
  <c r="AN4" i="14"/>
  <c r="P4" i="19"/>
  <c r="AD4" i="16"/>
  <c r="S4" i="15"/>
  <c r="AM4" i="14"/>
  <c r="O4" i="19"/>
  <c r="Q4" i="16"/>
  <c r="Q4" i="15"/>
  <c r="AL4" i="14"/>
  <c r="N4" i="19"/>
  <c r="P4" i="16"/>
  <c r="P4" i="15"/>
  <c r="AK4" i="14"/>
  <c r="G4" i="19"/>
  <c r="AQ4" i="18"/>
  <c r="K4" i="16"/>
  <c r="K4" i="15"/>
  <c r="S4" i="14"/>
  <c r="N4" i="12"/>
  <c r="I4" i="11"/>
  <c r="H4" i="19"/>
  <c r="AM4" i="17"/>
  <c r="K4" i="14"/>
  <c r="P4" i="13"/>
  <c r="T4" i="12"/>
  <c r="AE4" i="6"/>
  <c r="AL4" i="17"/>
  <c r="J4" i="14"/>
  <c r="O4" i="13"/>
  <c r="S4" i="12"/>
  <c r="AD4" i="6"/>
  <c r="AA4" i="6"/>
  <c r="P4" i="6"/>
  <c r="AP4" i="18"/>
  <c r="AK4" i="17"/>
  <c r="I4" i="14"/>
  <c r="N4" i="13"/>
  <c r="Q4" i="12"/>
  <c r="AC4" i="6"/>
  <c r="Z4" i="6"/>
  <c r="X4" i="6"/>
  <c r="V4" i="6"/>
  <c r="AO4" i="18"/>
  <c r="AJ4" i="17"/>
  <c r="H4" i="14"/>
  <c r="M4" i="13"/>
  <c r="P4" i="12"/>
  <c r="AB4" i="6"/>
  <c r="G4" i="15"/>
  <c r="AN4" i="18"/>
  <c r="AI4" i="17"/>
  <c r="G4" i="14"/>
  <c r="O4" i="12"/>
  <c r="AO4" i="10"/>
  <c r="AM4" i="18"/>
  <c r="AF4" i="17"/>
  <c r="M4" i="12"/>
  <c r="Y4" i="6"/>
  <c r="AL4" i="18"/>
  <c r="R4" i="17"/>
  <c r="L4" i="12"/>
  <c r="W4" i="6"/>
  <c r="AM4" i="10"/>
  <c r="AD4" i="18"/>
  <c r="K4" i="12"/>
  <c r="O4" i="6"/>
  <c r="Q4" i="18"/>
  <c r="J4" i="12"/>
  <c r="P4" i="18"/>
  <c r="O4" i="15"/>
  <c r="I4" i="12"/>
  <c r="O4" i="18"/>
  <c r="N4" i="15"/>
  <c r="G4" i="12"/>
  <c r="U4" i="6"/>
  <c r="N4" i="18"/>
  <c r="M4" i="15"/>
  <c r="T4" i="6"/>
  <c r="M4" i="18"/>
  <c r="L4" i="15"/>
  <c r="S4" i="6"/>
  <c r="L4" i="18"/>
  <c r="J4" i="15"/>
  <c r="AQ4" i="10"/>
  <c r="R4" i="6"/>
  <c r="H4" i="15"/>
  <c r="I4" i="15"/>
  <c r="AP4" i="10"/>
  <c r="Q4" i="6"/>
  <c r="O4" i="16"/>
  <c r="V4" i="11"/>
  <c r="L4" i="10"/>
  <c r="L4" i="6"/>
  <c r="N4" i="16"/>
  <c r="U4" i="11"/>
  <c r="K7" i="18"/>
  <c r="AA7" i="13"/>
  <c r="Z7" i="13"/>
  <c r="V7" i="13"/>
  <c r="M7" i="13"/>
  <c r="L7" i="13"/>
  <c r="AJ7" i="17"/>
  <c r="AI7" i="17"/>
  <c r="AF7" i="17"/>
  <c r="AE7" i="17"/>
  <c r="AQ7" i="15"/>
  <c r="Z7" i="17"/>
  <c r="AJ7" i="15"/>
  <c r="AK7" i="19"/>
  <c r="AI7" i="15"/>
  <c r="AJ7" i="19"/>
  <c r="AH7" i="15"/>
  <c r="AA7" i="19"/>
  <c r="AJ7" i="16"/>
  <c r="U7" i="15"/>
  <c r="AN7" i="14"/>
  <c r="Z7" i="11"/>
  <c r="P7" i="6"/>
  <c r="I7" i="6"/>
  <c r="N7" i="11"/>
  <c r="O7" i="6"/>
  <c r="AO7" i="6"/>
  <c r="AN7" i="6"/>
  <c r="AK7" i="16"/>
  <c r="AJ7" i="10"/>
  <c r="N7" i="6"/>
  <c r="L7" i="6"/>
  <c r="Y7" i="10"/>
  <c r="AD7" i="16"/>
  <c r="AG7" i="15"/>
  <c r="AI7" i="10"/>
  <c r="M7" i="6"/>
  <c r="AP7" i="6"/>
  <c r="AJ7" i="12"/>
  <c r="AD7" i="15"/>
  <c r="AJ7" i="11"/>
  <c r="AH7" i="10"/>
  <c r="J7" i="6"/>
  <c r="AG7" i="6"/>
  <c r="AF7" i="6"/>
  <c r="AC7" i="15"/>
  <c r="AI7" i="11"/>
  <c r="AE7" i="10"/>
  <c r="AQ7" i="6"/>
  <c r="K7" i="6"/>
  <c r="H7" i="6"/>
  <c r="G7" i="6"/>
  <c r="W7" i="15"/>
  <c r="AG7" i="11"/>
  <c r="AD7" i="10"/>
  <c r="AK7" i="14"/>
  <c r="T7" i="15"/>
  <c r="AJ7" i="13"/>
  <c r="AE7" i="11"/>
  <c r="L7" i="15"/>
  <c r="AI7" i="13"/>
  <c r="AD7" i="11"/>
  <c r="T7" i="10"/>
  <c r="AM7" i="6"/>
  <c r="T7" i="11"/>
  <c r="K7" i="15"/>
  <c r="AD7" i="13"/>
  <c r="AC7" i="11"/>
  <c r="N7" i="10"/>
  <c r="AC7" i="13"/>
  <c r="AB7" i="11"/>
  <c r="AL7" i="6"/>
  <c r="AO7" i="14"/>
  <c r="AB7" i="13"/>
  <c r="AA7" i="11"/>
  <c r="AK7" i="6"/>
  <c r="Y7" i="11"/>
  <c r="AJ7" i="6"/>
  <c r="X7" i="11"/>
  <c r="AI7" i="6"/>
  <c r="AQ7" i="16"/>
  <c r="W7" i="11"/>
  <c r="AH7" i="6"/>
  <c r="P7" i="14"/>
  <c r="T7" i="12"/>
  <c r="AC7" i="6"/>
  <c r="O7" i="14"/>
  <c r="N7" i="12"/>
  <c r="AI6" i="16"/>
  <c r="AB7" i="19"/>
  <c r="J10" i="6"/>
  <c r="AI7" i="19"/>
  <c r="S13" i="16"/>
  <c r="Z13" i="13"/>
  <c r="AO13" i="12"/>
  <c r="AF13" i="6"/>
  <c r="Q13" i="16"/>
  <c r="Y13" i="13"/>
  <c r="AI13" i="12"/>
  <c r="AE13" i="6"/>
  <c r="P13" i="16"/>
  <c r="X13" i="13"/>
  <c r="AF13" i="12"/>
  <c r="AD13" i="6"/>
  <c r="W13" i="13"/>
  <c r="AD13" i="12"/>
  <c r="AC13" i="6"/>
  <c r="Q13" i="13"/>
  <c r="AC13" i="12"/>
  <c r="AB13" i="6"/>
  <c r="AD13" i="18"/>
  <c r="P13" i="13"/>
  <c r="T13" i="12"/>
  <c r="AA13" i="6"/>
  <c r="AC13" i="18"/>
  <c r="I13" i="13"/>
  <c r="S13" i="12"/>
  <c r="Q13" i="18"/>
  <c r="AO13" i="17"/>
  <c r="AP13" i="19"/>
  <c r="P13" i="18"/>
  <c r="AN13" i="17"/>
  <c r="AO13" i="19"/>
  <c r="AF13" i="17"/>
  <c r="AF13" i="19"/>
  <c r="AE13" i="17"/>
  <c r="AE13" i="19"/>
  <c r="Z13" i="17"/>
  <c r="AQ13" i="14"/>
  <c r="AD13" i="19"/>
  <c r="Q13" i="17"/>
  <c r="AP13" i="14"/>
  <c r="AC13" i="19"/>
  <c r="P13" i="17"/>
  <c r="AK13" i="14"/>
  <c r="Z13" i="19"/>
  <c r="I13" i="17"/>
  <c r="AF13" i="14"/>
  <c r="U13" i="15"/>
  <c r="S13" i="14"/>
  <c r="AF13" i="11"/>
  <c r="T13" i="16"/>
  <c r="T13" i="15"/>
  <c r="X13" i="11"/>
  <c r="X13" i="10"/>
  <c r="V13" i="6"/>
  <c r="Q13" i="15"/>
  <c r="W13" i="11"/>
  <c r="T13" i="10"/>
  <c r="U13" i="6"/>
  <c r="P13" i="15"/>
  <c r="T13" i="11"/>
  <c r="Q13" i="10"/>
  <c r="T13" i="6"/>
  <c r="O13" i="6"/>
  <c r="M13" i="6"/>
  <c r="H13" i="17"/>
  <c r="Q13" i="11"/>
  <c r="P13" i="10"/>
  <c r="S13" i="6"/>
  <c r="P13" i="11"/>
  <c r="J13" i="10"/>
  <c r="R13" i="6"/>
  <c r="J13" i="11"/>
  <c r="Q13" i="6"/>
  <c r="J13" i="14"/>
  <c r="I13" i="11"/>
  <c r="P13" i="6"/>
  <c r="X13" i="14"/>
  <c r="N13" i="6"/>
  <c r="K13" i="14"/>
  <c r="W13" i="14"/>
  <c r="AP13" i="12"/>
  <c r="V13" i="14"/>
  <c r="Q13" i="12"/>
  <c r="U13" i="14"/>
  <c r="P13" i="12"/>
  <c r="L13" i="6"/>
  <c r="Q13" i="19"/>
  <c r="R13" i="14"/>
  <c r="J13" i="12"/>
  <c r="K13" i="6"/>
  <c r="P13" i="19"/>
  <c r="Q13" i="14"/>
  <c r="I13" i="12"/>
  <c r="J13" i="6"/>
  <c r="G13" i="6"/>
  <c r="J13" i="19"/>
  <c r="P13" i="14"/>
  <c r="I13" i="6"/>
  <c r="I13" i="19"/>
  <c r="O13" i="14"/>
  <c r="H13" i="6"/>
  <c r="AO13" i="6"/>
  <c r="T6" i="12"/>
  <c r="AG13" i="6"/>
  <c r="AA19" i="14"/>
  <c r="G9" i="6"/>
  <c r="AO10" i="6"/>
  <c r="J4" i="10"/>
  <c r="N4" i="11"/>
  <c r="O6" i="11"/>
  <c r="AQ4" i="12"/>
  <c r="AD7" i="12"/>
  <c r="AN4" i="13"/>
  <c r="Z6" i="13"/>
  <c r="V9" i="14"/>
  <c r="AH6" i="15"/>
  <c r="S19" i="15"/>
  <c r="AJ10" i="17"/>
  <c r="AG7" i="18"/>
  <c r="J15" i="19"/>
  <c r="R9" i="16"/>
  <c r="K10" i="6"/>
  <c r="P3" i="6"/>
  <c r="AB19" i="14"/>
  <c r="AA6" i="6"/>
  <c r="K4" i="10"/>
  <c r="O4" i="11"/>
  <c r="AJ6" i="11"/>
  <c r="AI7" i="12"/>
  <c r="G15" i="12"/>
  <c r="AO4" i="13"/>
  <c r="AB6" i="13"/>
  <c r="L4" i="14"/>
  <c r="W9" i="14"/>
  <c r="AI6" i="15"/>
  <c r="T19" i="15"/>
  <c r="AP9" i="16"/>
  <c r="AD6" i="17"/>
  <c r="AN10" i="17"/>
  <c r="AH7" i="18"/>
  <c r="AQ6" i="19"/>
  <c r="AN4" i="6"/>
  <c r="AK6" i="16"/>
  <c r="K3" i="6"/>
  <c r="AM13" i="6"/>
  <c r="AP10" i="6"/>
  <c r="M4" i="10"/>
  <c r="P4" i="11"/>
  <c r="AK6" i="11"/>
  <c r="R19" i="11"/>
  <c r="H15" i="12"/>
  <c r="AP4" i="13"/>
  <c r="AC6" i="13"/>
  <c r="M4" i="14"/>
  <c r="X9" i="14"/>
  <c r="U19" i="15"/>
  <c r="AQ9" i="16"/>
  <c r="AE6" i="17"/>
  <c r="AO10" i="17"/>
  <c r="AI7" i="18"/>
  <c r="AJ4" i="6"/>
  <c r="AD3" i="16"/>
  <c r="I4" i="19"/>
  <c r="I9" i="11"/>
  <c r="I4" i="16"/>
  <c r="AB7" i="6"/>
  <c r="J6" i="13"/>
  <c r="AA6" i="10"/>
  <c r="O9" i="14"/>
  <c r="W6" i="6"/>
  <c r="J9" i="6"/>
  <c r="Q4" i="11"/>
  <c r="AM6" i="11"/>
  <c r="T19" i="11"/>
  <c r="I15" i="12"/>
  <c r="AQ4" i="13"/>
  <c r="AD6" i="13"/>
  <c r="N4" i="14"/>
  <c r="Y9" i="14"/>
  <c r="V19" i="15"/>
  <c r="G10" i="16"/>
  <c r="AF6" i="17"/>
  <c r="AJ7" i="18"/>
  <c r="AA3" i="16"/>
  <c r="H3" i="6"/>
  <c r="Z7" i="6"/>
  <c r="I10" i="12"/>
  <c r="AK12" i="13"/>
  <c r="P10" i="6"/>
  <c r="O10" i="12"/>
  <c r="AB3" i="10"/>
  <c r="N10" i="17"/>
  <c r="AD3" i="10"/>
  <c r="S3" i="6"/>
  <c r="AM3" i="6"/>
  <c r="L9" i="6"/>
  <c r="AQ13" i="6"/>
  <c r="G4" i="6"/>
  <c r="AD6" i="6"/>
  <c r="N9" i="6"/>
  <c r="S4" i="11"/>
  <c r="AP6" i="11"/>
  <c r="AD19" i="11"/>
  <c r="J15" i="12"/>
  <c r="AG6" i="13"/>
  <c r="O4" i="14"/>
  <c r="G6" i="14"/>
  <c r="AN9" i="14"/>
  <c r="AD19" i="15"/>
  <c r="H10" i="16"/>
  <c r="AG6" i="17"/>
  <c r="AQ7" i="18"/>
  <c r="N9" i="19"/>
  <c r="Y12" i="19"/>
  <c r="AH6" i="16"/>
  <c r="AJ6" i="16"/>
  <c r="AO12" i="6"/>
  <c r="AE13" i="13"/>
  <c r="T6" i="10"/>
  <c r="Y19" i="6"/>
  <c r="AH13" i="6"/>
  <c r="H6" i="11"/>
  <c r="AN10" i="6"/>
  <c r="Z6" i="6"/>
  <c r="AQ10" i="6"/>
  <c r="O9" i="6"/>
  <c r="Y13" i="10"/>
  <c r="V3" i="11"/>
  <c r="T4" i="11"/>
  <c r="M7" i="11"/>
  <c r="AI19" i="11"/>
  <c r="K15" i="12"/>
  <c r="AH6" i="13"/>
  <c r="P4" i="14"/>
  <c r="AM6" i="14"/>
  <c r="AP9" i="14"/>
  <c r="L3" i="15"/>
  <c r="I10" i="16"/>
  <c r="AH6" i="17"/>
  <c r="Z12" i="19"/>
  <c r="O9" i="16"/>
  <c r="L9" i="14"/>
  <c r="AO9" i="13"/>
  <c r="AD9" i="12"/>
  <c r="N9" i="16"/>
  <c r="K9" i="14"/>
  <c r="AN9" i="13"/>
  <c r="Q9" i="12"/>
  <c r="M9" i="16"/>
  <c r="J9" i="14"/>
  <c r="AD9" i="13"/>
  <c r="P9" i="12"/>
  <c r="AQ9" i="18"/>
  <c r="L9" i="16"/>
  <c r="I9" i="14"/>
  <c r="R9" i="13"/>
  <c r="O9" i="12"/>
  <c r="AP9" i="18"/>
  <c r="AQ9" i="17"/>
  <c r="K9" i="16"/>
  <c r="H9" i="14"/>
  <c r="Q9" i="13"/>
  <c r="N9" i="12"/>
  <c r="AO9" i="18"/>
  <c r="AP9" i="17"/>
  <c r="J9" i="16"/>
  <c r="P9" i="13"/>
  <c r="M9" i="12"/>
  <c r="AN9" i="18"/>
  <c r="AO9" i="17"/>
  <c r="I9" i="16"/>
  <c r="O9" i="13"/>
  <c r="L9" i="12"/>
  <c r="AD9" i="18"/>
  <c r="AN9" i="17"/>
  <c r="H9" i="16"/>
  <c r="Q9" i="18"/>
  <c r="AM9" i="17"/>
  <c r="P9" i="18"/>
  <c r="AL9" i="17"/>
  <c r="O9" i="18"/>
  <c r="AK9" i="17"/>
  <c r="AQ9" i="19"/>
  <c r="N9" i="18"/>
  <c r="AJ9" i="17"/>
  <c r="AP9" i="19"/>
  <c r="M9" i="18"/>
  <c r="AI9" i="17"/>
  <c r="AO9" i="19"/>
  <c r="L9" i="18"/>
  <c r="AF9" i="17"/>
  <c r="AN9" i="19"/>
  <c r="K9" i="18"/>
  <c r="T9" i="17"/>
  <c r="Q9" i="19"/>
  <c r="O9" i="17"/>
  <c r="AD9" i="15"/>
  <c r="AO9" i="14"/>
  <c r="AN9" i="11"/>
  <c r="U9" i="10"/>
  <c r="M9" i="19"/>
  <c r="R9" i="17"/>
  <c r="AO9" i="16"/>
  <c r="N9" i="14"/>
  <c r="K9" i="12"/>
  <c r="AL9" i="6"/>
  <c r="AF9" i="6"/>
  <c r="AC9" i="6"/>
  <c r="L9" i="19"/>
  <c r="Q9" i="17"/>
  <c r="AN9" i="16"/>
  <c r="M9" i="14"/>
  <c r="I9" i="12"/>
  <c r="AK9" i="6"/>
  <c r="Q9" i="10"/>
  <c r="K9" i="19"/>
  <c r="P9" i="17"/>
  <c r="AD9" i="16"/>
  <c r="H9" i="12"/>
  <c r="AJ9" i="6"/>
  <c r="AE9" i="6"/>
  <c r="AD9" i="6"/>
  <c r="J9" i="19"/>
  <c r="N9" i="17"/>
  <c r="Q9" i="16"/>
  <c r="AI9" i="6"/>
  <c r="I9" i="19"/>
  <c r="M9" i="17"/>
  <c r="P9" i="16"/>
  <c r="AH9" i="6"/>
  <c r="H9" i="19"/>
  <c r="L9" i="17"/>
  <c r="AG9" i="6"/>
  <c r="O9" i="15"/>
  <c r="V9" i="6"/>
  <c r="G9" i="19"/>
  <c r="K9" i="17"/>
  <c r="H9" i="18"/>
  <c r="J9" i="17"/>
  <c r="AQ9" i="10"/>
  <c r="P9" i="15"/>
  <c r="I9" i="17"/>
  <c r="AQ9" i="15"/>
  <c r="AO9" i="10"/>
  <c r="H9" i="17"/>
  <c r="AP9" i="15"/>
  <c r="AN9" i="10"/>
  <c r="G9" i="17"/>
  <c r="AO9" i="15"/>
  <c r="AI9" i="10"/>
  <c r="AB9" i="6"/>
  <c r="R9" i="11"/>
  <c r="AN9" i="15"/>
  <c r="AD9" i="10"/>
  <c r="AA9" i="6"/>
  <c r="P9" i="10"/>
  <c r="U9" i="15"/>
  <c r="AO9" i="11"/>
  <c r="W9" i="10"/>
  <c r="Z9" i="6"/>
  <c r="R9" i="15"/>
  <c r="AG9" i="11"/>
  <c r="V9" i="10"/>
  <c r="Y9" i="6"/>
  <c r="J9" i="18"/>
  <c r="Q9" i="15"/>
  <c r="AD9" i="11"/>
  <c r="S9" i="10"/>
  <c r="X9" i="6"/>
  <c r="I9" i="18"/>
  <c r="W9" i="11"/>
  <c r="W9" i="6"/>
  <c r="L9" i="15"/>
  <c r="N9" i="13"/>
  <c r="O9" i="11"/>
  <c r="M9" i="10"/>
  <c r="S9" i="6"/>
  <c r="K9" i="15"/>
  <c r="AQ9" i="14"/>
  <c r="M9" i="13"/>
  <c r="N9" i="11"/>
  <c r="L9" i="10"/>
  <c r="J4" i="19"/>
  <c r="AP12" i="6"/>
  <c r="Y13" i="6"/>
  <c r="M10" i="12"/>
  <c r="Q3" i="12"/>
  <c r="Z19" i="14"/>
  <c r="AJ10" i="6"/>
  <c r="AA19" i="6"/>
  <c r="AF4" i="12"/>
  <c r="AK10" i="6"/>
  <c r="AN13" i="6"/>
  <c r="AC6" i="6"/>
  <c r="AF6" i="6"/>
  <c r="AD13" i="10"/>
  <c r="AD4" i="11"/>
  <c r="N15" i="12"/>
  <c r="Q4" i="14"/>
  <c r="AN6" i="14"/>
  <c r="H10" i="14"/>
  <c r="M3" i="15"/>
  <c r="J10" i="16"/>
  <c r="AJ6" i="17"/>
  <c r="AE12" i="18"/>
  <c r="P9" i="19"/>
  <c r="AA12" i="19"/>
  <c r="AM4" i="6"/>
  <c r="L9" i="11"/>
  <c r="Q6" i="10"/>
  <c r="S6" i="12"/>
  <c r="AB12" i="17"/>
  <c r="AQ9" i="13"/>
  <c r="AD4" i="12"/>
  <c r="L6" i="13"/>
  <c r="R3" i="6"/>
  <c r="AD10" i="12"/>
  <c r="AQ10" i="13"/>
  <c r="AI13" i="6"/>
  <c r="Y6" i="6"/>
  <c r="AB6" i="6"/>
  <c r="AE6" i="6"/>
  <c r="I4" i="6"/>
  <c r="Q9" i="6"/>
  <c r="X9" i="11"/>
  <c r="O15" i="12"/>
  <c r="R4" i="14"/>
  <c r="AO6" i="14"/>
  <c r="AK10" i="14"/>
  <c r="N3" i="15"/>
  <c r="K10" i="16"/>
  <c r="AJ9" i="19"/>
  <c r="AE6" i="19"/>
  <c r="AF6" i="16"/>
  <c r="AG6" i="15"/>
  <c r="AL6" i="14"/>
  <c r="AK6" i="12"/>
  <c r="AI6" i="11"/>
  <c r="P6" i="10"/>
  <c r="AD6" i="19"/>
  <c r="AQ6" i="18"/>
  <c r="AE6" i="16"/>
  <c r="AF6" i="15"/>
  <c r="AK6" i="14"/>
  <c r="AJ6" i="12"/>
  <c r="AG6" i="11"/>
  <c r="O6" i="10"/>
  <c r="AC6" i="19"/>
  <c r="AP6" i="18"/>
  <c r="AD6" i="16"/>
  <c r="AD6" i="15"/>
  <c r="AJ6" i="14"/>
  <c r="AI6" i="12"/>
  <c r="AF6" i="11"/>
  <c r="N6" i="10"/>
  <c r="AB6" i="19"/>
  <c r="AO6" i="18"/>
  <c r="AC6" i="16"/>
  <c r="AC6" i="15"/>
  <c r="AI6" i="14"/>
  <c r="AG6" i="12"/>
  <c r="AD6" i="11"/>
  <c r="M6" i="10"/>
  <c r="AA6" i="19"/>
  <c r="AN6" i="18"/>
  <c r="AB6" i="16"/>
  <c r="Q6" i="15"/>
  <c r="AH6" i="14"/>
  <c r="AF6" i="12"/>
  <c r="T6" i="11"/>
  <c r="J6" i="10"/>
  <c r="Z6" i="19"/>
  <c r="AM6" i="18"/>
  <c r="AA6" i="16"/>
  <c r="P6" i="15"/>
  <c r="AG6" i="14"/>
  <c r="AP6" i="13"/>
  <c r="AE6" i="12"/>
  <c r="Q6" i="11"/>
  <c r="I6" i="10"/>
  <c r="K6" i="19"/>
  <c r="AK6" i="18"/>
  <c r="Q6" i="16"/>
  <c r="O6" i="15"/>
  <c r="AF6" i="14"/>
  <c r="AO6" i="13"/>
  <c r="AD6" i="12"/>
  <c r="P6" i="11"/>
  <c r="H6" i="10"/>
  <c r="J6" i="19"/>
  <c r="AJ6" i="18"/>
  <c r="P6" i="16"/>
  <c r="N6" i="15"/>
  <c r="AE6" i="14"/>
  <c r="I6" i="19"/>
  <c r="AI6" i="18"/>
  <c r="O6" i="16"/>
  <c r="M6" i="15"/>
  <c r="O6" i="14"/>
  <c r="H6" i="19"/>
  <c r="AH6" i="18"/>
  <c r="N6" i="16"/>
  <c r="L6" i="15"/>
  <c r="N6" i="14"/>
  <c r="G6" i="19"/>
  <c r="AG6" i="18"/>
  <c r="M6" i="16"/>
  <c r="K6" i="15"/>
  <c r="L6" i="14"/>
  <c r="AF6" i="18"/>
  <c r="L6" i="16"/>
  <c r="J6" i="15"/>
  <c r="K6" i="14"/>
  <c r="AE6" i="18"/>
  <c r="K6" i="16"/>
  <c r="I6" i="15"/>
  <c r="J6" i="14"/>
  <c r="AD6" i="18"/>
  <c r="AP6" i="17"/>
  <c r="J6" i="16"/>
  <c r="H6" i="15"/>
  <c r="I6" i="14"/>
  <c r="AC6" i="18"/>
  <c r="AO6" i="17"/>
  <c r="I6" i="16"/>
  <c r="G6" i="15"/>
  <c r="H6" i="14"/>
  <c r="P6" i="18"/>
  <c r="AI6" i="17"/>
  <c r="AA6" i="13"/>
  <c r="AM6" i="10"/>
  <c r="AK6" i="19"/>
  <c r="AA6" i="18"/>
  <c r="AC6" i="17"/>
  <c r="I6" i="13"/>
  <c r="N6" i="12"/>
  <c r="U6" i="6"/>
  <c r="O6" i="6"/>
  <c r="M6" i="6"/>
  <c r="AJ6" i="19"/>
  <c r="Z6" i="18"/>
  <c r="AB6" i="17"/>
  <c r="H6" i="13"/>
  <c r="M6" i="12"/>
  <c r="T6" i="6"/>
  <c r="Q6" i="6"/>
  <c r="AI6" i="19"/>
  <c r="Q6" i="18"/>
  <c r="AA6" i="17"/>
  <c r="G6" i="13"/>
  <c r="J6" i="12"/>
  <c r="S6" i="6"/>
  <c r="AK6" i="6"/>
  <c r="AH6" i="19"/>
  <c r="O6" i="18"/>
  <c r="Z6" i="17"/>
  <c r="I6" i="12"/>
  <c r="R6" i="6"/>
  <c r="P6" i="6"/>
  <c r="AG6" i="19"/>
  <c r="N6" i="18"/>
  <c r="J6" i="17"/>
  <c r="G6" i="12"/>
  <c r="L6" i="6"/>
  <c r="AH6" i="10"/>
  <c r="AF6" i="19"/>
  <c r="M6" i="18"/>
  <c r="I6" i="17"/>
  <c r="AI6" i="13"/>
  <c r="L6" i="18"/>
  <c r="G6" i="17"/>
  <c r="N6" i="6"/>
  <c r="AK6" i="15"/>
  <c r="AJ6" i="15"/>
  <c r="K6" i="18"/>
  <c r="J6" i="18"/>
  <c r="AI6" i="10"/>
  <c r="I6" i="18"/>
  <c r="AL6" i="6"/>
  <c r="H6" i="18"/>
  <c r="AQ6" i="15"/>
  <c r="AP6" i="10"/>
  <c r="AQ6" i="6"/>
  <c r="K6" i="6"/>
  <c r="G6" i="18"/>
  <c r="AP6" i="15"/>
  <c r="AO6" i="10"/>
  <c r="AP6" i="6"/>
  <c r="J6" i="6"/>
  <c r="AO6" i="15"/>
  <c r="AN6" i="13"/>
  <c r="AN6" i="10"/>
  <c r="AO6" i="6"/>
  <c r="I6" i="6"/>
  <c r="AN6" i="15"/>
  <c r="AM6" i="13"/>
  <c r="AK6" i="10"/>
  <c r="AN6" i="6"/>
  <c r="H6" i="6"/>
  <c r="AJ6" i="13"/>
  <c r="AM6" i="15"/>
  <c r="AK6" i="13"/>
  <c r="AJ6" i="10"/>
  <c r="AM6" i="6"/>
  <c r="G6" i="6"/>
  <c r="AQ6" i="16"/>
  <c r="AF6" i="13"/>
  <c r="AO6" i="11"/>
  <c r="AD6" i="10"/>
  <c r="AH6" i="6"/>
  <c r="AP6" i="16"/>
  <c r="AE6" i="13"/>
  <c r="AN6" i="11"/>
  <c r="AC6" i="10"/>
  <c r="X12" i="19"/>
  <c r="N12" i="15"/>
  <c r="P12" i="14"/>
  <c r="AK12" i="11"/>
  <c r="AI12" i="10"/>
  <c r="G12" i="19"/>
  <c r="M12" i="15"/>
  <c r="K12" i="14"/>
  <c r="AJ12" i="11"/>
  <c r="AF12" i="10"/>
  <c r="L12" i="15"/>
  <c r="J12" i="14"/>
  <c r="AI12" i="11"/>
  <c r="AD12" i="10"/>
  <c r="AI12" i="6"/>
  <c r="AQ12" i="16"/>
  <c r="K12" i="15"/>
  <c r="H12" i="14"/>
  <c r="AF12" i="11"/>
  <c r="Y12" i="10"/>
  <c r="AH12" i="6"/>
  <c r="AM12" i="16"/>
  <c r="G12" i="14"/>
  <c r="AD12" i="11"/>
  <c r="P12" i="10"/>
  <c r="AG12" i="6"/>
  <c r="AL12" i="16"/>
  <c r="AC12" i="11"/>
  <c r="N12" i="10"/>
  <c r="AF12" i="6"/>
  <c r="AK12" i="16"/>
  <c r="AB12" i="11"/>
  <c r="AI12" i="16"/>
  <c r="AF12" i="16"/>
  <c r="AQ12" i="18"/>
  <c r="AE12" i="16"/>
  <c r="AL12" i="18"/>
  <c r="AD12" i="16"/>
  <c r="AK12" i="18"/>
  <c r="AC12" i="16"/>
  <c r="AJ12" i="18"/>
  <c r="AB12" i="16"/>
  <c r="AI12" i="18"/>
  <c r="N12" i="16"/>
  <c r="AF12" i="18"/>
  <c r="M12" i="16"/>
  <c r="AM12" i="19"/>
  <c r="M12" i="18"/>
  <c r="AH12" i="17"/>
  <c r="L12" i="13"/>
  <c r="M12" i="12"/>
  <c r="AD12" i="18"/>
  <c r="AE12" i="13"/>
  <c r="W12" i="6"/>
  <c r="AI12" i="12"/>
  <c r="AC12" i="18"/>
  <c r="L12" i="16"/>
  <c r="AD12" i="13"/>
  <c r="V12" i="6"/>
  <c r="Q12" i="6"/>
  <c r="AJ12" i="10"/>
  <c r="P12" i="6"/>
  <c r="AF12" i="12"/>
  <c r="N12" i="18"/>
  <c r="K12" i="16"/>
  <c r="AC12" i="13"/>
  <c r="U12" i="6"/>
  <c r="AQ12" i="6"/>
  <c r="L12" i="18"/>
  <c r="G12" i="16"/>
  <c r="AQ12" i="15"/>
  <c r="X12" i="13"/>
  <c r="T12" i="6"/>
  <c r="AK12" i="19"/>
  <c r="K12" i="18"/>
  <c r="AL12" i="15"/>
  <c r="V12" i="13"/>
  <c r="S12" i="6"/>
  <c r="AK12" i="15"/>
  <c r="O12" i="13"/>
  <c r="AL12" i="10"/>
  <c r="R12" i="6"/>
  <c r="H12" i="6"/>
  <c r="AJ12" i="15"/>
  <c r="N12" i="13"/>
  <c r="AK12" i="10"/>
  <c r="AI12" i="15"/>
  <c r="M12" i="13"/>
  <c r="AL12" i="11"/>
  <c r="AL12" i="19"/>
  <c r="AF12" i="15"/>
  <c r="AA12" i="11"/>
  <c r="O12" i="6"/>
  <c r="N12" i="6"/>
  <c r="AD12" i="15"/>
  <c r="Z12" i="11"/>
  <c r="AL12" i="17"/>
  <c r="AC12" i="15"/>
  <c r="P12" i="11"/>
  <c r="M12" i="6"/>
  <c r="G12" i="6"/>
  <c r="W12" i="15"/>
  <c r="O12" i="11"/>
  <c r="L12" i="6"/>
  <c r="N12" i="11"/>
  <c r="K12" i="6"/>
  <c r="AJ12" i="19"/>
  <c r="AL12" i="12"/>
  <c r="M12" i="11"/>
  <c r="J12" i="6"/>
  <c r="AK12" i="12"/>
  <c r="I12" i="6"/>
  <c r="AF12" i="19"/>
  <c r="AI12" i="17"/>
  <c r="AN12" i="14"/>
  <c r="O12" i="12"/>
  <c r="AN12" i="6"/>
  <c r="AE12" i="19"/>
  <c r="AG12" i="17"/>
  <c r="AM12" i="14"/>
  <c r="N12" i="12"/>
  <c r="AO4" i="6"/>
  <c r="N19" i="15"/>
  <c r="X19" i="14"/>
  <c r="Q19" i="11"/>
  <c r="AH19" i="6"/>
  <c r="M19" i="15"/>
  <c r="W19" i="14"/>
  <c r="P19" i="11"/>
  <c r="AG19" i="6"/>
  <c r="L19" i="15"/>
  <c r="V19" i="14"/>
  <c r="AK19" i="13"/>
  <c r="O19" i="11"/>
  <c r="AF19" i="6"/>
  <c r="U19" i="14"/>
  <c r="AI19" i="13"/>
  <c r="M19" i="11"/>
  <c r="AE19" i="6"/>
  <c r="T19" i="14"/>
  <c r="AD19" i="13"/>
  <c r="L19" i="11"/>
  <c r="AD19" i="6"/>
  <c r="S19" i="14"/>
  <c r="Q19" i="13"/>
  <c r="AL19" i="10"/>
  <c r="AC19" i="6"/>
  <c r="Q19" i="14"/>
  <c r="P19" i="13"/>
  <c r="AI19" i="10"/>
  <c r="AB19" i="6"/>
  <c r="P19" i="14"/>
  <c r="AO19" i="17"/>
  <c r="AD19" i="16"/>
  <c r="O19" i="14"/>
  <c r="AN19" i="17"/>
  <c r="T19" i="16"/>
  <c r="N19" i="14"/>
  <c r="AM19" i="17"/>
  <c r="S19" i="16"/>
  <c r="M19" i="14"/>
  <c r="AL19" i="17"/>
  <c r="R19" i="16"/>
  <c r="L19" i="14"/>
  <c r="AK19" i="17"/>
  <c r="Q19" i="16"/>
  <c r="K19" i="14"/>
  <c r="AJ19" i="17"/>
  <c r="P19" i="16"/>
  <c r="H19" i="14"/>
  <c r="AP19" i="19"/>
  <c r="Q19" i="17"/>
  <c r="O19" i="16"/>
  <c r="N19" i="19"/>
  <c r="L19" i="17"/>
  <c r="T19" i="12"/>
  <c r="Q19" i="18"/>
  <c r="P19" i="10"/>
  <c r="M19" i="6"/>
  <c r="AQ19" i="6"/>
  <c r="P19" i="18"/>
  <c r="AL19" i="12"/>
  <c r="O19" i="10"/>
  <c r="L19" i="6"/>
  <c r="M19" i="13"/>
  <c r="O19" i="18"/>
  <c r="AK19" i="12"/>
  <c r="M19" i="10"/>
  <c r="K19" i="6"/>
  <c r="N19" i="18"/>
  <c r="AI19" i="12"/>
  <c r="L19" i="10"/>
  <c r="J19" i="6"/>
  <c r="AJ19" i="6"/>
  <c r="M19" i="18"/>
  <c r="AD19" i="12"/>
  <c r="I19" i="6"/>
  <c r="AK19" i="6"/>
  <c r="L19" i="18"/>
  <c r="Q19" i="12"/>
  <c r="H19" i="6"/>
  <c r="N19" i="13"/>
  <c r="AN19" i="19"/>
  <c r="P19" i="12"/>
  <c r="G19" i="6"/>
  <c r="Q19" i="19"/>
  <c r="N19" i="16"/>
  <c r="O19" i="12"/>
  <c r="P19" i="19"/>
  <c r="M19" i="16"/>
  <c r="M19" i="12"/>
  <c r="O19" i="19"/>
  <c r="L19" i="16"/>
  <c r="L19" i="12"/>
  <c r="M19" i="19"/>
  <c r="AP19" i="6"/>
  <c r="L19" i="19"/>
  <c r="AO19" i="6"/>
  <c r="J19" i="19"/>
  <c r="AN19" i="6"/>
  <c r="H19" i="19"/>
  <c r="AM19" i="6"/>
  <c r="N19" i="17"/>
  <c r="P19" i="17"/>
  <c r="O19" i="13"/>
  <c r="AL19" i="6"/>
  <c r="O19" i="17"/>
  <c r="H19" i="17"/>
  <c r="Z19" i="6"/>
  <c r="G19" i="17"/>
  <c r="AL19" i="11"/>
  <c r="AH10" i="6"/>
  <c r="X19" i="6"/>
  <c r="AP10" i="13"/>
  <c r="M6" i="13"/>
  <c r="AE12" i="17"/>
  <c r="AK3" i="6"/>
  <c r="AO3" i="6"/>
  <c r="AP13" i="6"/>
  <c r="AQ3" i="6"/>
  <c r="M9" i="6"/>
  <c r="H4" i="6"/>
  <c r="AG6" i="6"/>
  <c r="K4" i="6"/>
  <c r="AI6" i="6"/>
  <c r="R9" i="6"/>
  <c r="X12" i="6"/>
  <c r="H9" i="10"/>
  <c r="AP13" i="10"/>
  <c r="Y19" i="11"/>
  <c r="V4" i="14"/>
  <c r="AP6" i="14"/>
  <c r="Q3" i="15"/>
  <c r="M10" i="16"/>
  <c r="AN4" i="17"/>
  <c r="AL6" i="17"/>
  <c r="AK9" i="19"/>
  <c r="AC12" i="19"/>
  <c r="AC3" i="16"/>
  <c r="G3" i="6"/>
  <c r="M9" i="11"/>
  <c r="L10" i="17"/>
  <c r="Z6" i="10"/>
  <c r="G6" i="11"/>
  <c r="AL3" i="11"/>
  <c r="AC6" i="12"/>
  <c r="K9" i="6"/>
  <c r="P9" i="6"/>
  <c r="J4" i="6"/>
  <c r="AI13" i="10"/>
  <c r="M4" i="6"/>
  <c r="AJ6" i="6"/>
  <c r="T9" i="6"/>
  <c r="Y12" i="6"/>
  <c r="Z15" i="6"/>
  <c r="I9" i="10"/>
  <c r="Z13" i="11"/>
  <c r="W4" i="14"/>
  <c r="AQ6" i="14"/>
  <c r="AD3" i="15"/>
  <c r="V13" i="15"/>
  <c r="O10" i="16"/>
  <c r="AO4" i="17"/>
  <c r="AM6" i="17"/>
  <c r="AL9" i="19"/>
  <c r="AD12" i="19"/>
  <c r="Z7" i="19"/>
  <c r="G4" i="16"/>
  <c r="AC7" i="19"/>
  <c r="H9" i="13"/>
  <c r="AA7" i="6"/>
  <c r="AP4" i="6"/>
  <c r="N3" i="6"/>
  <c r="Y3" i="10"/>
  <c r="Z13" i="6"/>
  <c r="AI10" i="6"/>
  <c r="T10" i="12"/>
  <c r="AO13" i="13"/>
  <c r="I9" i="6"/>
  <c r="AN3" i="6"/>
  <c r="AP3" i="6"/>
  <c r="AL4" i="10"/>
  <c r="N4" i="6"/>
  <c r="Q7" i="6"/>
  <c r="U9" i="6"/>
  <c r="Z12" i="6"/>
  <c r="AA15" i="6"/>
  <c r="K9" i="10"/>
  <c r="AA6" i="11"/>
  <c r="AC13" i="11"/>
  <c r="AO15" i="13"/>
  <c r="X4" i="14"/>
  <c r="H7" i="14"/>
  <c r="W13" i="15"/>
  <c r="P10" i="16"/>
  <c r="AP4" i="17"/>
  <c r="AM9" i="19"/>
  <c r="AI12" i="19"/>
  <c r="AP21" i="11"/>
  <c r="O21" i="13"/>
  <c r="AO21" i="14"/>
  <c r="AP21" i="15"/>
  <c r="AP21" i="17"/>
  <c r="AN22" i="18"/>
  <c r="H16" i="19"/>
  <c r="O16" i="18"/>
  <c r="AH16" i="15"/>
  <c r="AO16" i="11"/>
  <c r="AQ16" i="10"/>
  <c r="Q16" i="6"/>
  <c r="G16" i="19"/>
  <c r="N16" i="18"/>
  <c r="AG16" i="15"/>
  <c r="AN16" i="11"/>
  <c r="AO16" i="10"/>
  <c r="P16" i="6"/>
  <c r="M16" i="18"/>
  <c r="AF16" i="15"/>
  <c r="AM16" i="11"/>
  <c r="AN16" i="10"/>
  <c r="O16" i="6"/>
  <c r="L16" i="18"/>
  <c r="AD16" i="15"/>
  <c r="AL16" i="11"/>
  <c r="AM16" i="10"/>
  <c r="N16" i="6"/>
  <c r="K16" i="18"/>
  <c r="Q16" i="15"/>
  <c r="AQ16" i="13"/>
  <c r="AK16" i="11"/>
  <c r="AL16" i="10"/>
  <c r="M16" i="6"/>
  <c r="I16" i="18"/>
  <c r="P16" i="15"/>
  <c r="AO16" i="13"/>
  <c r="AJ16" i="11"/>
  <c r="AK16" i="10"/>
  <c r="L16" i="6"/>
  <c r="H16" i="18"/>
  <c r="O16" i="15"/>
  <c r="AN16" i="13"/>
  <c r="AI16" i="11"/>
  <c r="AJ16" i="10"/>
  <c r="AQ16" i="6"/>
  <c r="K16" i="6"/>
  <c r="G16" i="18"/>
  <c r="AQ16" i="16"/>
  <c r="N16" i="15"/>
  <c r="AO16" i="16"/>
  <c r="M16" i="15"/>
  <c r="AN16" i="16"/>
  <c r="L16" i="15"/>
  <c r="AQ16" i="17"/>
  <c r="AM16" i="16"/>
  <c r="K16" i="15"/>
  <c r="AP16" i="17"/>
  <c r="AL16" i="16"/>
  <c r="I16" i="15"/>
  <c r="AO16" i="17"/>
  <c r="AK16" i="16"/>
  <c r="H16" i="15"/>
  <c r="AQ16" i="14"/>
  <c r="AQ16" i="19"/>
  <c r="AN16" i="17"/>
  <c r="AJ16" i="16"/>
  <c r="G16" i="15"/>
  <c r="AP16" i="14"/>
  <c r="AO16" i="19"/>
  <c r="AM16" i="17"/>
  <c r="AH16" i="16"/>
  <c r="AO16" i="14"/>
  <c r="AJ16" i="19"/>
  <c r="AN16" i="18"/>
  <c r="AH16" i="17"/>
  <c r="O16" i="16"/>
  <c r="AJ16" i="14"/>
  <c r="N16" i="13"/>
  <c r="AG16" i="12"/>
  <c r="AN16" i="6"/>
  <c r="AD21" i="6"/>
  <c r="AF22" i="6"/>
  <c r="Y24" i="6"/>
  <c r="AP22" i="10"/>
  <c r="H22" i="11"/>
  <c r="AK22" i="12"/>
  <c r="AE16" i="13"/>
  <c r="P21" i="13"/>
  <c r="AP21" i="14"/>
  <c r="AG22" i="15"/>
  <c r="G21" i="16"/>
  <c r="I16" i="17"/>
  <c r="AQ21" i="17"/>
  <c r="AO22" i="18"/>
  <c r="I21" i="19"/>
  <c r="U24" i="19"/>
  <c r="AD24" i="16"/>
  <c r="AC24" i="15"/>
  <c r="AN24" i="10"/>
  <c r="AO24" i="6"/>
  <c r="I24" i="6"/>
  <c r="T24" i="19"/>
  <c r="AD24" i="18"/>
  <c r="Y24" i="17"/>
  <c r="Q24" i="16"/>
  <c r="W24" i="15"/>
  <c r="AI24" i="10"/>
  <c r="AN24" i="6"/>
  <c r="H24" i="6"/>
  <c r="S24" i="19"/>
  <c r="AC24" i="18"/>
  <c r="Q24" i="17"/>
  <c r="P24" i="16"/>
  <c r="V24" i="15"/>
  <c r="AD24" i="10"/>
  <c r="AM24" i="6"/>
  <c r="G24" i="6"/>
  <c r="R24" i="19"/>
  <c r="AA24" i="18"/>
  <c r="P24" i="17"/>
  <c r="O24" i="16"/>
  <c r="U24" i="15"/>
  <c r="T24" i="10"/>
  <c r="AL24" i="6"/>
  <c r="Q24" i="19"/>
  <c r="X24" i="18"/>
  <c r="O24" i="17"/>
  <c r="N24" i="16"/>
  <c r="T24" i="15"/>
  <c r="AN24" i="12"/>
  <c r="Q24" i="10"/>
  <c r="AK24" i="6"/>
  <c r="P24" i="19"/>
  <c r="W24" i="18"/>
  <c r="N24" i="17"/>
  <c r="S24" i="15"/>
  <c r="AM24" i="12"/>
  <c r="AN24" i="11"/>
  <c r="O24" i="10"/>
  <c r="AJ24" i="6"/>
  <c r="O24" i="19"/>
  <c r="Q24" i="18"/>
  <c r="R24" i="15"/>
  <c r="AI24" i="12"/>
  <c r="AM24" i="11"/>
  <c r="N24" i="10"/>
  <c r="AI24" i="6"/>
  <c r="N24" i="19"/>
  <c r="P24" i="18"/>
  <c r="Q24" i="15"/>
  <c r="O24" i="18"/>
  <c r="P24" i="15"/>
  <c r="N24" i="18"/>
  <c r="O24" i="15"/>
  <c r="AP24" i="14"/>
  <c r="N24" i="15"/>
  <c r="AO24" i="14"/>
  <c r="AN24" i="14"/>
  <c r="AH24" i="14"/>
  <c r="AE24" i="14"/>
  <c r="AD24" i="14"/>
  <c r="Y24" i="14"/>
  <c r="O24" i="13"/>
  <c r="AI21" i="6"/>
  <c r="AK22" i="6"/>
  <c r="AD24" i="6"/>
  <c r="O22" i="11"/>
  <c r="G21" i="12"/>
  <c r="AJ16" i="13"/>
  <c r="AQ21" i="13"/>
  <c r="AK22" i="14"/>
  <c r="J24" i="14"/>
  <c r="AM22" i="15"/>
  <c r="G22" i="16"/>
  <c r="AE16" i="17"/>
  <c r="AA22" i="17"/>
  <c r="N16" i="19"/>
  <c r="K21" i="19"/>
  <c r="AC24" i="19"/>
  <c r="G16" i="6"/>
  <c r="AJ21" i="6"/>
  <c r="AL22" i="6"/>
  <c r="AE24" i="6"/>
  <c r="P22" i="11"/>
  <c r="H21" i="12"/>
  <c r="AK16" i="13"/>
  <c r="G22" i="13"/>
  <c r="AL22" i="14"/>
  <c r="M24" i="14"/>
  <c r="AN22" i="15"/>
  <c r="I22" i="16"/>
  <c r="AF16" i="17"/>
  <c r="AB22" i="17"/>
  <c r="O16" i="19"/>
  <c r="M21" i="19"/>
  <c r="AD24" i="19"/>
  <c r="H16" i="6"/>
  <c r="AK21" i="6"/>
  <c r="AM22" i="6"/>
  <c r="AF24" i="6"/>
  <c r="Q22" i="11"/>
  <c r="G16" i="12"/>
  <c r="I21" i="12"/>
  <c r="AL16" i="13"/>
  <c r="I22" i="13"/>
  <c r="AM22" i="14"/>
  <c r="N24" i="14"/>
  <c r="AO22" i="15"/>
  <c r="J22" i="16"/>
  <c r="AG16" i="17"/>
  <c r="AC22" i="17"/>
  <c r="I21" i="18"/>
  <c r="AD16" i="19"/>
  <c r="N21" i="19"/>
  <c r="I16" i="6"/>
  <c r="AL21" i="6"/>
  <c r="AN22" i="6"/>
  <c r="AG24" i="6"/>
  <c r="H21" i="10"/>
  <c r="T22" i="11"/>
  <c r="H16" i="12"/>
  <c r="J21" i="12"/>
  <c r="AM16" i="13"/>
  <c r="J22" i="13"/>
  <c r="G24" i="13"/>
  <c r="AN22" i="14"/>
  <c r="O24" i="14"/>
  <c r="AP22" i="15"/>
  <c r="K22" i="16"/>
  <c r="AI16" i="17"/>
  <c r="AD22" i="17"/>
  <c r="J21" i="18"/>
  <c r="AE16" i="19"/>
  <c r="P21" i="19"/>
  <c r="J16" i="6"/>
  <c r="AM21" i="6"/>
  <c r="AO22" i="6"/>
  <c r="AH24" i="6"/>
  <c r="I21" i="10"/>
  <c r="Z22" i="11"/>
  <c r="I16" i="12"/>
  <c r="M21" i="12"/>
  <c r="L22" i="13"/>
  <c r="N24" i="13"/>
  <c r="G16" i="14"/>
  <c r="AO22" i="14"/>
  <c r="P24" i="14"/>
  <c r="Y13" i="15"/>
  <c r="AQ22" i="15"/>
  <c r="L22" i="16"/>
  <c r="AJ16" i="17"/>
  <c r="AE22" i="17"/>
  <c r="K21" i="18"/>
  <c r="AF16" i="19"/>
  <c r="Q21" i="19"/>
  <c r="Z22" i="17"/>
  <c r="AP24" i="6"/>
  <c r="J21" i="10"/>
  <c r="AC22" i="11"/>
  <c r="M16" i="12"/>
  <c r="N21" i="12"/>
  <c r="M22" i="13"/>
  <c r="P24" i="13"/>
  <c r="H16" i="14"/>
  <c r="AP22" i="14"/>
  <c r="Q24" i="14"/>
  <c r="G16" i="16"/>
  <c r="M22" i="16"/>
  <c r="S24" i="17"/>
  <c r="AK16" i="17"/>
  <c r="AF22" i="17"/>
  <c r="P16" i="18"/>
  <c r="M21" i="18"/>
  <c r="AG16" i="19"/>
  <c r="AD21" i="19"/>
  <c r="H21" i="19"/>
  <c r="AO21" i="13"/>
  <c r="AN21" i="6"/>
  <c r="K21" i="10"/>
  <c r="H24" i="10"/>
  <c r="AD22" i="11"/>
  <c r="N16" i="12"/>
  <c r="O21" i="12"/>
  <c r="N22" i="13"/>
  <c r="Q24" i="13"/>
  <c r="I16" i="14"/>
  <c r="AQ22" i="14"/>
  <c r="V24" i="14"/>
  <c r="H16" i="16"/>
  <c r="N22" i="16"/>
  <c r="AL16" i="17"/>
  <c r="AH22" i="17"/>
  <c r="Q16" i="18"/>
  <c r="N21" i="18"/>
  <c r="AH16" i="19"/>
  <c r="AF21" i="19"/>
  <c r="M16" i="19"/>
  <c r="AN22" i="11"/>
  <c r="P16" i="12"/>
  <c r="P21" i="12"/>
  <c r="G24" i="12"/>
  <c r="O22" i="13"/>
  <c r="V24" i="13"/>
  <c r="J16" i="14"/>
  <c r="W24" i="14"/>
  <c r="I16" i="16"/>
  <c r="O22" i="16"/>
  <c r="U19" i="17"/>
  <c r="AI22" i="17"/>
  <c r="AD16" i="18"/>
  <c r="O21" i="18"/>
  <c r="AI16" i="19"/>
  <c r="K22" i="19"/>
  <c r="K21" i="16"/>
  <c r="M21" i="16"/>
  <c r="S16" i="6"/>
  <c r="AQ24" i="6"/>
  <c r="T16" i="6"/>
  <c r="AQ21" i="6"/>
  <c r="N21" i="10"/>
  <c r="AO22" i="11"/>
  <c r="AA24" i="12"/>
  <c r="Q16" i="12"/>
  <c r="T21" i="12"/>
  <c r="H24" i="12"/>
  <c r="Q22" i="13"/>
  <c r="AC24" i="13"/>
  <c r="K16" i="14"/>
  <c r="X24" i="14"/>
  <c r="K16" i="16"/>
  <c r="P22" i="16"/>
  <c r="AJ22" i="17"/>
  <c r="AE16" i="18"/>
  <c r="P21" i="18"/>
  <c r="AK16" i="19"/>
  <c r="Z22" i="19"/>
  <c r="AP22" i="6"/>
  <c r="AQ22" i="6"/>
  <c r="V16" i="6"/>
  <c r="G22" i="6"/>
  <c r="O21" i="10"/>
  <c r="AP22" i="11"/>
  <c r="T16" i="12"/>
  <c r="AD21" i="12"/>
  <c r="N24" i="12"/>
  <c r="Z22" i="13"/>
  <c r="AD24" i="13"/>
  <c r="L16" i="14"/>
  <c r="Z24" i="14"/>
  <c r="L16" i="16"/>
  <c r="Q22" i="16"/>
  <c r="AK22" i="17"/>
  <c r="AF16" i="18"/>
  <c r="Q21" i="18"/>
  <c r="AL16" i="19"/>
  <c r="AG21" i="6"/>
  <c r="J22" i="19"/>
  <c r="AC22" i="18"/>
  <c r="AF22" i="15"/>
  <c r="AG22" i="14"/>
  <c r="S22" i="12"/>
  <c r="AM22" i="11"/>
  <c r="H22" i="10"/>
  <c r="S22" i="6"/>
  <c r="I22" i="19"/>
  <c r="Q22" i="18"/>
  <c r="AD22" i="15"/>
  <c r="AF22" i="14"/>
  <c r="Q22" i="12"/>
  <c r="AK22" i="11"/>
  <c r="G22" i="10"/>
  <c r="R22" i="6"/>
  <c r="H22" i="19"/>
  <c r="P22" i="18"/>
  <c r="AC22" i="15"/>
  <c r="AE22" i="14"/>
  <c r="P22" i="12"/>
  <c r="AJ22" i="11"/>
  <c r="Q22" i="6"/>
  <c r="G22" i="19"/>
  <c r="O22" i="18"/>
  <c r="Q22" i="15"/>
  <c r="AD22" i="14"/>
  <c r="O22" i="12"/>
  <c r="AI22" i="11"/>
  <c r="P22" i="6"/>
  <c r="N22" i="18"/>
  <c r="P22" i="15"/>
  <c r="AC22" i="14"/>
  <c r="N22" i="12"/>
  <c r="AH22" i="11"/>
  <c r="O22" i="6"/>
  <c r="M22" i="18"/>
  <c r="O22" i="15"/>
  <c r="AA22" i="14"/>
  <c r="AP22" i="13"/>
  <c r="M22" i="12"/>
  <c r="AG22" i="11"/>
  <c r="N22" i="6"/>
  <c r="L22" i="18"/>
  <c r="N22" i="15"/>
  <c r="Z22" i="14"/>
  <c r="AO22" i="13"/>
  <c r="J22" i="12"/>
  <c r="AF22" i="11"/>
  <c r="M22" i="6"/>
  <c r="K22" i="18"/>
  <c r="M22" i="15"/>
  <c r="O22" i="14"/>
  <c r="J22" i="18"/>
  <c r="L22" i="15"/>
  <c r="N22" i="14"/>
  <c r="I22" i="18"/>
  <c r="K22" i="15"/>
  <c r="L22" i="14"/>
  <c r="H22" i="18"/>
  <c r="J22" i="15"/>
  <c r="K22" i="14"/>
  <c r="G22" i="18"/>
  <c r="AP22" i="17"/>
  <c r="I22" i="15"/>
  <c r="J22" i="14"/>
  <c r="AO22" i="17"/>
  <c r="H22" i="15"/>
  <c r="I22" i="14"/>
  <c r="AM22" i="17"/>
  <c r="AQ22" i="16"/>
  <c r="G22" i="15"/>
  <c r="H22" i="14"/>
  <c r="AQ22" i="19"/>
  <c r="AL22" i="17"/>
  <c r="AP22" i="16"/>
  <c r="G22" i="14"/>
  <c r="AK22" i="19"/>
  <c r="AG22" i="17"/>
  <c r="AH22" i="16"/>
  <c r="P22" i="13"/>
  <c r="G22" i="11"/>
  <c r="AO22" i="10"/>
  <c r="N22" i="11"/>
  <c r="AP21" i="13"/>
  <c r="AJ22" i="14"/>
  <c r="J21" i="19"/>
  <c r="R16" i="6"/>
  <c r="AO21" i="6"/>
  <c r="W16" i="6"/>
  <c r="H22" i="6"/>
  <c r="P21" i="10"/>
  <c r="AC24" i="12"/>
  <c r="AD16" i="12"/>
  <c r="AF21" i="12"/>
  <c r="O24" i="12"/>
  <c r="S13" i="13"/>
  <c r="AC22" i="13"/>
  <c r="AI24" i="13"/>
  <c r="M16" i="14"/>
  <c r="AA24" i="14"/>
  <c r="M16" i="16"/>
  <c r="AD22" i="16"/>
  <c r="AG16" i="18"/>
  <c r="AF21" i="18"/>
  <c r="AM16" i="19"/>
  <c r="AB22" i="19"/>
  <c r="AH21" i="6"/>
  <c r="M21" i="10"/>
  <c r="X16" i="6"/>
  <c r="G21" i="6"/>
  <c r="I22" i="6"/>
  <c r="AI21" i="10"/>
  <c r="AH16" i="12"/>
  <c r="AI21" i="12"/>
  <c r="Q24" i="12"/>
  <c r="AD22" i="13"/>
  <c r="AM24" i="13"/>
  <c r="N16" i="14"/>
  <c r="AB24" i="14"/>
  <c r="K21" i="15"/>
  <c r="N16" i="16"/>
  <c r="AF22" i="16"/>
  <c r="AH16" i="18"/>
  <c r="U3" i="19"/>
  <c r="AN16" i="19"/>
  <c r="AC22" i="19"/>
  <c r="H21" i="18"/>
  <c r="AO21" i="17"/>
  <c r="AQ21" i="16"/>
  <c r="J21" i="15"/>
  <c r="J21" i="14"/>
  <c r="AL21" i="13"/>
  <c r="N21" i="11"/>
  <c r="X21" i="6"/>
  <c r="G21" i="18"/>
  <c r="AN21" i="17"/>
  <c r="AP21" i="16"/>
  <c r="I21" i="15"/>
  <c r="I21" i="14"/>
  <c r="AK21" i="13"/>
  <c r="M21" i="11"/>
  <c r="W21" i="6"/>
  <c r="AM21" i="17"/>
  <c r="AO21" i="16"/>
  <c r="H21" i="15"/>
  <c r="H21" i="14"/>
  <c r="AJ21" i="13"/>
  <c r="J21" i="11"/>
  <c r="AQ21" i="10"/>
  <c r="V21" i="6"/>
  <c r="AL21" i="17"/>
  <c r="AN21" i="16"/>
  <c r="G21" i="15"/>
  <c r="G21" i="14"/>
  <c r="AI21" i="13"/>
  <c r="I21" i="11"/>
  <c r="AP21" i="10"/>
  <c r="U21" i="6"/>
  <c r="AQ21" i="19"/>
  <c r="AK21" i="17"/>
  <c r="AM21" i="16"/>
  <c r="AH21" i="13"/>
  <c r="H21" i="11"/>
  <c r="AO21" i="10"/>
  <c r="T21" i="6"/>
  <c r="AP21" i="19"/>
  <c r="AJ21" i="17"/>
  <c r="AL21" i="16"/>
  <c r="AG21" i="13"/>
  <c r="G21" i="11"/>
  <c r="AN21" i="10"/>
  <c r="S21" i="6"/>
  <c r="AO21" i="19"/>
  <c r="AI21" i="17"/>
  <c r="AK21" i="16"/>
  <c r="AF21" i="13"/>
  <c r="AM21" i="10"/>
  <c r="R21" i="6"/>
  <c r="AN21" i="19"/>
  <c r="AH21" i="17"/>
  <c r="AJ21" i="16"/>
  <c r="AM21" i="19"/>
  <c r="AG21" i="17"/>
  <c r="AH21" i="16"/>
  <c r="AL21" i="19"/>
  <c r="AF21" i="17"/>
  <c r="AF21" i="16"/>
  <c r="AK21" i="19"/>
  <c r="P21" i="17"/>
  <c r="AD21" i="16"/>
  <c r="AJ21" i="19"/>
  <c r="O21" i="17"/>
  <c r="Q21" i="16"/>
  <c r="AI21" i="19"/>
  <c r="AQ21" i="18"/>
  <c r="M21" i="17"/>
  <c r="P21" i="16"/>
  <c r="AH21" i="19"/>
  <c r="AP21" i="18"/>
  <c r="L21" i="17"/>
  <c r="O21" i="16"/>
  <c r="AG21" i="19"/>
  <c r="AO21" i="18"/>
  <c r="K21" i="17"/>
  <c r="N21" i="16"/>
  <c r="AQ21" i="15"/>
  <c r="O21" i="19"/>
  <c r="AJ21" i="18"/>
  <c r="H21" i="16"/>
  <c r="AL21" i="15"/>
  <c r="AM21" i="14"/>
  <c r="Y21" i="12"/>
  <c r="G21" i="10"/>
  <c r="AK22" i="15"/>
  <c r="Y16" i="6"/>
  <c r="H21" i="6"/>
  <c r="J22" i="6"/>
  <c r="J24" i="6"/>
  <c r="AJ21" i="10"/>
  <c r="AI16" i="12"/>
  <c r="AJ21" i="12"/>
  <c r="T24" i="12"/>
  <c r="AE22" i="13"/>
  <c r="O16" i="14"/>
  <c r="AC24" i="14"/>
  <c r="M21" i="15"/>
  <c r="P16" i="16"/>
  <c r="AJ22" i="16"/>
  <c r="AI16" i="18"/>
  <c r="AH21" i="18"/>
  <c r="AD22" i="19"/>
  <c r="AJ22" i="6"/>
  <c r="AP21" i="6"/>
  <c r="Z16" i="6"/>
  <c r="I21" i="6"/>
  <c r="K22" i="6"/>
  <c r="K24" i="6"/>
  <c r="AK21" i="10"/>
  <c r="AJ16" i="12"/>
  <c r="AK21" i="12"/>
  <c r="AD24" i="12"/>
  <c r="AF22" i="13"/>
  <c r="P16" i="14"/>
  <c r="K21" i="14"/>
  <c r="N21" i="15"/>
  <c r="Q16" i="16"/>
  <c r="AK22" i="16"/>
  <c r="AJ16" i="18"/>
  <c r="AI21" i="18"/>
  <c r="W13" i="19"/>
  <c r="AE22" i="19"/>
  <c r="U16" i="6"/>
  <c r="AA16" i="6"/>
  <c r="J21" i="6"/>
  <c r="L22" i="6"/>
  <c r="L24" i="6"/>
  <c r="G16" i="10"/>
  <c r="AL21" i="10"/>
  <c r="AK16" i="12"/>
  <c r="AL21" i="12"/>
  <c r="AG22" i="13"/>
  <c r="AI16" i="14"/>
  <c r="L21" i="14"/>
  <c r="O21" i="15"/>
  <c r="AD16" i="16"/>
  <c r="AM22" i="16"/>
  <c r="AK16" i="18"/>
  <c r="AK21" i="18"/>
  <c r="X7" i="19"/>
  <c r="AF22" i="19"/>
  <c r="Z6" i="11"/>
  <c r="X13" i="17"/>
  <c r="AE12" i="15"/>
  <c r="S4" i="18"/>
  <c r="T19" i="18"/>
  <c r="P30" i="19"/>
  <c r="U13" i="13"/>
  <c r="AO27" i="19"/>
  <c r="Q30" i="19"/>
  <c r="V13" i="13"/>
  <c r="AP27" i="19"/>
  <c r="AN30" i="19"/>
  <c r="W24" i="13"/>
  <c r="W12" i="18"/>
  <c r="AP30" i="19"/>
  <c r="AQ15" i="11"/>
  <c r="X13" i="18"/>
  <c r="G28" i="19"/>
  <c r="V13" i="12"/>
  <c r="Y7" i="18"/>
  <c r="Z28" i="19"/>
  <c r="G31" i="19"/>
  <c r="Z12" i="18"/>
  <c r="S3" i="19"/>
  <c r="Y38" i="19"/>
  <c r="Y22" i="19"/>
  <c r="Y6" i="19"/>
  <c r="Y25" i="19"/>
  <c r="Y43" i="19"/>
  <c r="Y27" i="19"/>
  <c r="Y11" i="19"/>
  <c r="Y14" i="19"/>
  <c r="Y48" i="19"/>
  <c r="Y32" i="19"/>
  <c r="Y16" i="19"/>
  <c r="Y9" i="19"/>
  <c r="Y46" i="19"/>
  <c r="Y37" i="19"/>
  <c r="Y21" i="19"/>
  <c r="Y5" i="19"/>
  <c r="Y42" i="19"/>
  <c r="Y26" i="19"/>
  <c r="Y10" i="19"/>
  <c r="Y30" i="19"/>
  <c r="Y47" i="19"/>
  <c r="Y31" i="19"/>
  <c r="Y15" i="19"/>
  <c r="Y36" i="19"/>
  <c r="Y20" i="19"/>
  <c r="Y4" i="19"/>
  <c r="Y41" i="19"/>
  <c r="Y35" i="19"/>
  <c r="Y19" i="19"/>
  <c r="Y3" i="19"/>
  <c r="Y40" i="19"/>
  <c r="Y24" i="19"/>
  <c r="Y8" i="19"/>
  <c r="T3" i="19"/>
  <c r="U19" i="19"/>
  <c r="X28" i="19"/>
  <c r="V39" i="19"/>
  <c r="X50" i="19"/>
  <c r="Z46" i="19"/>
  <c r="Z43" i="19"/>
  <c r="Z27" i="19"/>
  <c r="Z11" i="19"/>
  <c r="Z48" i="19"/>
  <c r="Z32" i="19"/>
  <c r="Z16" i="19"/>
  <c r="Z37" i="19"/>
  <c r="Z21" i="19"/>
  <c r="Z5" i="19"/>
  <c r="Z14" i="19"/>
  <c r="Z30" i="19"/>
  <c r="Z42" i="19"/>
  <c r="Z26" i="19"/>
  <c r="Z10" i="19"/>
  <c r="Z47" i="19"/>
  <c r="Z31" i="19"/>
  <c r="Z15" i="19"/>
  <c r="Z36" i="19"/>
  <c r="Z20" i="19"/>
  <c r="Z4" i="19"/>
  <c r="Z41" i="19"/>
  <c r="Z25" i="19"/>
  <c r="Z9" i="19"/>
  <c r="Z35" i="19"/>
  <c r="Z19" i="19"/>
  <c r="Z3" i="19"/>
  <c r="Z40" i="19"/>
  <c r="Z24" i="19"/>
  <c r="Z8" i="19"/>
  <c r="R14" i="19"/>
  <c r="V19" i="19"/>
  <c r="Y28" i="19"/>
  <c r="W39" i="19"/>
  <c r="Y50" i="19"/>
  <c r="U44" i="19"/>
  <c r="U28" i="19"/>
  <c r="U12" i="19"/>
  <c r="U31" i="19"/>
  <c r="U15" i="19"/>
  <c r="U49" i="19"/>
  <c r="U33" i="19"/>
  <c r="U17" i="19"/>
  <c r="U47" i="19"/>
  <c r="U38" i="19"/>
  <c r="U22" i="19"/>
  <c r="U6" i="19"/>
  <c r="U36" i="19"/>
  <c r="U43" i="19"/>
  <c r="U27" i="19"/>
  <c r="U11" i="19"/>
  <c r="U48" i="19"/>
  <c r="U32" i="19"/>
  <c r="U16" i="19"/>
  <c r="U37" i="19"/>
  <c r="U21" i="19"/>
  <c r="U5" i="19"/>
  <c r="U20" i="19"/>
  <c r="U42" i="19"/>
  <c r="U26" i="19"/>
  <c r="U10" i="19"/>
  <c r="U4" i="19"/>
  <c r="U41" i="19"/>
  <c r="U25" i="19"/>
  <c r="U9" i="19"/>
  <c r="U46" i="19"/>
  <c r="U30" i="19"/>
  <c r="U14" i="19"/>
  <c r="AA39" i="19"/>
  <c r="S8" i="19"/>
  <c r="T23" i="19"/>
  <c r="R30" i="19"/>
  <c r="AB39" i="19"/>
  <c r="R45" i="19"/>
  <c r="S46" i="19"/>
  <c r="Y39" i="19"/>
  <c r="R8" i="19"/>
  <c r="T8" i="19"/>
  <c r="R13" i="19"/>
  <c r="U23" i="19"/>
  <c r="S30" i="19"/>
  <c r="S45" i="19"/>
  <c r="R35" i="19"/>
  <c r="U8" i="19"/>
  <c r="S13" i="19"/>
  <c r="V23" i="19"/>
  <c r="T30" i="19"/>
  <c r="T45" i="19"/>
  <c r="T35" i="19"/>
  <c r="R41" i="19"/>
  <c r="V8" i="19"/>
  <c r="T13" i="19"/>
  <c r="W23" i="19"/>
  <c r="U45" i="19"/>
  <c r="R50" i="19"/>
  <c r="R39" i="19"/>
  <c r="R23" i="19"/>
  <c r="R7" i="19"/>
  <c r="R44" i="19"/>
  <c r="R28" i="19"/>
  <c r="R12" i="19"/>
  <c r="R49" i="19"/>
  <c r="R33" i="19"/>
  <c r="R17" i="19"/>
  <c r="R26" i="19"/>
  <c r="R10" i="19"/>
  <c r="R38" i="19"/>
  <c r="R22" i="19"/>
  <c r="R6" i="19"/>
  <c r="R43" i="19"/>
  <c r="R27" i="19"/>
  <c r="R11" i="19"/>
  <c r="R48" i="19"/>
  <c r="R32" i="19"/>
  <c r="R16" i="19"/>
  <c r="R42" i="19"/>
  <c r="R37" i="19"/>
  <c r="R21" i="19"/>
  <c r="R5" i="19"/>
  <c r="R47" i="19"/>
  <c r="R31" i="19"/>
  <c r="R15" i="19"/>
  <c r="R36" i="19"/>
  <c r="R20" i="19"/>
  <c r="R4" i="19"/>
  <c r="W8" i="19"/>
  <c r="U13" i="19"/>
  <c r="R18" i="19"/>
  <c r="X23" i="19"/>
  <c r="S34" i="19"/>
  <c r="V45" i="19"/>
  <c r="R3" i="19"/>
  <c r="X39" i="19"/>
  <c r="X8" i="19"/>
  <c r="V13" i="19"/>
  <c r="S18" i="19"/>
  <c r="Y23" i="19"/>
  <c r="R25" i="19"/>
  <c r="T34" i="19"/>
  <c r="W45" i="19"/>
  <c r="X49" i="19"/>
  <c r="S50" i="19"/>
  <c r="W28" i="19"/>
  <c r="AA50" i="19"/>
  <c r="U34" i="19"/>
  <c r="X45" i="19"/>
  <c r="Y49" i="19"/>
  <c r="U50" i="19"/>
  <c r="W49" i="19"/>
  <c r="W33" i="19"/>
  <c r="W17" i="19"/>
  <c r="W38" i="19"/>
  <c r="W22" i="19"/>
  <c r="W6" i="19"/>
  <c r="W36" i="19"/>
  <c r="W4" i="19"/>
  <c r="W9" i="19"/>
  <c r="W43" i="19"/>
  <c r="W27" i="19"/>
  <c r="W11" i="19"/>
  <c r="W20" i="19"/>
  <c r="W48" i="19"/>
  <c r="W32" i="19"/>
  <c r="W16" i="19"/>
  <c r="W37" i="19"/>
  <c r="W21" i="19"/>
  <c r="W5" i="19"/>
  <c r="W25" i="19"/>
  <c r="W42" i="19"/>
  <c r="W26" i="19"/>
  <c r="W10" i="19"/>
  <c r="W47" i="19"/>
  <c r="W31" i="19"/>
  <c r="W15" i="19"/>
  <c r="W41" i="19"/>
  <c r="W46" i="19"/>
  <c r="W30" i="19"/>
  <c r="W14" i="19"/>
  <c r="W35" i="19"/>
  <c r="W19" i="19"/>
  <c r="W3" i="19"/>
  <c r="S19" i="19"/>
  <c r="V28" i="19"/>
  <c r="X13" i="19"/>
  <c r="U18" i="19"/>
  <c r="AA23" i="19"/>
  <c r="V34" i="19"/>
  <c r="Y45" i="19"/>
  <c r="T15" i="19"/>
  <c r="T44" i="19"/>
  <c r="T28" i="19"/>
  <c r="T12" i="19"/>
  <c r="T31" i="19"/>
  <c r="T49" i="19"/>
  <c r="T33" i="19"/>
  <c r="T17" i="19"/>
  <c r="T47" i="19"/>
  <c r="T38" i="19"/>
  <c r="T22" i="19"/>
  <c r="T6" i="19"/>
  <c r="T43" i="19"/>
  <c r="T27" i="19"/>
  <c r="T11" i="19"/>
  <c r="T48" i="19"/>
  <c r="T32" i="19"/>
  <c r="T16" i="19"/>
  <c r="T37" i="19"/>
  <c r="T21" i="19"/>
  <c r="T5" i="19"/>
  <c r="T42" i="19"/>
  <c r="T26" i="19"/>
  <c r="T10" i="19"/>
  <c r="T36" i="19"/>
  <c r="T20" i="19"/>
  <c r="T4" i="19"/>
  <c r="T41" i="19"/>
  <c r="T25" i="19"/>
  <c r="T9" i="19"/>
  <c r="U35" i="19"/>
  <c r="W50" i="19"/>
  <c r="V3" i="19"/>
  <c r="AB35" i="19"/>
  <c r="AB48" i="19"/>
  <c r="AB32" i="19"/>
  <c r="AB16" i="19"/>
  <c r="AB37" i="19"/>
  <c r="AB21" i="19"/>
  <c r="AB5" i="19"/>
  <c r="AB3" i="19"/>
  <c r="AB42" i="19"/>
  <c r="AB26" i="19"/>
  <c r="AB10" i="19"/>
  <c r="AB19" i="19"/>
  <c r="AB47" i="19"/>
  <c r="AB31" i="19"/>
  <c r="AB15" i="19"/>
  <c r="AB36" i="19"/>
  <c r="AB20" i="19"/>
  <c r="AB4" i="19"/>
  <c r="AB41" i="19"/>
  <c r="AB25" i="19"/>
  <c r="AB9" i="19"/>
  <c r="AB46" i="19"/>
  <c r="AB30" i="19"/>
  <c r="AB14" i="19"/>
  <c r="AB40" i="19"/>
  <c r="AB24" i="19"/>
  <c r="AB8" i="19"/>
  <c r="AB45" i="19"/>
  <c r="AB29" i="19"/>
  <c r="AB13" i="19"/>
  <c r="T7" i="19"/>
  <c r="Y13" i="19"/>
  <c r="AB23" i="19"/>
  <c r="AB27" i="19"/>
  <c r="W34" i="19"/>
  <c r="AA38" i="19"/>
  <c r="AA49" i="19"/>
  <c r="S39" i="19"/>
  <c r="S23" i="19"/>
  <c r="S7" i="19"/>
  <c r="S44" i="19"/>
  <c r="S28" i="19"/>
  <c r="S12" i="19"/>
  <c r="S10" i="19"/>
  <c r="S47" i="19"/>
  <c r="S26" i="19"/>
  <c r="S49" i="19"/>
  <c r="S33" i="19"/>
  <c r="S17" i="19"/>
  <c r="S31" i="19"/>
  <c r="S15" i="19"/>
  <c r="S38" i="19"/>
  <c r="S22" i="19"/>
  <c r="S6" i="19"/>
  <c r="S43" i="19"/>
  <c r="S27" i="19"/>
  <c r="S11" i="19"/>
  <c r="S48" i="19"/>
  <c r="S32" i="19"/>
  <c r="S16" i="19"/>
  <c r="S42" i="19"/>
  <c r="S37" i="19"/>
  <c r="S21" i="19"/>
  <c r="S5" i="19"/>
  <c r="S36" i="19"/>
  <c r="S20" i="19"/>
  <c r="S4" i="19"/>
  <c r="S41" i="19"/>
  <c r="S25" i="19"/>
  <c r="S9" i="19"/>
  <c r="U39" i="19"/>
  <c r="U7" i="19"/>
  <c r="W18" i="19"/>
  <c r="X34" i="19"/>
  <c r="AB38" i="19"/>
  <c r="AB49" i="19"/>
  <c r="R46" i="19"/>
  <c r="T50" i="19"/>
  <c r="V49" i="19"/>
  <c r="V33" i="19"/>
  <c r="V17" i="19"/>
  <c r="V36" i="19"/>
  <c r="V4" i="19"/>
  <c r="V38" i="19"/>
  <c r="V22" i="19"/>
  <c r="V6" i="19"/>
  <c r="V20" i="19"/>
  <c r="V43" i="19"/>
  <c r="V27" i="19"/>
  <c r="V11" i="19"/>
  <c r="V48" i="19"/>
  <c r="V32" i="19"/>
  <c r="V16" i="19"/>
  <c r="V37" i="19"/>
  <c r="V21" i="19"/>
  <c r="V5" i="19"/>
  <c r="V42" i="19"/>
  <c r="V26" i="19"/>
  <c r="V10" i="19"/>
  <c r="V47" i="19"/>
  <c r="V31" i="19"/>
  <c r="V15" i="19"/>
  <c r="V41" i="19"/>
  <c r="V25" i="19"/>
  <c r="V9" i="19"/>
  <c r="V46" i="19"/>
  <c r="V30" i="19"/>
  <c r="V14" i="19"/>
  <c r="V35" i="19"/>
  <c r="R19" i="19"/>
  <c r="T39" i="19"/>
  <c r="V7" i="19"/>
  <c r="X18" i="19"/>
  <c r="R29" i="19"/>
  <c r="Y34" i="19"/>
  <c r="R40" i="19"/>
  <c r="V50" i="19"/>
  <c r="W7" i="19"/>
  <c r="Y18" i="19"/>
  <c r="S29" i="19"/>
  <c r="S40" i="19"/>
  <c r="S35" i="19"/>
  <c r="T19" i="19"/>
  <c r="T29" i="19"/>
  <c r="T40" i="19"/>
  <c r="T46" i="19"/>
  <c r="R9" i="19"/>
  <c r="AA43" i="19"/>
  <c r="AA27" i="19"/>
  <c r="AA11" i="19"/>
  <c r="AA48" i="19"/>
  <c r="AA32" i="19"/>
  <c r="AA16" i="19"/>
  <c r="AA14" i="19"/>
  <c r="AA35" i="19"/>
  <c r="AA19" i="19"/>
  <c r="AA3" i="19"/>
  <c r="AA37" i="19"/>
  <c r="AA21" i="19"/>
  <c r="AA5" i="19"/>
  <c r="AA42" i="19"/>
  <c r="AA26" i="19"/>
  <c r="AA10" i="19"/>
  <c r="AA30" i="19"/>
  <c r="AA47" i="19"/>
  <c r="AA31" i="19"/>
  <c r="AA15" i="19"/>
  <c r="AA46" i="19"/>
  <c r="AA36" i="19"/>
  <c r="AA20" i="19"/>
  <c r="AA4" i="19"/>
  <c r="AA41" i="19"/>
  <c r="AA25" i="19"/>
  <c r="AA9" i="19"/>
  <c r="AA40" i="19"/>
  <c r="AA24" i="19"/>
  <c r="AA8" i="19"/>
  <c r="AA45" i="19"/>
  <c r="AA29" i="19"/>
  <c r="AA13" i="19"/>
  <c r="AB11" i="19"/>
  <c r="T14" i="19"/>
  <c r="AA28" i="19"/>
  <c r="AB43" i="19"/>
  <c r="Y7" i="19"/>
  <c r="V12" i="19"/>
  <c r="AA18" i="19"/>
  <c r="U29" i="19"/>
  <c r="AB34" i="19"/>
  <c r="U40" i="19"/>
  <c r="X25" i="19"/>
  <c r="X38" i="19"/>
  <c r="X22" i="19"/>
  <c r="X6" i="19"/>
  <c r="X9" i="19"/>
  <c r="X43" i="19"/>
  <c r="X27" i="19"/>
  <c r="X11" i="19"/>
  <c r="X48" i="19"/>
  <c r="X32" i="19"/>
  <c r="X16" i="19"/>
  <c r="X37" i="19"/>
  <c r="X21" i="19"/>
  <c r="X5" i="19"/>
  <c r="X41" i="19"/>
  <c r="X42" i="19"/>
  <c r="X26" i="19"/>
  <c r="X10" i="19"/>
  <c r="X47" i="19"/>
  <c r="X31" i="19"/>
  <c r="X15" i="19"/>
  <c r="X36" i="19"/>
  <c r="X20" i="19"/>
  <c r="X4" i="19"/>
  <c r="X46" i="19"/>
  <c r="X30" i="19"/>
  <c r="X14" i="19"/>
  <c r="X35" i="19"/>
  <c r="X19" i="19"/>
  <c r="X3" i="19"/>
  <c r="AB50" i="19"/>
  <c r="W12" i="19"/>
  <c r="AB18" i="19"/>
  <c r="V29" i="19"/>
  <c r="V40" i="19"/>
  <c r="V44" i="19"/>
  <c r="AE7" i="19"/>
  <c r="AG12" i="19"/>
  <c r="AC18" i="19"/>
  <c r="AE23" i="19"/>
  <c r="AG28" i="19"/>
  <c r="AC34" i="19"/>
  <c r="AE39" i="19"/>
  <c r="AG44" i="19"/>
  <c r="AI49" i="19"/>
  <c r="L5" i="19"/>
  <c r="AL6" i="19"/>
  <c r="AF7" i="19"/>
  <c r="N10" i="19"/>
  <c r="H11" i="19"/>
  <c r="AN11" i="19"/>
  <c r="AH12" i="19"/>
  <c r="P15" i="19"/>
  <c r="J16" i="19"/>
  <c r="AP16" i="19"/>
  <c r="AJ17" i="19"/>
  <c r="AD18" i="19"/>
  <c r="L21" i="19"/>
  <c r="AL22" i="19"/>
  <c r="AF23" i="19"/>
  <c r="N26" i="19"/>
  <c r="H27" i="19"/>
  <c r="AN27" i="19"/>
  <c r="AH28" i="19"/>
  <c r="P31" i="19"/>
  <c r="J32" i="19"/>
  <c r="AP32" i="19"/>
  <c r="AJ33" i="19"/>
  <c r="AD34" i="19"/>
  <c r="L37" i="19"/>
  <c r="AL38" i="19"/>
  <c r="AF39" i="19"/>
  <c r="N42" i="19"/>
  <c r="H43" i="19"/>
  <c r="AN43" i="19"/>
  <c r="AH44" i="19"/>
  <c r="P47" i="19"/>
  <c r="J48" i="19"/>
  <c r="AP48" i="19"/>
  <c r="AJ49" i="19"/>
  <c r="AE50" i="19"/>
  <c r="AG7" i="19"/>
  <c r="AE18" i="19"/>
  <c r="AG23" i="19"/>
  <c r="AE34" i="19"/>
  <c r="AG39" i="19"/>
  <c r="AC45" i="19"/>
  <c r="AH7" i="19"/>
  <c r="AF18" i="19"/>
  <c r="AH23" i="19"/>
  <c r="AF34" i="19"/>
  <c r="AH39" i="19"/>
  <c r="AG50" i="19"/>
  <c r="L6" i="19"/>
  <c r="AL7" i="19"/>
  <c r="AF8" i="19"/>
  <c r="N11" i="19"/>
  <c r="H12" i="19"/>
  <c r="AN12" i="19"/>
  <c r="AH13" i="19"/>
  <c r="P16" i="19"/>
  <c r="J17" i="19"/>
  <c r="AP17" i="19"/>
  <c r="AJ18" i="19"/>
  <c r="AD19" i="19"/>
  <c r="L22" i="19"/>
  <c r="AL23" i="19"/>
  <c r="AF24" i="19"/>
  <c r="N27" i="19"/>
  <c r="H28" i="19"/>
  <c r="AN28" i="19"/>
  <c r="AH29" i="19"/>
  <c r="P32" i="19"/>
  <c r="J33" i="19"/>
  <c r="AP33" i="19"/>
  <c r="AJ34" i="19"/>
  <c r="AD35" i="19"/>
  <c r="L38" i="19"/>
  <c r="AL39" i="19"/>
  <c r="AF40" i="19"/>
  <c r="N43" i="19"/>
  <c r="H44" i="19"/>
  <c r="AN44" i="19"/>
  <c r="AH45" i="19"/>
  <c r="P48" i="19"/>
  <c r="J49" i="19"/>
  <c r="AP49" i="19"/>
  <c r="AK50" i="19"/>
  <c r="AG18" i="19"/>
  <c r="AE3" i="19"/>
  <c r="M6" i="19"/>
  <c r="G7" i="19"/>
  <c r="AM7" i="19"/>
  <c r="AG8" i="19"/>
  <c r="O11" i="19"/>
  <c r="I12" i="19"/>
  <c r="AO12" i="19"/>
  <c r="AI13" i="19"/>
  <c r="AC14" i="19"/>
  <c r="Q16" i="19"/>
  <c r="K17" i="19"/>
  <c r="AQ17" i="19"/>
  <c r="AK18" i="19"/>
  <c r="AE19" i="19"/>
  <c r="M22" i="19"/>
  <c r="G23" i="19"/>
  <c r="AM23" i="19"/>
  <c r="AG24" i="19"/>
  <c r="O27" i="19"/>
  <c r="I28" i="19"/>
  <c r="AO28" i="19"/>
  <c r="AI29" i="19"/>
  <c r="AC30" i="19"/>
  <c r="Q32" i="19"/>
  <c r="K33" i="19"/>
  <c r="AQ33" i="19"/>
  <c r="AK34" i="19"/>
  <c r="AE35" i="19"/>
  <c r="M38" i="19"/>
  <c r="G39" i="19"/>
  <c r="AM39" i="19"/>
  <c r="AG40" i="19"/>
  <c r="O43" i="19"/>
  <c r="I44" i="19"/>
  <c r="AO44" i="19"/>
  <c r="AI45" i="19"/>
  <c r="AC46" i="19"/>
  <c r="Q48" i="19"/>
  <c r="K49" i="19"/>
  <c r="AQ49" i="19"/>
  <c r="AL50" i="19"/>
  <c r="AF3" i="19"/>
  <c r="N6" i="19"/>
  <c r="H7" i="19"/>
  <c r="AN7" i="19"/>
  <c r="AH8" i="19"/>
  <c r="P11" i="19"/>
  <c r="J12" i="19"/>
  <c r="AP12" i="19"/>
  <c r="AJ13" i="19"/>
  <c r="AD14" i="19"/>
  <c r="L17" i="19"/>
  <c r="AL18" i="19"/>
  <c r="AF19" i="19"/>
  <c r="N22" i="19"/>
  <c r="H23" i="19"/>
  <c r="AN23" i="19"/>
  <c r="AH24" i="19"/>
  <c r="P27" i="19"/>
  <c r="J28" i="19"/>
  <c r="AP28" i="19"/>
  <c r="AJ29" i="19"/>
  <c r="AD30" i="19"/>
  <c r="L33" i="19"/>
  <c r="AL34" i="19"/>
  <c r="AF35" i="19"/>
  <c r="N38" i="19"/>
  <c r="H39" i="19"/>
  <c r="AN39" i="19"/>
  <c r="AH40" i="19"/>
  <c r="P43" i="19"/>
  <c r="J44" i="19"/>
  <c r="AP44" i="19"/>
  <c r="AJ45" i="19"/>
  <c r="AD46" i="19"/>
  <c r="L49" i="19"/>
  <c r="G50" i="19"/>
  <c r="AM50" i="19"/>
  <c r="AG3" i="19"/>
  <c r="O6" i="19"/>
  <c r="I7" i="19"/>
  <c r="AO7" i="19"/>
  <c r="AI8" i="19"/>
  <c r="AC9" i="19"/>
  <c r="Q11" i="19"/>
  <c r="K12" i="19"/>
  <c r="AQ12" i="19"/>
  <c r="AK13" i="19"/>
  <c r="AE14" i="19"/>
  <c r="M17" i="19"/>
  <c r="G18" i="19"/>
  <c r="AM18" i="19"/>
  <c r="AG19" i="19"/>
  <c r="O22" i="19"/>
  <c r="I23" i="19"/>
  <c r="AO23" i="19"/>
  <c r="AI24" i="19"/>
  <c r="AC25" i="19"/>
  <c r="Q27" i="19"/>
  <c r="K28" i="19"/>
  <c r="AQ28" i="19"/>
  <c r="AK29" i="19"/>
  <c r="AE30" i="19"/>
  <c r="M33" i="19"/>
  <c r="G34" i="19"/>
  <c r="AM34" i="19"/>
  <c r="AG35" i="19"/>
  <c r="O38" i="19"/>
  <c r="I39" i="19"/>
  <c r="AO39" i="19"/>
  <c r="AI40" i="19"/>
  <c r="AC41" i="19"/>
  <c r="Q43" i="19"/>
  <c r="K44" i="19"/>
  <c r="AQ44" i="19"/>
  <c r="AK45" i="19"/>
  <c r="AE46" i="19"/>
  <c r="M49" i="19"/>
  <c r="H50" i="19"/>
  <c r="AN50" i="19"/>
  <c r="AH3" i="19"/>
  <c r="P6" i="19"/>
  <c r="J7" i="19"/>
  <c r="AP7" i="19"/>
  <c r="AJ8" i="19"/>
  <c r="AD9" i="19"/>
  <c r="L12" i="19"/>
  <c r="AL13" i="19"/>
  <c r="AF14" i="19"/>
  <c r="N17" i="19"/>
  <c r="H18" i="19"/>
  <c r="AN18" i="19"/>
  <c r="AH19" i="19"/>
  <c r="P22" i="19"/>
  <c r="J23" i="19"/>
  <c r="AP23" i="19"/>
  <c r="AJ24" i="19"/>
  <c r="AD25" i="19"/>
  <c r="L28" i="19"/>
  <c r="AL29" i="19"/>
  <c r="AF30" i="19"/>
  <c r="N33" i="19"/>
  <c r="H34" i="19"/>
  <c r="AN34" i="19"/>
  <c r="AH35" i="19"/>
  <c r="P38" i="19"/>
  <c r="J39" i="19"/>
  <c r="AP39" i="19"/>
  <c r="AJ40" i="19"/>
  <c r="AD41" i="19"/>
  <c r="L44" i="19"/>
  <c r="AL45" i="19"/>
  <c r="AF46" i="19"/>
  <c r="N49" i="19"/>
  <c r="I50" i="19"/>
  <c r="AO50" i="19"/>
  <c r="AI3" i="19"/>
  <c r="AC4" i="19"/>
  <c r="Q6" i="19"/>
  <c r="K7" i="19"/>
  <c r="AQ7" i="19"/>
  <c r="AK8" i="19"/>
  <c r="AE9" i="19"/>
  <c r="M12" i="19"/>
  <c r="G13" i="19"/>
  <c r="AM13" i="19"/>
  <c r="AG14" i="19"/>
  <c r="O17" i="19"/>
  <c r="I18" i="19"/>
  <c r="AO18" i="19"/>
  <c r="AI19" i="19"/>
  <c r="AC20" i="19"/>
  <c r="Q22" i="19"/>
  <c r="K23" i="19"/>
  <c r="AQ23" i="19"/>
  <c r="AK24" i="19"/>
  <c r="AE25" i="19"/>
  <c r="M28" i="19"/>
  <c r="G29" i="19"/>
  <c r="AM29" i="19"/>
  <c r="AG30" i="19"/>
  <c r="O33" i="19"/>
  <c r="I34" i="19"/>
  <c r="AO34" i="19"/>
  <c r="AI35" i="19"/>
  <c r="AC36" i="19"/>
  <c r="Q38" i="19"/>
  <c r="K39" i="19"/>
  <c r="AQ39" i="19"/>
  <c r="AK40" i="19"/>
  <c r="AE41" i="19"/>
  <c r="M44" i="19"/>
  <c r="G45" i="19"/>
  <c r="AM45" i="19"/>
  <c r="AG46" i="19"/>
  <c r="O49" i="19"/>
  <c r="J50" i="19"/>
  <c r="AP50" i="19"/>
  <c r="AJ3" i="19"/>
  <c r="L7" i="19"/>
  <c r="AL8" i="19"/>
  <c r="AF9" i="19"/>
  <c r="N12" i="19"/>
  <c r="H13" i="19"/>
  <c r="AN13" i="19"/>
  <c r="AH14" i="19"/>
  <c r="P17" i="19"/>
  <c r="J18" i="19"/>
  <c r="AP18" i="19"/>
  <c r="AJ19" i="19"/>
  <c r="AD20" i="19"/>
  <c r="L23" i="19"/>
  <c r="AL24" i="19"/>
  <c r="AF25" i="19"/>
  <c r="N28" i="19"/>
  <c r="H29" i="19"/>
  <c r="AN29" i="19"/>
  <c r="AH30" i="19"/>
  <c r="P33" i="19"/>
  <c r="J34" i="19"/>
  <c r="AP34" i="19"/>
  <c r="AJ35" i="19"/>
  <c r="AD36" i="19"/>
  <c r="L39" i="19"/>
  <c r="AL40" i="19"/>
  <c r="AF41" i="19"/>
  <c r="N44" i="19"/>
  <c r="H45" i="19"/>
  <c r="AN45" i="19"/>
  <c r="AH46" i="19"/>
  <c r="P49" i="19"/>
  <c r="K50" i="19"/>
  <c r="AQ50" i="19"/>
  <c r="AH34" i="19"/>
  <c r="AE4" i="19"/>
  <c r="M7" i="19"/>
  <c r="AG9" i="19"/>
  <c r="O12" i="19"/>
  <c r="AI14" i="19"/>
  <c r="AC15" i="19"/>
  <c r="Q17" i="19"/>
  <c r="K18" i="19"/>
  <c r="AQ18" i="19"/>
  <c r="AK19" i="19"/>
  <c r="AE20" i="19"/>
  <c r="M23" i="19"/>
  <c r="G24" i="19"/>
  <c r="AM24" i="19"/>
  <c r="AG25" i="19"/>
  <c r="O28" i="19"/>
  <c r="I29" i="19"/>
  <c r="AO29" i="19"/>
  <c r="AI30" i="19"/>
  <c r="AC31" i="19"/>
  <c r="Q33" i="19"/>
  <c r="K34" i="19"/>
  <c r="AQ34" i="19"/>
  <c r="AK35" i="19"/>
  <c r="AE36" i="19"/>
  <c r="M39" i="19"/>
  <c r="G40" i="19"/>
  <c r="AM40" i="19"/>
  <c r="AG41" i="19"/>
  <c r="O44" i="19"/>
  <c r="I45" i="19"/>
  <c r="AO45" i="19"/>
  <c r="AI46" i="19"/>
  <c r="AC47" i="19"/>
  <c r="Q49" i="19"/>
  <c r="L50" i="19"/>
  <c r="AE24" i="19"/>
  <c r="AG45" i="19"/>
  <c r="AF4" i="19"/>
  <c r="N7" i="19"/>
  <c r="AH9" i="19"/>
  <c r="P12" i="19"/>
  <c r="L18" i="19"/>
  <c r="AL19" i="19"/>
  <c r="AF20" i="19"/>
  <c r="N23" i="19"/>
  <c r="H24" i="19"/>
  <c r="AN24" i="19"/>
  <c r="AH25" i="19"/>
  <c r="P28" i="19"/>
  <c r="J29" i="19"/>
  <c r="AP29" i="19"/>
  <c r="AJ30" i="19"/>
  <c r="AD31" i="19"/>
  <c r="L34" i="19"/>
  <c r="AL35" i="19"/>
  <c r="AF36" i="19"/>
  <c r="N39" i="19"/>
  <c r="H40" i="19"/>
  <c r="AN40" i="19"/>
  <c r="AH41" i="19"/>
  <c r="P44" i="19"/>
  <c r="J45" i="19"/>
  <c r="AP45" i="19"/>
  <c r="AJ46" i="19"/>
  <c r="AD47" i="19"/>
  <c r="M50" i="19"/>
  <c r="AG13" i="19"/>
  <c r="AI18" i="19"/>
  <c r="AE40" i="19"/>
  <c r="AG4" i="19"/>
  <c r="O7" i="19"/>
  <c r="AI9" i="19"/>
  <c r="AC10" i="19"/>
  <c r="Q12" i="19"/>
  <c r="K13" i="19"/>
  <c r="AQ13" i="19"/>
  <c r="AE15" i="19"/>
  <c r="M18" i="19"/>
  <c r="G19" i="19"/>
  <c r="AM19" i="19"/>
  <c r="AG20" i="19"/>
  <c r="O23" i="19"/>
  <c r="I24" i="19"/>
  <c r="AO24" i="19"/>
  <c r="AI25" i="19"/>
  <c r="AC26" i="19"/>
  <c r="Q28" i="19"/>
  <c r="K29" i="19"/>
  <c r="AQ29" i="19"/>
  <c r="AK30" i="19"/>
  <c r="AE31" i="19"/>
  <c r="M34" i="19"/>
  <c r="G35" i="19"/>
  <c r="AM35" i="19"/>
  <c r="AG36" i="19"/>
  <c r="O39" i="19"/>
  <c r="I40" i="19"/>
  <c r="AO40" i="19"/>
  <c r="AI41" i="19"/>
  <c r="AC42" i="19"/>
  <c r="Q44" i="19"/>
  <c r="K45" i="19"/>
  <c r="AQ45" i="19"/>
  <c r="AK46" i="19"/>
  <c r="AE47" i="19"/>
  <c r="N50" i="19"/>
  <c r="AE8" i="19"/>
  <c r="AG29" i="19"/>
  <c r="AH4" i="19"/>
  <c r="P7" i="19"/>
  <c r="L13" i="19"/>
  <c r="AF15" i="19"/>
  <c r="N18" i="19"/>
  <c r="AH20" i="19"/>
  <c r="P23" i="19"/>
  <c r="J24" i="19"/>
  <c r="AP24" i="19"/>
  <c r="AJ25" i="19"/>
  <c r="L29" i="19"/>
  <c r="AL30" i="19"/>
  <c r="AF31" i="19"/>
  <c r="N34" i="19"/>
  <c r="H35" i="19"/>
  <c r="AN35" i="19"/>
  <c r="AH36" i="19"/>
  <c r="P39" i="19"/>
  <c r="J40" i="19"/>
  <c r="AP40" i="19"/>
  <c r="AJ41" i="19"/>
  <c r="L45" i="19"/>
  <c r="AL46" i="19"/>
  <c r="AF47" i="19"/>
  <c r="O50" i="19"/>
  <c r="AC19" i="19"/>
  <c r="AI34" i="19"/>
  <c r="AI4" i="19"/>
  <c r="AC5" i="19"/>
  <c r="Q7" i="19"/>
  <c r="K8" i="19"/>
  <c r="AQ8" i="19"/>
  <c r="AE10" i="19"/>
  <c r="M13" i="19"/>
  <c r="AG15" i="19"/>
  <c r="O18" i="19"/>
  <c r="I19" i="19"/>
  <c r="AO19" i="19"/>
  <c r="AI20" i="19"/>
  <c r="AC21" i="19"/>
  <c r="Q23" i="19"/>
  <c r="K24" i="19"/>
  <c r="AQ24" i="19"/>
  <c r="AK25" i="19"/>
  <c r="AE26" i="19"/>
  <c r="M29" i="19"/>
  <c r="G30" i="19"/>
  <c r="AM30" i="19"/>
  <c r="AG31" i="19"/>
  <c r="O34" i="19"/>
  <c r="I35" i="19"/>
  <c r="AO35" i="19"/>
  <c r="AI36" i="19"/>
  <c r="AC37" i="19"/>
  <c r="Q39" i="19"/>
  <c r="K40" i="19"/>
  <c r="AQ40" i="19"/>
  <c r="AK41" i="19"/>
  <c r="AE42" i="19"/>
  <c r="M45" i="19"/>
  <c r="G46" i="19"/>
  <c r="AM46" i="19"/>
  <c r="AG47" i="19"/>
  <c r="P50" i="19"/>
  <c r="AG34" i="19"/>
  <c r="AH18" i="19"/>
  <c r="AF10" i="19"/>
  <c r="N13" i="19"/>
  <c r="AH15" i="19"/>
  <c r="P18" i="19"/>
  <c r="L24" i="19"/>
  <c r="AF26" i="19"/>
  <c r="N29" i="19"/>
  <c r="AH31" i="19"/>
  <c r="Q50" i="19"/>
  <c r="AC3" i="19"/>
  <c r="AC35" i="19"/>
  <c r="AE5" i="19"/>
  <c r="M8" i="19"/>
  <c r="AG10" i="19"/>
  <c r="O13" i="19"/>
  <c r="AI15" i="19"/>
  <c r="AC16" i="19"/>
  <c r="Q18" i="19"/>
  <c r="K19" i="19"/>
  <c r="AQ19" i="19"/>
  <c r="AE21" i="19"/>
  <c r="M24" i="19"/>
  <c r="G25" i="19"/>
  <c r="AM25" i="19"/>
  <c r="AG26" i="19"/>
  <c r="O29" i="19"/>
  <c r="I30" i="19"/>
  <c r="AO30" i="19"/>
  <c r="AI31" i="19"/>
  <c r="AC32" i="19"/>
  <c r="W50" i="18"/>
  <c r="AA43" i="18"/>
  <c r="AA27" i="18"/>
  <c r="AA11" i="18"/>
  <c r="AA19" i="18"/>
  <c r="AA48" i="18"/>
  <c r="AA32" i="18"/>
  <c r="AA16" i="18"/>
  <c r="AA3" i="18"/>
  <c r="AA35" i="18"/>
  <c r="AA37" i="18"/>
  <c r="AA21" i="18"/>
  <c r="AA5" i="18"/>
  <c r="AA42" i="18"/>
  <c r="AA26" i="18"/>
  <c r="AA10" i="18"/>
  <c r="AA47" i="18"/>
  <c r="AA31" i="18"/>
  <c r="AA15" i="18"/>
  <c r="AA36" i="18"/>
  <c r="AA20" i="18"/>
  <c r="AA4" i="18"/>
  <c r="AA41" i="18"/>
  <c r="AA25" i="18"/>
  <c r="AA9" i="18"/>
  <c r="AA46" i="18"/>
  <c r="AA30" i="18"/>
  <c r="AA14" i="18"/>
  <c r="AA45" i="18"/>
  <c r="AA29" i="18"/>
  <c r="AA13" i="18"/>
  <c r="U8" i="18"/>
  <c r="U13" i="18"/>
  <c r="W18" i="18"/>
  <c r="S20" i="18"/>
  <c r="W23" i="18"/>
  <c r="W28" i="18"/>
  <c r="Z33" i="18"/>
  <c r="V13" i="18"/>
  <c r="X18" i="18"/>
  <c r="X23" i="18"/>
  <c r="X28" i="18"/>
  <c r="AA33" i="18"/>
  <c r="Y50" i="18"/>
  <c r="W8" i="18"/>
  <c r="W13" i="18"/>
  <c r="Y18" i="18"/>
  <c r="Y23" i="18"/>
  <c r="Y28" i="18"/>
  <c r="S35" i="18"/>
  <c r="Z50" i="18"/>
  <c r="S3" i="18"/>
  <c r="U50" i="18"/>
  <c r="V18" i="18"/>
  <c r="V23" i="18"/>
  <c r="X50" i="18"/>
  <c r="AB8" i="18"/>
  <c r="AB48" i="18"/>
  <c r="AB32" i="18"/>
  <c r="AB16" i="18"/>
  <c r="AB35" i="18"/>
  <c r="AB19" i="18"/>
  <c r="AB3" i="18"/>
  <c r="AB37" i="18"/>
  <c r="AB21" i="18"/>
  <c r="AB5" i="18"/>
  <c r="AB42" i="18"/>
  <c r="AB26" i="18"/>
  <c r="AB10" i="18"/>
  <c r="AB24" i="18"/>
  <c r="AB47" i="18"/>
  <c r="AB31" i="18"/>
  <c r="AB15" i="18"/>
  <c r="AB36" i="18"/>
  <c r="AB20" i="18"/>
  <c r="AB4" i="18"/>
  <c r="AB41" i="18"/>
  <c r="AB25" i="18"/>
  <c r="AB9" i="18"/>
  <c r="AB46" i="18"/>
  <c r="AB30" i="18"/>
  <c r="AB14" i="18"/>
  <c r="AB40" i="18"/>
  <c r="AB45" i="18"/>
  <c r="AB29" i="18"/>
  <c r="AB13" i="18"/>
  <c r="V8" i="18"/>
  <c r="R35" i="18"/>
  <c r="X8" i="18"/>
  <c r="Z18" i="18"/>
  <c r="Z23" i="18"/>
  <c r="Z28" i="18"/>
  <c r="T35" i="18"/>
  <c r="AE38" i="18"/>
  <c r="AA50" i="18"/>
  <c r="V50" i="18"/>
  <c r="T13" i="18"/>
  <c r="AE37" i="18"/>
  <c r="AE21" i="18"/>
  <c r="AE5" i="18"/>
  <c r="AE42" i="18"/>
  <c r="AE26" i="18"/>
  <c r="AE10" i="18"/>
  <c r="AE13" i="18"/>
  <c r="AE29" i="18"/>
  <c r="AE47" i="18"/>
  <c r="AE31" i="18"/>
  <c r="AE15" i="18"/>
  <c r="AE36" i="18"/>
  <c r="AE20" i="18"/>
  <c r="AE4" i="18"/>
  <c r="AE41" i="18"/>
  <c r="AE25" i="18"/>
  <c r="AE9" i="18"/>
  <c r="AE46" i="18"/>
  <c r="AE30" i="18"/>
  <c r="AE14" i="18"/>
  <c r="AE45" i="18"/>
  <c r="AE35" i="18"/>
  <c r="AE19" i="18"/>
  <c r="AE3" i="18"/>
  <c r="AE40" i="18"/>
  <c r="AE24" i="18"/>
  <c r="AE8" i="18"/>
  <c r="AE50" i="18"/>
  <c r="AE39" i="18"/>
  <c r="AE23" i="18"/>
  <c r="AE7" i="18"/>
  <c r="AA8" i="18"/>
  <c r="Y13" i="18"/>
  <c r="AA18" i="18"/>
  <c r="AA23" i="18"/>
  <c r="AA28" i="18"/>
  <c r="R30" i="18"/>
  <c r="U35" i="18"/>
  <c r="AB50" i="18"/>
  <c r="R8" i="18"/>
  <c r="W30" i="18"/>
  <c r="T40" i="18"/>
  <c r="T45" i="18"/>
  <c r="R3" i="18"/>
  <c r="T50" i="18"/>
  <c r="X25" i="18"/>
  <c r="X38" i="18"/>
  <c r="X22" i="18"/>
  <c r="X6" i="18"/>
  <c r="X41" i="18"/>
  <c r="X46" i="18"/>
  <c r="X14" i="18"/>
  <c r="X30" i="18"/>
  <c r="X43" i="18"/>
  <c r="X27" i="18"/>
  <c r="X11" i="18"/>
  <c r="X48" i="18"/>
  <c r="X32" i="18"/>
  <c r="X16" i="18"/>
  <c r="X9" i="18"/>
  <c r="X37" i="18"/>
  <c r="X21" i="18"/>
  <c r="X5" i="18"/>
  <c r="X42" i="18"/>
  <c r="X26" i="18"/>
  <c r="X10" i="18"/>
  <c r="X47" i="18"/>
  <c r="X31" i="18"/>
  <c r="X15" i="18"/>
  <c r="X36" i="18"/>
  <c r="X20" i="18"/>
  <c r="X4" i="18"/>
  <c r="X35" i="18"/>
  <c r="X19" i="18"/>
  <c r="X3" i="18"/>
  <c r="T18" i="18"/>
  <c r="R25" i="18"/>
  <c r="U40" i="18"/>
  <c r="U45" i="18"/>
  <c r="Y33" i="18"/>
  <c r="S45" i="18"/>
  <c r="T7" i="18"/>
  <c r="V40" i="18"/>
  <c r="U7" i="18"/>
  <c r="X17" i="18"/>
  <c r="Z22" i="18"/>
  <c r="W40" i="18"/>
  <c r="W45" i="18"/>
  <c r="X49" i="18"/>
  <c r="V25" i="18"/>
  <c r="V49" i="18"/>
  <c r="V33" i="18"/>
  <c r="V17" i="18"/>
  <c r="V38" i="18"/>
  <c r="V22" i="18"/>
  <c r="V6" i="18"/>
  <c r="V36" i="18"/>
  <c r="V20" i="18"/>
  <c r="V43" i="18"/>
  <c r="V27" i="18"/>
  <c r="V11" i="18"/>
  <c r="V4" i="18"/>
  <c r="V9" i="18"/>
  <c r="V48" i="18"/>
  <c r="V32" i="18"/>
  <c r="V16" i="18"/>
  <c r="V37" i="18"/>
  <c r="V21" i="18"/>
  <c r="V5" i="18"/>
  <c r="V42" i="18"/>
  <c r="V26" i="18"/>
  <c r="V10" i="18"/>
  <c r="V47" i="18"/>
  <c r="V31" i="18"/>
  <c r="V15" i="18"/>
  <c r="V41" i="18"/>
  <c r="V46" i="18"/>
  <c r="V30" i="18"/>
  <c r="V14" i="18"/>
  <c r="R18" i="18"/>
  <c r="X33" i="18"/>
  <c r="S40" i="18"/>
  <c r="V7" i="18"/>
  <c r="V12" i="18"/>
  <c r="Y17" i="18"/>
  <c r="AA22" i="18"/>
  <c r="X40" i="18"/>
  <c r="X45" i="18"/>
  <c r="Y49" i="18"/>
  <c r="V28" i="18"/>
  <c r="W7" i="18"/>
  <c r="Z17" i="18"/>
  <c r="AB22" i="18"/>
  <c r="AB27" i="18"/>
  <c r="AA40" i="18"/>
  <c r="Y45" i="18"/>
  <c r="Z49" i="18"/>
  <c r="U3" i="18"/>
  <c r="T23" i="18"/>
  <c r="X7" i="18"/>
  <c r="X12" i="18"/>
  <c r="AA17" i="18"/>
  <c r="R19" i="18"/>
  <c r="AA49" i="18"/>
  <c r="S39" i="18"/>
  <c r="S23" i="18"/>
  <c r="S7" i="18"/>
  <c r="S15" i="18"/>
  <c r="S31" i="18"/>
  <c r="S44" i="18"/>
  <c r="S28" i="18"/>
  <c r="S12" i="18"/>
  <c r="S49" i="18"/>
  <c r="S33" i="18"/>
  <c r="S17" i="18"/>
  <c r="S38" i="18"/>
  <c r="S22" i="18"/>
  <c r="S6" i="18"/>
  <c r="S47" i="18"/>
  <c r="S43" i="18"/>
  <c r="S27" i="18"/>
  <c r="S11" i="18"/>
  <c r="S48" i="18"/>
  <c r="S32" i="18"/>
  <c r="S16" i="18"/>
  <c r="S37" i="18"/>
  <c r="S21" i="18"/>
  <c r="S5" i="18"/>
  <c r="S42" i="18"/>
  <c r="S26" i="18"/>
  <c r="S10" i="18"/>
  <c r="S41" i="18"/>
  <c r="S25" i="18"/>
  <c r="S9" i="18"/>
  <c r="R13" i="18"/>
  <c r="AB17" i="18"/>
  <c r="S19" i="18"/>
  <c r="AB49" i="18"/>
  <c r="T3" i="18"/>
  <c r="Y38" i="18"/>
  <c r="Y22" i="18"/>
  <c r="Y6" i="18"/>
  <c r="Y46" i="18"/>
  <c r="Y43" i="18"/>
  <c r="Y27" i="18"/>
  <c r="Y11" i="18"/>
  <c r="Y48" i="18"/>
  <c r="Y32" i="18"/>
  <c r="Y16" i="18"/>
  <c r="Y30" i="18"/>
  <c r="Y14" i="18"/>
  <c r="Y37" i="18"/>
  <c r="Y21" i="18"/>
  <c r="Y5" i="18"/>
  <c r="Y42" i="18"/>
  <c r="Y26" i="18"/>
  <c r="Y10" i="18"/>
  <c r="Y47" i="18"/>
  <c r="Y31" i="18"/>
  <c r="Y15" i="18"/>
  <c r="Y36" i="18"/>
  <c r="Y20" i="18"/>
  <c r="Y4" i="18"/>
  <c r="Y41" i="18"/>
  <c r="Y25" i="18"/>
  <c r="Y9" i="18"/>
  <c r="Y40" i="18"/>
  <c r="Y24" i="18"/>
  <c r="Y8" i="18"/>
  <c r="S13" i="18"/>
  <c r="R45" i="18"/>
  <c r="Y35" i="18"/>
  <c r="Z7" i="18"/>
  <c r="AE22" i="18"/>
  <c r="AE27" i="18"/>
  <c r="R50" i="18"/>
  <c r="R42" i="18"/>
  <c r="R10" i="18"/>
  <c r="R39" i="18"/>
  <c r="R23" i="18"/>
  <c r="R7" i="18"/>
  <c r="R26" i="18"/>
  <c r="R47" i="18"/>
  <c r="R44" i="18"/>
  <c r="R28" i="18"/>
  <c r="R12" i="18"/>
  <c r="R49" i="18"/>
  <c r="R33" i="18"/>
  <c r="R17" i="18"/>
  <c r="R31" i="18"/>
  <c r="R15" i="18"/>
  <c r="R38" i="18"/>
  <c r="R22" i="18"/>
  <c r="R6" i="18"/>
  <c r="R43" i="18"/>
  <c r="R27" i="18"/>
  <c r="R11" i="18"/>
  <c r="R48" i="18"/>
  <c r="R32" i="18"/>
  <c r="R16" i="18"/>
  <c r="R37" i="18"/>
  <c r="R21" i="18"/>
  <c r="R5" i="18"/>
  <c r="R36" i="18"/>
  <c r="R20" i="18"/>
  <c r="R4" i="18"/>
  <c r="Z14" i="18"/>
  <c r="Z43" i="18"/>
  <c r="Z27" i="18"/>
  <c r="Z11" i="18"/>
  <c r="Z30" i="18"/>
  <c r="Z48" i="18"/>
  <c r="Z32" i="18"/>
  <c r="Z16" i="18"/>
  <c r="Z3" i="18"/>
  <c r="Z37" i="18"/>
  <c r="Z21" i="18"/>
  <c r="Z5" i="18"/>
  <c r="Z35" i="18"/>
  <c r="Z19" i="18"/>
  <c r="Z42" i="18"/>
  <c r="Z26" i="18"/>
  <c r="Z10" i="18"/>
  <c r="Z47" i="18"/>
  <c r="Z31" i="18"/>
  <c r="Z15" i="18"/>
  <c r="Z46" i="18"/>
  <c r="Z36" i="18"/>
  <c r="Z20" i="18"/>
  <c r="Z4" i="18"/>
  <c r="Z41" i="18"/>
  <c r="Z25" i="18"/>
  <c r="Z9" i="18"/>
  <c r="Z40" i="18"/>
  <c r="Z24" i="18"/>
  <c r="Z8" i="18"/>
  <c r="Z45" i="18"/>
  <c r="Z13" i="18"/>
  <c r="Y12" i="18"/>
  <c r="AA7" i="18"/>
  <c r="AA12" i="18"/>
  <c r="R14" i="18"/>
  <c r="U19" i="18"/>
  <c r="S34" i="18"/>
  <c r="T36" i="18"/>
  <c r="T44" i="18"/>
  <c r="T28" i="18"/>
  <c r="T12" i="18"/>
  <c r="T15" i="18"/>
  <c r="T4" i="18"/>
  <c r="T20" i="18"/>
  <c r="T49" i="18"/>
  <c r="T33" i="18"/>
  <c r="T17" i="18"/>
  <c r="T31" i="18"/>
  <c r="T38" i="18"/>
  <c r="T22" i="18"/>
  <c r="T6" i="18"/>
  <c r="T43" i="18"/>
  <c r="T27" i="18"/>
  <c r="T11" i="18"/>
  <c r="T48" i="18"/>
  <c r="T32" i="18"/>
  <c r="T16" i="18"/>
  <c r="T37" i="18"/>
  <c r="T21" i="18"/>
  <c r="T5" i="18"/>
  <c r="T42" i="18"/>
  <c r="T26" i="18"/>
  <c r="T10" i="18"/>
  <c r="T47" i="18"/>
  <c r="T41" i="18"/>
  <c r="T25" i="18"/>
  <c r="T9" i="18"/>
  <c r="T46" i="18"/>
  <c r="R41" i="18"/>
  <c r="W49" i="18"/>
  <c r="W33" i="18"/>
  <c r="W17" i="18"/>
  <c r="W38" i="18"/>
  <c r="W22" i="18"/>
  <c r="W6" i="18"/>
  <c r="W43" i="18"/>
  <c r="W27" i="18"/>
  <c r="W11" i="18"/>
  <c r="W9" i="18"/>
  <c r="W48" i="18"/>
  <c r="W32" i="18"/>
  <c r="W16" i="18"/>
  <c r="W25" i="18"/>
  <c r="W41" i="18"/>
  <c r="W37" i="18"/>
  <c r="W21" i="18"/>
  <c r="W5" i="18"/>
  <c r="W42" i="18"/>
  <c r="W26" i="18"/>
  <c r="W10" i="18"/>
  <c r="W47" i="18"/>
  <c r="W31" i="18"/>
  <c r="W15" i="18"/>
  <c r="W36" i="18"/>
  <c r="W20" i="18"/>
  <c r="W4" i="18"/>
  <c r="W35" i="18"/>
  <c r="W19" i="18"/>
  <c r="W3" i="18"/>
  <c r="S8" i="18"/>
  <c r="V35" i="18"/>
  <c r="R40" i="18"/>
  <c r="AB7" i="18"/>
  <c r="R9" i="18"/>
  <c r="AB12" i="18"/>
  <c r="S14" i="18"/>
  <c r="V19" i="18"/>
  <c r="R24" i="18"/>
  <c r="R29" i="18"/>
  <c r="T34" i="18"/>
  <c r="T39" i="18"/>
  <c r="AE49" i="18"/>
  <c r="S50" i="18"/>
  <c r="U18" i="18"/>
  <c r="U23" i="18"/>
  <c r="T8" i="18"/>
  <c r="S30" i="18"/>
  <c r="U25" i="18"/>
  <c r="T30" i="18"/>
  <c r="U9" i="18"/>
  <c r="T14" i="18"/>
  <c r="Y19" i="18"/>
  <c r="S24" i="18"/>
  <c r="S29" i="18"/>
  <c r="U34" i="18"/>
  <c r="W44" i="18"/>
  <c r="U44" i="18"/>
  <c r="U28" i="18"/>
  <c r="U12" i="18"/>
  <c r="U49" i="18"/>
  <c r="U33" i="18"/>
  <c r="U17" i="18"/>
  <c r="U4" i="18"/>
  <c r="U38" i="18"/>
  <c r="U22" i="18"/>
  <c r="U6" i="18"/>
  <c r="U36" i="18"/>
  <c r="U43" i="18"/>
  <c r="U27" i="18"/>
  <c r="U11" i="18"/>
  <c r="U20" i="18"/>
  <c r="U48" i="18"/>
  <c r="U32" i="18"/>
  <c r="U16" i="18"/>
  <c r="U37" i="18"/>
  <c r="U21" i="18"/>
  <c r="U5" i="18"/>
  <c r="U42" i="18"/>
  <c r="U26" i="18"/>
  <c r="U10" i="18"/>
  <c r="U47" i="18"/>
  <c r="U31" i="18"/>
  <c r="U15" i="18"/>
  <c r="U46" i="18"/>
  <c r="U30" i="18"/>
  <c r="U14" i="18"/>
  <c r="V3" i="18"/>
  <c r="S18" i="18"/>
  <c r="W14" i="18"/>
  <c r="T24" i="18"/>
  <c r="T29" i="18"/>
  <c r="V34" i="18"/>
  <c r="V39" i="18"/>
  <c r="V44" i="18"/>
  <c r="U24" i="18"/>
  <c r="U29" i="18"/>
  <c r="W34" i="18"/>
  <c r="S36" i="18"/>
  <c r="W39" i="18"/>
  <c r="V24" i="18"/>
  <c r="V29" i="18"/>
  <c r="X34" i="18"/>
  <c r="X39" i="18"/>
  <c r="X44" i="18"/>
  <c r="AG12" i="18"/>
  <c r="AC18" i="18"/>
  <c r="AG28" i="18"/>
  <c r="AC34" i="18"/>
  <c r="AG44" i="18"/>
  <c r="L5" i="18"/>
  <c r="AL6" i="18"/>
  <c r="AF7" i="18"/>
  <c r="N10" i="18"/>
  <c r="H11" i="18"/>
  <c r="AN11" i="18"/>
  <c r="AH12" i="18"/>
  <c r="P15" i="18"/>
  <c r="J16" i="18"/>
  <c r="AP16" i="18"/>
  <c r="AJ17" i="18"/>
  <c r="AD18" i="18"/>
  <c r="L21" i="18"/>
  <c r="AL22" i="18"/>
  <c r="AF23" i="18"/>
  <c r="N26" i="18"/>
  <c r="H27" i="18"/>
  <c r="AN27" i="18"/>
  <c r="AH28" i="18"/>
  <c r="P31" i="18"/>
  <c r="J32" i="18"/>
  <c r="AP32" i="18"/>
  <c r="AJ33" i="18"/>
  <c r="AD34" i="18"/>
  <c r="L37" i="18"/>
  <c r="AL38" i="18"/>
  <c r="AF39" i="18"/>
  <c r="N42" i="18"/>
  <c r="H43" i="18"/>
  <c r="AN43" i="18"/>
  <c r="AH44" i="18"/>
  <c r="P47" i="18"/>
  <c r="J48" i="18"/>
  <c r="AP48" i="18"/>
  <c r="AJ49" i="18"/>
  <c r="AF45" i="18"/>
  <c r="AC3" i="18"/>
  <c r="AK7" i="18"/>
  <c r="G12" i="18"/>
  <c r="AM12" i="18"/>
  <c r="AG13" i="18"/>
  <c r="I17" i="18"/>
  <c r="AO17" i="18"/>
  <c r="AI18" i="18"/>
  <c r="AC19" i="18"/>
  <c r="AK23" i="18"/>
  <c r="G28" i="18"/>
  <c r="AM28" i="18"/>
  <c r="AG29" i="18"/>
  <c r="I33" i="18"/>
  <c r="AO33" i="18"/>
  <c r="AI34" i="18"/>
  <c r="AC35" i="18"/>
  <c r="AK39" i="18"/>
  <c r="G44" i="18"/>
  <c r="AM44" i="18"/>
  <c r="AG45" i="18"/>
  <c r="O48" i="18"/>
  <c r="I49" i="18"/>
  <c r="AO49" i="18"/>
  <c r="AJ50" i="18"/>
  <c r="AL7" i="18"/>
  <c r="AF8" i="18"/>
  <c r="H12" i="18"/>
  <c r="AN12" i="18"/>
  <c r="AH13" i="18"/>
  <c r="J17" i="18"/>
  <c r="AP17" i="18"/>
  <c r="AJ18" i="18"/>
  <c r="AL23" i="18"/>
  <c r="AF24" i="18"/>
  <c r="H28" i="18"/>
  <c r="AN28" i="18"/>
  <c r="AH29" i="18"/>
  <c r="J33" i="18"/>
  <c r="AP33" i="18"/>
  <c r="AJ34" i="18"/>
  <c r="AL39" i="18"/>
  <c r="AF40" i="18"/>
  <c r="H44" i="18"/>
  <c r="AN44" i="18"/>
  <c r="AH45" i="18"/>
  <c r="J49" i="18"/>
  <c r="AP49" i="18"/>
  <c r="AK50" i="18"/>
  <c r="G7" i="18"/>
  <c r="AM7" i="18"/>
  <c r="AG8" i="18"/>
  <c r="I12" i="18"/>
  <c r="AO12" i="18"/>
  <c r="AI13" i="18"/>
  <c r="AC14" i="18"/>
  <c r="AK18" i="18"/>
  <c r="G23" i="18"/>
  <c r="AM23" i="18"/>
  <c r="AG24" i="18"/>
  <c r="I28" i="18"/>
  <c r="AO28" i="18"/>
  <c r="AI29" i="18"/>
  <c r="AC30" i="18"/>
  <c r="AK34" i="18"/>
  <c r="G39" i="18"/>
  <c r="AM39" i="18"/>
  <c r="AG40" i="18"/>
  <c r="I44" i="18"/>
  <c r="AO44" i="18"/>
  <c r="AI45" i="18"/>
  <c r="AC46" i="18"/>
  <c r="AL50" i="18"/>
  <c r="AF3" i="18"/>
  <c r="H7" i="18"/>
  <c r="AN7" i="18"/>
  <c r="AH8" i="18"/>
  <c r="J12" i="18"/>
  <c r="AP12" i="18"/>
  <c r="AJ13" i="18"/>
  <c r="AL18" i="18"/>
  <c r="AF19" i="18"/>
  <c r="H23" i="18"/>
  <c r="AN23" i="18"/>
  <c r="AH24" i="18"/>
  <c r="J28" i="18"/>
  <c r="AP28" i="18"/>
  <c r="AJ29" i="18"/>
  <c r="AL34" i="18"/>
  <c r="AF35" i="18"/>
  <c r="H39" i="18"/>
  <c r="AN39" i="18"/>
  <c r="AH40" i="18"/>
  <c r="J44" i="18"/>
  <c r="AP44" i="18"/>
  <c r="AJ45" i="18"/>
  <c r="L49" i="18"/>
  <c r="G50" i="18"/>
  <c r="AM50" i="18"/>
  <c r="AG3" i="18"/>
  <c r="I7" i="18"/>
  <c r="AO7" i="18"/>
  <c r="AI8" i="18"/>
  <c r="AC9" i="18"/>
  <c r="AK13" i="18"/>
  <c r="G18" i="18"/>
  <c r="AM18" i="18"/>
  <c r="AG19" i="18"/>
  <c r="I23" i="18"/>
  <c r="AO23" i="18"/>
  <c r="AI24" i="18"/>
  <c r="AC25" i="18"/>
  <c r="AK29" i="18"/>
  <c r="G34" i="18"/>
  <c r="AM34" i="18"/>
  <c r="AG35" i="18"/>
  <c r="I39" i="18"/>
  <c r="AO39" i="18"/>
  <c r="AI40" i="18"/>
  <c r="AC41" i="18"/>
  <c r="AK45" i="18"/>
  <c r="M49" i="18"/>
  <c r="H50" i="18"/>
  <c r="AN50" i="18"/>
  <c r="AH3" i="18"/>
  <c r="J7" i="18"/>
  <c r="AP7" i="18"/>
  <c r="AJ8" i="18"/>
  <c r="AL13" i="18"/>
  <c r="AF14" i="18"/>
  <c r="H18" i="18"/>
  <c r="AN18" i="18"/>
  <c r="AH19" i="18"/>
  <c r="J23" i="18"/>
  <c r="AP23" i="18"/>
  <c r="AJ24" i="18"/>
  <c r="AL29" i="18"/>
  <c r="AF30" i="18"/>
  <c r="H34" i="18"/>
  <c r="AN34" i="18"/>
  <c r="AH35" i="18"/>
  <c r="J39" i="18"/>
  <c r="AP39" i="18"/>
  <c r="AJ40" i="18"/>
  <c r="AL45" i="18"/>
  <c r="AF46" i="18"/>
  <c r="N49" i="18"/>
  <c r="I50" i="18"/>
  <c r="AO50" i="18"/>
  <c r="AI3" i="18"/>
  <c r="AC4" i="18"/>
  <c r="AK8" i="18"/>
  <c r="G13" i="18"/>
  <c r="AM13" i="18"/>
  <c r="AG14" i="18"/>
  <c r="I18" i="18"/>
  <c r="AO18" i="18"/>
  <c r="AI19" i="18"/>
  <c r="AC20" i="18"/>
  <c r="AK24" i="18"/>
  <c r="G29" i="18"/>
  <c r="AM29" i="18"/>
  <c r="AG30" i="18"/>
  <c r="I34" i="18"/>
  <c r="AO34" i="18"/>
  <c r="AI35" i="18"/>
  <c r="AC36" i="18"/>
  <c r="AK40" i="18"/>
  <c r="G45" i="18"/>
  <c r="AM45" i="18"/>
  <c r="AG46" i="18"/>
  <c r="O49" i="18"/>
  <c r="J50" i="18"/>
  <c r="AP50" i="18"/>
  <c r="AJ3" i="18"/>
  <c r="AL8" i="18"/>
  <c r="AF9" i="18"/>
  <c r="H13" i="18"/>
  <c r="AN13" i="18"/>
  <c r="AH14" i="18"/>
  <c r="J18" i="18"/>
  <c r="AP18" i="18"/>
  <c r="AJ19" i="18"/>
  <c r="AL24" i="18"/>
  <c r="AF25" i="18"/>
  <c r="H29" i="18"/>
  <c r="AN29" i="18"/>
  <c r="AH30" i="18"/>
  <c r="J34" i="18"/>
  <c r="AP34" i="18"/>
  <c r="AJ35" i="18"/>
  <c r="AL40" i="18"/>
  <c r="AF41" i="18"/>
  <c r="H45" i="18"/>
  <c r="AN45" i="18"/>
  <c r="AH46" i="18"/>
  <c r="P49" i="18"/>
  <c r="K50" i="18"/>
  <c r="AQ50" i="18"/>
  <c r="AF34" i="18"/>
  <c r="AG18" i="18"/>
  <c r="AF13" i="18"/>
  <c r="AK3" i="18"/>
  <c r="M7" i="18"/>
  <c r="G8" i="18"/>
  <c r="AM8" i="18"/>
  <c r="AG9" i="18"/>
  <c r="O12" i="18"/>
  <c r="I13" i="18"/>
  <c r="AO13" i="18"/>
  <c r="AI14" i="18"/>
  <c r="AC15" i="18"/>
  <c r="Q17" i="18"/>
  <c r="K18" i="18"/>
  <c r="AQ18" i="18"/>
  <c r="AK19" i="18"/>
  <c r="M23" i="18"/>
  <c r="G24" i="18"/>
  <c r="AM24" i="18"/>
  <c r="AG25" i="18"/>
  <c r="O28" i="18"/>
  <c r="I29" i="18"/>
  <c r="AO29" i="18"/>
  <c r="AI30" i="18"/>
  <c r="AC31" i="18"/>
  <c r="Q33" i="18"/>
  <c r="K34" i="18"/>
  <c r="AQ34" i="18"/>
  <c r="AK35" i="18"/>
  <c r="M39" i="18"/>
  <c r="G40" i="18"/>
  <c r="AM40" i="18"/>
  <c r="AG41" i="18"/>
  <c r="O44" i="18"/>
  <c r="I45" i="18"/>
  <c r="AO45" i="18"/>
  <c r="AI46" i="18"/>
  <c r="AC47" i="18"/>
  <c r="Q49" i="18"/>
  <c r="L50" i="18"/>
  <c r="AL3" i="18"/>
  <c r="AF4" i="18"/>
  <c r="N7" i="18"/>
  <c r="H8" i="18"/>
  <c r="AN8" i="18"/>
  <c r="AH9" i="18"/>
  <c r="P12" i="18"/>
  <c r="J13" i="18"/>
  <c r="AP13" i="18"/>
  <c r="AJ14" i="18"/>
  <c r="AD15" i="18"/>
  <c r="L18" i="18"/>
  <c r="AL19" i="18"/>
  <c r="AF20" i="18"/>
  <c r="N23" i="18"/>
  <c r="H24" i="18"/>
  <c r="AN24" i="18"/>
  <c r="AH25" i="18"/>
  <c r="P28" i="18"/>
  <c r="J29" i="18"/>
  <c r="AP29" i="18"/>
  <c r="AJ30" i="18"/>
  <c r="AD31" i="18"/>
  <c r="L34" i="18"/>
  <c r="AL35" i="18"/>
  <c r="AF36" i="18"/>
  <c r="N39" i="18"/>
  <c r="H40" i="18"/>
  <c r="AN40" i="18"/>
  <c r="AH41" i="18"/>
  <c r="P44" i="18"/>
  <c r="J45" i="18"/>
  <c r="AP45" i="18"/>
  <c r="AJ46" i="18"/>
  <c r="AD47" i="18"/>
  <c r="M50" i="18"/>
  <c r="AF18" i="18"/>
  <c r="G3" i="18"/>
  <c r="AM3" i="18"/>
  <c r="AG4" i="18"/>
  <c r="O7" i="18"/>
  <c r="I8" i="18"/>
  <c r="AO8" i="18"/>
  <c r="AI9" i="18"/>
  <c r="AC10" i="18"/>
  <c r="Q12" i="18"/>
  <c r="K13" i="18"/>
  <c r="AQ13" i="18"/>
  <c r="AK14" i="18"/>
  <c r="M18" i="18"/>
  <c r="G19" i="18"/>
  <c r="AM19" i="18"/>
  <c r="AG20" i="18"/>
  <c r="O23" i="18"/>
  <c r="I24" i="18"/>
  <c r="AO24" i="18"/>
  <c r="AI25" i="18"/>
  <c r="AC26" i="18"/>
  <c r="Q28" i="18"/>
  <c r="K29" i="18"/>
  <c r="AQ29" i="18"/>
  <c r="AK30" i="18"/>
  <c r="M34" i="18"/>
  <c r="G35" i="18"/>
  <c r="AM35" i="18"/>
  <c r="AG36" i="18"/>
  <c r="O39" i="18"/>
  <c r="I40" i="18"/>
  <c r="AO40" i="18"/>
  <c r="AI41" i="18"/>
  <c r="AC42" i="18"/>
  <c r="Q44" i="18"/>
  <c r="K45" i="18"/>
  <c r="AQ45" i="18"/>
  <c r="AK46" i="18"/>
  <c r="N50" i="18"/>
  <c r="AH34" i="18"/>
  <c r="H3" i="18"/>
  <c r="AN3" i="18"/>
  <c r="AH4" i="18"/>
  <c r="P7" i="18"/>
  <c r="J8" i="18"/>
  <c r="AP8" i="18"/>
  <c r="AJ9" i="18"/>
  <c r="AD10" i="18"/>
  <c r="L13" i="18"/>
  <c r="AL14" i="18"/>
  <c r="AF15" i="18"/>
  <c r="N18" i="18"/>
  <c r="H19" i="18"/>
  <c r="AN19" i="18"/>
  <c r="AH20" i="18"/>
  <c r="P23" i="18"/>
  <c r="J24" i="18"/>
  <c r="AP24" i="18"/>
  <c r="AJ25" i="18"/>
  <c r="AD26" i="18"/>
  <c r="L29" i="18"/>
  <c r="AL30" i="18"/>
  <c r="AF31" i="18"/>
  <c r="N34" i="18"/>
  <c r="H35" i="18"/>
  <c r="AN35" i="18"/>
  <c r="AH36" i="18"/>
  <c r="P39" i="18"/>
  <c r="J40" i="18"/>
  <c r="AP40" i="18"/>
  <c r="AJ41" i="18"/>
  <c r="AD42" i="18"/>
  <c r="L45" i="18"/>
  <c r="AL46" i="18"/>
  <c r="AF47" i="18"/>
  <c r="O50" i="18"/>
  <c r="AF29" i="18"/>
  <c r="I3" i="18"/>
  <c r="AO3" i="18"/>
  <c r="AI4" i="18"/>
  <c r="AC5" i="18"/>
  <c r="Q7" i="18"/>
  <c r="K8" i="18"/>
  <c r="AQ8" i="18"/>
  <c r="AK9" i="18"/>
  <c r="M13" i="18"/>
  <c r="G14" i="18"/>
  <c r="AM14" i="18"/>
  <c r="AG15" i="18"/>
  <c r="O18" i="18"/>
  <c r="I19" i="18"/>
  <c r="AO19" i="18"/>
  <c r="AI20" i="18"/>
  <c r="AC21" i="18"/>
  <c r="Q23" i="18"/>
  <c r="K24" i="18"/>
  <c r="AQ24" i="18"/>
  <c r="AK25" i="18"/>
  <c r="M29" i="18"/>
  <c r="G30" i="18"/>
  <c r="AM30" i="18"/>
  <c r="AG31" i="18"/>
  <c r="O34" i="18"/>
  <c r="I35" i="18"/>
  <c r="AO35" i="18"/>
  <c r="AI36" i="18"/>
  <c r="AC37" i="18"/>
  <c r="Q39" i="18"/>
  <c r="K40" i="18"/>
  <c r="AQ40" i="18"/>
  <c r="AK41" i="18"/>
  <c r="M45" i="18"/>
  <c r="G46" i="18"/>
  <c r="AM46" i="18"/>
  <c r="AG47" i="18"/>
  <c r="P50" i="18"/>
  <c r="AG34" i="18"/>
  <c r="AH18" i="18"/>
  <c r="J3" i="18"/>
  <c r="AP3" i="18"/>
  <c r="AJ4" i="18"/>
  <c r="AD5" i="18"/>
  <c r="L8" i="18"/>
  <c r="AL9" i="18"/>
  <c r="AF10" i="18"/>
  <c r="N13" i="18"/>
  <c r="H14" i="18"/>
  <c r="AN14" i="18"/>
  <c r="AH15" i="18"/>
  <c r="P18" i="18"/>
  <c r="J19" i="18"/>
  <c r="AP19" i="18"/>
  <c r="AJ20" i="18"/>
  <c r="AD21" i="18"/>
  <c r="L24" i="18"/>
  <c r="AL25" i="18"/>
  <c r="AF26" i="18"/>
  <c r="N29" i="18"/>
  <c r="H30" i="18"/>
  <c r="AN30" i="18"/>
  <c r="AH31" i="18"/>
  <c r="Q50" i="18"/>
  <c r="AK4" i="18"/>
  <c r="M8" i="18"/>
  <c r="G9" i="18"/>
  <c r="AM9" i="18"/>
  <c r="AG10" i="18"/>
  <c r="O13" i="18"/>
  <c r="I14" i="18"/>
  <c r="AO14" i="18"/>
  <c r="AI15" i="18"/>
  <c r="AC16" i="18"/>
  <c r="Q18" i="18"/>
  <c r="K19" i="18"/>
  <c r="AQ19" i="18"/>
  <c r="AK20" i="18"/>
  <c r="M24" i="18"/>
  <c r="G25" i="18"/>
  <c r="AM25" i="18"/>
  <c r="AG26" i="18"/>
  <c r="O29" i="18"/>
  <c r="I30" i="18"/>
  <c r="AO30" i="18"/>
  <c r="AI31" i="18"/>
  <c r="AC32" i="18"/>
  <c r="T3" i="17"/>
  <c r="R19" i="17"/>
  <c r="T24" i="17"/>
  <c r="Y38" i="17"/>
  <c r="Y22" i="17"/>
  <c r="Y6" i="17"/>
  <c r="Y30" i="17"/>
  <c r="Y43" i="17"/>
  <c r="Y27" i="17"/>
  <c r="Y11" i="17"/>
  <c r="Y14" i="17"/>
  <c r="Y48" i="17"/>
  <c r="Y32" i="17"/>
  <c r="Y16" i="17"/>
  <c r="Y37" i="17"/>
  <c r="Y21" i="17"/>
  <c r="Y5" i="17"/>
  <c r="Y46" i="17"/>
  <c r="Y42" i="17"/>
  <c r="Y26" i="17"/>
  <c r="Y10" i="17"/>
  <c r="Y47" i="17"/>
  <c r="Y31" i="17"/>
  <c r="Y15" i="17"/>
  <c r="Y36" i="17"/>
  <c r="Y20" i="17"/>
  <c r="Y4" i="17"/>
  <c r="Y41" i="17"/>
  <c r="Y25" i="17"/>
  <c r="Y9" i="17"/>
  <c r="Y35" i="17"/>
  <c r="Y19" i="17"/>
  <c r="Y3" i="17"/>
  <c r="V3" i="17"/>
  <c r="R8" i="17"/>
  <c r="T14" i="17"/>
  <c r="T19" i="17"/>
  <c r="V24" i="17"/>
  <c r="X28" i="17"/>
  <c r="AA39" i="17"/>
  <c r="R45" i="17"/>
  <c r="AA50" i="17"/>
  <c r="Z43" i="17"/>
  <c r="Z27" i="17"/>
  <c r="Z11" i="17"/>
  <c r="Z30" i="17"/>
  <c r="Z14" i="17"/>
  <c r="Z48" i="17"/>
  <c r="Z32" i="17"/>
  <c r="Z16" i="17"/>
  <c r="Z37" i="17"/>
  <c r="Z21" i="17"/>
  <c r="Z5" i="17"/>
  <c r="Z46" i="17"/>
  <c r="Z42" i="17"/>
  <c r="Z26" i="17"/>
  <c r="Z10" i="17"/>
  <c r="Z47" i="17"/>
  <c r="Z31" i="17"/>
  <c r="Z15" i="17"/>
  <c r="Z24" i="17"/>
  <c r="Z36" i="17"/>
  <c r="Z20" i="17"/>
  <c r="Z4" i="17"/>
  <c r="Z41" i="17"/>
  <c r="Z25" i="17"/>
  <c r="Z9" i="17"/>
  <c r="Z40" i="17"/>
  <c r="Z35" i="17"/>
  <c r="Z19" i="17"/>
  <c r="Z3" i="17"/>
  <c r="W3" i="17"/>
  <c r="S8" i="17"/>
  <c r="AB11" i="17"/>
  <c r="U14" i="17"/>
  <c r="W24" i="17"/>
  <c r="Y28" i="17"/>
  <c r="AB39" i="17"/>
  <c r="AD43" i="17"/>
  <c r="S45" i="17"/>
  <c r="AB50" i="17"/>
  <c r="U44" i="17"/>
  <c r="U28" i="17"/>
  <c r="U12" i="17"/>
  <c r="U36" i="17"/>
  <c r="U4" i="17"/>
  <c r="U49" i="17"/>
  <c r="U33" i="17"/>
  <c r="U17" i="17"/>
  <c r="U38" i="17"/>
  <c r="U22" i="17"/>
  <c r="U6" i="17"/>
  <c r="U43" i="17"/>
  <c r="U27" i="17"/>
  <c r="U11" i="17"/>
  <c r="U20" i="17"/>
  <c r="U48" i="17"/>
  <c r="U32" i="17"/>
  <c r="U16" i="17"/>
  <c r="U37" i="17"/>
  <c r="U21" i="17"/>
  <c r="U5" i="17"/>
  <c r="U42" i="17"/>
  <c r="U26" i="17"/>
  <c r="U10" i="17"/>
  <c r="U47" i="17"/>
  <c r="U31" i="17"/>
  <c r="U15" i="17"/>
  <c r="U41" i="17"/>
  <c r="U25" i="17"/>
  <c r="U9" i="17"/>
  <c r="R24" i="17"/>
  <c r="U3" i="17"/>
  <c r="S19" i="17"/>
  <c r="W28" i="17"/>
  <c r="AA28" i="17"/>
  <c r="X8" i="17"/>
  <c r="T13" i="17"/>
  <c r="AD28" i="17"/>
  <c r="T30" i="17"/>
  <c r="R34" i="17"/>
  <c r="X45" i="17"/>
  <c r="X24" i="17"/>
  <c r="W8" i="17"/>
  <c r="Y8" i="17"/>
  <c r="U13" i="17"/>
  <c r="U30" i="17"/>
  <c r="S34" i="17"/>
  <c r="Y45" i="17"/>
  <c r="V13" i="17"/>
  <c r="T34" i="17"/>
  <c r="Z45" i="17"/>
  <c r="X49" i="17"/>
  <c r="R41" i="17"/>
  <c r="AD8" i="17"/>
  <c r="AD37" i="17"/>
  <c r="AD21" i="17"/>
  <c r="AD5" i="17"/>
  <c r="AD40" i="17"/>
  <c r="AD24" i="17"/>
  <c r="AD42" i="17"/>
  <c r="AD26" i="17"/>
  <c r="AD10" i="17"/>
  <c r="AD47" i="17"/>
  <c r="AD31" i="17"/>
  <c r="AD15" i="17"/>
  <c r="AD36" i="17"/>
  <c r="AD20" i="17"/>
  <c r="AD4" i="17"/>
  <c r="AD34" i="17"/>
  <c r="AD41" i="17"/>
  <c r="AD25" i="17"/>
  <c r="AD9" i="17"/>
  <c r="AD46" i="17"/>
  <c r="AD30" i="17"/>
  <c r="AD14" i="17"/>
  <c r="AD18" i="17"/>
  <c r="AD35" i="17"/>
  <c r="AD19" i="17"/>
  <c r="AD3" i="17"/>
  <c r="AD45" i="17"/>
  <c r="AD29" i="17"/>
  <c r="AD13" i="17"/>
  <c r="W45" i="17"/>
  <c r="W13" i="17"/>
  <c r="AD16" i="17"/>
  <c r="T23" i="17"/>
  <c r="U34" i="17"/>
  <c r="AA45" i="17"/>
  <c r="Y49" i="17"/>
  <c r="S39" i="17"/>
  <c r="S23" i="17"/>
  <c r="S7" i="17"/>
  <c r="S44" i="17"/>
  <c r="S28" i="17"/>
  <c r="S12" i="17"/>
  <c r="S49" i="17"/>
  <c r="S33" i="17"/>
  <c r="S17" i="17"/>
  <c r="S47" i="17"/>
  <c r="S31" i="17"/>
  <c r="S15" i="17"/>
  <c r="S38" i="17"/>
  <c r="S22" i="17"/>
  <c r="S6" i="17"/>
  <c r="S43" i="17"/>
  <c r="S27" i="17"/>
  <c r="S11" i="17"/>
  <c r="S48" i="17"/>
  <c r="S32" i="17"/>
  <c r="S16" i="17"/>
  <c r="S37" i="17"/>
  <c r="S21" i="17"/>
  <c r="S5" i="17"/>
  <c r="S42" i="17"/>
  <c r="S26" i="17"/>
  <c r="S10" i="17"/>
  <c r="S36" i="17"/>
  <c r="S20" i="17"/>
  <c r="S4" i="17"/>
  <c r="U24" i="17"/>
  <c r="T7" i="17"/>
  <c r="S18" i="17"/>
  <c r="U23" i="17"/>
  <c r="V34" i="17"/>
  <c r="AA38" i="17"/>
  <c r="AB45" i="17"/>
  <c r="Z49" i="17"/>
  <c r="R50" i="17"/>
  <c r="R39" i="17"/>
  <c r="R23" i="17"/>
  <c r="R7" i="17"/>
  <c r="R10" i="17"/>
  <c r="R44" i="17"/>
  <c r="R28" i="17"/>
  <c r="R12" i="17"/>
  <c r="R49" i="17"/>
  <c r="R33" i="17"/>
  <c r="R17" i="17"/>
  <c r="R26" i="17"/>
  <c r="R38" i="17"/>
  <c r="R22" i="17"/>
  <c r="R6" i="17"/>
  <c r="R42" i="17"/>
  <c r="R43" i="17"/>
  <c r="R27" i="17"/>
  <c r="R11" i="17"/>
  <c r="R36" i="17"/>
  <c r="R20" i="17"/>
  <c r="R48" i="17"/>
  <c r="R32" i="17"/>
  <c r="R16" i="17"/>
  <c r="R37" i="17"/>
  <c r="R21" i="17"/>
  <c r="R5" i="17"/>
  <c r="R47" i="17"/>
  <c r="R31" i="17"/>
  <c r="R15" i="17"/>
  <c r="X38" i="17"/>
  <c r="X22" i="17"/>
  <c r="X6" i="17"/>
  <c r="X25" i="17"/>
  <c r="X43" i="17"/>
  <c r="X27" i="17"/>
  <c r="X11" i="17"/>
  <c r="X48" i="17"/>
  <c r="X32" i="17"/>
  <c r="X16" i="17"/>
  <c r="X37" i="17"/>
  <c r="X21" i="17"/>
  <c r="X5" i="17"/>
  <c r="X41" i="17"/>
  <c r="X9" i="17"/>
  <c r="X42" i="17"/>
  <c r="X26" i="17"/>
  <c r="X10" i="17"/>
  <c r="X47" i="17"/>
  <c r="X31" i="17"/>
  <c r="X15" i="17"/>
  <c r="X36" i="17"/>
  <c r="X20" i="17"/>
  <c r="X4" i="17"/>
  <c r="X35" i="17"/>
  <c r="X46" i="17"/>
  <c r="X30" i="17"/>
  <c r="X14" i="17"/>
  <c r="X19" i="17"/>
  <c r="V45" i="17"/>
  <c r="S13" i="17"/>
  <c r="U7" i="17"/>
  <c r="Y13" i="17"/>
  <c r="T18" i="17"/>
  <c r="V23" i="17"/>
  <c r="W34" i="17"/>
  <c r="AB38" i="17"/>
  <c r="AA49" i="17"/>
  <c r="V7" i="17"/>
  <c r="U18" i="17"/>
  <c r="W23" i="17"/>
  <c r="X34" i="17"/>
  <c r="AC38" i="17"/>
  <c r="R40" i="17"/>
  <c r="AB49" i="17"/>
  <c r="R3" i="17"/>
  <c r="S14" i="17"/>
  <c r="W7" i="17"/>
  <c r="AA13" i="17"/>
  <c r="V18" i="17"/>
  <c r="X23" i="17"/>
  <c r="Y34" i="17"/>
  <c r="AD38" i="17"/>
  <c r="S40" i="17"/>
  <c r="AC49" i="17"/>
  <c r="U8" i="17"/>
  <c r="AB28" i="17"/>
  <c r="X7" i="17"/>
  <c r="AB13" i="17"/>
  <c r="W18" i="17"/>
  <c r="Y23" i="17"/>
  <c r="R25" i="17"/>
  <c r="T40" i="17"/>
  <c r="V44" i="17"/>
  <c r="AD49" i="17"/>
  <c r="U45" i="17"/>
  <c r="S30" i="17"/>
  <c r="Y7" i="17"/>
  <c r="X18" i="17"/>
  <c r="S25" i="17"/>
  <c r="AB27" i="17"/>
  <c r="U40" i="17"/>
  <c r="S3" i="17"/>
  <c r="AA43" i="17"/>
  <c r="AA27" i="17"/>
  <c r="AA11" i="17"/>
  <c r="AA48" i="17"/>
  <c r="AA32" i="17"/>
  <c r="AA16" i="17"/>
  <c r="AA35" i="17"/>
  <c r="AA19" i="17"/>
  <c r="AA37" i="17"/>
  <c r="AA21" i="17"/>
  <c r="AA5" i="17"/>
  <c r="AA3" i="17"/>
  <c r="AA42" i="17"/>
  <c r="AA26" i="17"/>
  <c r="AA10" i="17"/>
  <c r="AA47" i="17"/>
  <c r="AA31" i="17"/>
  <c r="AA15" i="17"/>
  <c r="AA36" i="17"/>
  <c r="AA20" i="17"/>
  <c r="AA4" i="17"/>
  <c r="AA41" i="17"/>
  <c r="AA25" i="17"/>
  <c r="AA9" i="17"/>
  <c r="AA46" i="17"/>
  <c r="AA30" i="17"/>
  <c r="AA14" i="17"/>
  <c r="AA40" i="17"/>
  <c r="AA24" i="17"/>
  <c r="AA8" i="17"/>
  <c r="T8" i="17"/>
  <c r="V12" i="17"/>
  <c r="Y18" i="17"/>
  <c r="AA23" i="17"/>
  <c r="R29" i="17"/>
  <c r="AB34" i="17"/>
  <c r="X44" i="17"/>
  <c r="V49" i="17"/>
  <c r="V33" i="17"/>
  <c r="V17" i="17"/>
  <c r="V4" i="17"/>
  <c r="V36" i="17"/>
  <c r="V38" i="17"/>
  <c r="V22" i="17"/>
  <c r="V6" i="17"/>
  <c r="V43" i="17"/>
  <c r="V27" i="17"/>
  <c r="V11" i="17"/>
  <c r="V48" i="17"/>
  <c r="V32" i="17"/>
  <c r="V16" i="17"/>
  <c r="V20" i="17"/>
  <c r="V37" i="17"/>
  <c r="V21" i="17"/>
  <c r="V5" i="17"/>
  <c r="V42" i="17"/>
  <c r="V26" i="17"/>
  <c r="V10" i="17"/>
  <c r="V30" i="17"/>
  <c r="V47" i="17"/>
  <c r="V31" i="17"/>
  <c r="V15" i="17"/>
  <c r="V41" i="17"/>
  <c r="V25" i="17"/>
  <c r="V9" i="17"/>
  <c r="V14" i="17"/>
  <c r="W49" i="17"/>
  <c r="W33" i="17"/>
  <c r="W17" i="17"/>
  <c r="W38" i="17"/>
  <c r="W22" i="17"/>
  <c r="W6" i="17"/>
  <c r="W43" i="17"/>
  <c r="W27" i="17"/>
  <c r="W11" i="17"/>
  <c r="W9" i="17"/>
  <c r="W48" i="17"/>
  <c r="W32" i="17"/>
  <c r="W16" i="17"/>
  <c r="W25" i="17"/>
  <c r="W37" i="17"/>
  <c r="W21" i="17"/>
  <c r="W5" i="17"/>
  <c r="W42" i="17"/>
  <c r="W26" i="17"/>
  <c r="W10" i="17"/>
  <c r="W47" i="17"/>
  <c r="W31" i="17"/>
  <c r="W15" i="17"/>
  <c r="W41" i="17"/>
  <c r="W36" i="17"/>
  <c r="W20" i="17"/>
  <c r="W4" i="17"/>
  <c r="W46" i="17"/>
  <c r="W30" i="17"/>
  <c r="W14" i="17"/>
  <c r="AC48" i="17"/>
  <c r="AC32" i="17"/>
  <c r="AC16" i="17"/>
  <c r="AC8" i="17"/>
  <c r="AC37" i="17"/>
  <c r="AC21" i="17"/>
  <c r="AC5" i="17"/>
  <c r="AC24" i="17"/>
  <c r="AC42" i="17"/>
  <c r="AC26" i="17"/>
  <c r="AC10" i="17"/>
  <c r="AC47" i="17"/>
  <c r="AC31" i="17"/>
  <c r="AC15" i="17"/>
  <c r="AC36" i="17"/>
  <c r="AC20" i="17"/>
  <c r="AC4" i="17"/>
  <c r="AC41" i="17"/>
  <c r="AC25" i="17"/>
  <c r="AC9" i="17"/>
  <c r="AC40" i="17"/>
  <c r="AC46" i="17"/>
  <c r="AC30" i="17"/>
  <c r="AC14" i="17"/>
  <c r="AC35" i="17"/>
  <c r="AC19" i="17"/>
  <c r="AC3" i="17"/>
  <c r="AC45" i="17"/>
  <c r="AC29" i="17"/>
  <c r="AC13" i="17"/>
  <c r="R30" i="17"/>
  <c r="AA7" i="17"/>
  <c r="W12" i="17"/>
  <c r="AB23" i="17"/>
  <c r="AD27" i="17"/>
  <c r="S29" i="17"/>
  <c r="AC34" i="17"/>
  <c r="W40" i="17"/>
  <c r="Y44" i="17"/>
  <c r="S41" i="17"/>
  <c r="V19" i="17"/>
  <c r="AB7" i="17"/>
  <c r="X12" i="17"/>
  <c r="AA18" i="17"/>
  <c r="AC23" i="17"/>
  <c r="X40" i="17"/>
  <c r="T44" i="17"/>
  <c r="T28" i="17"/>
  <c r="T12" i="17"/>
  <c r="T49" i="17"/>
  <c r="T33" i="17"/>
  <c r="T17" i="17"/>
  <c r="T47" i="17"/>
  <c r="T38" i="17"/>
  <c r="T22" i="17"/>
  <c r="T6" i="17"/>
  <c r="T43" i="17"/>
  <c r="T27" i="17"/>
  <c r="T11" i="17"/>
  <c r="T31" i="17"/>
  <c r="T15" i="17"/>
  <c r="T48" i="17"/>
  <c r="T32" i="17"/>
  <c r="T16" i="17"/>
  <c r="T37" i="17"/>
  <c r="T21" i="17"/>
  <c r="T5" i="17"/>
  <c r="T42" i="17"/>
  <c r="T26" i="17"/>
  <c r="T10" i="17"/>
  <c r="T25" i="17"/>
  <c r="T36" i="17"/>
  <c r="T20" i="17"/>
  <c r="T4" i="17"/>
  <c r="T41" i="17"/>
  <c r="V28" i="17"/>
  <c r="X3" i="17"/>
  <c r="R13" i="17"/>
  <c r="AC28" i="17"/>
  <c r="AC7" i="17"/>
  <c r="Y12" i="17"/>
  <c r="AD23" i="17"/>
  <c r="U29" i="17"/>
  <c r="Y40" i="17"/>
  <c r="AA44" i="17"/>
  <c r="R14" i="17"/>
  <c r="T45" i="17"/>
  <c r="AB48" i="17"/>
  <c r="AB32" i="17"/>
  <c r="AB16" i="17"/>
  <c r="AB37" i="17"/>
  <c r="AB21" i="17"/>
  <c r="AB5" i="17"/>
  <c r="AB35" i="17"/>
  <c r="AB42" i="17"/>
  <c r="AB26" i="17"/>
  <c r="AB10" i="17"/>
  <c r="AB19" i="17"/>
  <c r="AB3" i="17"/>
  <c r="AB47" i="17"/>
  <c r="AB31" i="17"/>
  <c r="AB15" i="17"/>
  <c r="AB29" i="17"/>
  <c r="AB36" i="17"/>
  <c r="AB20" i="17"/>
  <c r="AB4" i="17"/>
  <c r="AB41" i="17"/>
  <c r="AB25" i="17"/>
  <c r="AB9" i="17"/>
  <c r="AB46" i="17"/>
  <c r="AB30" i="17"/>
  <c r="AB14" i="17"/>
  <c r="AB40" i="17"/>
  <c r="AB24" i="17"/>
  <c r="AB8" i="17"/>
  <c r="W19" i="17"/>
  <c r="V8" i="17"/>
  <c r="AD7" i="17"/>
  <c r="AC18" i="17"/>
  <c r="V29" i="17"/>
  <c r="AB44" i="17"/>
  <c r="AG7" i="17"/>
  <c r="AE18" i="17"/>
  <c r="AG23" i="17"/>
  <c r="AE34" i="17"/>
  <c r="AG39" i="17"/>
  <c r="N5" i="17"/>
  <c r="H6" i="17"/>
  <c r="AN6" i="17"/>
  <c r="AH7" i="17"/>
  <c r="P10" i="17"/>
  <c r="J11" i="17"/>
  <c r="AP11" i="17"/>
  <c r="AJ12" i="17"/>
  <c r="L16" i="17"/>
  <c r="AL17" i="17"/>
  <c r="AF18" i="17"/>
  <c r="N21" i="17"/>
  <c r="H22" i="17"/>
  <c r="AN22" i="17"/>
  <c r="AH23" i="17"/>
  <c r="P26" i="17"/>
  <c r="J27" i="17"/>
  <c r="AP27" i="17"/>
  <c r="AJ28" i="17"/>
  <c r="L32" i="17"/>
  <c r="AL33" i="17"/>
  <c r="AF34" i="17"/>
  <c r="N37" i="17"/>
  <c r="H38" i="17"/>
  <c r="AN38" i="17"/>
  <c r="AH39" i="17"/>
  <c r="P42" i="17"/>
  <c r="J43" i="17"/>
  <c r="AP43" i="17"/>
  <c r="AJ44" i="17"/>
  <c r="L48" i="17"/>
  <c r="AL49" i="17"/>
  <c r="AG50" i="17"/>
  <c r="Q5" i="17"/>
  <c r="K6" i="17"/>
  <c r="AQ6" i="17"/>
  <c r="AK7" i="17"/>
  <c r="AE8" i="17"/>
  <c r="M11" i="17"/>
  <c r="G12" i="17"/>
  <c r="AM12" i="17"/>
  <c r="AG13" i="17"/>
  <c r="O16" i="17"/>
  <c r="I17" i="17"/>
  <c r="AO17" i="17"/>
  <c r="AI18" i="17"/>
  <c r="Q21" i="17"/>
  <c r="K22" i="17"/>
  <c r="AQ22" i="17"/>
  <c r="AK23" i="17"/>
  <c r="AE24" i="17"/>
  <c r="M27" i="17"/>
  <c r="G28" i="17"/>
  <c r="AM28" i="17"/>
  <c r="AG29" i="17"/>
  <c r="O32" i="17"/>
  <c r="I33" i="17"/>
  <c r="AO33" i="17"/>
  <c r="AI34" i="17"/>
  <c r="Q37" i="17"/>
  <c r="K38" i="17"/>
  <c r="AQ38" i="17"/>
  <c r="AK39" i="17"/>
  <c r="AE40" i="17"/>
  <c r="M43" i="17"/>
  <c r="G44" i="17"/>
  <c r="AM44" i="17"/>
  <c r="AG45" i="17"/>
  <c r="O48" i="17"/>
  <c r="I49" i="17"/>
  <c r="AO49" i="17"/>
  <c r="AJ50" i="17"/>
  <c r="L6" i="17"/>
  <c r="AL7" i="17"/>
  <c r="AF8" i="17"/>
  <c r="N11" i="17"/>
  <c r="H12" i="17"/>
  <c r="AN12" i="17"/>
  <c r="AH13" i="17"/>
  <c r="P16" i="17"/>
  <c r="J17" i="17"/>
  <c r="AP17" i="17"/>
  <c r="AJ18" i="17"/>
  <c r="L22" i="17"/>
  <c r="AL23" i="17"/>
  <c r="AF24" i="17"/>
  <c r="N27" i="17"/>
  <c r="H28" i="17"/>
  <c r="AN28" i="17"/>
  <c r="AH29" i="17"/>
  <c r="P32" i="17"/>
  <c r="J33" i="17"/>
  <c r="AP33" i="17"/>
  <c r="AJ34" i="17"/>
  <c r="L38" i="17"/>
  <c r="AL39" i="17"/>
  <c r="AF40" i="17"/>
  <c r="N43" i="17"/>
  <c r="H44" i="17"/>
  <c r="AN44" i="17"/>
  <c r="AH45" i="17"/>
  <c r="P48" i="17"/>
  <c r="J49" i="17"/>
  <c r="AP49" i="17"/>
  <c r="AK50" i="17"/>
  <c r="AE3" i="17"/>
  <c r="M6" i="17"/>
  <c r="G7" i="17"/>
  <c r="AM7" i="17"/>
  <c r="AG8" i="17"/>
  <c r="O11" i="17"/>
  <c r="I12" i="17"/>
  <c r="AO12" i="17"/>
  <c r="AI13" i="17"/>
  <c r="Q16" i="17"/>
  <c r="K17" i="17"/>
  <c r="AQ17" i="17"/>
  <c r="AK18" i="17"/>
  <c r="AE19" i="17"/>
  <c r="M22" i="17"/>
  <c r="G23" i="17"/>
  <c r="AM23" i="17"/>
  <c r="AG24" i="17"/>
  <c r="O27" i="17"/>
  <c r="I28" i="17"/>
  <c r="AO28" i="17"/>
  <c r="AI29" i="17"/>
  <c r="Q32" i="17"/>
  <c r="K33" i="17"/>
  <c r="AQ33" i="17"/>
  <c r="AK34" i="17"/>
  <c r="AE35" i="17"/>
  <c r="M38" i="17"/>
  <c r="G39" i="17"/>
  <c r="AM39" i="17"/>
  <c r="AG40" i="17"/>
  <c r="O43" i="17"/>
  <c r="I44" i="17"/>
  <c r="AO44" i="17"/>
  <c r="AI45" i="17"/>
  <c r="Q48" i="17"/>
  <c r="K49" i="17"/>
  <c r="AQ49" i="17"/>
  <c r="AL50" i="17"/>
  <c r="AF3" i="17"/>
  <c r="N6" i="17"/>
  <c r="H7" i="17"/>
  <c r="AN7" i="17"/>
  <c r="AH8" i="17"/>
  <c r="P11" i="17"/>
  <c r="J12" i="17"/>
  <c r="AP12" i="17"/>
  <c r="AJ13" i="17"/>
  <c r="L17" i="17"/>
  <c r="AL18" i="17"/>
  <c r="AF19" i="17"/>
  <c r="N22" i="17"/>
  <c r="H23" i="17"/>
  <c r="AN23" i="17"/>
  <c r="AH24" i="17"/>
  <c r="P27" i="17"/>
  <c r="J28" i="17"/>
  <c r="AP28" i="17"/>
  <c r="AJ29" i="17"/>
  <c r="L33" i="17"/>
  <c r="AL34" i="17"/>
  <c r="AF35" i="17"/>
  <c r="N38" i="17"/>
  <c r="H39" i="17"/>
  <c r="AN39" i="17"/>
  <c r="AH40" i="17"/>
  <c r="P43" i="17"/>
  <c r="J44" i="17"/>
  <c r="AP44" i="17"/>
  <c r="AJ45" i="17"/>
  <c r="L49" i="17"/>
  <c r="G50" i="17"/>
  <c r="AM50" i="17"/>
  <c r="AG3" i="17"/>
  <c r="O6" i="17"/>
  <c r="I7" i="17"/>
  <c r="AO7" i="17"/>
  <c r="AI8" i="17"/>
  <c r="Q11" i="17"/>
  <c r="K12" i="17"/>
  <c r="AQ12" i="17"/>
  <c r="AK13" i="17"/>
  <c r="AE14" i="17"/>
  <c r="M17" i="17"/>
  <c r="G18" i="17"/>
  <c r="AM18" i="17"/>
  <c r="AG19" i="17"/>
  <c r="O22" i="17"/>
  <c r="I23" i="17"/>
  <c r="AO23" i="17"/>
  <c r="AI24" i="17"/>
  <c r="Q27" i="17"/>
  <c r="K28" i="17"/>
  <c r="AQ28" i="17"/>
  <c r="AK29" i="17"/>
  <c r="AE30" i="17"/>
  <c r="M33" i="17"/>
  <c r="G34" i="17"/>
  <c r="AM34" i="17"/>
  <c r="AG35" i="17"/>
  <c r="O38" i="17"/>
  <c r="I39" i="17"/>
  <c r="AO39" i="17"/>
  <c r="AI40" i="17"/>
  <c r="Q43" i="17"/>
  <c r="K44" i="17"/>
  <c r="AQ44" i="17"/>
  <c r="AK45" i="17"/>
  <c r="AE46" i="17"/>
  <c r="M49" i="17"/>
  <c r="H50" i="17"/>
  <c r="AN50" i="17"/>
  <c r="AH3" i="17"/>
  <c r="P6" i="17"/>
  <c r="J7" i="17"/>
  <c r="AP7" i="17"/>
  <c r="AJ8" i="17"/>
  <c r="L12" i="17"/>
  <c r="AL13" i="17"/>
  <c r="AF14" i="17"/>
  <c r="N17" i="17"/>
  <c r="H18" i="17"/>
  <c r="AN18" i="17"/>
  <c r="AH19" i="17"/>
  <c r="P22" i="17"/>
  <c r="J23" i="17"/>
  <c r="AP23" i="17"/>
  <c r="AJ24" i="17"/>
  <c r="L28" i="17"/>
  <c r="AL29" i="17"/>
  <c r="AF30" i="17"/>
  <c r="N33" i="17"/>
  <c r="H34" i="17"/>
  <c r="AN34" i="17"/>
  <c r="AH35" i="17"/>
  <c r="P38" i="17"/>
  <c r="J39" i="17"/>
  <c r="AP39" i="17"/>
  <c r="AJ40" i="17"/>
  <c r="L44" i="17"/>
  <c r="AL45" i="17"/>
  <c r="AF46" i="17"/>
  <c r="N49" i="17"/>
  <c r="I50" i="17"/>
  <c r="AO50" i="17"/>
  <c r="AI3" i="17"/>
  <c r="Q6" i="17"/>
  <c r="K7" i="17"/>
  <c r="AQ7" i="17"/>
  <c r="AK8" i="17"/>
  <c r="AE9" i="17"/>
  <c r="M12" i="17"/>
  <c r="G13" i="17"/>
  <c r="AM13" i="17"/>
  <c r="AG14" i="17"/>
  <c r="O17" i="17"/>
  <c r="I18" i="17"/>
  <c r="AO18" i="17"/>
  <c r="AI19" i="17"/>
  <c r="Q22" i="17"/>
  <c r="K23" i="17"/>
  <c r="AQ23" i="17"/>
  <c r="AK24" i="17"/>
  <c r="AE25" i="17"/>
  <c r="M28" i="17"/>
  <c r="G29" i="17"/>
  <c r="AM29" i="17"/>
  <c r="AG30" i="17"/>
  <c r="O33" i="17"/>
  <c r="I34" i="17"/>
  <c r="AO34" i="17"/>
  <c r="AI35" i="17"/>
  <c r="Q38" i="17"/>
  <c r="K39" i="17"/>
  <c r="AQ39" i="17"/>
  <c r="AK40" i="17"/>
  <c r="AE41" i="17"/>
  <c r="M44" i="17"/>
  <c r="G45" i="17"/>
  <c r="AM45" i="17"/>
  <c r="AG46" i="17"/>
  <c r="O49" i="17"/>
  <c r="J50" i="17"/>
  <c r="AP50" i="17"/>
  <c r="L7" i="17"/>
  <c r="N12" i="17"/>
  <c r="AH14" i="17"/>
  <c r="P17" i="17"/>
  <c r="J18" i="17"/>
  <c r="AP18" i="17"/>
  <c r="L23" i="17"/>
  <c r="AL24" i="17"/>
  <c r="AF25" i="17"/>
  <c r="N28" i="17"/>
  <c r="H29" i="17"/>
  <c r="AN29" i="17"/>
  <c r="AH30" i="17"/>
  <c r="P33" i="17"/>
  <c r="J34" i="17"/>
  <c r="AP34" i="17"/>
  <c r="AJ35" i="17"/>
  <c r="L39" i="17"/>
  <c r="AL40" i="17"/>
  <c r="AF41" i="17"/>
  <c r="N44" i="17"/>
  <c r="H45" i="17"/>
  <c r="AN45" i="17"/>
  <c r="AH46" i="17"/>
  <c r="P49" i="17"/>
  <c r="K50" i="17"/>
  <c r="AQ50" i="17"/>
  <c r="AE4" i="17"/>
  <c r="M7" i="17"/>
  <c r="AG9" i="17"/>
  <c r="O12" i="17"/>
  <c r="Q17" i="17"/>
  <c r="K18" i="17"/>
  <c r="AQ18" i="17"/>
  <c r="AE20" i="17"/>
  <c r="M23" i="17"/>
  <c r="G24" i="17"/>
  <c r="AM24" i="17"/>
  <c r="AG25" i="17"/>
  <c r="O28" i="17"/>
  <c r="I29" i="17"/>
  <c r="AO29" i="17"/>
  <c r="AI30" i="17"/>
  <c r="Q33" i="17"/>
  <c r="K34" i="17"/>
  <c r="AQ34" i="17"/>
  <c r="AK35" i="17"/>
  <c r="AE36" i="17"/>
  <c r="M39" i="17"/>
  <c r="G40" i="17"/>
  <c r="AM40" i="17"/>
  <c r="AG41" i="17"/>
  <c r="O44" i="17"/>
  <c r="I45" i="17"/>
  <c r="AO45" i="17"/>
  <c r="AI46" i="17"/>
  <c r="Q49" i="17"/>
  <c r="L50" i="17"/>
  <c r="N7" i="17"/>
  <c r="AH9" i="17"/>
  <c r="P12" i="17"/>
  <c r="J13" i="17"/>
  <c r="AP13" i="17"/>
  <c r="L18" i="17"/>
  <c r="N23" i="17"/>
  <c r="H24" i="17"/>
  <c r="AN24" i="17"/>
  <c r="AH25" i="17"/>
  <c r="P28" i="17"/>
  <c r="J29" i="17"/>
  <c r="AP29" i="17"/>
  <c r="AJ30" i="17"/>
  <c r="L34" i="17"/>
  <c r="AL35" i="17"/>
  <c r="AF36" i="17"/>
  <c r="N39" i="17"/>
  <c r="H40" i="17"/>
  <c r="AN40" i="17"/>
  <c r="AH41" i="17"/>
  <c r="P44" i="17"/>
  <c r="J45" i="17"/>
  <c r="AP45" i="17"/>
  <c r="AJ46" i="17"/>
  <c r="M50" i="17"/>
  <c r="AG34" i="17"/>
  <c r="AG4" i="17"/>
  <c r="O7" i="17"/>
  <c r="Q12" i="17"/>
  <c r="K13" i="17"/>
  <c r="AQ13" i="17"/>
  <c r="AE15" i="17"/>
  <c r="M18" i="17"/>
  <c r="AG20" i="17"/>
  <c r="O23" i="17"/>
  <c r="I24" i="17"/>
  <c r="AO24" i="17"/>
  <c r="AI25" i="17"/>
  <c r="Q28" i="17"/>
  <c r="K29" i="17"/>
  <c r="AQ29" i="17"/>
  <c r="AK30" i="17"/>
  <c r="AE31" i="17"/>
  <c r="M34" i="17"/>
  <c r="G35" i="17"/>
  <c r="AM35" i="17"/>
  <c r="AG36" i="17"/>
  <c r="O39" i="17"/>
  <c r="I40" i="17"/>
  <c r="AO40" i="17"/>
  <c r="AI41" i="17"/>
  <c r="Q44" i="17"/>
  <c r="K45" i="17"/>
  <c r="AQ45" i="17"/>
  <c r="AK46" i="17"/>
  <c r="AE47" i="17"/>
  <c r="N50" i="17"/>
  <c r="AH4" i="17"/>
  <c r="P7" i="17"/>
  <c r="J8" i="17"/>
  <c r="AP8" i="17"/>
  <c r="L13" i="17"/>
  <c r="N18" i="17"/>
  <c r="AH20" i="17"/>
  <c r="P23" i="17"/>
  <c r="J24" i="17"/>
  <c r="AP24" i="17"/>
  <c r="AJ25" i="17"/>
  <c r="L29" i="17"/>
  <c r="AL30" i="17"/>
  <c r="AF31" i="17"/>
  <c r="N34" i="17"/>
  <c r="H35" i="17"/>
  <c r="AN35" i="17"/>
  <c r="AH36" i="17"/>
  <c r="P39" i="17"/>
  <c r="J40" i="17"/>
  <c r="AP40" i="17"/>
  <c r="AJ41" i="17"/>
  <c r="L45" i="17"/>
  <c r="AL46" i="17"/>
  <c r="AF47" i="17"/>
  <c r="O50" i="17"/>
  <c r="AH18" i="17"/>
  <c r="Q7" i="17"/>
  <c r="K8" i="17"/>
  <c r="AQ8" i="17"/>
  <c r="AE10" i="17"/>
  <c r="M13" i="17"/>
  <c r="AG15" i="17"/>
  <c r="O18" i="17"/>
  <c r="Q23" i="17"/>
  <c r="K24" i="17"/>
  <c r="AQ24" i="17"/>
  <c r="AK25" i="17"/>
  <c r="AE26" i="17"/>
  <c r="M29" i="17"/>
  <c r="G30" i="17"/>
  <c r="AM30" i="17"/>
  <c r="AG31" i="17"/>
  <c r="O34" i="17"/>
  <c r="I35" i="17"/>
  <c r="AO35" i="17"/>
  <c r="AI36" i="17"/>
  <c r="Q39" i="17"/>
  <c r="K40" i="17"/>
  <c r="AQ40" i="17"/>
  <c r="AK41" i="17"/>
  <c r="AE42" i="17"/>
  <c r="M45" i="17"/>
  <c r="G46" i="17"/>
  <c r="AM46" i="17"/>
  <c r="AG47" i="17"/>
  <c r="P50" i="17"/>
  <c r="AH34" i="17"/>
  <c r="J3" i="17"/>
  <c r="AP3" i="17"/>
  <c r="L8" i="17"/>
  <c r="N13" i="17"/>
  <c r="AH15" i="17"/>
  <c r="P18" i="17"/>
  <c r="J19" i="17"/>
  <c r="AP19" i="17"/>
  <c r="L24" i="17"/>
  <c r="AL25" i="17"/>
  <c r="AF26" i="17"/>
  <c r="N29" i="17"/>
  <c r="H30" i="17"/>
  <c r="AN30" i="17"/>
  <c r="AH31" i="17"/>
  <c r="Q50" i="17"/>
  <c r="AG18" i="17"/>
  <c r="K3" i="17"/>
  <c r="AQ3" i="17"/>
  <c r="AE5" i="17"/>
  <c r="M8" i="17"/>
  <c r="AG10" i="17"/>
  <c r="O13" i="17"/>
  <c r="Q18" i="17"/>
  <c r="K19" i="17"/>
  <c r="AQ19" i="17"/>
  <c r="AE21" i="17"/>
  <c r="M24" i="17"/>
  <c r="G25" i="17"/>
  <c r="AM25" i="17"/>
  <c r="AG26" i="17"/>
  <c r="O29" i="17"/>
  <c r="I30" i="17"/>
  <c r="AO30" i="17"/>
  <c r="AI31" i="17"/>
  <c r="Z43" i="16"/>
  <c r="Z27" i="16"/>
  <c r="Z11" i="16"/>
  <c r="Z48" i="16"/>
  <c r="Z32" i="16"/>
  <c r="Z16" i="16"/>
  <c r="Z37" i="16"/>
  <c r="Z21" i="16"/>
  <c r="Z5" i="16"/>
  <c r="Z42" i="16"/>
  <c r="Z26" i="16"/>
  <c r="Z10" i="16"/>
  <c r="Z47" i="16"/>
  <c r="Z31" i="16"/>
  <c r="Z15" i="16"/>
  <c r="Z36" i="16"/>
  <c r="Z20" i="16"/>
  <c r="Z4" i="16"/>
  <c r="Z41" i="16"/>
  <c r="Z25" i="16"/>
  <c r="Z9" i="16"/>
  <c r="Z35" i="16"/>
  <c r="Z19" i="16"/>
  <c r="Z3" i="16"/>
  <c r="Z40" i="16"/>
  <c r="Z24" i="16"/>
  <c r="Z8" i="16"/>
  <c r="X25" i="16"/>
  <c r="AG42" i="16"/>
  <c r="AG26" i="16"/>
  <c r="AG10" i="16"/>
  <c r="AG47" i="16"/>
  <c r="AG31" i="16"/>
  <c r="AG15" i="16"/>
  <c r="AG36" i="16"/>
  <c r="AG20" i="16"/>
  <c r="AG4" i="16"/>
  <c r="AG41" i="16"/>
  <c r="AG25" i="16"/>
  <c r="AG9" i="16"/>
  <c r="AG46" i="16"/>
  <c r="AG30" i="16"/>
  <c r="AG14" i="16"/>
  <c r="AG35" i="16"/>
  <c r="AG19" i="16"/>
  <c r="AG3" i="16"/>
  <c r="AG40" i="16"/>
  <c r="AG24" i="16"/>
  <c r="AG8" i="16"/>
  <c r="AG50" i="16"/>
  <c r="AG44" i="16"/>
  <c r="AG28" i="16"/>
  <c r="AG12" i="16"/>
  <c r="X8" i="16"/>
  <c r="AG11" i="16"/>
  <c r="AE17" i="16"/>
  <c r="Y25" i="16"/>
  <c r="Z28" i="16"/>
  <c r="AB34" i="16"/>
  <c r="Z45" i="16"/>
  <c r="AC50" i="16"/>
  <c r="AH47" i="16"/>
  <c r="AH31" i="16"/>
  <c r="AH15" i="16"/>
  <c r="AH36" i="16"/>
  <c r="AH20" i="16"/>
  <c r="AH4" i="16"/>
  <c r="AH41" i="16"/>
  <c r="AH25" i="16"/>
  <c r="AH9" i="16"/>
  <c r="AH46" i="16"/>
  <c r="AH30" i="16"/>
  <c r="AH14" i="16"/>
  <c r="AH35" i="16"/>
  <c r="AH19" i="16"/>
  <c r="AH3" i="16"/>
  <c r="AH40" i="16"/>
  <c r="AH24" i="16"/>
  <c r="AH8" i="16"/>
  <c r="AH45" i="16"/>
  <c r="AH29" i="16"/>
  <c r="AH13" i="16"/>
  <c r="AH39" i="16"/>
  <c r="AH23" i="16"/>
  <c r="AH7" i="16"/>
  <c r="AH44" i="16"/>
  <c r="AH28" i="16"/>
  <c r="AH12" i="16"/>
  <c r="AI5" i="16"/>
  <c r="AA8" i="16"/>
  <c r="AH11" i="16"/>
  <c r="R13" i="16"/>
  <c r="U19" i="16"/>
  <c r="Z22" i="16"/>
  <c r="AA28" i="16"/>
  <c r="AE34" i="16"/>
  <c r="S36" i="16"/>
  <c r="U39" i="16"/>
  <c r="AH42" i="16"/>
  <c r="AC45" i="16"/>
  <c r="X50" i="16"/>
  <c r="AC17" i="16"/>
  <c r="AC22" i="16"/>
  <c r="T7" i="16"/>
  <c r="W13" i="16"/>
  <c r="AG16" i="16"/>
  <c r="AE22" i="16"/>
  <c r="T30" i="16"/>
  <c r="X33" i="16"/>
  <c r="Z39" i="16"/>
  <c r="V44" i="16"/>
  <c r="AA43" i="16"/>
  <c r="AA27" i="16"/>
  <c r="AA11" i="16"/>
  <c r="AA48" i="16"/>
  <c r="AA32" i="16"/>
  <c r="AA16" i="16"/>
  <c r="AA37" i="16"/>
  <c r="AA21" i="16"/>
  <c r="AA5" i="16"/>
  <c r="AA42" i="16"/>
  <c r="AA26" i="16"/>
  <c r="AA10" i="16"/>
  <c r="AA47" i="16"/>
  <c r="AA31" i="16"/>
  <c r="AA15" i="16"/>
  <c r="AA36" i="16"/>
  <c r="AA20" i="16"/>
  <c r="AA4" i="16"/>
  <c r="AA41" i="16"/>
  <c r="AA25" i="16"/>
  <c r="AA9" i="16"/>
  <c r="AA45" i="16"/>
  <c r="AA29" i="16"/>
  <c r="AA13" i="16"/>
  <c r="W14" i="16"/>
  <c r="AA17" i="16"/>
  <c r="AA14" i="16"/>
  <c r="V39" i="16"/>
  <c r="S4" i="16"/>
  <c r="U7" i="16"/>
  <c r="X13" i="16"/>
  <c r="R24" i="16"/>
  <c r="AI28" i="16"/>
  <c r="W30" i="16"/>
  <c r="Y33" i="16"/>
  <c r="AA39" i="16"/>
  <c r="W44" i="16"/>
  <c r="X49" i="16"/>
  <c r="AC48" i="16"/>
  <c r="AC32" i="16"/>
  <c r="AC16" i="16"/>
  <c r="AC37" i="16"/>
  <c r="AC21" i="16"/>
  <c r="AC5" i="16"/>
  <c r="AC42" i="16"/>
  <c r="AC26" i="16"/>
  <c r="AC10" i="16"/>
  <c r="AC47" i="16"/>
  <c r="AC31" i="16"/>
  <c r="AC15" i="16"/>
  <c r="AC36" i="16"/>
  <c r="AC20" i="16"/>
  <c r="AC4" i="16"/>
  <c r="AC41" i="16"/>
  <c r="AC25" i="16"/>
  <c r="AC9" i="16"/>
  <c r="AC46" i="16"/>
  <c r="AC30" i="16"/>
  <c r="AC14" i="16"/>
  <c r="AC34" i="16"/>
  <c r="AC18" i="16"/>
  <c r="AC11" i="16"/>
  <c r="AE11" i="16"/>
  <c r="AB50" i="16"/>
  <c r="AB28" i="16"/>
  <c r="U4" i="16"/>
  <c r="V7" i="16"/>
  <c r="AI10" i="16"/>
  <c r="Y13" i="16"/>
  <c r="AI16" i="16"/>
  <c r="AG22" i="16"/>
  <c r="S24" i="16"/>
  <c r="AB27" i="16"/>
  <c r="Y30" i="16"/>
  <c r="Z33" i="16"/>
  <c r="X44" i="16"/>
  <c r="Y49" i="16"/>
  <c r="Y45" i="16"/>
  <c r="V4" i="16"/>
  <c r="W7" i="16"/>
  <c r="Z13" i="16"/>
  <c r="R18" i="16"/>
  <c r="T24" i="16"/>
  <c r="AC27" i="16"/>
  <c r="Z30" i="16"/>
  <c r="AA33" i="16"/>
  <c r="AC39" i="16"/>
  <c r="R41" i="16"/>
  <c r="Y44" i="16"/>
  <c r="Z49" i="16"/>
  <c r="AB48" i="16"/>
  <c r="AB32" i="16"/>
  <c r="AB16" i="16"/>
  <c r="AB37" i="16"/>
  <c r="AB21" i="16"/>
  <c r="AB5" i="16"/>
  <c r="AB42" i="16"/>
  <c r="AB26" i="16"/>
  <c r="AB10" i="16"/>
  <c r="AB47" i="16"/>
  <c r="AB31" i="16"/>
  <c r="AB15" i="16"/>
  <c r="AB36" i="16"/>
  <c r="AB20" i="16"/>
  <c r="AB4" i="16"/>
  <c r="AB41" i="16"/>
  <c r="AB25" i="16"/>
  <c r="AB9" i="16"/>
  <c r="AB46" i="16"/>
  <c r="AB30" i="16"/>
  <c r="AB14" i="16"/>
  <c r="AB40" i="16"/>
  <c r="AB24" i="16"/>
  <c r="AB8" i="16"/>
  <c r="AB45" i="16"/>
  <c r="AB29" i="16"/>
  <c r="AB13" i="16"/>
  <c r="Y14" i="16"/>
  <c r="Z14" i="16"/>
  <c r="V45" i="16"/>
  <c r="W25" i="16"/>
  <c r="AA19" i="16"/>
  <c r="W4" i="16"/>
  <c r="X7" i="16"/>
  <c r="AC13" i="16"/>
  <c r="S18" i="16"/>
  <c r="AI22" i="16"/>
  <c r="U24" i="16"/>
  <c r="AA30" i="16"/>
  <c r="AB33" i="16"/>
  <c r="U41" i="16"/>
  <c r="Z44" i="16"/>
  <c r="AA49" i="16"/>
  <c r="Y38" i="16"/>
  <c r="Y22" i="16"/>
  <c r="Y6" i="16"/>
  <c r="Y43" i="16"/>
  <c r="Y27" i="16"/>
  <c r="Y11" i="16"/>
  <c r="Y48" i="16"/>
  <c r="Y32" i="16"/>
  <c r="Y16" i="16"/>
  <c r="Y37" i="16"/>
  <c r="Y21" i="16"/>
  <c r="Y5" i="16"/>
  <c r="Y42" i="16"/>
  <c r="Y26" i="16"/>
  <c r="Y10" i="16"/>
  <c r="Y47" i="16"/>
  <c r="Y31" i="16"/>
  <c r="Y15" i="16"/>
  <c r="Y36" i="16"/>
  <c r="Y20" i="16"/>
  <c r="Y4" i="16"/>
  <c r="Y40" i="16"/>
  <c r="Y24" i="16"/>
  <c r="Y8" i="16"/>
  <c r="AA23" i="16"/>
  <c r="V34" i="16"/>
  <c r="AC23" i="16"/>
  <c r="AC40" i="16"/>
  <c r="Z50" i="16"/>
  <c r="AE37" i="16"/>
  <c r="AE21" i="16"/>
  <c r="AE5" i="16"/>
  <c r="AE42" i="16"/>
  <c r="AE26" i="16"/>
  <c r="AE10" i="16"/>
  <c r="AE47" i="16"/>
  <c r="AE31" i="16"/>
  <c r="AE15" i="16"/>
  <c r="AE36" i="16"/>
  <c r="AE20" i="16"/>
  <c r="AE4" i="16"/>
  <c r="AE41" i="16"/>
  <c r="AE25" i="16"/>
  <c r="AE9" i="16"/>
  <c r="AE46" i="16"/>
  <c r="AE30" i="16"/>
  <c r="AE14" i="16"/>
  <c r="AE35" i="16"/>
  <c r="AE19" i="16"/>
  <c r="AE3" i="16"/>
  <c r="AE50" i="16"/>
  <c r="AE39" i="16"/>
  <c r="AE23" i="16"/>
  <c r="AE7" i="16"/>
  <c r="V8" i="16"/>
  <c r="Y19" i="16"/>
  <c r="Y39" i="16"/>
  <c r="Y7" i="16"/>
  <c r="T18" i="16"/>
  <c r="V24" i="16"/>
  <c r="AE27" i="16"/>
  <c r="AC33" i="16"/>
  <c r="R35" i="16"/>
  <c r="AG39" i="16"/>
  <c r="W41" i="16"/>
  <c r="AA44" i="16"/>
  <c r="AB49" i="16"/>
  <c r="V50" i="16"/>
  <c r="Y17" i="16"/>
  <c r="W34" i="16"/>
  <c r="W45" i="16"/>
  <c r="X28" i="16"/>
  <c r="Z7" i="16"/>
  <c r="AE13" i="16"/>
  <c r="S15" i="16"/>
  <c r="U18" i="16"/>
  <c r="AG21" i="16"/>
  <c r="W24" i="16"/>
  <c r="S35" i="16"/>
  <c r="X41" i="16"/>
  <c r="AB44" i="16"/>
  <c r="AC49" i="16"/>
  <c r="Y23" i="16"/>
  <c r="W40" i="16"/>
  <c r="Y50" i="16"/>
  <c r="AB17" i="16"/>
  <c r="AG45" i="16"/>
  <c r="AA7" i="16"/>
  <c r="T15" i="16"/>
  <c r="V18" i="16"/>
  <c r="X24" i="16"/>
  <c r="AG27" i="16"/>
  <c r="AE33" i="16"/>
  <c r="T35" i="16"/>
  <c r="Y41" i="16"/>
  <c r="AC44" i="16"/>
  <c r="V40" i="16"/>
  <c r="X40" i="16"/>
  <c r="AI47" i="16"/>
  <c r="AI31" i="16"/>
  <c r="AI15" i="16"/>
  <c r="AI36" i="16"/>
  <c r="AI20" i="16"/>
  <c r="AI4" i="16"/>
  <c r="AI41" i="16"/>
  <c r="AI25" i="16"/>
  <c r="AI9" i="16"/>
  <c r="AI46" i="16"/>
  <c r="AI30" i="16"/>
  <c r="AI14" i="16"/>
  <c r="AI35" i="16"/>
  <c r="AI19" i="16"/>
  <c r="AI3" i="16"/>
  <c r="AI40" i="16"/>
  <c r="AI24" i="16"/>
  <c r="AI8" i="16"/>
  <c r="AI45" i="16"/>
  <c r="AI29" i="16"/>
  <c r="AI13" i="16"/>
  <c r="AI49" i="16"/>
  <c r="AI33" i="16"/>
  <c r="AI17" i="16"/>
  <c r="AC28" i="16"/>
  <c r="AB7" i="16"/>
  <c r="AG13" i="16"/>
  <c r="U15" i="16"/>
  <c r="W18" i="16"/>
  <c r="AI21" i="16"/>
  <c r="AA24" i="16"/>
  <c r="R29" i="16"/>
  <c r="U35" i="16"/>
  <c r="Z38" i="16"/>
  <c r="R46" i="16"/>
  <c r="AE49" i="16"/>
  <c r="X17" i="16"/>
  <c r="X45" i="16"/>
  <c r="W8" i="16"/>
  <c r="AC8" i="16"/>
  <c r="AI11" i="16"/>
  <c r="V19" i="16"/>
  <c r="AA22" i="16"/>
  <c r="AE8" i="16"/>
  <c r="AI34" i="16"/>
  <c r="X39" i="16"/>
  <c r="AI50" i="16"/>
  <c r="V13" i="16"/>
  <c r="AB19" i="16"/>
  <c r="AC7" i="16"/>
  <c r="V12" i="16"/>
  <c r="AC24" i="16"/>
  <c r="AI27" i="16"/>
  <c r="S29" i="16"/>
  <c r="AG33" i="16"/>
  <c r="V35" i="16"/>
  <c r="AA38" i="16"/>
  <c r="AE44" i="16"/>
  <c r="W49" i="16"/>
  <c r="W33" i="16"/>
  <c r="W17" i="16"/>
  <c r="W38" i="16"/>
  <c r="W22" i="16"/>
  <c r="W6" i="16"/>
  <c r="W43" i="16"/>
  <c r="W27" i="16"/>
  <c r="W11" i="16"/>
  <c r="W48" i="16"/>
  <c r="W32" i="16"/>
  <c r="W16" i="16"/>
  <c r="W37" i="16"/>
  <c r="W21" i="16"/>
  <c r="W5" i="16"/>
  <c r="W42" i="16"/>
  <c r="W26" i="16"/>
  <c r="W10" i="16"/>
  <c r="W47" i="16"/>
  <c r="W31" i="16"/>
  <c r="W15" i="16"/>
  <c r="W35" i="16"/>
  <c r="W19" i="16"/>
  <c r="W3" i="16"/>
  <c r="V20" i="16"/>
  <c r="Z23" i="16"/>
  <c r="V28" i="16"/>
  <c r="Z34" i="16"/>
  <c r="AB22" i="16"/>
  <c r="V36" i="16"/>
  <c r="W39" i="16"/>
  <c r="AE28" i="16"/>
  <c r="U9" i="16"/>
  <c r="W12" i="16"/>
  <c r="Y18" i="16"/>
  <c r="T29" i="16"/>
  <c r="Y35" i="16"/>
  <c r="AB38" i="16"/>
  <c r="AG49" i="16"/>
  <c r="X38" i="16"/>
  <c r="X22" i="16"/>
  <c r="X6" i="16"/>
  <c r="X43" i="16"/>
  <c r="X27" i="16"/>
  <c r="X11" i="16"/>
  <c r="X48" i="16"/>
  <c r="X32" i="16"/>
  <c r="X16" i="16"/>
  <c r="X37" i="16"/>
  <c r="X21" i="16"/>
  <c r="X5" i="16"/>
  <c r="X42" i="16"/>
  <c r="X26" i="16"/>
  <c r="X10" i="16"/>
  <c r="X47" i="16"/>
  <c r="X31" i="16"/>
  <c r="X15" i="16"/>
  <c r="X36" i="16"/>
  <c r="X20" i="16"/>
  <c r="X4" i="16"/>
  <c r="X46" i="16"/>
  <c r="X30" i="16"/>
  <c r="X14" i="16"/>
  <c r="X35" i="16"/>
  <c r="X19" i="16"/>
  <c r="X3" i="16"/>
  <c r="W20" i="16"/>
  <c r="X23" i="16"/>
  <c r="W50" i="16"/>
  <c r="X34" i="16"/>
  <c r="AE40" i="16"/>
  <c r="AE45" i="16"/>
  <c r="R50" i="16"/>
  <c r="R39" i="16"/>
  <c r="R23" i="16"/>
  <c r="R7" i="16"/>
  <c r="R44" i="16"/>
  <c r="R28" i="16"/>
  <c r="R12" i="16"/>
  <c r="R49" i="16"/>
  <c r="R33" i="16"/>
  <c r="R17" i="16"/>
  <c r="R38" i="16"/>
  <c r="R22" i="16"/>
  <c r="R6" i="16"/>
  <c r="R43" i="16"/>
  <c r="R27" i="16"/>
  <c r="R11" i="16"/>
  <c r="R48" i="16"/>
  <c r="R32" i="16"/>
  <c r="R16" i="16"/>
  <c r="R37" i="16"/>
  <c r="R21" i="16"/>
  <c r="R5" i="16"/>
  <c r="R47" i="16"/>
  <c r="R31" i="16"/>
  <c r="R15" i="16"/>
  <c r="R36" i="16"/>
  <c r="R20" i="16"/>
  <c r="R4" i="16"/>
  <c r="R3" i="16"/>
  <c r="AG7" i="16"/>
  <c r="W9" i="16"/>
  <c r="X12" i="16"/>
  <c r="Z18" i="16"/>
  <c r="AE24" i="16"/>
  <c r="R26" i="16"/>
  <c r="AE32" i="16"/>
  <c r="AA35" i="16"/>
  <c r="AC38" i="16"/>
  <c r="AI44" i="16"/>
  <c r="W46" i="16"/>
  <c r="S39" i="16"/>
  <c r="S23" i="16"/>
  <c r="S7" i="16"/>
  <c r="S44" i="16"/>
  <c r="S28" i="16"/>
  <c r="S12" i="16"/>
  <c r="S49" i="16"/>
  <c r="S33" i="16"/>
  <c r="S17" i="16"/>
  <c r="S38" i="16"/>
  <c r="S22" i="16"/>
  <c r="S6" i="16"/>
  <c r="S43" i="16"/>
  <c r="S27" i="16"/>
  <c r="S11" i="16"/>
  <c r="S48" i="16"/>
  <c r="S32" i="16"/>
  <c r="S16" i="16"/>
  <c r="S37" i="16"/>
  <c r="S21" i="16"/>
  <c r="S5" i="16"/>
  <c r="S41" i="16"/>
  <c r="S25" i="16"/>
  <c r="S9" i="16"/>
  <c r="S3" i="16"/>
  <c r="AI7" i="16"/>
  <c r="X9" i="16"/>
  <c r="Y12" i="16"/>
  <c r="AA18" i="16"/>
  <c r="S26" i="16"/>
  <c r="V29" i="16"/>
  <c r="AB35" i="16"/>
  <c r="Y46" i="16"/>
  <c r="W23" i="16"/>
  <c r="Y28" i="16"/>
  <c r="T44" i="16"/>
  <c r="T28" i="16"/>
  <c r="T12" i="16"/>
  <c r="T49" i="16"/>
  <c r="T33" i="16"/>
  <c r="T17" i="16"/>
  <c r="T38" i="16"/>
  <c r="T22" i="16"/>
  <c r="T6" i="16"/>
  <c r="T43" i="16"/>
  <c r="T27" i="16"/>
  <c r="T11" i="16"/>
  <c r="T48" i="16"/>
  <c r="T32" i="16"/>
  <c r="T16" i="16"/>
  <c r="T37" i="16"/>
  <c r="T21" i="16"/>
  <c r="T5" i="16"/>
  <c r="T42" i="16"/>
  <c r="T26" i="16"/>
  <c r="T10" i="16"/>
  <c r="T36" i="16"/>
  <c r="T20" i="16"/>
  <c r="T4" i="16"/>
  <c r="T41" i="16"/>
  <c r="T25" i="16"/>
  <c r="T9" i="16"/>
  <c r="T3" i="16"/>
  <c r="Y9" i="16"/>
  <c r="Z12" i="16"/>
  <c r="AB18" i="16"/>
  <c r="T23" i="16"/>
  <c r="W29" i="16"/>
  <c r="AG32" i="16"/>
  <c r="AC35" i="16"/>
  <c r="AE38" i="16"/>
  <c r="Z46" i="16"/>
  <c r="V49" i="16"/>
  <c r="V33" i="16"/>
  <c r="V17" i="16"/>
  <c r="V38" i="16"/>
  <c r="V22" i="16"/>
  <c r="V6" i="16"/>
  <c r="V43" i="16"/>
  <c r="V27" i="16"/>
  <c r="V11" i="16"/>
  <c r="V48" i="16"/>
  <c r="V32" i="16"/>
  <c r="V16" i="16"/>
  <c r="V37" i="16"/>
  <c r="V21" i="16"/>
  <c r="V5" i="16"/>
  <c r="V42" i="16"/>
  <c r="V26" i="16"/>
  <c r="V10" i="16"/>
  <c r="V47" i="16"/>
  <c r="V31" i="16"/>
  <c r="V15" i="16"/>
  <c r="V41" i="16"/>
  <c r="V25" i="16"/>
  <c r="V9" i="16"/>
  <c r="V46" i="16"/>
  <c r="V30" i="16"/>
  <c r="V14" i="16"/>
  <c r="AB11" i="16"/>
  <c r="Z17" i="16"/>
  <c r="AB23" i="16"/>
  <c r="AA40" i="16"/>
  <c r="W28" i="16"/>
  <c r="AA50" i="16"/>
  <c r="U44" i="16"/>
  <c r="U28" i="16"/>
  <c r="U12" i="16"/>
  <c r="U49" i="16"/>
  <c r="U33" i="16"/>
  <c r="U17" i="16"/>
  <c r="U38" i="16"/>
  <c r="U22" i="16"/>
  <c r="U6" i="16"/>
  <c r="U43" i="16"/>
  <c r="U27" i="16"/>
  <c r="U11" i="16"/>
  <c r="U48" i="16"/>
  <c r="U32" i="16"/>
  <c r="U16" i="16"/>
  <c r="U37" i="16"/>
  <c r="U21" i="16"/>
  <c r="U5" i="16"/>
  <c r="U42" i="16"/>
  <c r="U26" i="16"/>
  <c r="U10" i="16"/>
  <c r="U46" i="16"/>
  <c r="U30" i="16"/>
  <c r="U14" i="16"/>
  <c r="U3" i="16"/>
  <c r="Z6" i="16"/>
  <c r="AA12" i="16"/>
  <c r="AE18" i="16"/>
  <c r="S20" i="16"/>
  <c r="U23" i="16"/>
  <c r="X29" i="16"/>
  <c r="R40" i="16"/>
  <c r="AB43" i="16"/>
  <c r="AA46" i="16"/>
  <c r="L5" i="16"/>
  <c r="AL6" i="16"/>
  <c r="AF7" i="16"/>
  <c r="N10" i="16"/>
  <c r="H11" i="16"/>
  <c r="AN11" i="16"/>
  <c r="P15" i="16"/>
  <c r="J16" i="16"/>
  <c r="AP16" i="16"/>
  <c r="AJ17" i="16"/>
  <c r="AD18" i="16"/>
  <c r="L21" i="16"/>
  <c r="AL22" i="16"/>
  <c r="AF23" i="16"/>
  <c r="N26" i="16"/>
  <c r="H27" i="16"/>
  <c r="AN27" i="16"/>
  <c r="P31" i="16"/>
  <c r="J32" i="16"/>
  <c r="AP32" i="16"/>
  <c r="AJ33" i="16"/>
  <c r="L37" i="16"/>
  <c r="AL38" i="16"/>
  <c r="AF39" i="16"/>
  <c r="N42" i="16"/>
  <c r="H43" i="16"/>
  <c r="AN43" i="16"/>
  <c r="P47" i="16"/>
  <c r="J48" i="16"/>
  <c r="AP48" i="16"/>
  <c r="AJ49" i="16"/>
  <c r="H6" i="16"/>
  <c r="AN6" i="16"/>
  <c r="J11" i="16"/>
  <c r="AP11" i="16"/>
  <c r="AJ12" i="16"/>
  <c r="AL17" i="16"/>
  <c r="AF18" i="16"/>
  <c r="H22" i="16"/>
  <c r="AN22" i="16"/>
  <c r="J27" i="16"/>
  <c r="AP27" i="16"/>
  <c r="AJ28" i="16"/>
  <c r="AL33" i="16"/>
  <c r="AF34" i="16"/>
  <c r="H38" i="16"/>
  <c r="AN38" i="16"/>
  <c r="J43" i="16"/>
  <c r="AP43" i="16"/>
  <c r="AJ44" i="16"/>
  <c r="L48" i="16"/>
  <c r="AL49" i="16"/>
  <c r="AL7" i="16"/>
  <c r="AF8" i="16"/>
  <c r="H12" i="16"/>
  <c r="AN12" i="16"/>
  <c r="J17" i="16"/>
  <c r="AP17" i="16"/>
  <c r="AJ18" i="16"/>
  <c r="AL23" i="16"/>
  <c r="AF24" i="16"/>
  <c r="H28" i="16"/>
  <c r="AN28" i="16"/>
  <c r="J33" i="16"/>
  <c r="AP33" i="16"/>
  <c r="AJ34" i="16"/>
  <c r="AL39" i="16"/>
  <c r="AF40" i="16"/>
  <c r="N43" i="16"/>
  <c r="H44" i="16"/>
  <c r="AN44" i="16"/>
  <c r="P48" i="16"/>
  <c r="J49" i="16"/>
  <c r="AP49" i="16"/>
  <c r="AK50" i="16"/>
  <c r="G7" i="16"/>
  <c r="AM7" i="16"/>
  <c r="I12" i="16"/>
  <c r="AO12" i="16"/>
  <c r="AK18" i="16"/>
  <c r="G23" i="16"/>
  <c r="AM23" i="16"/>
  <c r="I28" i="16"/>
  <c r="AO28" i="16"/>
  <c r="AK34" i="16"/>
  <c r="G39" i="16"/>
  <c r="AM39" i="16"/>
  <c r="I44" i="16"/>
  <c r="AO44" i="16"/>
  <c r="Q48" i="16"/>
  <c r="K49" i="16"/>
  <c r="AQ49" i="16"/>
  <c r="AL50" i="16"/>
  <c r="AF3" i="16"/>
  <c r="H7" i="16"/>
  <c r="AN7" i="16"/>
  <c r="J12" i="16"/>
  <c r="AP12" i="16"/>
  <c r="AJ13" i="16"/>
  <c r="AL18" i="16"/>
  <c r="AF19" i="16"/>
  <c r="H23" i="16"/>
  <c r="AN23" i="16"/>
  <c r="J28" i="16"/>
  <c r="AP28" i="16"/>
  <c r="AJ29" i="16"/>
  <c r="AL34" i="16"/>
  <c r="AF35" i="16"/>
  <c r="H39" i="16"/>
  <c r="AN39" i="16"/>
  <c r="J44" i="16"/>
  <c r="AP44" i="16"/>
  <c r="AJ45" i="16"/>
  <c r="L49" i="16"/>
  <c r="G50" i="16"/>
  <c r="AM50" i="16"/>
  <c r="I7" i="16"/>
  <c r="AO7" i="16"/>
  <c r="AK13" i="16"/>
  <c r="G18" i="16"/>
  <c r="AM18" i="16"/>
  <c r="I23" i="16"/>
  <c r="AO23" i="16"/>
  <c r="AK29" i="16"/>
  <c r="G34" i="16"/>
  <c r="AM34" i="16"/>
  <c r="I39" i="16"/>
  <c r="AO39" i="16"/>
  <c r="AK45" i="16"/>
  <c r="M49" i="16"/>
  <c r="H50" i="16"/>
  <c r="AN50" i="16"/>
  <c r="J7" i="16"/>
  <c r="AP7" i="16"/>
  <c r="AJ8" i="16"/>
  <c r="AL13" i="16"/>
  <c r="AF14" i="16"/>
  <c r="H18" i="16"/>
  <c r="AN18" i="16"/>
  <c r="J23" i="16"/>
  <c r="AP23" i="16"/>
  <c r="AJ24" i="16"/>
  <c r="AL29" i="16"/>
  <c r="AF30" i="16"/>
  <c r="H34" i="16"/>
  <c r="AN34" i="16"/>
  <c r="J39" i="16"/>
  <c r="AP39" i="16"/>
  <c r="AJ40" i="16"/>
  <c r="L44" i="16"/>
  <c r="AL45" i="16"/>
  <c r="AF46" i="16"/>
  <c r="N49" i="16"/>
  <c r="I50" i="16"/>
  <c r="AO50" i="16"/>
  <c r="AK8" i="16"/>
  <c r="G13" i="16"/>
  <c r="AM13" i="16"/>
  <c r="I18" i="16"/>
  <c r="AO18" i="16"/>
  <c r="AK24" i="16"/>
  <c r="G29" i="16"/>
  <c r="AM29" i="16"/>
  <c r="I34" i="16"/>
  <c r="AO34" i="16"/>
  <c r="AK40" i="16"/>
  <c r="G45" i="16"/>
  <c r="AM45" i="16"/>
  <c r="O49" i="16"/>
  <c r="J50" i="16"/>
  <c r="AP50" i="16"/>
  <c r="AJ3" i="16"/>
  <c r="AL8" i="16"/>
  <c r="AF9" i="16"/>
  <c r="H13" i="16"/>
  <c r="AN13" i="16"/>
  <c r="J18" i="16"/>
  <c r="AP18" i="16"/>
  <c r="AJ19" i="16"/>
  <c r="AL24" i="16"/>
  <c r="AF25" i="16"/>
  <c r="H29" i="16"/>
  <c r="AN29" i="16"/>
  <c r="J34" i="16"/>
  <c r="AP34" i="16"/>
  <c r="AJ35" i="16"/>
  <c r="AL40" i="16"/>
  <c r="AF41" i="16"/>
  <c r="N44" i="16"/>
  <c r="H45" i="16"/>
  <c r="AN45" i="16"/>
  <c r="P49" i="16"/>
  <c r="K50" i="16"/>
  <c r="AQ50" i="16"/>
  <c r="AK3" i="16"/>
  <c r="M7" i="16"/>
  <c r="G8" i="16"/>
  <c r="AM8" i="16"/>
  <c r="O12" i="16"/>
  <c r="I13" i="16"/>
  <c r="AO13" i="16"/>
  <c r="Q17" i="16"/>
  <c r="K18" i="16"/>
  <c r="AQ18" i="16"/>
  <c r="AK19" i="16"/>
  <c r="M23" i="16"/>
  <c r="G24" i="16"/>
  <c r="AM24" i="16"/>
  <c r="O28" i="16"/>
  <c r="I29" i="16"/>
  <c r="AO29" i="16"/>
  <c r="Q33" i="16"/>
  <c r="K34" i="16"/>
  <c r="AQ34" i="16"/>
  <c r="AK35" i="16"/>
  <c r="M39" i="16"/>
  <c r="G40" i="16"/>
  <c r="AM40" i="16"/>
  <c r="O44" i="16"/>
  <c r="I45" i="16"/>
  <c r="AO45" i="16"/>
  <c r="Q49" i="16"/>
  <c r="L50" i="16"/>
  <c r="AL3" i="16"/>
  <c r="AF4" i="16"/>
  <c r="N7" i="16"/>
  <c r="H8" i="16"/>
  <c r="AN8" i="16"/>
  <c r="P12" i="16"/>
  <c r="J13" i="16"/>
  <c r="AP13" i="16"/>
  <c r="AJ14" i="16"/>
  <c r="L18" i="16"/>
  <c r="AL19" i="16"/>
  <c r="AF20" i="16"/>
  <c r="N23" i="16"/>
  <c r="H24" i="16"/>
  <c r="AN24" i="16"/>
  <c r="P28" i="16"/>
  <c r="J29" i="16"/>
  <c r="AP29" i="16"/>
  <c r="AJ30" i="16"/>
  <c r="L34" i="16"/>
  <c r="AL35" i="16"/>
  <c r="AF36" i="16"/>
  <c r="N39" i="16"/>
  <c r="H40" i="16"/>
  <c r="AN40" i="16"/>
  <c r="P44" i="16"/>
  <c r="J45" i="16"/>
  <c r="AP45" i="16"/>
  <c r="AJ46" i="16"/>
  <c r="M50" i="16"/>
  <c r="G3" i="16"/>
  <c r="AM3" i="16"/>
  <c r="O7" i="16"/>
  <c r="I8" i="16"/>
  <c r="AO8" i="16"/>
  <c r="Q12" i="16"/>
  <c r="K13" i="16"/>
  <c r="AQ13" i="16"/>
  <c r="AK14" i="16"/>
  <c r="M18" i="16"/>
  <c r="G19" i="16"/>
  <c r="AM19" i="16"/>
  <c r="O23" i="16"/>
  <c r="I24" i="16"/>
  <c r="AO24" i="16"/>
  <c r="Q28" i="16"/>
  <c r="K29" i="16"/>
  <c r="AQ29" i="16"/>
  <c r="AK30" i="16"/>
  <c r="M34" i="16"/>
  <c r="G35" i="16"/>
  <c r="AM35" i="16"/>
  <c r="O39" i="16"/>
  <c r="I40" i="16"/>
  <c r="AO40" i="16"/>
  <c r="Q44" i="16"/>
  <c r="K45" i="16"/>
  <c r="AQ45" i="16"/>
  <c r="AK46" i="16"/>
  <c r="N50" i="16"/>
  <c r="H3" i="16"/>
  <c r="AN3" i="16"/>
  <c r="P7" i="16"/>
  <c r="J8" i="16"/>
  <c r="AP8" i="16"/>
  <c r="AJ9" i="16"/>
  <c r="L13" i="16"/>
  <c r="AL14" i="16"/>
  <c r="AF15" i="16"/>
  <c r="N18" i="16"/>
  <c r="H19" i="16"/>
  <c r="AN19" i="16"/>
  <c r="P23" i="16"/>
  <c r="J24" i="16"/>
  <c r="AP24" i="16"/>
  <c r="AJ25" i="16"/>
  <c r="L29" i="16"/>
  <c r="AL30" i="16"/>
  <c r="AF31" i="16"/>
  <c r="N34" i="16"/>
  <c r="H35" i="16"/>
  <c r="AN35" i="16"/>
  <c r="P39" i="16"/>
  <c r="J40" i="16"/>
  <c r="AP40" i="16"/>
  <c r="AJ41" i="16"/>
  <c r="L45" i="16"/>
  <c r="AL46" i="16"/>
  <c r="AF47" i="16"/>
  <c r="O50" i="16"/>
  <c r="I3" i="16"/>
  <c r="AO3" i="16"/>
  <c r="Q7" i="16"/>
  <c r="K8" i="16"/>
  <c r="AQ8" i="16"/>
  <c r="AK9" i="16"/>
  <c r="M13" i="16"/>
  <c r="G14" i="16"/>
  <c r="AM14" i="16"/>
  <c r="O18" i="16"/>
  <c r="I19" i="16"/>
  <c r="AO19" i="16"/>
  <c r="Q23" i="16"/>
  <c r="K24" i="16"/>
  <c r="AQ24" i="16"/>
  <c r="AK25" i="16"/>
  <c r="M29" i="16"/>
  <c r="G30" i="16"/>
  <c r="AM30" i="16"/>
  <c r="O34" i="16"/>
  <c r="I35" i="16"/>
  <c r="AO35" i="16"/>
  <c r="Q39" i="16"/>
  <c r="K40" i="16"/>
  <c r="AQ40" i="16"/>
  <c r="AK41" i="16"/>
  <c r="M45" i="16"/>
  <c r="G46" i="16"/>
  <c r="AM46" i="16"/>
  <c r="P50" i="16"/>
  <c r="J3" i="16"/>
  <c r="AP3" i="16"/>
  <c r="AJ4" i="16"/>
  <c r="L8" i="16"/>
  <c r="AL9" i="16"/>
  <c r="AF10" i="16"/>
  <c r="N13" i="16"/>
  <c r="H14" i="16"/>
  <c r="AN14" i="16"/>
  <c r="P18" i="16"/>
  <c r="J19" i="16"/>
  <c r="AP19" i="16"/>
  <c r="AJ20" i="16"/>
  <c r="L24" i="16"/>
  <c r="AL25" i="16"/>
  <c r="AF26" i="16"/>
  <c r="N29" i="16"/>
  <c r="H30" i="16"/>
  <c r="AN30" i="16"/>
  <c r="Q50" i="16"/>
  <c r="K3" i="16"/>
  <c r="AQ3" i="16"/>
  <c r="AK4" i="16"/>
  <c r="M8" i="16"/>
  <c r="G9" i="16"/>
  <c r="AM9" i="16"/>
  <c r="O13" i="16"/>
  <c r="I14" i="16"/>
  <c r="AO14" i="16"/>
  <c r="Q18" i="16"/>
  <c r="K19" i="16"/>
  <c r="AQ19" i="16"/>
  <c r="AK20" i="16"/>
  <c r="M24" i="16"/>
  <c r="G25" i="16"/>
  <c r="AM25" i="16"/>
  <c r="O29" i="16"/>
  <c r="I30" i="16"/>
  <c r="AO30" i="16"/>
  <c r="AA23" i="15"/>
  <c r="AE28" i="15"/>
  <c r="X50" i="15"/>
  <c r="Y50" i="15"/>
  <c r="X17" i="15"/>
  <c r="Z22" i="15"/>
  <c r="AE32" i="15"/>
  <c r="Z50" i="15"/>
  <c r="V7" i="15"/>
  <c r="V12" i="15"/>
  <c r="Y17" i="15"/>
  <c r="AA22" i="15"/>
  <c r="X40" i="15"/>
  <c r="V45" i="15"/>
  <c r="AA50" i="15"/>
  <c r="AA7" i="15"/>
  <c r="AA12" i="15"/>
  <c r="X18" i="15"/>
  <c r="X23" i="15"/>
  <c r="Y45" i="15"/>
  <c r="AB7" i="15"/>
  <c r="AB12" i="15"/>
  <c r="AE17" i="15"/>
  <c r="X38" i="15"/>
  <c r="X22" i="15"/>
  <c r="X6" i="15"/>
  <c r="X41" i="15"/>
  <c r="X9" i="15"/>
  <c r="X46" i="15"/>
  <c r="X43" i="15"/>
  <c r="X27" i="15"/>
  <c r="X11" i="15"/>
  <c r="X14" i="15"/>
  <c r="X25" i="15"/>
  <c r="X48" i="15"/>
  <c r="X32" i="15"/>
  <c r="X16" i="15"/>
  <c r="X30" i="15"/>
  <c r="X37" i="15"/>
  <c r="X21" i="15"/>
  <c r="X5" i="15"/>
  <c r="X42" i="15"/>
  <c r="X26" i="15"/>
  <c r="X10" i="15"/>
  <c r="X47" i="15"/>
  <c r="X31" i="15"/>
  <c r="X15" i="15"/>
  <c r="X36" i="15"/>
  <c r="X20" i="15"/>
  <c r="X4" i="15"/>
  <c r="X35" i="15"/>
  <c r="X19" i="15"/>
  <c r="X3" i="15"/>
  <c r="AE18" i="15"/>
  <c r="Y19" i="15"/>
  <c r="Y49" i="15"/>
  <c r="Z19" i="15"/>
  <c r="Z3" i="15"/>
  <c r="Z43" i="15"/>
  <c r="Z27" i="15"/>
  <c r="Z11" i="15"/>
  <c r="Z30" i="15"/>
  <c r="Z48" i="15"/>
  <c r="Z32" i="15"/>
  <c r="Z16" i="15"/>
  <c r="Z14" i="15"/>
  <c r="Z37" i="15"/>
  <c r="Z21" i="15"/>
  <c r="Z5" i="15"/>
  <c r="Z35" i="15"/>
  <c r="Z42" i="15"/>
  <c r="Z26" i="15"/>
  <c r="Z10" i="15"/>
  <c r="Z47" i="15"/>
  <c r="Z31" i="15"/>
  <c r="Z15" i="15"/>
  <c r="Z46" i="15"/>
  <c r="Z36" i="15"/>
  <c r="Z20" i="15"/>
  <c r="Z4" i="15"/>
  <c r="Z41" i="15"/>
  <c r="Z25" i="15"/>
  <c r="Z9" i="15"/>
  <c r="Z40" i="15"/>
  <c r="Z24" i="15"/>
  <c r="Z8" i="15"/>
  <c r="Z45" i="15"/>
  <c r="Y28" i="15"/>
  <c r="AA28" i="15"/>
  <c r="Z17" i="15"/>
  <c r="AB40" i="15"/>
  <c r="Z49" i="15"/>
  <c r="X45" i="15"/>
  <c r="AA49" i="15"/>
  <c r="X28" i="15"/>
  <c r="AE37" i="15"/>
  <c r="AE21" i="15"/>
  <c r="AE5" i="15"/>
  <c r="AE13" i="15"/>
  <c r="AE42" i="15"/>
  <c r="AE26" i="15"/>
  <c r="AE10" i="15"/>
  <c r="AE29" i="15"/>
  <c r="AE47" i="15"/>
  <c r="AE31" i="15"/>
  <c r="AE15" i="15"/>
  <c r="AE36" i="15"/>
  <c r="AE20" i="15"/>
  <c r="AE4" i="15"/>
  <c r="AE41" i="15"/>
  <c r="AE25" i="15"/>
  <c r="AE9" i="15"/>
  <c r="AE46" i="15"/>
  <c r="AE30" i="15"/>
  <c r="AE14" i="15"/>
  <c r="AE35" i="15"/>
  <c r="AE19" i="15"/>
  <c r="AE3" i="15"/>
  <c r="AE45" i="15"/>
  <c r="AE40" i="15"/>
  <c r="AE24" i="15"/>
  <c r="AE8" i="15"/>
  <c r="AE50" i="15"/>
  <c r="AE39" i="15"/>
  <c r="AE23" i="15"/>
  <c r="AE7" i="15"/>
  <c r="AA40" i="15"/>
  <c r="X34" i="15"/>
  <c r="X39" i="15"/>
  <c r="AB49" i="15"/>
  <c r="Z6" i="15"/>
  <c r="AE16" i="15"/>
  <c r="Y34" i="15"/>
  <c r="Y39" i="15"/>
  <c r="W44" i="15"/>
  <c r="Y23" i="15"/>
  <c r="Z18" i="15"/>
  <c r="AA6" i="15"/>
  <c r="X24" i="15"/>
  <c r="X29" i="15"/>
  <c r="Z34" i="15"/>
  <c r="Z39" i="15"/>
  <c r="X44" i="15"/>
  <c r="AB22" i="15"/>
  <c r="AB50" i="15"/>
  <c r="X7" i="15"/>
  <c r="X12" i="15"/>
  <c r="AA17" i="15"/>
  <c r="Y7" i="15"/>
  <c r="Y12" i="15"/>
  <c r="AB17" i="15"/>
  <c r="Z7" i="15"/>
  <c r="Z12" i="15"/>
  <c r="AE22" i="15"/>
  <c r="AE27" i="15"/>
  <c r="AB6" i="15"/>
  <c r="AA24" i="15"/>
  <c r="Y29" i="15"/>
  <c r="AA34" i="15"/>
  <c r="AA39" i="15"/>
  <c r="Y44" i="15"/>
  <c r="AE49" i="15"/>
  <c r="AB19" i="15"/>
  <c r="AB48" i="15"/>
  <c r="AB32" i="15"/>
  <c r="AB16" i="15"/>
  <c r="AB8" i="15"/>
  <c r="AB37" i="15"/>
  <c r="AB21" i="15"/>
  <c r="AB5" i="15"/>
  <c r="AB24" i="15"/>
  <c r="AB42" i="15"/>
  <c r="AB26" i="15"/>
  <c r="AB10" i="15"/>
  <c r="AB35" i="15"/>
  <c r="AB3" i="15"/>
  <c r="AB47" i="15"/>
  <c r="AB31" i="15"/>
  <c r="AB15" i="15"/>
  <c r="AB36" i="15"/>
  <c r="AB20" i="15"/>
  <c r="AB4" i="15"/>
  <c r="AB41" i="15"/>
  <c r="AB25" i="15"/>
  <c r="AB9" i="15"/>
  <c r="AB46" i="15"/>
  <c r="AB30" i="15"/>
  <c r="AB14" i="15"/>
  <c r="AB45" i="15"/>
  <c r="AB29" i="15"/>
  <c r="AB13" i="15"/>
  <c r="AB27" i="15"/>
  <c r="R50" i="15"/>
  <c r="R39" i="15"/>
  <c r="R23" i="15"/>
  <c r="R7" i="15"/>
  <c r="R44" i="15"/>
  <c r="R28" i="15"/>
  <c r="R12" i="15"/>
  <c r="R42" i="15"/>
  <c r="R10" i="15"/>
  <c r="R47" i="15"/>
  <c r="R31" i="15"/>
  <c r="R15" i="15"/>
  <c r="R49" i="15"/>
  <c r="R33" i="15"/>
  <c r="R17" i="15"/>
  <c r="R26" i="15"/>
  <c r="R38" i="15"/>
  <c r="R22" i="15"/>
  <c r="R6" i="15"/>
  <c r="R43" i="15"/>
  <c r="R27" i="15"/>
  <c r="R11" i="15"/>
  <c r="R48" i="15"/>
  <c r="R32" i="15"/>
  <c r="R16" i="15"/>
  <c r="R37" i="15"/>
  <c r="R21" i="15"/>
  <c r="R5" i="15"/>
  <c r="R36" i="15"/>
  <c r="R20" i="15"/>
  <c r="R4" i="15"/>
  <c r="R3" i="15"/>
  <c r="Z29" i="15"/>
  <c r="AB34" i="15"/>
  <c r="AB39" i="15"/>
  <c r="Z44" i="15"/>
  <c r="R46" i="15"/>
  <c r="X8" i="15"/>
  <c r="Z23" i="15"/>
  <c r="Z13" i="15"/>
  <c r="S39" i="15"/>
  <c r="S23" i="15"/>
  <c r="S7" i="15"/>
  <c r="S47" i="15"/>
  <c r="S44" i="15"/>
  <c r="S28" i="15"/>
  <c r="S12" i="15"/>
  <c r="S15" i="15"/>
  <c r="S49" i="15"/>
  <c r="S33" i="15"/>
  <c r="S17" i="15"/>
  <c r="S31" i="15"/>
  <c r="S38" i="15"/>
  <c r="S22" i="15"/>
  <c r="S6" i="15"/>
  <c r="S43" i="15"/>
  <c r="S27" i="15"/>
  <c r="S11" i="15"/>
  <c r="S48" i="15"/>
  <c r="S32" i="15"/>
  <c r="S16" i="15"/>
  <c r="S37" i="15"/>
  <c r="S21" i="15"/>
  <c r="S5" i="15"/>
  <c r="S42" i="15"/>
  <c r="S26" i="15"/>
  <c r="S10" i="15"/>
  <c r="S41" i="15"/>
  <c r="S25" i="15"/>
  <c r="S9" i="15"/>
  <c r="S3" i="15"/>
  <c r="AE34" i="15"/>
  <c r="R41" i="15"/>
  <c r="S46" i="15"/>
  <c r="Y38" i="15"/>
  <c r="Y22" i="15"/>
  <c r="Y6" i="15"/>
  <c r="Y30" i="15"/>
  <c r="Y43" i="15"/>
  <c r="Y27" i="15"/>
  <c r="Y11" i="15"/>
  <c r="Y46" i="15"/>
  <c r="Y48" i="15"/>
  <c r="Y32" i="15"/>
  <c r="Y16" i="15"/>
  <c r="Y14" i="15"/>
  <c r="Y37" i="15"/>
  <c r="Y21" i="15"/>
  <c r="Y5" i="15"/>
  <c r="Y42" i="15"/>
  <c r="Y26" i="15"/>
  <c r="Y10" i="15"/>
  <c r="Y47" i="15"/>
  <c r="Y31" i="15"/>
  <c r="Y15" i="15"/>
  <c r="Y36" i="15"/>
  <c r="Y20" i="15"/>
  <c r="Y4" i="15"/>
  <c r="Y41" i="15"/>
  <c r="Y25" i="15"/>
  <c r="Y9" i="15"/>
  <c r="Y40" i="15"/>
  <c r="Y24" i="15"/>
  <c r="Y8" i="15"/>
  <c r="AA43" i="15"/>
  <c r="AA27" i="15"/>
  <c r="AA11" i="15"/>
  <c r="AA35" i="15"/>
  <c r="AA19" i="15"/>
  <c r="AA48" i="15"/>
  <c r="AA32" i="15"/>
  <c r="AA16" i="15"/>
  <c r="AA37" i="15"/>
  <c r="AA21" i="15"/>
  <c r="AA5" i="15"/>
  <c r="AA42" i="15"/>
  <c r="AA26" i="15"/>
  <c r="AA10" i="15"/>
  <c r="AA3" i="15"/>
  <c r="AA47" i="15"/>
  <c r="AA31" i="15"/>
  <c r="AA15" i="15"/>
  <c r="AA36" i="15"/>
  <c r="AA20" i="15"/>
  <c r="AA4" i="15"/>
  <c r="AA41" i="15"/>
  <c r="AA25" i="15"/>
  <c r="AA9" i="15"/>
  <c r="AA46" i="15"/>
  <c r="AA30" i="15"/>
  <c r="AA14" i="15"/>
  <c r="AA45" i="15"/>
  <c r="AA29" i="15"/>
  <c r="AA13" i="15"/>
  <c r="X13" i="15"/>
  <c r="AA8" i="15"/>
  <c r="T15" i="15"/>
  <c r="T44" i="15"/>
  <c r="T28" i="15"/>
  <c r="T12" i="15"/>
  <c r="T36" i="15"/>
  <c r="T49" i="15"/>
  <c r="T33" i="15"/>
  <c r="T17" i="15"/>
  <c r="T47" i="15"/>
  <c r="T31" i="15"/>
  <c r="T38" i="15"/>
  <c r="T22" i="15"/>
  <c r="T6" i="15"/>
  <c r="T4" i="15"/>
  <c r="T20" i="15"/>
  <c r="T43" i="15"/>
  <c r="T27" i="15"/>
  <c r="T11" i="15"/>
  <c r="T48" i="15"/>
  <c r="T32" i="15"/>
  <c r="T16" i="15"/>
  <c r="T37" i="15"/>
  <c r="T21" i="15"/>
  <c r="T5" i="15"/>
  <c r="T42" i="15"/>
  <c r="T26" i="15"/>
  <c r="T10" i="15"/>
  <c r="T41" i="15"/>
  <c r="T25" i="15"/>
  <c r="T9" i="15"/>
  <c r="T46" i="15"/>
  <c r="T3" i="15"/>
  <c r="AE6" i="15"/>
  <c r="AE11" i="15"/>
  <c r="R18" i="15"/>
  <c r="AB44" i="15"/>
  <c r="AA18" i="15"/>
  <c r="AB28" i="15"/>
  <c r="U44" i="15"/>
  <c r="U28" i="15"/>
  <c r="U12" i="15"/>
  <c r="U49" i="15"/>
  <c r="U33" i="15"/>
  <c r="U17" i="15"/>
  <c r="U20" i="15"/>
  <c r="U38" i="15"/>
  <c r="U22" i="15"/>
  <c r="U6" i="15"/>
  <c r="U36" i="15"/>
  <c r="U4" i="15"/>
  <c r="U43" i="15"/>
  <c r="U27" i="15"/>
  <c r="U11" i="15"/>
  <c r="U48" i="15"/>
  <c r="U32" i="15"/>
  <c r="U16" i="15"/>
  <c r="U37" i="15"/>
  <c r="U21" i="15"/>
  <c r="U5" i="15"/>
  <c r="U42" i="15"/>
  <c r="U26" i="15"/>
  <c r="U10" i="15"/>
  <c r="U47" i="15"/>
  <c r="U31" i="15"/>
  <c r="U15" i="15"/>
  <c r="U46" i="15"/>
  <c r="U30" i="15"/>
  <c r="U14" i="15"/>
  <c r="U3" i="15"/>
  <c r="S18" i="15"/>
  <c r="Y18" i="15"/>
  <c r="V4" i="15"/>
  <c r="V49" i="15"/>
  <c r="V33" i="15"/>
  <c r="V17" i="15"/>
  <c r="V25" i="15"/>
  <c r="V38" i="15"/>
  <c r="V22" i="15"/>
  <c r="V6" i="15"/>
  <c r="V36" i="15"/>
  <c r="V20" i="15"/>
  <c r="V9" i="15"/>
  <c r="V43" i="15"/>
  <c r="V27" i="15"/>
  <c r="V11" i="15"/>
  <c r="V48" i="15"/>
  <c r="V32" i="15"/>
  <c r="V16" i="15"/>
  <c r="V37" i="15"/>
  <c r="V21" i="15"/>
  <c r="V5" i="15"/>
  <c r="V42" i="15"/>
  <c r="V26" i="15"/>
  <c r="V10" i="15"/>
  <c r="V47" i="15"/>
  <c r="V31" i="15"/>
  <c r="V15" i="15"/>
  <c r="V46" i="15"/>
  <c r="V30" i="15"/>
  <c r="V14" i="15"/>
  <c r="V3" i="15"/>
  <c r="R13" i="15"/>
  <c r="T18" i="15"/>
  <c r="T23" i="15"/>
  <c r="AE48" i="15"/>
  <c r="AB18" i="15"/>
  <c r="AB23" i="15"/>
  <c r="Y35" i="15"/>
  <c r="W49" i="15"/>
  <c r="W33" i="15"/>
  <c r="W17" i="15"/>
  <c r="W9" i="15"/>
  <c r="W38" i="15"/>
  <c r="W22" i="15"/>
  <c r="W6" i="15"/>
  <c r="W43" i="15"/>
  <c r="W27" i="15"/>
  <c r="W11" i="15"/>
  <c r="W25" i="15"/>
  <c r="W48" i="15"/>
  <c r="W32" i="15"/>
  <c r="W16" i="15"/>
  <c r="W37" i="15"/>
  <c r="W21" i="15"/>
  <c r="W5" i="15"/>
  <c r="W41" i="15"/>
  <c r="W42" i="15"/>
  <c r="W26" i="15"/>
  <c r="W10" i="15"/>
  <c r="W47" i="15"/>
  <c r="W31" i="15"/>
  <c r="W15" i="15"/>
  <c r="W36" i="15"/>
  <c r="W20" i="15"/>
  <c r="W4" i="15"/>
  <c r="W35" i="15"/>
  <c r="W19" i="15"/>
  <c r="W3" i="15"/>
  <c r="Y3" i="15"/>
  <c r="S8" i="15"/>
  <c r="S13" i="15"/>
  <c r="U18" i="15"/>
  <c r="U23" i="15"/>
  <c r="X33" i="15"/>
  <c r="Z38" i="15"/>
  <c r="AE44" i="15"/>
  <c r="AG12" i="15"/>
  <c r="AC18" i="15"/>
  <c r="AG28" i="15"/>
  <c r="AC34" i="15"/>
  <c r="AG44" i="15"/>
  <c r="L5" i="15"/>
  <c r="AL6" i="15"/>
  <c r="AF7" i="15"/>
  <c r="N10" i="15"/>
  <c r="H11" i="15"/>
  <c r="AN11" i="15"/>
  <c r="AH12" i="15"/>
  <c r="P15" i="15"/>
  <c r="J16" i="15"/>
  <c r="AP16" i="15"/>
  <c r="AJ17" i="15"/>
  <c r="AD18" i="15"/>
  <c r="L21" i="15"/>
  <c r="AL22" i="15"/>
  <c r="AF23" i="15"/>
  <c r="N26" i="15"/>
  <c r="H27" i="15"/>
  <c r="AN27" i="15"/>
  <c r="AH28" i="15"/>
  <c r="P31" i="15"/>
  <c r="J32" i="15"/>
  <c r="AP32" i="15"/>
  <c r="AJ33" i="15"/>
  <c r="AD34" i="15"/>
  <c r="L37" i="15"/>
  <c r="AL38" i="15"/>
  <c r="AF39" i="15"/>
  <c r="N42" i="15"/>
  <c r="H43" i="15"/>
  <c r="AN43" i="15"/>
  <c r="AH44" i="15"/>
  <c r="P47" i="15"/>
  <c r="J48" i="15"/>
  <c r="AP48" i="15"/>
  <c r="AJ49" i="15"/>
  <c r="AC3" i="15"/>
  <c r="AK7" i="15"/>
  <c r="G12" i="15"/>
  <c r="AM12" i="15"/>
  <c r="AG13" i="15"/>
  <c r="I17" i="15"/>
  <c r="AO17" i="15"/>
  <c r="AI18" i="15"/>
  <c r="AC19" i="15"/>
  <c r="AK23" i="15"/>
  <c r="G28" i="15"/>
  <c r="AM28" i="15"/>
  <c r="AG29" i="15"/>
  <c r="I33" i="15"/>
  <c r="AO33" i="15"/>
  <c r="AI34" i="15"/>
  <c r="AC35" i="15"/>
  <c r="AK39" i="15"/>
  <c r="G44" i="15"/>
  <c r="AM44" i="15"/>
  <c r="AG45" i="15"/>
  <c r="O48" i="15"/>
  <c r="I49" i="15"/>
  <c r="AO49" i="15"/>
  <c r="AJ50" i="15"/>
  <c r="AL7" i="15"/>
  <c r="AF8" i="15"/>
  <c r="H12" i="15"/>
  <c r="AN12" i="15"/>
  <c r="AH13" i="15"/>
  <c r="J17" i="15"/>
  <c r="AP17" i="15"/>
  <c r="AJ18" i="15"/>
  <c r="AL23" i="15"/>
  <c r="AF24" i="15"/>
  <c r="H28" i="15"/>
  <c r="AN28" i="15"/>
  <c r="AH29" i="15"/>
  <c r="J33" i="15"/>
  <c r="AP33" i="15"/>
  <c r="AJ34" i="15"/>
  <c r="AL39" i="15"/>
  <c r="AF40" i="15"/>
  <c r="H44" i="15"/>
  <c r="AN44" i="15"/>
  <c r="AH45" i="15"/>
  <c r="J49" i="15"/>
  <c r="AP49" i="15"/>
  <c r="AK50" i="15"/>
  <c r="G7" i="15"/>
  <c r="AM7" i="15"/>
  <c r="AG8" i="15"/>
  <c r="I12" i="15"/>
  <c r="AO12" i="15"/>
  <c r="AI13" i="15"/>
  <c r="AC14" i="15"/>
  <c r="AK18" i="15"/>
  <c r="G23" i="15"/>
  <c r="AM23" i="15"/>
  <c r="AG24" i="15"/>
  <c r="I28" i="15"/>
  <c r="AO28" i="15"/>
  <c r="AI29" i="15"/>
  <c r="AC30" i="15"/>
  <c r="AK34" i="15"/>
  <c r="G39" i="15"/>
  <c r="AM39" i="15"/>
  <c r="AG40" i="15"/>
  <c r="I44" i="15"/>
  <c r="AO44" i="15"/>
  <c r="AI45" i="15"/>
  <c r="AC46" i="15"/>
  <c r="AL50" i="15"/>
  <c r="AF45" i="15"/>
  <c r="AF3" i="15"/>
  <c r="H7" i="15"/>
  <c r="AN7" i="15"/>
  <c r="AH8" i="15"/>
  <c r="J12" i="15"/>
  <c r="AP12" i="15"/>
  <c r="AJ13" i="15"/>
  <c r="AL18" i="15"/>
  <c r="AF19" i="15"/>
  <c r="H23" i="15"/>
  <c r="AN23" i="15"/>
  <c r="AH24" i="15"/>
  <c r="J28" i="15"/>
  <c r="AP28" i="15"/>
  <c r="AJ29" i="15"/>
  <c r="AL34" i="15"/>
  <c r="AF35" i="15"/>
  <c r="H39" i="15"/>
  <c r="AN39" i="15"/>
  <c r="AH40" i="15"/>
  <c r="J44" i="15"/>
  <c r="AP44" i="15"/>
  <c r="AJ45" i="15"/>
  <c r="G50" i="15"/>
  <c r="AM50" i="15"/>
  <c r="AG3" i="15"/>
  <c r="I7" i="15"/>
  <c r="AO7" i="15"/>
  <c r="AI8" i="15"/>
  <c r="AC9" i="15"/>
  <c r="AK13" i="15"/>
  <c r="G18" i="15"/>
  <c r="AM18" i="15"/>
  <c r="AG19" i="15"/>
  <c r="I23" i="15"/>
  <c r="AO23" i="15"/>
  <c r="AI24" i="15"/>
  <c r="AC25" i="15"/>
  <c r="AK29" i="15"/>
  <c r="G34" i="15"/>
  <c r="AM34" i="15"/>
  <c r="AG35" i="15"/>
  <c r="I39" i="15"/>
  <c r="AO39" i="15"/>
  <c r="AI40" i="15"/>
  <c r="AC41" i="15"/>
  <c r="AK45" i="15"/>
  <c r="H50" i="15"/>
  <c r="AN50" i="15"/>
  <c r="AH3" i="15"/>
  <c r="J7" i="15"/>
  <c r="AP7" i="15"/>
  <c r="AJ8" i="15"/>
  <c r="AL13" i="15"/>
  <c r="AF14" i="15"/>
  <c r="H18" i="15"/>
  <c r="AN18" i="15"/>
  <c r="AH19" i="15"/>
  <c r="J23" i="15"/>
  <c r="AP23" i="15"/>
  <c r="AJ24" i="15"/>
  <c r="AL29" i="15"/>
  <c r="AF30" i="15"/>
  <c r="H34" i="15"/>
  <c r="AN34" i="15"/>
  <c r="AH35" i="15"/>
  <c r="J39" i="15"/>
  <c r="AP39" i="15"/>
  <c r="AJ40" i="15"/>
  <c r="AL45" i="15"/>
  <c r="AF46" i="15"/>
  <c r="I50" i="15"/>
  <c r="AO50" i="15"/>
  <c r="AI3" i="15"/>
  <c r="AC4" i="15"/>
  <c r="AK8" i="15"/>
  <c r="G13" i="15"/>
  <c r="AM13" i="15"/>
  <c r="AG14" i="15"/>
  <c r="I18" i="15"/>
  <c r="AO18" i="15"/>
  <c r="AI19" i="15"/>
  <c r="AC20" i="15"/>
  <c r="AK24" i="15"/>
  <c r="G29" i="15"/>
  <c r="AM29" i="15"/>
  <c r="AG30" i="15"/>
  <c r="I34" i="15"/>
  <c r="AO34" i="15"/>
  <c r="AI35" i="15"/>
  <c r="AC36" i="15"/>
  <c r="AK40" i="15"/>
  <c r="G45" i="15"/>
  <c r="AM45" i="15"/>
  <c r="AG46" i="15"/>
  <c r="J50" i="15"/>
  <c r="AP50" i="15"/>
  <c r="AJ3" i="15"/>
  <c r="AL8" i="15"/>
  <c r="AF9" i="15"/>
  <c r="H13" i="15"/>
  <c r="AN13" i="15"/>
  <c r="AH14" i="15"/>
  <c r="J18" i="15"/>
  <c r="AP18" i="15"/>
  <c r="AJ19" i="15"/>
  <c r="AL24" i="15"/>
  <c r="AF25" i="15"/>
  <c r="H29" i="15"/>
  <c r="AN29" i="15"/>
  <c r="AH30" i="15"/>
  <c r="J34" i="15"/>
  <c r="AP34" i="15"/>
  <c r="AJ35" i="15"/>
  <c r="AL40" i="15"/>
  <c r="AF41" i="15"/>
  <c r="H45" i="15"/>
  <c r="AN45" i="15"/>
  <c r="AH46" i="15"/>
  <c r="AK3" i="15"/>
  <c r="M7" i="15"/>
  <c r="G8" i="15"/>
  <c r="AM8" i="15"/>
  <c r="AG9" i="15"/>
  <c r="O12" i="15"/>
  <c r="I13" i="15"/>
  <c r="AO13" i="15"/>
  <c r="AI14" i="15"/>
  <c r="AC15" i="15"/>
  <c r="Q17" i="15"/>
  <c r="K18" i="15"/>
  <c r="AQ18" i="15"/>
  <c r="AK19" i="15"/>
  <c r="M23" i="15"/>
  <c r="G24" i="15"/>
  <c r="AM24" i="15"/>
  <c r="AG25" i="15"/>
  <c r="O28" i="15"/>
  <c r="I29" i="15"/>
  <c r="AO29" i="15"/>
  <c r="AI30" i="15"/>
  <c r="AC31" i="15"/>
  <c r="Q33" i="15"/>
  <c r="K34" i="15"/>
  <c r="AQ34" i="15"/>
  <c r="AK35" i="15"/>
  <c r="M39" i="15"/>
  <c r="G40" i="15"/>
  <c r="AM40" i="15"/>
  <c r="AG41" i="15"/>
  <c r="O44" i="15"/>
  <c r="I45" i="15"/>
  <c r="AO45" i="15"/>
  <c r="AI46" i="15"/>
  <c r="AC47" i="15"/>
  <c r="Q49" i="15"/>
  <c r="L50" i="15"/>
  <c r="AF34" i="15"/>
  <c r="AH18" i="15"/>
  <c r="AF29" i="15"/>
  <c r="AL3" i="15"/>
  <c r="AF4" i="15"/>
  <c r="N7" i="15"/>
  <c r="H8" i="15"/>
  <c r="AN8" i="15"/>
  <c r="AH9" i="15"/>
  <c r="P12" i="15"/>
  <c r="J13" i="15"/>
  <c r="AP13" i="15"/>
  <c r="AJ14" i="15"/>
  <c r="AD15" i="15"/>
  <c r="L18" i="15"/>
  <c r="AL19" i="15"/>
  <c r="AF20" i="15"/>
  <c r="N23" i="15"/>
  <c r="H24" i="15"/>
  <c r="AN24" i="15"/>
  <c r="AH25" i="15"/>
  <c r="P28" i="15"/>
  <c r="J29" i="15"/>
  <c r="AP29" i="15"/>
  <c r="AJ30" i="15"/>
  <c r="AD31" i="15"/>
  <c r="L34" i="15"/>
  <c r="AL35" i="15"/>
  <c r="AF36" i="15"/>
  <c r="N39" i="15"/>
  <c r="H40" i="15"/>
  <c r="AN40" i="15"/>
  <c r="AH41" i="15"/>
  <c r="P44" i="15"/>
  <c r="J45" i="15"/>
  <c r="AP45" i="15"/>
  <c r="AJ46" i="15"/>
  <c r="AD47" i="15"/>
  <c r="M50" i="15"/>
  <c r="G3" i="15"/>
  <c r="AM3" i="15"/>
  <c r="AG4" i="15"/>
  <c r="O7" i="15"/>
  <c r="I8" i="15"/>
  <c r="AO8" i="15"/>
  <c r="AI9" i="15"/>
  <c r="AC10" i="15"/>
  <c r="Q12" i="15"/>
  <c r="K13" i="15"/>
  <c r="AQ13" i="15"/>
  <c r="AK14" i="15"/>
  <c r="M18" i="15"/>
  <c r="G19" i="15"/>
  <c r="AM19" i="15"/>
  <c r="AG20" i="15"/>
  <c r="O23" i="15"/>
  <c r="I24" i="15"/>
  <c r="AO24" i="15"/>
  <c r="AI25" i="15"/>
  <c r="AC26" i="15"/>
  <c r="Q28" i="15"/>
  <c r="K29" i="15"/>
  <c r="AQ29" i="15"/>
  <c r="AK30" i="15"/>
  <c r="M34" i="15"/>
  <c r="G35" i="15"/>
  <c r="AM35" i="15"/>
  <c r="AG36" i="15"/>
  <c r="O39" i="15"/>
  <c r="I40" i="15"/>
  <c r="AO40" i="15"/>
  <c r="AI41" i="15"/>
  <c r="AC42" i="15"/>
  <c r="Q44" i="15"/>
  <c r="K45" i="15"/>
  <c r="AQ45" i="15"/>
  <c r="AK46" i="15"/>
  <c r="N50" i="15"/>
  <c r="AF18" i="15"/>
  <c r="AG34" i="15"/>
  <c r="AF13" i="15"/>
  <c r="H3" i="15"/>
  <c r="AN3" i="15"/>
  <c r="AH4" i="15"/>
  <c r="P7" i="15"/>
  <c r="J8" i="15"/>
  <c r="AP8" i="15"/>
  <c r="AJ9" i="15"/>
  <c r="AD10" i="15"/>
  <c r="L13" i="15"/>
  <c r="AL14" i="15"/>
  <c r="AF15" i="15"/>
  <c r="N18" i="15"/>
  <c r="H19" i="15"/>
  <c r="AN19" i="15"/>
  <c r="AH20" i="15"/>
  <c r="P23" i="15"/>
  <c r="J24" i="15"/>
  <c r="AP24" i="15"/>
  <c r="AJ25" i="15"/>
  <c r="AD26" i="15"/>
  <c r="L29" i="15"/>
  <c r="AL30" i="15"/>
  <c r="AF31" i="15"/>
  <c r="N34" i="15"/>
  <c r="H35" i="15"/>
  <c r="AN35" i="15"/>
  <c r="AH36" i="15"/>
  <c r="P39" i="15"/>
  <c r="J40" i="15"/>
  <c r="AP40" i="15"/>
  <c r="AJ41" i="15"/>
  <c r="AD42" i="15"/>
  <c r="L45" i="15"/>
  <c r="AL46" i="15"/>
  <c r="AF47" i="15"/>
  <c r="O50" i="15"/>
  <c r="AG18" i="15"/>
  <c r="AH34" i="15"/>
  <c r="I3" i="15"/>
  <c r="AO3" i="15"/>
  <c r="AI4" i="15"/>
  <c r="AC5" i="15"/>
  <c r="Q7" i="15"/>
  <c r="K8" i="15"/>
  <c r="AQ8" i="15"/>
  <c r="AK9" i="15"/>
  <c r="M13" i="15"/>
  <c r="G14" i="15"/>
  <c r="AM14" i="15"/>
  <c r="AG15" i="15"/>
  <c r="O18" i="15"/>
  <c r="I19" i="15"/>
  <c r="AO19" i="15"/>
  <c r="AI20" i="15"/>
  <c r="AC21" i="15"/>
  <c r="Q23" i="15"/>
  <c r="K24" i="15"/>
  <c r="AQ24" i="15"/>
  <c r="AK25" i="15"/>
  <c r="M29" i="15"/>
  <c r="G30" i="15"/>
  <c r="AM30" i="15"/>
  <c r="AG31" i="15"/>
  <c r="O34" i="15"/>
  <c r="I35" i="15"/>
  <c r="AO35" i="15"/>
  <c r="AI36" i="15"/>
  <c r="AC37" i="15"/>
  <c r="Q39" i="15"/>
  <c r="K40" i="15"/>
  <c r="AQ40" i="15"/>
  <c r="AK41" i="15"/>
  <c r="M45" i="15"/>
  <c r="G46" i="15"/>
  <c r="AM46" i="15"/>
  <c r="AG47" i="15"/>
  <c r="P50" i="15"/>
  <c r="J3" i="15"/>
  <c r="AP3" i="15"/>
  <c r="AJ4" i="15"/>
  <c r="AD5" i="15"/>
  <c r="L8" i="15"/>
  <c r="AL9" i="15"/>
  <c r="AF10" i="15"/>
  <c r="N13" i="15"/>
  <c r="H14" i="15"/>
  <c r="AN14" i="15"/>
  <c r="AH15" i="15"/>
  <c r="P18" i="15"/>
  <c r="J19" i="15"/>
  <c r="AP19" i="15"/>
  <c r="AJ20" i="15"/>
  <c r="AD21" i="15"/>
  <c r="L24" i="15"/>
  <c r="AL25" i="15"/>
  <c r="AF26" i="15"/>
  <c r="N29" i="15"/>
  <c r="H30" i="15"/>
  <c r="AN30" i="15"/>
  <c r="AH31" i="15"/>
  <c r="Q50" i="15"/>
  <c r="K3" i="15"/>
  <c r="AQ3" i="15"/>
  <c r="AK4" i="15"/>
  <c r="M8" i="15"/>
  <c r="G9" i="15"/>
  <c r="AM9" i="15"/>
  <c r="AG10" i="15"/>
  <c r="O13" i="15"/>
  <c r="I14" i="15"/>
  <c r="AO14" i="15"/>
  <c r="AI15" i="15"/>
  <c r="AC16" i="15"/>
  <c r="Q18" i="15"/>
  <c r="K19" i="15"/>
  <c r="AQ19" i="15"/>
  <c r="AK20" i="15"/>
  <c r="M24" i="15"/>
  <c r="G25" i="15"/>
  <c r="AM25" i="15"/>
  <c r="AG26" i="15"/>
  <c r="O29" i="15"/>
  <c r="I30" i="15"/>
  <c r="AO30" i="15"/>
  <c r="AI31" i="15"/>
  <c r="AC32" i="15"/>
  <c r="U14" i="14"/>
  <c r="U41" i="14"/>
  <c r="T45" i="14"/>
  <c r="R50" i="14"/>
  <c r="R39" i="14"/>
  <c r="R23" i="14"/>
  <c r="R7" i="14"/>
  <c r="R44" i="14"/>
  <c r="R28" i="14"/>
  <c r="R12" i="14"/>
  <c r="R49" i="14"/>
  <c r="R33" i="14"/>
  <c r="R17" i="14"/>
  <c r="R38" i="14"/>
  <c r="R22" i="14"/>
  <c r="R6" i="14"/>
  <c r="R43" i="14"/>
  <c r="R27" i="14"/>
  <c r="R11" i="14"/>
  <c r="R48" i="14"/>
  <c r="R37" i="14"/>
  <c r="R21" i="14"/>
  <c r="T4" i="14"/>
  <c r="T9" i="14"/>
  <c r="V14" i="14"/>
  <c r="T36" i="14"/>
  <c r="R40" i="14"/>
  <c r="V41" i="14"/>
  <c r="U45" i="14"/>
  <c r="S39" i="14"/>
  <c r="S23" i="14"/>
  <c r="S7" i="14"/>
  <c r="S44" i="14"/>
  <c r="S28" i="14"/>
  <c r="S12" i="14"/>
  <c r="S49" i="14"/>
  <c r="S33" i="14"/>
  <c r="S17" i="14"/>
  <c r="S38" i="14"/>
  <c r="S22" i="14"/>
  <c r="S6" i="14"/>
  <c r="S48" i="14"/>
  <c r="S43" i="14"/>
  <c r="S27" i="14"/>
  <c r="S11" i="14"/>
  <c r="S32" i="14"/>
  <c r="S16" i="14"/>
  <c r="S37" i="14"/>
  <c r="S21" i="14"/>
  <c r="S5" i="14"/>
  <c r="U4" i="14"/>
  <c r="AL5" i="14"/>
  <c r="U9" i="14"/>
  <c r="T13" i="14"/>
  <c r="W14" i="14"/>
  <c r="Z18" i="14"/>
  <c r="AB22" i="14"/>
  <c r="AF23" i="14"/>
  <c r="AE27" i="14"/>
  <c r="AI28" i="14"/>
  <c r="U36" i="14"/>
  <c r="S40" i="14"/>
  <c r="W41" i="14"/>
  <c r="V45" i="14"/>
  <c r="AD49" i="14"/>
  <c r="X38" i="14"/>
  <c r="X22" i="14"/>
  <c r="X6" i="14"/>
  <c r="X43" i="14"/>
  <c r="X27" i="14"/>
  <c r="X11" i="14"/>
  <c r="X48" i="14"/>
  <c r="X32" i="14"/>
  <c r="X16" i="14"/>
  <c r="X37" i="14"/>
  <c r="X21" i="14"/>
  <c r="X5" i="14"/>
  <c r="X42" i="14"/>
  <c r="X26" i="14"/>
  <c r="X10" i="14"/>
  <c r="X47" i="14"/>
  <c r="X36" i="14"/>
  <c r="X20" i="14"/>
  <c r="V3" i="14"/>
  <c r="T7" i="14"/>
  <c r="V8" i="14"/>
  <c r="AB9" i="14"/>
  <c r="W12" i="14"/>
  <c r="Y13" i="14"/>
  <c r="AD14" i="14"/>
  <c r="Y17" i="14"/>
  <c r="AE18" i="14"/>
  <c r="R26" i="14"/>
  <c r="R31" i="14"/>
  <c r="U35" i="14"/>
  <c r="V39" i="14"/>
  <c r="X40" i="14"/>
  <c r="AA45" i="14"/>
  <c r="AD48" i="14"/>
  <c r="T39" i="14"/>
  <c r="Y38" i="14"/>
  <c r="Y22" i="14"/>
  <c r="Y6" i="14"/>
  <c r="Y43" i="14"/>
  <c r="Y27" i="14"/>
  <c r="Y11" i="14"/>
  <c r="Y48" i="14"/>
  <c r="Y32" i="14"/>
  <c r="Y16" i="14"/>
  <c r="Y37" i="14"/>
  <c r="Y21" i="14"/>
  <c r="Y5" i="14"/>
  <c r="Y31" i="14"/>
  <c r="Y15" i="14"/>
  <c r="Y42" i="14"/>
  <c r="Y26" i="14"/>
  <c r="Y10" i="14"/>
  <c r="Y47" i="14"/>
  <c r="Y36" i="14"/>
  <c r="Y20" i="14"/>
  <c r="Y4" i="14"/>
  <c r="W3" i="14"/>
  <c r="U7" i="14"/>
  <c r="W8" i="14"/>
  <c r="X12" i="14"/>
  <c r="Z13" i="14"/>
  <c r="Z17" i="14"/>
  <c r="V35" i="14"/>
  <c r="W39" i="14"/>
  <c r="Y40" i="14"/>
  <c r="AB45" i="14"/>
  <c r="AE48" i="14"/>
  <c r="Z43" i="14"/>
  <c r="Z27" i="14"/>
  <c r="Z11" i="14"/>
  <c r="Z48" i="14"/>
  <c r="Z32" i="14"/>
  <c r="Z16" i="14"/>
  <c r="Z37" i="14"/>
  <c r="Z21" i="14"/>
  <c r="Z5" i="14"/>
  <c r="Z42" i="14"/>
  <c r="Z26" i="14"/>
  <c r="Z10" i="14"/>
  <c r="Z47" i="14"/>
  <c r="Z31" i="14"/>
  <c r="Z15" i="14"/>
  <c r="Z41" i="14"/>
  <c r="Z25" i="14"/>
  <c r="Z9" i="14"/>
  <c r="V7" i="14"/>
  <c r="X8" i="14"/>
  <c r="Y12" i="14"/>
  <c r="AA13" i="14"/>
  <c r="AA17" i="14"/>
  <c r="V26" i="14"/>
  <c r="T31" i="14"/>
  <c r="R34" i="14"/>
  <c r="W35" i="14"/>
  <c r="X39" i="14"/>
  <c r="Z40" i="14"/>
  <c r="AC45" i="14"/>
  <c r="AA43" i="14"/>
  <c r="AA27" i="14"/>
  <c r="AA11" i="14"/>
  <c r="AA48" i="14"/>
  <c r="AA32" i="14"/>
  <c r="AA16" i="14"/>
  <c r="AA37" i="14"/>
  <c r="AA21" i="14"/>
  <c r="AA5" i="14"/>
  <c r="AA42" i="14"/>
  <c r="AA26" i="14"/>
  <c r="AA10" i="14"/>
  <c r="AA4" i="14"/>
  <c r="AA47" i="14"/>
  <c r="AA31" i="14"/>
  <c r="AA15" i="14"/>
  <c r="AA36" i="14"/>
  <c r="AA20" i="14"/>
  <c r="AA41" i="14"/>
  <c r="AA25" i="14"/>
  <c r="AA9" i="14"/>
  <c r="AA46" i="14"/>
  <c r="Y3" i="14"/>
  <c r="W7" i="14"/>
  <c r="Y8" i="14"/>
  <c r="Z12" i="14"/>
  <c r="AB13" i="14"/>
  <c r="AB17" i="14"/>
  <c r="T21" i="14"/>
  <c r="U31" i="14"/>
  <c r="X35" i="14"/>
  <c r="Y39" i="14"/>
  <c r="AA40" i="14"/>
  <c r="AD45" i="14"/>
  <c r="AB48" i="14"/>
  <c r="AB32" i="14"/>
  <c r="AB16" i="14"/>
  <c r="AB37" i="14"/>
  <c r="AB21" i="14"/>
  <c r="AB5" i="14"/>
  <c r="AB42" i="14"/>
  <c r="AB26" i="14"/>
  <c r="AB10" i="14"/>
  <c r="AB47" i="14"/>
  <c r="AB31" i="14"/>
  <c r="AB15" i="14"/>
  <c r="AB36" i="14"/>
  <c r="AB20" i="14"/>
  <c r="AB4" i="14"/>
  <c r="AB46" i="14"/>
  <c r="AB30" i="14"/>
  <c r="AB14" i="14"/>
  <c r="Z3" i="14"/>
  <c r="X7" i="14"/>
  <c r="Z8" i="14"/>
  <c r="AA12" i="14"/>
  <c r="AC13" i="14"/>
  <c r="AC17" i="14"/>
  <c r="X31" i="14"/>
  <c r="T34" i="14"/>
  <c r="Y35" i="14"/>
  <c r="Z39" i="14"/>
  <c r="AB40" i="14"/>
  <c r="AE45" i="14"/>
  <c r="AC48" i="14"/>
  <c r="AC32" i="14"/>
  <c r="AC16" i="14"/>
  <c r="AC37" i="14"/>
  <c r="AC21" i="14"/>
  <c r="AC5" i="14"/>
  <c r="AC42" i="14"/>
  <c r="AC26" i="14"/>
  <c r="AC10" i="14"/>
  <c r="AC47" i="14"/>
  <c r="AC31" i="14"/>
  <c r="AC15" i="14"/>
  <c r="AC25" i="14"/>
  <c r="AC9" i="14"/>
  <c r="AC36" i="14"/>
  <c r="AC20" i="14"/>
  <c r="AC4" i="14"/>
  <c r="AC41" i="14"/>
  <c r="AC46" i="14"/>
  <c r="AC30" i="14"/>
  <c r="AC14" i="14"/>
  <c r="AA3" i="14"/>
  <c r="Y7" i="14"/>
  <c r="AA8" i="14"/>
  <c r="AB12" i="14"/>
  <c r="AD13" i="14"/>
  <c r="AD17" i="14"/>
  <c r="R30" i="14"/>
  <c r="U34" i="14"/>
  <c r="Z35" i="14"/>
  <c r="AA39" i="14"/>
  <c r="AC40" i="14"/>
  <c r="AD37" i="14"/>
  <c r="AD21" i="14"/>
  <c r="AD5" i="14"/>
  <c r="AD42" i="14"/>
  <c r="AD26" i="14"/>
  <c r="AD10" i="14"/>
  <c r="AD47" i="14"/>
  <c r="AD31" i="14"/>
  <c r="AD15" i="14"/>
  <c r="AD36" i="14"/>
  <c r="AD20" i="14"/>
  <c r="AD4" i="14"/>
  <c r="AD41" i="14"/>
  <c r="AD25" i="14"/>
  <c r="AD9" i="14"/>
  <c r="AD46" i="14"/>
  <c r="AD35" i="14"/>
  <c r="AD19" i="14"/>
  <c r="AB3" i="14"/>
  <c r="Z7" i="14"/>
  <c r="AB8" i="14"/>
  <c r="AC12" i="14"/>
  <c r="AE13" i="14"/>
  <c r="AE17" i="14"/>
  <c r="V34" i="14"/>
  <c r="AA35" i="14"/>
  <c r="AB39" i="14"/>
  <c r="AD40" i="14"/>
  <c r="AJ48" i="14"/>
  <c r="U39" i="14"/>
  <c r="AE37" i="14"/>
  <c r="AE21" i="14"/>
  <c r="AE5" i="14"/>
  <c r="AE42" i="14"/>
  <c r="AE26" i="14"/>
  <c r="AE10" i="14"/>
  <c r="AE47" i="14"/>
  <c r="AE31" i="14"/>
  <c r="AE15" i="14"/>
  <c r="AE36" i="14"/>
  <c r="AE20" i="14"/>
  <c r="AE4" i="14"/>
  <c r="AE41" i="14"/>
  <c r="AE25" i="14"/>
  <c r="AE9" i="14"/>
  <c r="AE46" i="14"/>
  <c r="AE30" i="14"/>
  <c r="AE14" i="14"/>
  <c r="AE35" i="14"/>
  <c r="AE19" i="14"/>
  <c r="AE3" i="14"/>
  <c r="AC3" i="14"/>
  <c r="AA7" i="14"/>
  <c r="AC8" i="14"/>
  <c r="AD12" i="14"/>
  <c r="R25" i="14"/>
  <c r="T30" i="14"/>
  <c r="AB35" i="14"/>
  <c r="AC39" i="14"/>
  <c r="AE40" i="14"/>
  <c r="AB43" i="14"/>
  <c r="AF42" i="14"/>
  <c r="AF26" i="14"/>
  <c r="AF10" i="14"/>
  <c r="AF47" i="14"/>
  <c r="AF31" i="14"/>
  <c r="AF15" i="14"/>
  <c r="AF36" i="14"/>
  <c r="AF20" i="14"/>
  <c r="AF4" i="14"/>
  <c r="AF41" i="14"/>
  <c r="AF25" i="14"/>
  <c r="AF9" i="14"/>
  <c r="AF46" i="14"/>
  <c r="AF30" i="14"/>
  <c r="AF14" i="14"/>
  <c r="AF40" i="14"/>
  <c r="AF24" i="14"/>
  <c r="AF8" i="14"/>
  <c r="AD3" i="14"/>
  <c r="AB7" i="14"/>
  <c r="AD8" i="14"/>
  <c r="AE12" i="14"/>
  <c r="AG13" i="14"/>
  <c r="AG17" i="14"/>
  <c r="AJ21" i="14"/>
  <c r="S25" i="14"/>
  <c r="R29" i="14"/>
  <c r="X34" i="14"/>
  <c r="AC35" i="14"/>
  <c r="Z38" i="14"/>
  <c r="AD39" i="14"/>
  <c r="AH40" i="14"/>
  <c r="AC43" i="14"/>
  <c r="AL48" i="14"/>
  <c r="V12" i="14"/>
  <c r="AG42" i="14"/>
  <c r="AG26" i="14"/>
  <c r="AG10" i="14"/>
  <c r="AG47" i="14"/>
  <c r="AG31" i="14"/>
  <c r="AG15" i="14"/>
  <c r="AG36" i="14"/>
  <c r="AG20" i="14"/>
  <c r="AG4" i="14"/>
  <c r="AG41" i="14"/>
  <c r="AG25" i="14"/>
  <c r="AG9" i="14"/>
  <c r="AG35" i="14"/>
  <c r="AG3" i="14"/>
  <c r="AG46" i="14"/>
  <c r="AG30" i="14"/>
  <c r="AG14" i="14"/>
  <c r="AG19" i="14"/>
  <c r="AG40" i="14"/>
  <c r="AG24" i="14"/>
  <c r="AG8" i="14"/>
  <c r="AG45" i="14"/>
  <c r="AC7" i="14"/>
  <c r="AE8" i="14"/>
  <c r="AB11" i="14"/>
  <c r="AF12" i="14"/>
  <c r="AJ13" i="14"/>
  <c r="R16" i="14"/>
  <c r="AH17" i="14"/>
  <c r="R20" i="14"/>
  <c r="S29" i="14"/>
  <c r="Y34" i="14"/>
  <c r="AF35" i="14"/>
  <c r="AA38" i="14"/>
  <c r="AE39" i="14"/>
  <c r="AD43" i="14"/>
  <c r="T44" i="14"/>
  <c r="T28" i="14"/>
  <c r="T12" i="14"/>
  <c r="T49" i="14"/>
  <c r="T33" i="14"/>
  <c r="T17" i="14"/>
  <c r="T38" i="14"/>
  <c r="T22" i="14"/>
  <c r="T6" i="14"/>
  <c r="T43" i="14"/>
  <c r="T27" i="14"/>
  <c r="T11" i="14"/>
  <c r="T48" i="14"/>
  <c r="T32" i="14"/>
  <c r="T16" i="14"/>
  <c r="T42" i="14"/>
  <c r="T26" i="14"/>
  <c r="T10" i="14"/>
  <c r="U44" i="14"/>
  <c r="U28" i="14"/>
  <c r="U12" i="14"/>
  <c r="U49" i="14"/>
  <c r="U33" i="14"/>
  <c r="U17" i="14"/>
  <c r="U38" i="14"/>
  <c r="U22" i="14"/>
  <c r="U6" i="14"/>
  <c r="U43" i="14"/>
  <c r="U27" i="14"/>
  <c r="U11" i="14"/>
  <c r="U5" i="14"/>
  <c r="U48" i="14"/>
  <c r="U32" i="14"/>
  <c r="U16" i="14"/>
  <c r="U37" i="14"/>
  <c r="U21" i="14"/>
  <c r="U42" i="14"/>
  <c r="U26" i="14"/>
  <c r="U10" i="14"/>
  <c r="U47" i="14"/>
  <c r="W49" i="14"/>
  <c r="W33" i="14"/>
  <c r="W17" i="14"/>
  <c r="W38" i="14"/>
  <c r="W22" i="14"/>
  <c r="W6" i="14"/>
  <c r="W43" i="14"/>
  <c r="W27" i="14"/>
  <c r="W11" i="14"/>
  <c r="W48" i="14"/>
  <c r="W32" i="14"/>
  <c r="W16" i="14"/>
  <c r="W42" i="14"/>
  <c r="W26" i="14"/>
  <c r="W10" i="14"/>
  <c r="W37" i="14"/>
  <c r="W21" i="14"/>
  <c r="W5" i="14"/>
  <c r="W47" i="14"/>
  <c r="W31" i="14"/>
  <c r="W15" i="14"/>
  <c r="U8" i="14"/>
  <c r="AH47" i="14"/>
  <c r="AH31" i="14"/>
  <c r="AH15" i="14"/>
  <c r="AH36" i="14"/>
  <c r="AH20" i="14"/>
  <c r="AH4" i="14"/>
  <c r="AH41" i="14"/>
  <c r="AH25" i="14"/>
  <c r="AH9" i="14"/>
  <c r="AH46" i="14"/>
  <c r="AH30" i="14"/>
  <c r="AH14" i="14"/>
  <c r="AH35" i="14"/>
  <c r="AH19" i="14"/>
  <c r="AH3" i="14"/>
  <c r="AH45" i="14"/>
  <c r="AH29" i="14"/>
  <c r="AH13" i="14"/>
  <c r="Z6" i="14"/>
  <c r="AD7" i="14"/>
  <c r="AH8" i="14"/>
  <c r="AC11" i="14"/>
  <c r="AG12" i="14"/>
  <c r="AD16" i="14"/>
  <c r="AI17" i="14"/>
  <c r="AL21" i="14"/>
  <c r="U25" i="14"/>
  <c r="T29" i="14"/>
  <c r="W30" i="14"/>
  <c r="Z34" i="14"/>
  <c r="AB38" i="14"/>
  <c r="AF39" i="14"/>
  <c r="AE43" i="14"/>
  <c r="R47" i="14"/>
  <c r="S50" i="14"/>
  <c r="V49" i="14"/>
  <c r="V33" i="14"/>
  <c r="V17" i="14"/>
  <c r="V38" i="14"/>
  <c r="V22" i="14"/>
  <c r="V6" i="14"/>
  <c r="V43" i="14"/>
  <c r="V27" i="14"/>
  <c r="V11" i="14"/>
  <c r="V48" i="14"/>
  <c r="V32" i="14"/>
  <c r="V16" i="14"/>
  <c r="V37" i="14"/>
  <c r="V21" i="14"/>
  <c r="V5" i="14"/>
  <c r="V47" i="14"/>
  <c r="V31" i="14"/>
  <c r="V15" i="14"/>
  <c r="T8" i="14"/>
  <c r="AI47" i="14"/>
  <c r="AI31" i="14"/>
  <c r="AI15" i="14"/>
  <c r="AI36" i="14"/>
  <c r="AI20" i="14"/>
  <c r="AI4" i="14"/>
  <c r="AI41" i="14"/>
  <c r="AI25" i="14"/>
  <c r="AI9" i="14"/>
  <c r="AI46" i="14"/>
  <c r="AI30" i="14"/>
  <c r="AI14" i="14"/>
  <c r="AI8" i="14"/>
  <c r="AI35" i="14"/>
  <c r="AI19" i="14"/>
  <c r="AI3" i="14"/>
  <c r="AI40" i="14"/>
  <c r="AI24" i="14"/>
  <c r="AI45" i="14"/>
  <c r="AI29" i="14"/>
  <c r="AI13" i="14"/>
  <c r="AA6" i="14"/>
  <c r="AE7" i="14"/>
  <c r="AD11" i="14"/>
  <c r="AH12" i="14"/>
  <c r="AE16" i="14"/>
  <c r="AJ17" i="14"/>
  <c r="T20" i="14"/>
  <c r="R24" i="14"/>
  <c r="V25" i="14"/>
  <c r="U29" i="14"/>
  <c r="X30" i="14"/>
  <c r="AA34" i="14"/>
  <c r="AC38" i="14"/>
  <c r="AG39" i="14"/>
  <c r="AF43" i="14"/>
  <c r="S47" i="14"/>
  <c r="T50" i="14"/>
  <c r="T3" i="14"/>
  <c r="T35" i="14"/>
  <c r="AJ36" i="14"/>
  <c r="AJ20" i="14"/>
  <c r="AJ4" i="14"/>
  <c r="AJ41" i="14"/>
  <c r="AJ25" i="14"/>
  <c r="AJ9" i="14"/>
  <c r="AJ46" i="14"/>
  <c r="AJ30" i="14"/>
  <c r="AJ14" i="14"/>
  <c r="AJ35" i="14"/>
  <c r="AJ19" i="14"/>
  <c r="AJ3" i="14"/>
  <c r="AJ40" i="14"/>
  <c r="AJ24" i="14"/>
  <c r="AJ8" i="14"/>
  <c r="AJ45" i="14"/>
  <c r="AJ34" i="14"/>
  <c r="AJ18" i="14"/>
  <c r="AJ50" i="14"/>
  <c r="AB6" i="14"/>
  <c r="AF7" i="14"/>
  <c r="AE11" i="14"/>
  <c r="AI12" i="14"/>
  <c r="AF16" i="14"/>
  <c r="U20" i="14"/>
  <c r="S24" i="14"/>
  <c r="W25" i="14"/>
  <c r="V29" i="14"/>
  <c r="Y30" i="14"/>
  <c r="AB34" i="14"/>
  <c r="AD38" i="14"/>
  <c r="AH39" i="14"/>
  <c r="AG43" i="14"/>
  <c r="T47" i="14"/>
  <c r="U50" i="14"/>
  <c r="U3" i="14"/>
  <c r="AC6" i="14"/>
  <c r="AG7" i="14"/>
  <c r="AF11" i="14"/>
  <c r="AJ12" i="14"/>
  <c r="AG16" i="14"/>
  <c r="AL17" i="14"/>
  <c r="V20" i="14"/>
  <c r="T24" i="14"/>
  <c r="X25" i="14"/>
  <c r="W29" i="14"/>
  <c r="Z30" i="14"/>
  <c r="AC34" i="14"/>
  <c r="AE38" i="14"/>
  <c r="AI39" i="14"/>
  <c r="AH43" i="14"/>
  <c r="AJ47" i="14"/>
  <c r="V50" i="14"/>
  <c r="AL41" i="14"/>
  <c r="AL25" i="14"/>
  <c r="AL9" i="14"/>
  <c r="AL46" i="14"/>
  <c r="AL30" i="14"/>
  <c r="AL14" i="14"/>
  <c r="AL35" i="14"/>
  <c r="AL19" i="14"/>
  <c r="AL3" i="14"/>
  <c r="AL40" i="14"/>
  <c r="AL24" i="14"/>
  <c r="AL8" i="14"/>
  <c r="AL45" i="14"/>
  <c r="AL29" i="14"/>
  <c r="AL13" i="14"/>
  <c r="AL50" i="14"/>
  <c r="AL39" i="14"/>
  <c r="AL23" i="14"/>
  <c r="AL7" i="14"/>
  <c r="AD6" i="14"/>
  <c r="AH7" i="14"/>
  <c r="AG11" i="14"/>
  <c r="AH16" i="14"/>
  <c r="R19" i="14"/>
  <c r="W20" i="14"/>
  <c r="U24" i="14"/>
  <c r="Y25" i="14"/>
  <c r="V28" i="14"/>
  <c r="X29" i="14"/>
  <c r="AA30" i="14"/>
  <c r="X33" i="14"/>
  <c r="AD34" i="14"/>
  <c r="AF38" i="14"/>
  <c r="AJ39" i="14"/>
  <c r="AI43" i="14"/>
  <c r="W50" i="14"/>
  <c r="M6" i="14"/>
  <c r="G7" i="14"/>
  <c r="AM7" i="14"/>
  <c r="O11" i="14"/>
  <c r="I12" i="14"/>
  <c r="AO12" i="14"/>
  <c r="Q16" i="14"/>
  <c r="K17" i="14"/>
  <c r="AQ17" i="14"/>
  <c r="AK18" i="14"/>
  <c r="M22" i="14"/>
  <c r="G23" i="14"/>
  <c r="AM23" i="14"/>
  <c r="O27" i="14"/>
  <c r="I28" i="14"/>
  <c r="AO28" i="14"/>
  <c r="Q32" i="14"/>
  <c r="K33" i="14"/>
  <c r="AQ33" i="14"/>
  <c r="AK34" i="14"/>
  <c r="M38" i="14"/>
  <c r="G39" i="14"/>
  <c r="AM39" i="14"/>
  <c r="O43" i="14"/>
  <c r="I44" i="14"/>
  <c r="AO44" i="14"/>
  <c r="Q48" i="14"/>
  <c r="K49" i="14"/>
  <c r="AQ49" i="14"/>
  <c r="G18" i="14"/>
  <c r="P6" i="14"/>
  <c r="J7" i="14"/>
  <c r="AP7" i="14"/>
  <c r="L12" i="14"/>
  <c r="N17" i="14"/>
  <c r="H18" i="14"/>
  <c r="AN18" i="14"/>
  <c r="P22" i="14"/>
  <c r="J23" i="14"/>
  <c r="AP23" i="14"/>
  <c r="L28" i="14"/>
  <c r="N33" i="14"/>
  <c r="H34" i="14"/>
  <c r="AN34" i="14"/>
  <c r="P38" i="14"/>
  <c r="J39" i="14"/>
  <c r="AP39" i="14"/>
  <c r="L44" i="14"/>
  <c r="N49" i="14"/>
  <c r="I50" i="14"/>
  <c r="AO50" i="14"/>
  <c r="G34" i="14"/>
  <c r="AM34" i="14"/>
  <c r="Q6" i="14"/>
  <c r="K7" i="14"/>
  <c r="AQ7" i="14"/>
  <c r="AK8" i="14"/>
  <c r="M12" i="14"/>
  <c r="G13" i="14"/>
  <c r="AM13" i="14"/>
  <c r="O17" i="14"/>
  <c r="I18" i="14"/>
  <c r="AO18" i="14"/>
  <c r="Q22" i="14"/>
  <c r="K23" i="14"/>
  <c r="AQ23" i="14"/>
  <c r="AK24" i="14"/>
  <c r="M28" i="14"/>
  <c r="G29" i="14"/>
  <c r="AM29" i="14"/>
  <c r="O33" i="14"/>
  <c r="I34" i="14"/>
  <c r="AO34" i="14"/>
  <c r="Q38" i="14"/>
  <c r="K39" i="14"/>
  <c r="AQ39" i="14"/>
  <c r="AK40" i="14"/>
  <c r="M44" i="14"/>
  <c r="G45" i="14"/>
  <c r="AM45" i="14"/>
  <c r="O49" i="14"/>
  <c r="J50" i="14"/>
  <c r="AP50" i="14"/>
  <c r="L7" i="14"/>
  <c r="N12" i="14"/>
  <c r="H13" i="14"/>
  <c r="AN13" i="14"/>
  <c r="P17" i="14"/>
  <c r="J18" i="14"/>
  <c r="AP18" i="14"/>
  <c r="L23" i="14"/>
  <c r="N28" i="14"/>
  <c r="H29" i="14"/>
  <c r="AN29" i="14"/>
  <c r="P33" i="14"/>
  <c r="J34" i="14"/>
  <c r="AP34" i="14"/>
  <c r="L39" i="14"/>
  <c r="N44" i="14"/>
  <c r="H45" i="14"/>
  <c r="AN45" i="14"/>
  <c r="P49" i="14"/>
  <c r="K50" i="14"/>
  <c r="AQ50" i="14"/>
  <c r="AM18" i="14"/>
  <c r="AK3" i="14"/>
  <c r="M7" i="14"/>
  <c r="G8" i="14"/>
  <c r="AM8" i="14"/>
  <c r="O12" i="14"/>
  <c r="I13" i="14"/>
  <c r="AO13" i="14"/>
  <c r="Q17" i="14"/>
  <c r="K18" i="14"/>
  <c r="AQ18" i="14"/>
  <c r="AK19" i="14"/>
  <c r="M23" i="14"/>
  <c r="G24" i="14"/>
  <c r="AM24" i="14"/>
  <c r="O28" i="14"/>
  <c r="I29" i="14"/>
  <c r="AO29" i="14"/>
  <c r="Q33" i="14"/>
  <c r="K34" i="14"/>
  <c r="AQ34" i="14"/>
  <c r="AK35" i="14"/>
  <c r="M39" i="14"/>
  <c r="G40" i="14"/>
  <c r="AM40" i="14"/>
  <c r="O44" i="14"/>
  <c r="I45" i="14"/>
  <c r="AO45" i="14"/>
  <c r="Q49" i="14"/>
  <c r="L50" i="14"/>
  <c r="N7" i="14"/>
  <c r="L18" i="14"/>
  <c r="N23" i="14"/>
  <c r="L34" i="14"/>
  <c r="N39" i="14"/>
  <c r="M50" i="14"/>
  <c r="G3" i="14"/>
  <c r="AM3" i="14"/>
  <c r="Q12" i="14"/>
  <c r="M18" i="14"/>
  <c r="G19" i="14"/>
  <c r="AM19" i="14"/>
  <c r="Q28" i="14"/>
  <c r="M34" i="14"/>
  <c r="G35" i="14"/>
  <c r="AM35" i="14"/>
  <c r="Q44" i="14"/>
  <c r="AK46" i="14"/>
  <c r="N50" i="14"/>
  <c r="L13" i="14"/>
  <c r="N18" i="14"/>
  <c r="L29" i="14"/>
  <c r="N34" i="14"/>
  <c r="L45" i="14"/>
  <c r="O50" i="14"/>
  <c r="I3" i="14"/>
  <c r="AO3" i="14"/>
  <c r="Q7" i="14"/>
  <c r="K8" i="14"/>
  <c r="AQ8" i="14"/>
  <c r="AK9" i="14"/>
  <c r="M13" i="14"/>
  <c r="G14" i="14"/>
  <c r="AM14" i="14"/>
  <c r="O18" i="14"/>
  <c r="I19" i="14"/>
  <c r="AO19" i="14"/>
  <c r="Q23" i="14"/>
  <c r="K24" i="14"/>
  <c r="AQ24" i="14"/>
  <c r="AK25" i="14"/>
  <c r="M29" i="14"/>
  <c r="G30" i="14"/>
  <c r="AM30" i="14"/>
  <c r="Q39" i="14"/>
  <c r="G46" i="14"/>
  <c r="AM46" i="14"/>
  <c r="P50" i="14"/>
  <c r="J3" i="14"/>
  <c r="AP3" i="14"/>
  <c r="L8" i="14"/>
  <c r="N13" i="14"/>
  <c r="H14" i="14"/>
  <c r="AN14" i="14"/>
  <c r="P18" i="14"/>
  <c r="J19" i="14"/>
  <c r="AP19" i="14"/>
  <c r="L24" i="14"/>
  <c r="N29" i="14"/>
  <c r="H30" i="14"/>
  <c r="AN30" i="14"/>
  <c r="Q50" i="14"/>
  <c r="G9" i="14"/>
  <c r="AM9" i="14"/>
  <c r="Q18" i="14"/>
  <c r="G25" i="14"/>
  <c r="AM25" i="14"/>
  <c r="R18" i="13"/>
  <c r="R30" i="13"/>
  <c r="R13" i="13"/>
  <c r="T46" i="13"/>
  <c r="T50" i="13"/>
  <c r="T18" i="13"/>
  <c r="T30" i="13"/>
  <c r="T39" i="13"/>
  <c r="U50" i="13"/>
  <c r="T13" i="13"/>
  <c r="U18" i="13"/>
  <c r="R25" i="13"/>
  <c r="U39" i="13"/>
  <c r="W50" i="13"/>
  <c r="W18" i="13"/>
  <c r="W39" i="13"/>
  <c r="R50" i="13"/>
  <c r="R39" i="13"/>
  <c r="R23" i="13"/>
  <c r="R7" i="13"/>
  <c r="R44" i="13"/>
  <c r="R28" i="13"/>
  <c r="R12" i="13"/>
  <c r="R49" i="13"/>
  <c r="R33" i="13"/>
  <c r="R17" i="13"/>
  <c r="R38" i="13"/>
  <c r="R22" i="13"/>
  <c r="R6" i="13"/>
  <c r="R26" i="13"/>
  <c r="R43" i="13"/>
  <c r="R27" i="13"/>
  <c r="R11" i="13"/>
  <c r="R48" i="13"/>
  <c r="R32" i="13"/>
  <c r="R16" i="13"/>
  <c r="R37" i="13"/>
  <c r="R21" i="13"/>
  <c r="R5" i="13"/>
  <c r="R42" i="13"/>
  <c r="R10" i="13"/>
  <c r="R47" i="13"/>
  <c r="R31" i="13"/>
  <c r="R15" i="13"/>
  <c r="R36" i="13"/>
  <c r="R20" i="13"/>
  <c r="R4" i="13"/>
  <c r="S39" i="13"/>
  <c r="S23" i="13"/>
  <c r="S7" i="13"/>
  <c r="S38" i="13"/>
  <c r="S44" i="13"/>
  <c r="S28" i="13"/>
  <c r="S12" i="13"/>
  <c r="S47" i="13"/>
  <c r="S6" i="13"/>
  <c r="S49" i="13"/>
  <c r="S33" i="13"/>
  <c r="S17" i="13"/>
  <c r="S22" i="13"/>
  <c r="S31" i="13"/>
  <c r="S15" i="13"/>
  <c r="S43" i="13"/>
  <c r="S27" i="13"/>
  <c r="S11" i="13"/>
  <c r="S48" i="13"/>
  <c r="S32" i="13"/>
  <c r="S16" i="13"/>
  <c r="S37" i="13"/>
  <c r="S21" i="13"/>
  <c r="S5" i="13"/>
  <c r="S42" i="13"/>
  <c r="S26" i="13"/>
  <c r="S10" i="13"/>
  <c r="S36" i="13"/>
  <c r="S20" i="13"/>
  <c r="S4" i="13"/>
  <c r="S41" i="13"/>
  <c r="S25" i="13"/>
  <c r="S9" i="13"/>
  <c r="S3" i="13"/>
  <c r="T44" i="13"/>
  <c r="T28" i="13"/>
  <c r="T12" i="13"/>
  <c r="T49" i="13"/>
  <c r="T33" i="13"/>
  <c r="T17" i="13"/>
  <c r="T38" i="13"/>
  <c r="T22" i="13"/>
  <c r="T6" i="13"/>
  <c r="T43" i="13"/>
  <c r="T27" i="13"/>
  <c r="T11" i="13"/>
  <c r="T48" i="13"/>
  <c r="T32" i="13"/>
  <c r="T16" i="13"/>
  <c r="T37" i="13"/>
  <c r="T21" i="13"/>
  <c r="T5" i="13"/>
  <c r="T42" i="13"/>
  <c r="T26" i="13"/>
  <c r="T10" i="13"/>
  <c r="T47" i="13"/>
  <c r="T31" i="13"/>
  <c r="T15" i="13"/>
  <c r="T36" i="13"/>
  <c r="T20" i="13"/>
  <c r="T4" i="13"/>
  <c r="T41" i="13"/>
  <c r="T25" i="13"/>
  <c r="T9" i="13"/>
  <c r="U44" i="13"/>
  <c r="U28" i="13"/>
  <c r="U12" i="13"/>
  <c r="U27" i="13"/>
  <c r="U43" i="13"/>
  <c r="U49" i="13"/>
  <c r="U33" i="13"/>
  <c r="U17" i="13"/>
  <c r="U11" i="13"/>
  <c r="U20" i="13"/>
  <c r="U38" i="13"/>
  <c r="U22" i="13"/>
  <c r="U6" i="13"/>
  <c r="U36" i="13"/>
  <c r="U4" i="13"/>
  <c r="U48" i="13"/>
  <c r="U32" i="13"/>
  <c r="U16" i="13"/>
  <c r="U37" i="13"/>
  <c r="U21" i="13"/>
  <c r="U5" i="13"/>
  <c r="U42" i="13"/>
  <c r="U26" i="13"/>
  <c r="U10" i="13"/>
  <c r="U47" i="13"/>
  <c r="U31" i="13"/>
  <c r="U15" i="13"/>
  <c r="U41" i="13"/>
  <c r="U25" i="13"/>
  <c r="U9" i="13"/>
  <c r="U46" i="13"/>
  <c r="U30" i="13"/>
  <c r="U14" i="13"/>
  <c r="U3" i="13"/>
  <c r="S34" i="13"/>
  <c r="R41" i="13"/>
  <c r="R45" i="13"/>
  <c r="V49" i="13"/>
  <c r="V33" i="13"/>
  <c r="V17" i="13"/>
  <c r="V38" i="13"/>
  <c r="V22" i="13"/>
  <c r="V6" i="13"/>
  <c r="V43" i="13"/>
  <c r="V27" i="13"/>
  <c r="V11" i="13"/>
  <c r="V48" i="13"/>
  <c r="V32" i="13"/>
  <c r="V16" i="13"/>
  <c r="V37" i="13"/>
  <c r="V21" i="13"/>
  <c r="V5" i="13"/>
  <c r="V42" i="13"/>
  <c r="V26" i="13"/>
  <c r="V10" i="13"/>
  <c r="V47" i="13"/>
  <c r="V31" i="13"/>
  <c r="V15" i="13"/>
  <c r="V36" i="13"/>
  <c r="V20" i="13"/>
  <c r="V4" i="13"/>
  <c r="V41" i="13"/>
  <c r="V25" i="13"/>
  <c r="V9" i="13"/>
  <c r="V46" i="13"/>
  <c r="V30" i="13"/>
  <c r="V14" i="13"/>
  <c r="V35" i="13"/>
  <c r="V3" i="13"/>
  <c r="W8" i="13"/>
  <c r="AB18" i="13"/>
  <c r="R29" i="13"/>
  <c r="T34" i="13"/>
  <c r="AB39" i="13"/>
  <c r="S45" i="13"/>
  <c r="R34" i="13"/>
  <c r="X38" i="13"/>
  <c r="X22" i="13"/>
  <c r="X6" i="13"/>
  <c r="X43" i="13"/>
  <c r="X27" i="13"/>
  <c r="X11" i="13"/>
  <c r="X48" i="13"/>
  <c r="X32" i="13"/>
  <c r="X16" i="13"/>
  <c r="X37" i="13"/>
  <c r="X21" i="13"/>
  <c r="X5" i="13"/>
  <c r="X42" i="13"/>
  <c r="X26" i="13"/>
  <c r="X10" i="13"/>
  <c r="X25" i="13"/>
  <c r="X47" i="13"/>
  <c r="X31" i="13"/>
  <c r="X15" i="13"/>
  <c r="X36" i="13"/>
  <c r="X20" i="13"/>
  <c r="X4" i="13"/>
  <c r="X41" i="13"/>
  <c r="X9" i="13"/>
  <c r="X46" i="13"/>
  <c r="X30" i="13"/>
  <c r="X14" i="13"/>
  <c r="X35" i="13"/>
  <c r="X19" i="13"/>
  <c r="X3" i="13"/>
  <c r="T29" i="13"/>
  <c r="V34" i="13"/>
  <c r="U45" i="13"/>
  <c r="Y38" i="13"/>
  <c r="Y22" i="13"/>
  <c r="Y6" i="13"/>
  <c r="Y43" i="13"/>
  <c r="Y27" i="13"/>
  <c r="Y11" i="13"/>
  <c r="Y21" i="13"/>
  <c r="Y5" i="13"/>
  <c r="Y48" i="13"/>
  <c r="Y32" i="13"/>
  <c r="Y16" i="13"/>
  <c r="Y46" i="13"/>
  <c r="Y37" i="13"/>
  <c r="Y42" i="13"/>
  <c r="Y26" i="13"/>
  <c r="Y10" i="13"/>
  <c r="Y47" i="13"/>
  <c r="Y31" i="13"/>
  <c r="Y15" i="13"/>
  <c r="Y36" i="13"/>
  <c r="Y20" i="13"/>
  <c r="Y4" i="13"/>
  <c r="Y41" i="13"/>
  <c r="Y25" i="13"/>
  <c r="Y9" i="13"/>
  <c r="Y30" i="13"/>
  <c r="Y14" i="13"/>
  <c r="Y35" i="13"/>
  <c r="Y19" i="13"/>
  <c r="Y3" i="13"/>
  <c r="Y40" i="13"/>
  <c r="Y24" i="13"/>
  <c r="Y8" i="13"/>
  <c r="U29" i="13"/>
  <c r="W34" i="13"/>
  <c r="V45" i="13"/>
  <c r="Z43" i="13"/>
  <c r="Z27" i="13"/>
  <c r="Z11" i="13"/>
  <c r="Z48" i="13"/>
  <c r="Z32" i="13"/>
  <c r="Z16" i="13"/>
  <c r="Z37" i="13"/>
  <c r="Z21" i="13"/>
  <c r="Z5" i="13"/>
  <c r="Z42" i="13"/>
  <c r="Z26" i="13"/>
  <c r="Z10" i="13"/>
  <c r="Z47" i="13"/>
  <c r="Z31" i="13"/>
  <c r="Z15" i="13"/>
  <c r="Z36" i="13"/>
  <c r="Z20" i="13"/>
  <c r="Z4" i="13"/>
  <c r="Z41" i="13"/>
  <c r="Z25" i="13"/>
  <c r="Z9" i="13"/>
  <c r="Z30" i="13"/>
  <c r="Z46" i="13"/>
  <c r="Z14" i="13"/>
  <c r="Z35" i="13"/>
  <c r="Z19" i="13"/>
  <c r="Z3" i="13"/>
  <c r="Z40" i="13"/>
  <c r="Z24" i="13"/>
  <c r="Z8" i="13"/>
  <c r="R24" i="13"/>
  <c r="X34" i="13"/>
  <c r="W45" i="13"/>
  <c r="AA43" i="13"/>
  <c r="AA27" i="13"/>
  <c r="AA11" i="13"/>
  <c r="AA10" i="13"/>
  <c r="AA48" i="13"/>
  <c r="AA32" i="13"/>
  <c r="AA16" i="13"/>
  <c r="AA26" i="13"/>
  <c r="AA42" i="13"/>
  <c r="AA37" i="13"/>
  <c r="AA21" i="13"/>
  <c r="AA5" i="13"/>
  <c r="AA19" i="13"/>
  <c r="AA3" i="13"/>
  <c r="AA35" i="13"/>
  <c r="AA47" i="13"/>
  <c r="AA31" i="13"/>
  <c r="AA15" i="13"/>
  <c r="AA36" i="13"/>
  <c r="AA20" i="13"/>
  <c r="AA4" i="13"/>
  <c r="AA41" i="13"/>
  <c r="AA25" i="13"/>
  <c r="AA9" i="13"/>
  <c r="AA46" i="13"/>
  <c r="AA30" i="13"/>
  <c r="AA14" i="13"/>
  <c r="AA40" i="13"/>
  <c r="AA24" i="13"/>
  <c r="AA8" i="13"/>
  <c r="AA45" i="13"/>
  <c r="AA29" i="13"/>
  <c r="AA13" i="13"/>
  <c r="S24" i="13"/>
  <c r="W29" i="13"/>
  <c r="Y34" i="13"/>
  <c r="X45" i="13"/>
  <c r="R3" i="13"/>
  <c r="AB48" i="13"/>
  <c r="AB32" i="13"/>
  <c r="AB16" i="13"/>
  <c r="AB37" i="13"/>
  <c r="AB21" i="13"/>
  <c r="AB5" i="13"/>
  <c r="AB42" i="13"/>
  <c r="AB26" i="13"/>
  <c r="AB10" i="13"/>
  <c r="AB47" i="13"/>
  <c r="AB31" i="13"/>
  <c r="AB15" i="13"/>
  <c r="AB36" i="13"/>
  <c r="AB20" i="13"/>
  <c r="AB4" i="13"/>
  <c r="AB41" i="13"/>
  <c r="AB25" i="13"/>
  <c r="AB9" i="13"/>
  <c r="AB46" i="13"/>
  <c r="AB30" i="13"/>
  <c r="AB14" i="13"/>
  <c r="AB35" i="13"/>
  <c r="AB19" i="13"/>
  <c r="AB3" i="13"/>
  <c r="AB40" i="13"/>
  <c r="AB24" i="13"/>
  <c r="AB8" i="13"/>
  <c r="AB45" i="13"/>
  <c r="AB29" i="13"/>
  <c r="AB13" i="13"/>
  <c r="AB34" i="13"/>
  <c r="T24" i="13"/>
  <c r="X29" i="13"/>
  <c r="Z34" i="13"/>
  <c r="Y45" i="13"/>
  <c r="X49" i="13"/>
  <c r="W12" i="13"/>
  <c r="X17" i="13"/>
  <c r="R19" i="13"/>
  <c r="U24" i="13"/>
  <c r="Y29" i="13"/>
  <c r="AA34" i="13"/>
  <c r="Z38" i="13"/>
  <c r="Z45" i="13"/>
  <c r="Y49" i="13"/>
  <c r="T7" i="13"/>
  <c r="Y12" i="13"/>
  <c r="Z17" i="13"/>
  <c r="T19" i="13"/>
  <c r="AB38" i="13"/>
  <c r="AA49" i="13"/>
  <c r="S29" i="13"/>
  <c r="U7" i="13"/>
  <c r="Z12" i="13"/>
  <c r="AA17" i="13"/>
  <c r="U19" i="13"/>
  <c r="X24" i="13"/>
  <c r="R40" i="13"/>
  <c r="AB49" i="13"/>
  <c r="S19" i="13"/>
  <c r="AA12" i="13"/>
  <c r="AB17" i="13"/>
  <c r="V19" i="13"/>
  <c r="S40" i="13"/>
  <c r="W49" i="13"/>
  <c r="W33" i="13"/>
  <c r="W17" i="13"/>
  <c r="W38" i="13"/>
  <c r="W22" i="13"/>
  <c r="W6" i="13"/>
  <c r="W25" i="13"/>
  <c r="W16" i="13"/>
  <c r="W43" i="13"/>
  <c r="W27" i="13"/>
  <c r="W11" i="13"/>
  <c r="W48" i="13"/>
  <c r="W32" i="13"/>
  <c r="W37" i="13"/>
  <c r="W21" i="13"/>
  <c r="W5" i="13"/>
  <c r="W42" i="13"/>
  <c r="W26" i="13"/>
  <c r="W10" i="13"/>
  <c r="W41" i="13"/>
  <c r="W47" i="13"/>
  <c r="W31" i="13"/>
  <c r="W15" i="13"/>
  <c r="W36" i="13"/>
  <c r="W20" i="13"/>
  <c r="W4" i="13"/>
  <c r="W9" i="13"/>
  <c r="W46" i="13"/>
  <c r="W30" i="13"/>
  <c r="W14" i="13"/>
  <c r="W35" i="13"/>
  <c r="W19" i="13"/>
  <c r="W3" i="13"/>
  <c r="T45" i="13"/>
  <c r="W7" i="13"/>
  <c r="AB12" i="13"/>
  <c r="T40" i="13"/>
  <c r="T3" i="13"/>
  <c r="X7" i="13"/>
  <c r="U40" i="13"/>
  <c r="Y7" i="13"/>
  <c r="R14" i="13"/>
  <c r="R35" i="13"/>
  <c r="V40" i="13"/>
  <c r="V44" i="13"/>
  <c r="AE7" i="13"/>
  <c r="AG12" i="13"/>
  <c r="AC18" i="13"/>
  <c r="AE23" i="13"/>
  <c r="AG28" i="13"/>
  <c r="AC34" i="13"/>
  <c r="AE39" i="13"/>
  <c r="AG44" i="13"/>
  <c r="L5" i="13"/>
  <c r="AL6" i="13"/>
  <c r="AF7" i="13"/>
  <c r="N10" i="13"/>
  <c r="H11" i="13"/>
  <c r="AN11" i="13"/>
  <c r="AH12" i="13"/>
  <c r="P15" i="13"/>
  <c r="J16" i="13"/>
  <c r="AP16" i="13"/>
  <c r="AJ17" i="13"/>
  <c r="AD18" i="13"/>
  <c r="L21" i="13"/>
  <c r="AL22" i="13"/>
  <c r="AF23" i="13"/>
  <c r="N26" i="13"/>
  <c r="H27" i="13"/>
  <c r="AN27" i="13"/>
  <c r="AH28" i="13"/>
  <c r="P31" i="13"/>
  <c r="J32" i="13"/>
  <c r="AP32" i="13"/>
  <c r="AJ33" i="13"/>
  <c r="AD34" i="13"/>
  <c r="L37" i="13"/>
  <c r="AL38" i="13"/>
  <c r="AF39" i="13"/>
  <c r="N42" i="13"/>
  <c r="H43" i="13"/>
  <c r="AN43" i="13"/>
  <c r="AH44" i="13"/>
  <c r="P47" i="13"/>
  <c r="J48" i="13"/>
  <c r="AP48" i="13"/>
  <c r="AJ49" i="13"/>
  <c r="AE50" i="13"/>
  <c r="AG7" i="13"/>
  <c r="AE18" i="13"/>
  <c r="AG23" i="13"/>
  <c r="AE34" i="13"/>
  <c r="AG39" i="13"/>
  <c r="AH7" i="13"/>
  <c r="J11" i="13"/>
  <c r="AP11" i="13"/>
  <c r="AJ12" i="13"/>
  <c r="AL17" i="13"/>
  <c r="AF18" i="13"/>
  <c r="H22" i="13"/>
  <c r="AN22" i="13"/>
  <c r="AH23" i="13"/>
  <c r="J27" i="13"/>
  <c r="AP27" i="13"/>
  <c r="AJ28" i="13"/>
  <c r="AL33" i="13"/>
  <c r="AF34" i="13"/>
  <c r="H38" i="13"/>
  <c r="AN38" i="13"/>
  <c r="AH39" i="13"/>
  <c r="J43" i="13"/>
  <c r="AP43" i="13"/>
  <c r="AJ44" i="13"/>
  <c r="AL49" i="13"/>
  <c r="AG50" i="13"/>
  <c r="AG34" i="13"/>
  <c r="AH18" i="13"/>
  <c r="AH34" i="13"/>
  <c r="AC3" i="13"/>
  <c r="Q5" i="13"/>
  <c r="K6" i="13"/>
  <c r="AQ6" i="13"/>
  <c r="AK7" i="13"/>
  <c r="AE8" i="13"/>
  <c r="M11" i="13"/>
  <c r="G12" i="13"/>
  <c r="AM12" i="13"/>
  <c r="AG13" i="13"/>
  <c r="O16" i="13"/>
  <c r="I17" i="13"/>
  <c r="AO17" i="13"/>
  <c r="AI18" i="13"/>
  <c r="AC19" i="13"/>
  <c r="Q21" i="13"/>
  <c r="K22" i="13"/>
  <c r="AQ22" i="13"/>
  <c r="AK23" i="13"/>
  <c r="AE24" i="13"/>
  <c r="M27" i="13"/>
  <c r="G28" i="13"/>
  <c r="AM28" i="13"/>
  <c r="AG29" i="13"/>
  <c r="O32" i="13"/>
  <c r="I33" i="13"/>
  <c r="AO33" i="13"/>
  <c r="AI34" i="13"/>
  <c r="AC35" i="13"/>
  <c r="Q37" i="13"/>
  <c r="K38" i="13"/>
  <c r="AQ38" i="13"/>
  <c r="AK39" i="13"/>
  <c r="AE40" i="13"/>
  <c r="M43" i="13"/>
  <c r="G44" i="13"/>
  <c r="AM44" i="13"/>
  <c r="AG45" i="13"/>
  <c r="O48" i="13"/>
  <c r="I49" i="13"/>
  <c r="AO49" i="13"/>
  <c r="AJ50" i="13"/>
  <c r="AL7" i="13"/>
  <c r="AF8" i="13"/>
  <c r="H12" i="13"/>
  <c r="AN12" i="13"/>
  <c r="AH13" i="13"/>
  <c r="J17" i="13"/>
  <c r="AP17" i="13"/>
  <c r="AJ18" i="13"/>
  <c r="AL23" i="13"/>
  <c r="AF24" i="13"/>
  <c r="H28" i="13"/>
  <c r="AN28" i="13"/>
  <c r="AH29" i="13"/>
  <c r="J33" i="13"/>
  <c r="AP33" i="13"/>
  <c r="AJ34" i="13"/>
  <c r="AL39" i="13"/>
  <c r="AF40" i="13"/>
  <c r="N43" i="13"/>
  <c r="H44" i="13"/>
  <c r="AN44" i="13"/>
  <c r="AH45" i="13"/>
  <c r="P48" i="13"/>
  <c r="J49" i="13"/>
  <c r="AP49" i="13"/>
  <c r="AK50" i="13"/>
  <c r="AE3" i="13"/>
  <c r="G7" i="13"/>
  <c r="AM7" i="13"/>
  <c r="AG8" i="13"/>
  <c r="I12" i="13"/>
  <c r="AO12" i="13"/>
  <c r="AC14" i="13"/>
  <c r="K17" i="13"/>
  <c r="AQ17" i="13"/>
  <c r="AK18" i="13"/>
  <c r="AE19" i="13"/>
  <c r="G23" i="13"/>
  <c r="AM23" i="13"/>
  <c r="AG24" i="13"/>
  <c r="I28" i="13"/>
  <c r="AO28" i="13"/>
  <c r="AC30" i="13"/>
  <c r="K33" i="13"/>
  <c r="AQ33" i="13"/>
  <c r="AK34" i="13"/>
  <c r="AE35" i="13"/>
  <c r="G39" i="13"/>
  <c r="AM39" i="13"/>
  <c r="AG40" i="13"/>
  <c r="O43" i="13"/>
  <c r="I44" i="13"/>
  <c r="AO44" i="13"/>
  <c r="AI45" i="13"/>
  <c r="AC46" i="13"/>
  <c r="Q48" i="13"/>
  <c r="K49" i="13"/>
  <c r="AQ49" i="13"/>
  <c r="AL50" i="13"/>
  <c r="AF3" i="13"/>
  <c r="H7" i="13"/>
  <c r="AN7" i="13"/>
  <c r="AH8" i="13"/>
  <c r="J12" i="13"/>
  <c r="AP12" i="13"/>
  <c r="AJ13" i="13"/>
  <c r="AL18" i="13"/>
  <c r="AF19" i="13"/>
  <c r="H23" i="13"/>
  <c r="AN23" i="13"/>
  <c r="AH24" i="13"/>
  <c r="J28" i="13"/>
  <c r="AP28" i="13"/>
  <c r="AJ29" i="13"/>
  <c r="AL34" i="13"/>
  <c r="AF35" i="13"/>
  <c r="H39" i="13"/>
  <c r="AN39" i="13"/>
  <c r="AH40" i="13"/>
  <c r="P43" i="13"/>
  <c r="J44" i="13"/>
  <c r="AP44" i="13"/>
  <c r="AJ45" i="13"/>
  <c r="AD46" i="13"/>
  <c r="L49" i="13"/>
  <c r="G50" i="13"/>
  <c r="AM50" i="13"/>
  <c r="AG3" i="13"/>
  <c r="I7" i="13"/>
  <c r="AO7" i="13"/>
  <c r="AC9" i="13"/>
  <c r="K12" i="13"/>
  <c r="AQ12" i="13"/>
  <c r="AK13" i="13"/>
  <c r="AE14" i="13"/>
  <c r="G18" i="13"/>
  <c r="AM18" i="13"/>
  <c r="AG19" i="13"/>
  <c r="I23" i="13"/>
  <c r="AO23" i="13"/>
  <c r="AC25" i="13"/>
  <c r="K28" i="13"/>
  <c r="AQ28" i="13"/>
  <c r="AK29" i="13"/>
  <c r="AE30" i="13"/>
  <c r="G34" i="13"/>
  <c r="AM34" i="13"/>
  <c r="AG35" i="13"/>
  <c r="I39" i="13"/>
  <c r="AO39" i="13"/>
  <c r="AC41" i="13"/>
  <c r="Q43" i="13"/>
  <c r="K44" i="13"/>
  <c r="AQ44" i="13"/>
  <c r="AK45" i="13"/>
  <c r="AE46" i="13"/>
  <c r="M49" i="13"/>
  <c r="H50" i="13"/>
  <c r="AN50" i="13"/>
  <c r="AH3" i="13"/>
  <c r="J7" i="13"/>
  <c r="AP7" i="13"/>
  <c r="AJ8" i="13"/>
  <c r="AL13" i="13"/>
  <c r="AF14" i="13"/>
  <c r="H18" i="13"/>
  <c r="AN18" i="13"/>
  <c r="AH19" i="13"/>
  <c r="J23" i="13"/>
  <c r="AP23" i="13"/>
  <c r="AJ24" i="13"/>
  <c r="AL29" i="13"/>
  <c r="AF30" i="13"/>
  <c r="H34" i="13"/>
  <c r="AN34" i="13"/>
  <c r="AH35" i="13"/>
  <c r="J39" i="13"/>
  <c r="AP39" i="13"/>
  <c r="AJ40" i="13"/>
  <c r="L44" i="13"/>
  <c r="AL45" i="13"/>
  <c r="AF46" i="13"/>
  <c r="N49" i="13"/>
  <c r="I50" i="13"/>
  <c r="AO50" i="13"/>
  <c r="AC4" i="13"/>
  <c r="K7" i="13"/>
  <c r="AQ7" i="13"/>
  <c r="AK8" i="13"/>
  <c r="AE9" i="13"/>
  <c r="G13" i="13"/>
  <c r="AM13" i="13"/>
  <c r="AG14" i="13"/>
  <c r="I18" i="13"/>
  <c r="AO18" i="13"/>
  <c r="AC20" i="13"/>
  <c r="K23" i="13"/>
  <c r="AQ23" i="13"/>
  <c r="AK24" i="13"/>
  <c r="AE25" i="13"/>
  <c r="G29" i="13"/>
  <c r="AM29" i="13"/>
  <c r="AG30" i="13"/>
  <c r="I34" i="13"/>
  <c r="AO34" i="13"/>
  <c r="AC36" i="13"/>
  <c r="K39" i="13"/>
  <c r="AQ39" i="13"/>
  <c r="AK40" i="13"/>
  <c r="AE41" i="13"/>
  <c r="M44" i="13"/>
  <c r="G45" i="13"/>
  <c r="AM45" i="13"/>
  <c r="AG46" i="13"/>
  <c r="O49" i="13"/>
  <c r="J50" i="13"/>
  <c r="AP50" i="13"/>
  <c r="AJ3" i="13"/>
  <c r="AL8" i="13"/>
  <c r="AF9" i="13"/>
  <c r="H13" i="13"/>
  <c r="AN13" i="13"/>
  <c r="AH14" i="13"/>
  <c r="J18" i="13"/>
  <c r="AP18" i="13"/>
  <c r="AJ19" i="13"/>
  <c r="AL24" i="13"/>
  <c r="AF25" i="13"/>
  <c r="H29" i="13"/>
  <c r="AN29" i="13"/>
  <c r="AH30" i="13"/>
  <c r="J34" i="13"/>
  <c r="AP34" i="13"/>
  <c r="AJ35" i="13"/>
  <c r="AL40" i="13"/>
  <c r="AF41" i="13"/>
  <c r="N44" i="13"/>
  <c r="H45" i="13"/>
  <c r="AN45" i="13"/>
  <c r="AH46" i="13"/>
  <c r="P49" i="13"/>
  <c r="K50" i="13"/>
  <c r="AQ50" i="13"/>
  <c r="K18" i="13"/>
  <c r="AG25" i="13"/>
  <c r="AE36" i="13"/>
  <c r="AG41" i="13"/>
  <c r="AL3" i="13"/>
  <c r="AF4" i="13"/>
  <c r="N7" i="13"/>
  <c r="H8" i="13"/>
  <c r="AN8" i="13"/>
  <c r="AH9" i="13"/>
  <c r="P12" i="13"/>
  <c r="J13" i="13"/>
  <c r="AP13" i="13"/>
  <c r="AJ14" i="13"/>
  <c r="AD15" i="13"/>
  <c r="L18" i="13"/>
  <c r="AL19" i="13"/>
  <c r="AF20" i="13"/>
  <c r="N23" i="13"/>
  <c r="H24" i="13"/>
  <c r="AN24" i="13"/>
  <c r="AH25" i="13"/>
  <c r="P28" i="13"/>
  <c r="J29" i="13"/>
  <c r="AP29" i="13"/>
  <c r="AJ30" i="13"/>
  <c r="AD31" i="13"/>
  <c r="L34" i="13"/>
  <c r="AL35" i="13"/>
  <c r="AF36" i="13"/>
  <c r="N39" i="13"/>
  <c r="H40" i="13"/>
  <c r="AN40" i="13"/>
  <c r="AH41" i="13"/>
  <c r="P44" i="13"/>
  <c r="J45" i="13"/>
  <c r="AP45" i="13"/>
  <c r="AJ46" i="13"/>
  <c r="AD47" i="13"/>
  <c r="M50" i="13"/>
  <c r="AC15" i="13"/>
  <c r="AQ18" i="13"/>
  <c r="AQ34" i="13"/>
  <c r="G3" i="13"/>
  <c r="AM3" i="13"/>
  <c r="AG4" i="13"/>
  <c r="O7" i="13"/>
  <c r="I8" i="13"/>
  <c r="AO8" i="13"/>
  <c r="AI9" i="13"/>
  <c r="AC10" i="13"/>
  <c r="Q12" i="13"/>
  <c r="K13" i="13"/>
  <c r="AQ13" i="13"/>
  <c r="AK14" i="13"/>
  <c r="AE15" i="13"/>
  <c r="M18" i="13"/>
  <c r="G19" i="13"/>
  <c r="AM19" i="13"/>
  <c r="AG20" i="13"/>
  <c r="O23" i="13"/>
  <c r="I24" i="13"/>
  <c r="AO24" i="13"/>
  <c r="AI25" i="13"/>
  <c r="AC26" i="13"/>
  <c r="Q28" i="13"/>
  <c r="K29" i="13"/>
  <c r="AQ29" i="13"/>
  <c r="AK30" i="13"/>
  <c r="AE31" i="13"/>
  <c r="M34" i="13"/>
  <c r="G35" i="13"/>
  <c r="AM35" i="13"/>
  <c r="AG36" i="13"/>
  <c r="O39" i="13"/>
  <c r="I40" i="13"/>
  <c r="AO40" i="13"/>
  <c r="AI41" i="13"/>
  <c r="AC42" i="13"/>
  <c r="Q44" i="13"/>
  <c r="K45" i="13"/>
  <c r="AQ45" i="13"/>
  <c r="AK46" i="13"/>
  <c r="AE47" i="13"/>
  <c r="N50" i="13"/>
  <c r="AG9" i="13"/>
  <c r="K34" i="13"/>
  <c r="AC47" i="13"/>
  <c r="H3" i="13"/>
  <c r="AN3" i="13"/>
  <c r="AH4" i="13"/>
  <c r="P7" i="13"/>
  <c r="J8" i="13"/>
  <c r="AP8" i="13"/>
  <c r="AJ9" i="13"/>
  <c r="AD10" i="13"/>
  <c r="L13" i="13"/>
  <c r="AL14" i="13"/>
  <c r="AF15" i="13"/>
  <c r="N18" i="13"/>
  <c r="H19" i="13"/>
  <c r="AN19" i="13"/>
  <c r="AH20" i="13"/>
  <c r="P23" i="13"/>
  <c r="J24" i="13"/>
  <c r="AP24" i="13"/>
  <c r="AJ25" i="13"/>
  <c r="AD26" i="13"/>
  <c r="L29" i="13"/>
  <c r="AL30" i="13"/>
  <c r="AF31" i="13"/>
  <c r="N34" i="13"/>
  <c r="H35" i="13"/>
  <c r="AN35" i="13"/>
  <c r="AH36" i="13"/>
  <c r="P39" i="13"/>
  <c r="J40" i="13"/>
  <c r="AP40" i="13"/>
  <c r="AJ41" i="13"/>
  <c r="AD42" i="13"/>
  <c r="L45" i="13"/>
  <c r="AL46" i="13"/>
  <c r="AF47" i="13"/>
  <c r="O50" i="13"/>
  <c r="I3" i="13"/>
  <c r="AO3" i="13"/>
  <c r="AI4" i="13"/>
  <c r="AC5" i="13"/>
  <c r="Q7" i="13"/>
  <c r="K8" i="13"/>
  <c r="AQ8" i="13"/>
  <c r="AK9" i="13"/>
  <c r="AE10" i="13"/>
  <c r="M13" i="13"/>
  <c r="G14" i="13"/>
  <c r="AM14" i="13"/>
  <c r="AG15" i="13"/>
  <c r="O18" i="13"/>
  <c r="I19" i="13"/>
  <c r="AO19" i="13"/>
  <c r="AI20" i="13"/>
  <c r="AC21" i="13"/>
  <c r="Q23" i="13"/>
  <c r="K24" i="13"/>
  <c r="AQ24" i="13"/>
  <c r="AK25" i="13"/>
  <c r="AE26" i="13"/>
  <c r="M29" i="13"/>
  <c r="G30" i="13"/>
  <c r="AM30" i="13"/>
  <c r="AG31" i="13"/>
  <c r="O34" i="13"/>
  <c r="I35" i="13"/>
  <c r="AO35" i="13"/>
  <c r="AI36" i="13"/>
  <c r="AC37" i="13"/>
  <c r="Q39" i="13"/>
  <c r="K40" i="13"/>
  <c r="AQ40" i="13"/>
  <c r="AK41" i="13"/>
  <c r="AE42" i="13"/>
  <c r="M45" i="13"/>
  <c r="G46" i="13"/>
  <c r="AM46" i="13"/>
  <c r="AG47" i="13"/>
  <c r="P50" i="13"/>
  <c r="AG18" i="13"/>
  <c r="AE29" i="13"/>
  <c r="AE20" i="13"/>
  <c r="AC31" i="13"/>
  <c r="J3" i="13"/>
  <c r="AP3" i="13"/>
  <c r="AJ4" i="13"/>
  <c r="AD5" i="13"/>
  <c r="L8" i="13"/>
  <c r="AL9" i="13"/>
  <c r="AF10" i="13"/>
  <c r="N13" i="13"/>
  <c r="H14" i="13"/>
  <c r="AN14" i="13"/>
  <c r="AH15" i="13"/>
  <c r="P18" i="13"/>
  <c r="J19" i="13"/>
  <c r="AP19" i="13"/>
  <c r="AJ20" i="13"/>
  <c r="AD21" i="13"/>
  <c r="L24" i="13"/>
  <c r="AL25" i="13"/>
  <c r="AF26" i="13"/>
  <c r="N29" i="13"/>
  <c r="H30" i="13"/>
  <c r="AN30" i="13"/>
  <c r="AH31" i="13"/>
  <c r="Q50" i="13"/>
  <c r="AE4" i="13"/>
  <c r="K3" i="13"/>
  <c r="AQ3" i="13"/>
  <c r="AK4" i="13"/>
  <c r="AE5" i="13"/>
  <c r="M8" i="13"/>
  <c r="G9" i="13"/>
  <c r="AM9" i="13"/>
  <c r="AG10" i="13"/>
  <c r="O13" i="13"/>
  <c r="I14" i="13"/>
  <c r="AO14" i="13"/>
  <c r="AI15" i="13"/>
  <c r="AC16" i="13"/>
  <c r="Q18" i="13"/>
  <c r="K19" i="13"/>
  <c r="AQ19" i="13"/>
  <c r="AK20" i="13"/>
  <c r="AE21" i="13"/>
  <c r="M24" i="13"/>
  <c r="G25" i="13"/>
  <c r="AM25" i="13"/>
  <c r="AG26" i="13"/>
  <c r="O29" i="13"/>
  <c r="I30" i="13"/>
  <c r="AO30" i="13"/>
  <c r="AI31" i="13"/>
  <c r="AC32" i="13"/>
  <c r="Z43" i="12"/>
  <c r="Z27" i="12"/>
  <c r="Z11" i="12"/>
  <c r="Z21" i="12"/>
  <c r="Z5" i="12"/>
  <c r="Z48" i="12"/>
  <c r="Z32" i="12"/>
  <c r="Z16" i="12"/>
  <c r="Z37" i="12"/>
  <c r="Z42" i="12"/>
  <c r="Z26" i="12"/>
  <c r="Z10" i="12"/>
  <c r="Z47" i="12"/>
  <c r="Z31" i="12"/>
  <c r="Z15" i="12"/>
  <c r="Z36" i="12"/>
  <c r="Z20" i="12"/>
  <c r="Z4" i="12"/>
  <c r="Z41" i="12"/>
  <c r="Z25" i="12"/>
  <c r="Z9" i="12"/>
  <c r="Z46" i="12"/>
  <c r="Z30" i="12"/>
  <c r="Z35" i="12"/>
  <c r="Z19" i="12"/>
  <c r="Z3" i="12"/>
  <c r="Z40" i="12"/>
  <c r="Z24" i="12"/>
  <c r="Z8" i="12"/>
  <c r="Z49" i="12"/>
  <c r="Z33" i="12"/>
  <c r="Z17" i="12"/>
  <c r="X50" i="12"/>
  <c r="X18" i="12"/>
  <c r="V40" i="12"/>
  <c r="AE17" i="12"/>
  <c r="AA19" i="12"/>
  <c r="X24" i="12"/>
  <c r="X29" i="12"/>
  <c r="AA34" i="12"/>
  <c r="U41" i="12"/>
  <c r="Y46" i="12"/>
  <c r="R50" i="12"/>
  <c r="R49" i="12"/>
  <c r="R17" i="12"/>
  <c r="R39" i="12"/>
  <c r="R23" i="12"/>
  <c r="R7" i="12"/>
  <c r="R44" i="12"/>
  <c r="R28" i="12"/>
  <c r="R12" i="12"/>
  <c r="R33" i="12"/>
  <c r="R38" i="12"/>
  <c r="R22" i="12"/>
  <c r="R6" i="12"/>
  <c r="R43" i="12"/>
  <c r="R27" i="12"/>
  <c r="R11" i="12"/>
  <c r="R48" i="12"/>
  <c r="R32" i="12"/>
  <c r="R16" i="12"/>
  <c r="R37" i="12"/>
  <c r="R21" i="12"/>
  <c r="R5" i="12"/>
  <c r="R42" i="12"/>
  <c r="R26" i="12"/>
  <c r="R47" i="12"/>
  <c r="R31" i="12"/>
  <c r="R15" i="12"/>
  <c r="R36" i="12"/>
  <c r="R20" i="12"/>
  <c r="R4" i="12"/>
  <c r="R45" i="12"/>
  <c r="R29" i="12"/>
  <c r="R13" i="12"/>
  <c r="AG9" i="12"/>
  <c r="AE12" i="12"/>
  <c r="Y29" i="12"/>
  <c r="AG39" i="12"/>
  <c r="W41" i="12"/>
  <c r="S39" i="12"/>
  <c r="S23" i="12"/>
  <c r="S7" i="12"/>
  <c r="S44" i="12"/>
  <c r="S28" i="12"/>
  <c r="S12" i="12"/>
  <c r="S49" i="12"/>
  <c r="S33" i="12"/>
  <c r="S17" i="12"/>
  <c r="S43" i="12"/>
  <c r="S27" i="12"/>
  <c r="S11" i="12"/>
  <c r="S48" i="12"/>
  <c r="S32" i="12"/>
  <c r="S16" i="12"/>
  <c r="S37" i="12"/>
  <c r="S21" i="12"/>
  <c r="S5" i="12"/>
  <c r="S42" i="12"/>
  <c r="S26" i="12"/>
  <c r="S10" i="12"/>
  <c r="S41" i="12"/>
  <c r="S25" i="12"/>
  <c r="S9" i="12"/>
  <c r="S34" i="12"/>
  <c r="S18" i="12"/>
  <c r="K16" i="12"/>
  <c r="AG17" i="12"/>
  <c r="Z29" i="12"/>
  <c r="AE34" i="12"/>
  <c r="U36" i="12"/>
  <c r="W49" i="12"/>
  <c r="W33" i="12"/>
  <c r="W17" i="12"/>
  <c r="W38" i="12"/>
  <c r="W22" i="12"/>
  <c r="W6" i="12"/>
  <c r="W43" i="12"/>
  <c r="W27" i="12"/>
  <c r="W11" i="12"/>
  <c r="W37" i="12"/>
  <c r="W21" i="12"/>
  <c r="W5" i="12"/>
  <c r="W42" i="12"/>
  <c r="W26" i="12"/>
  <c r="W10" i="12"/>
  <c r="W47" i="12"/>
  <c r="W31" i="12"/>
  <c r="W15" i="12"/>
  <c r="W36" i="12"/>
  <c r="W20" i="12"/>
  <c r="W4" i="12"/>
  <c r="W35" i="12"/>
  <c r="W19" i="12"/>
  <c r="W44" i="12"/>
  <c r="W28" i="12"/>
  <c r="W12" i="12"/>
  <c r="AA43" i="12"/>
  <c r="AA27" i="12"/>
  <c r="AA11" i="12"/>
  <c r="AA48" i="12"/>
  <c r="AA32" i="12"/>
  <c r="AA16" i="12"/>
  <c r="AA37" i="12"/>
  <c r="AA21" i="12"/>
  <c r="AA5" i="12"/>
  <c r="AA47" i="12"/>
  <c r="AA31" i="12"/>
  <c r="AA15" i="12"/>
  <c r="AA36" i="12"/>
  <c r="AA20" i="12"/>
  <c r="AA4" i="12"/>
  <c r="AA41" i="12"/>
  <c r="AA25" i="12"/>
  <c r="AA9" i="12"/>
  <c r="AA46" i="12"/>
  <c r="AA30" i="12"/>
  <c r="AA14" i="12"/>
  <c r="AA45" i="12"/>
  <c r="AA29" i="12"/>
  <c r="AA13" i="12"/>
  <c r="AA38" i="12"/>
  <c r="AA22" i="12"/>
  <c r="AA6" i="12"/>
  <c r="V8" i="12"/>
  <c r="U18" i="12"/>
  <c r="W23" i="12"/>
  <c r="V45" i="12"/>
  <c r="Y50" i="12"/>
  <c r="AB42" i="12"/>
  <c r="AB48" i="12"/>
  <c r="AB32" i="12"/>
  <c r="AB16" i="12"/>
  <c r="AB10" i="12"/>
  <c r="AB37" i="12"/>
  <c r="AB21" i="12"/>
  <c r="AB5" i="12"/>
  <c r="AB26" i="12"/>
  <c r="AB47" i="12"/>
  <c r="AB31" i="12"/>
  <c r="AB15" i="12"/>
  <c r="AB36" i="12"/>
  <c r="AB20" i="12"/>
  <c r="AB4" i="12"/>
  <c r="AB41" i="12"/>
  <c r="AB25" i="12"/>
  <c r="AB9" i="12"/>
  <c r="AB46" i="12"/>
  <c r="AB30" i="12"/>
  <c r="AB14" i="12"/>
  <c r="AB35" i="12"/>
  <c r="AB19" i="12"/>
  <c r="AB40" i="12"/>
  <c r="AB24" i="12"/>
  <c r="AB8" i="12"/>
  <c r="AB45" i="12"/>
  <c r="AB29" i="12"/>
  <c r="AB13" i="12"/>
  <c r="AB38" i="12"/>
  <c r="AB22" i="12"/>
  <c r="AB6" i="12"/>
  <c r="W8" i="12"/>
  <c r="V18" i="12"/>
  <c r="X23" i="12"/>
  <c r="V28" i="12"/>
  <c r="X33" i="12"/>
  <c r="W45" i="12"/>
  <c r="Z50" i="12"/>
  <c r="AC48" i="12"/>
  <c r="AC32" i="12"/>
  <c r="AC16" i="12"/>
  <c r="AC37" i="12"/>
  <c r="AC21" i="12"/>
  <c r="AC5" i="12"/>
  <c r="AC42" i="12"/>
  <c r="AC26" i="12"/>
  <c r="AC10" i="12"/>
  <c r="AC36" i="12"/>
  <c r="AC20" i="12"/>
  <c r="AC4" i="12"/>
  <c r="AC41" i="12"/>
  <c r="AC25" i="12"/>
  <c r="AC9" i="12"/>
  <c r="AC46" i="12"/>
  <c r="AC30" i="12"/>
  <c r="AC14" i="12"/>
  <c r="AC35" i="12"/>
  <c r="AC19" i="12"/>
  <c r="AC3" i="12"/>
  <c r="AC34" i="12"/>
  <c r="AC18" i="12"/>
  <c r="AC43" i="12"/>
  <c r="AC27" i="12"/>
  <c r="AC11" i="12"/>
  <c r="X8" i="12"/>
  <c r="AG11" i="12"/>
  <c r="U13" i="12"/>
  <c r="W18" i="12"/>
  <c r="Y23" i="12"/>
  <c r="Y28" i="12"/>
  <c r="AA33" i="12"/>
  <c r="AE38" i="12"/>
  <c r="X45" i="12"/>
  <c r="AA50" i="12"/>
  <c r="U44" i="12"/>
  <c r="U28" i="12"/>
  <c r="U12" i="12"/>
  <c r="U49" i="12"/>
  <c r="U33" i="12"/>
  <c r="U17" i="12"/>
  <c r="U38" i="12"/>
  <c r="U22" i="12"/>
  <c r="U6" i="12"/>
  <c r="U48" i="12"/>
  <c r="U32" i="12"/>
  <c r="U16" i="12"/>
  <c r="U37" i="12"/>
  <c r="U21" i="12"/>
  <c r="U5" i="12"/>
  <c r="U42" i="12"/>
  <c r="U26" i="12"/>
  <c r="U10" i="12"/>
  <c r="U47" i="12"/>
  <c r="U31" i="12"/>
  <c r="U15" i="12"/>
  <c r="U46" i="12"/>
  <c r="U30" i="12"/>
  <c r="U14" i="12"/>
  <c r="U50" i="12"/>
  <c r="U39" i="12"/>
  <c r="U23" i="12"/>
  <c r="U7" i="12"/>
  <c r="AH47" i="12"/>
  <c r="AH31" i="12"/>
  <c r="AH15" i="12"/>
  <c r="AH41" i="12"/>
  <c r="AH25" i="12"/>
  <c r="AH36" i="12"/>
  <c r="AH20" i="12"/>
  <c r="AH4" i="12"/>
  <c r="AH9" i="12"/>
  <c r="AH46" i="12"/>
  <c r="AH30" i="12"/>
  <c r="AH14" i="12"/>
  <c r="AH35" i="12"/>
  <c r="AH19" i="12"/>
  <c r="AH3" i="12"/>
  <c r="AH40" i="12"/>
  <c r="AH24" i="12"/>
  <c r="AH8" i="12"/>
  <c r="AH45" i="12"/>
  <c r="AH29" i="12"/>
  <c r="AH13" i="12"/>
  <c r="AH34" i="12"/>
  <c r="AH18" i="12"/>
  <c r="AH39" i="12"/>
  <c r="AH23" i="12"/>
  <c r="AH7" i="12"/>
  <c r="AH44" i="12"/>
  <c r="AH28" i="12"/>
  <c r="AH12" i="12"/>
  <c r="AH37" i="12"/>
  <c r="AH21" i="12"/>
  <c r="AH5" i="12"/>
  <c r="Z13" i="12"/>
  <c r="AB18" i="12"/>
  <c r="U25" i="12"/>
  <c r="AC40" i="12"/>
  <c r="AE45" i="12"/>
  <c r="AC47" i="12"/>
  <c r="AH50" i="12"/>
  <c r="V35" i="12"/>
  <c r="AG5" i="12"/>
  <c r="AA10" i="12"/>
  <c r="AE18" i="12"/>
  <c r="U20" i="12"/>
  <c r="AG23" i="12"/>
  <c r="W25" i="12"/>
  <c r="AE28" i="12"/>
  <c r="AG33" i="12"/>
  <c r="AG18" i="12"/>
  <c r="W30" i="12"/>
  <c r="AH33" i="12"/>
  <c r="AA42" i="12"/>
  <c r="Y35" i="12"/>
  <c r="AH10" i="12"/>
  <c r="AE13" i="12"/>
  <c r="AE20" i="12"/>
  <c r="Y30" i="12"/>
  <c r="AH42" i="12"/>
  <c r="Y37" i="12"/>
  <c r="U43" i="12"/>
  <c r="AA28" i="12"/>
  <c r="W7" i="12"/>
  <c r="X38" i="12"/>
  <c r="X22" i="12"/>
  <c r="X6" i="12"/>
  <c r="X48" i="12"/>
  <c r="X16" i="12"/>
  <c r="X43" i="12"/>
  <c r="X27" i="12"/>
  <c r="X11" i="12"/>
  <c r="X32" i="12"/>
  <c r="X37" i="12"/>
  <c r="X21" i="12"/>
  <c r="X5" i="12"/>
  <c r="X42" i="12"/>
  <c r="X26" i="12"/>
  <c r="X10" i="12"/>
  <c r="X47" i="12"/>
  <c r="X31" i="12"/>
  <c r="X15" i="12"/>
  <c r="X36" i="12"/>
  <c r="X20" i="12"/>
  <c r="X4" i="12"/>
  <c r="X41" i="12"/>
  <c r="X25" i="12"/>
  <c r="X46" i="12"/>
  <c r="X30" i="12"/>
  <c r="X14" i="12"/>
  <c r="X35" i="12"/>
  <c r="X19" i="12"/>
  <c r="X3" i="12"/>
  <c r="X44" i="12"/>
  <c r="X28" i="12"/>
  <c r="X12" i="12"/>
  <c r="U11" i="12"/>
  <c r="AA40" i="12"/>
  <c r="X7" i="12"/>
  <c r="V44" i="12"/>
  <c r="AA49" i="12"/>
  <c r="X40" i="12"/>
  <c r="Y7" i="12"/>
  <c r="W32" i="12"/>
  <c r="Y44" i="12"/>
  <c r="AB49" i="12"/>
  <c r="V49" i="12"/>
  <c r="V33" i="12"/>
  <c r="V17" i="12"/>
  <c r="V43" i="12"/>
  <c r="V38" i="12"/>
  <c r="V22" i="12"/>
  <c r="V6" i="12"/>
  <c r="V11" i="12"/>
  <c r="V27" i="12"/>
  <c r="V48" i="12"/>
  <c r="V32" i="12"/>
  <c r="V16" i="12"/>
  <c r="V37" i="12"/>
  <c r="V21" i="12"/>
  <c r="V5" i="12"/>
  <c r="V42" i="12"/>
  <c r="V26" i="12"/>
  <c r="V10" i="12"/>
  <c r="V47" i="12"/>
  <c r="V31" i="12"/>
  <c r="V15" i="12"/>
  <c r="V36" i="12"/>
  <c r="V20" i="12"/>
  <c r="V41" i="12"/>
  <c r="V25" i="12"/>
  <c r="V9" i="12"/>
  <c r="V46" i="12"/>
  <c r="V30" i="12"/>
  <c r="V14" i="12"/>
  <c r="V39" i="12"/>
  <c r="V23" i="12"/>
  <c r="V7" i="12"/>
  <c r="AA8" i="12"/>
  <c r="Z45" i="12"/>
  <c r="Z18" i="12"/>
  <c r="AG42" i="12"/>
  <c r="AG26" i="12"/>
  <c r="AG10" i="12"/>
  <c r="AG47" i="12"/>
  <c r="AG31" i="12"/>
  <c r="AG15" i="12"/>
  <c r="AG36" i="12"/>
  <c r="AG20" i="12"/>
  <c r="AG4" i="12"/>
  <c r="AG46" i="12"/>
  <c r="AG30" i="12"/>
  <c r="AG14" i="12"/>
  <c r="AG35" i="12"/>
  <c r="AG19" i="12"/>
  <c r="AG3" i="12"/>
  <c r="AG40" i="12"/>
  <c r="AG24" i="12"/>
  <c r="AG8" i="12"/>
  <c r="AG45" i="12"/>
  <c r="AG29" i="12"/>
  <c r="AG13" i="12"/>
  <c r="AG50" i="12"/>
  <c r="AG44" i="12"/>
  <c r="AG28" i="12"/>
  <c r="AG12" i="12"/>
  <c r="AG37" i="12"/>
  <c r="AG21" i="12"/>
  <c r="AA18" i="12"/>
  <c r="U27" i="12"/>
  <c r="K35" i="12"/>
  <c r="K19" i="12"/>
  <c r="K3" i="12"/>
  <c r="K40" i="12"/>
  <c r="K24" i="12"/>
  <c r="K8" i="12"/>
  <c r="K45" i="12"/>
  <c r="K29" i="12"/>
  <c r="K13" i="12"/>
  <c r="K50" i="12"/>
  <c r="K39" i="12"/>
  <c r="K23" i="12"/>
  <c r="K7" i="12"/>
  <c r="K44" i="12"/>
  <c r="K28" i="12"/>
  <c r="K12" i="12"/>
  <c r="K49" i="12"/>
  <c r="K33" i="12"/>
  <c r="K17" i="12"/>
  <c r="K38" i="12"/>
  <c r="K22" i="12"/>
  <c r="K6" i="12"/>
  <c r="K37" i="12"/>
  <c r="K21" i="12"/>
  <c r="K46" i="12"/>
  <c r="K30" i="12"/>
  <c r="K14" i="12"/>
  <c r="AQ35" i="12"/>
  <c r="AQ19" i="12"/>
  <c r="AQ3" i="12"/>
  <c r="AQ40" i="12"/>
  <c r="AQ24" i="12"/>
  <c r="AQ8" i="12"/>
  <c r="AQ45" i="12"/>
  <c r="AQ29" i="12"/>
  <c r="AQ13" i="12"/>
  <c r="AQ50" i="12"/>
  <c r="AQ39" i="12"/>
  <c r="AQ23" i="12"/>
  <c r="AQ7" i="12"/>
  <c r="AQ44" i="12"/>
  <c r="AQ28" i="12"/>
  <c r="AQ12" i="12"/>
  <c r="AQ49" i="12"/>
  <c r="AQ33" i="12"/>
  <c r="AQ17" i="12"/>
  <c r="AQ38" i="12"/>
  <c r="AQ22" i="12"/>
  <c r="AQ6" i="12"/>
  <c r="AQ37" i="12"/>
  <c r="AQ21" i="12"/>
  <c r="AQ46" i="12"/>
  <c r="AQ30" i="12"/>
  <c r="AQ14" i="12"/>
  <c r="U4" i="12"/>
  <c r="AA7" i="12"/>
  <c r="V12" i="12"/>
  <c r="R19" i="12"/>
  <c r="AQ20" i="12"/>
  <c r="Z22" i="12"/>
  <c r="R24" i="12"/>
  <c r="AB27" i="12"/>
  <c r="AG32" i="12"/>
  <c r="U34" i="12"/>
  <c r="X39" i="12"/>
  <c r="AA44" i="12"/>
  <c r="W16" i="12"/>
  <c r="U45" i="12"/>
  <c r="U35" i="12"/>
  <c r="Y45" i="12"/>
  <c r="X13" i="12"/>
  <c r="V4" i="12"/>
  <c r="AQ5" i="12"/>
  <c r="AB7" i="12"/>
  <c r="Y12" i="12"/>
  <c r="X17" i="12"/>
  <c r="S19" i="12"/>
  <c r="AC22" i="12"/>
  <c r="S24" i="12"/>
  <c r="S29" i="12"/>
  <c r="AH32" i="12"/>
  <c r="V34" i="12"/>
  <c r="Y39" i="12"/>
  <c r="AB44" i="12"/>
  <c r="V50" i="12"/>
  <c r="Z28" i="12"/>
  <c r="AE37" i="12"/>
  <c r="AE21" i="12"/>
  <c r="AE5" i="12"/>
  <c r="AE42" i="12"/>
  <c r="AE26" i="12"/>
  <c r="AE10" i="12"/>
  <c r="AE47" i="12"/>
  <c r="AE31" i="12"/>
  <c r="AE15" i="12"/>
  <c r="AE41" i="12"/>
  <c r="AE25" i="12"/>
  <c r="AE9" i="12"/>
  <c r="AE46" i="12"/>
  <c r="AE30" i="12"/>
  <c r="AE14" i="12"/>
  <c r="AE35" i="12"/>
  <c r="AE19" i="12"/>
  <c r="AE3" i="12"/>
  <c r="AE40" i="12"/>
  <c r="AE24" i="12"/>
  <c r="AE8" i="12"/>
  <c r="AE50" i="12"/>
  <c r="AE39" i="12"/>
  <c r="AE23" i="12"/>
  <c r="AE7" i="12"/>
  <c r="AE48" i="12"/>
  <c r="AE32" i="12"/>
  <c r="AE16" i="12"/>
  <c r="W13" i="12"/>
  <c r="AC7" i="12"/>
  <c r="R9" i="12"/>
  <c r="AQ10" i="12"/>
  <c r="Z12" i="12"/>
  <c r="AA17" i="12"/>
  <c r="AE27" i="12"/>
  <c r="W34" i="12"/>
  <c r="Z39" i="12"/>
  <c r="AQ42" i="12"/>
  <c r="AC44" i="12"/>
  <c r="R46" i="12"/>
  <c r="AE33" i="12"/>
  <c r="W39" i="12"/>
  <c r="AE4" i="12"/>
  <c r="U9" i="12"/>
  <c r="AA12" i="12"/>
  <c r="AQ15" i="12"/>
  <c r="AB17" i="12"/>
  <c r="U19" i="12"/>
  <c r="AE22" i="12"/>
  <c r="U24" i="12"/>
  <c r="K26" i="12"/>
  <c r="U29" i="12"/>
  <c r="K31" i="12"/>
  <c r="X34" i="12"/>
  <c r="AA39" i="12"/>
  <c r="S46" i="12"/>
  <c r="AG49" i="12"/>
  <c r="Y38" i="12"/>
  <c r="Y22" i="12"/>
  <c r="Y6" i="12"/>
  <c r="Y43" i="12"/>
  <c r="Y27" i="12"/>
  <c r="Y11" i="12"/>
  <c r="Y48" i="12"/>
  <c r="Y32" i="12"/>
  <c r="Y16" i="12"/>
  <c r="Y42" i="12"/>
  <c r="Y26" i="12"/>
  <c r="Y10" i="12"/>
  <c r="Y47" i="12"/>
  <c r="Y31" i="12"/>
  <c r="Y15" i="12"/>
  <c r="Y36" i="12"/>
  <c r="Y20" i="12"/>
  <c r="Y4" i="12"/>
  <c r="Y41" i="12"/>
  <c r="Y25" i="12"/>
  <c r="Y9" i="12"/>
  <c r="Y40" i="12"/>
  <c r="Y24" i="12"/>
  <c r="Y8" i="12"/>
  <c r="Y49" i="12"/>
  <c r="Y33" i="12"/>
  <c r="Y17" i="12"/>
  <c r="W50" i="12"/>
  <c r="U8" i="12"/>
  <c r="Z38" i="12"/>
  <c r="Y18" i="12"/>
  <c r="AA23" i="12"/>
  <c r="W40" i="12"/>
  <c r="Z7" i="12"/>
  <c r="R34" i="12"/>
  <c r="AG7" i="12"/>
  <c r="W9" i="12"/>
  <c r="AB12" i="12"/>
  <c r="AC17" i="12"/>
  <c r="V19" i="12"/>
  <c r="V24" i="12"/>
  <c r="AG27" i="12"/>
  <c r="V29" i="12"/>
  <c r="Y34" i="12"/>
  <c r="AB39" i="12"/>
  <c r="AE44" i="12"/>
  <c r="K48" i="12"/>
  <c r="AH49" i="12"/>
  <c r="Z23" i="12"/>
  <c r="Y13" i="12"/>
  <c r="AA35" i="12"/>
  <c r="Z44" i="12"/>
  <c r="X9" i="12"/>
  <c r="AC12" i="12"/>
  <c r="R14" i="12"/>
  <c r="Y19" i="12"/>
  <c r="AG22" i="12"/>
  <c r="W24" i="12"/>
  <c r="AH27" i="12"/>
  <c r="W29" i="12"/>
  <c r="Z34" i="12"/>
  <c r="AC39" i="12"/>
  <c r="R41" i="12"/>
  <c r="W46" i="12"/>
  <c r="N3" i="12"/>
  <c r="H4" i="12"/>
  <c r="AN4" i="12"/>
  <c r="P8" i="12"/>
  <c r="J9" i="12"/>
  <c r="AP9" i="12"/>
  <c r="AJ10" i="12"/>
  <c r="L14" i="12"/>
  <c r="AL15" i="12"/>
  <c r="AF16" i="12"/>
  <c r="T18" i="12"/>
  <c r="N19" i="12"/>
  <c r="H20" i="12"/>
  <c r="AN20" i="12"/>
  <c r="P24" i="12"/>
  <c r="J25" i="12"/>
  <c r="AP25" i="12"/>
  <c r="AJ26" i="12"/>
  <c r="L30" i="12"/>
  <c r="AL31" i="12"/>
  <c r="AF32" i="12"/>
  <c r="T34" i="12"/>
  <c r="N35" i="12"/>
  <c r="H36" i="12"/>
  <c r="AN36" i="12"/>
  <c r="P40" i="12"/>
  <c r="J41" i="12"/>
  <c r="AP41" i="12"/>
  <c r="AJ42" i="12"/>
  <c r="AD43" i="12"/>
  <c r="L46" i="12"/>
  <c r="AL47" i="12"/>
  <c r="AF48" i="12"/>
  <c r="L5" i="12"/>
  <c r="AL6" i="12"/>
  <c r="AF7" i="12"/>
  <c r="T9" i="12"/>
  <c r="N10" i="12"/>
  <c r="H11" i="12"/>
  <c r="AN11" i="12"/>
  <c r="P15" i="12"/>
  <c r="J16" i="12"/>
  <c r="AP16" i="12"/>
  <c r="AJ17" i="12"/>
  <c r="AD18" i="12"/>
  <c r="L21" i="12"/>
  <c r="AL22" i="12"/>
  <c r="AF23" i="12"/>
  <c r="T25" i="12"/>
  <c r="N26" i="12"/>
  <c r="H27" i="12"/>
  <c r="AN27" i="12"/>
  <c r="P31" i="12"/>
  <c r="J32" i="12"/>
  <c r="AP32" i="12"/>
  <c r="AJ33" i="12"/>
  <c r="AD34" i="12"/>
  <c r="L37" i="12"/>
  <c r="AL38" i="12"/>
  <c r="AF39" i="12"/>
  <c r="T41" i="12"/>
  <c r="N42" i="12"/>
  <c r="H43" i="12"/>
  <c r="AN43" i="12"/>
  <c r="P47" i="12"/>
  <c r="J48" i="12"/>
  <c r="AP48" i="12"/>
  <c r="AJ49" i="12"/>
  <c r="H6" i="12"/>
  <c r="AN6" i="12"/>
  <c r="J11" i="12"/>
  <c r="AP11" i="12"/>
  <c r="AJ12" i="12"/>
  <c r="L16" i="12"/>
  <c r="AL17" i="12"/>
  <c r="AF18" i="12"/>
  <c r="H22" i="12"/>
  <c r="AN22" i="12"/>
  <c r="J27" i="12"/>
  <c r="AP27" i="12"/>
  <c r="AJ28" i="12"/>
  <c r="L32" i="12"/>
  <c r="AL33" i="12"/>
  <c r="AF34" i="12"/>
  <c r="H38" i="12"/>
  <c r="AN38" i="12"/>
  <c r="J43" i="12"/>
  <c r="AP43" i="12"/>
  <c r="AJ44" i="12"/>
  <c r="L48" i="12"/>
  <c r="AL49" i="12"/>
  <c r="L43" i="12"/>
  <c r="Q5" i="12"/>
  <c r="AK7" i="12"/>
  <c r="M11" i="12"/>
  <c r="G12" i="12"/>
  <c r="AM12" i="12"/>
  <c r="O16" i="12"/>
  <c r="I17" i="12"/>
  <c r="AO17" i="12"/>
  <c r="AI18" i="12"/>
  <c r="Q21" i="12"/>
  <c r="AK23" i="12"/>
  <c r="M27" i="12"/>
  <c r="G28" i="12"/>
  <c r="AM28" i="12"/>
  <c r="O32" i="12"/>
  <c r="I33" i="12"/>
  <c r="AO33" i="12"/>
  <c r="AI34" i="12"/>
  <c r="Q37" i="12"/>
  <c r="AK39" i="12"/>
  <c r="M43" i="12"/>
  <c r="G44" i="12"/>
  <c r="AM44" i="12"/>
  <c r="O48" i="12"/>
  <c r="I49" i="12"/>
  <c r="AO49" i="12"/>
  <c r="AJ50" i="12"/>
  <c r="L6" i="12"/>
  <c r="AL7" i="12"/>
  <c r="AF8" i="12"/>
  <c r="H12" i="12"/>
  <c r="AN12" i="12"/>
  <c r="J17" i="12"/>
  <c r="AP17" i="12"/>
  <c r="AJ18" i="12"/>
  <c r="L22" i="12"/>
  <c r="AL23" i="12"/>
  <c r="AF24" i="12"/>
  <c r="H28" i="12"/>
  <c r="AN28" i="12"/>
  <c r="J33" i="12"/>
  <c r="AP33" i="12"/>
  <c r="AJ34" i="12"/>
  <c r="L38" i="12"/>
  <c r="AL39" i="12"/>
  <c r="AF40" i="12"/>
  <c r="H44" i="12"/>
  <c r="AN44" i="12"/>
  <c r="J49" i="12"/>
  <c r="AP49" i="12"/>
  <c r="AK50" i="12"/>
  <c r="G7" i="12"/>
  <c r="AM7" i="12"/>
  <c r="I12" i="12"/>
  <c r="AO12" i="12"/>
  <c r="AK18" i="12"/>
  <c r="G23" i="12"/>
  <c r="AM23" i="12"/>
  <c r="I28" i="12"/>
  <c r="AO28" i="12"/>
  <c r="AK34" i="12"/>
  <c r="G39" i="12"/>
  <c r="AM39" i="12"/>
  <c r="I44" i="12"/>
  <c r="AO44" i="12"/>
  <c r="AL50" i="12"/>
  <c r="AF3" i="12"/>
  <c r="H7" i="12"/>
  <c r="AN7" i="12"/>
  <c r="J12" i="12"/>
  <c r="AP12" i="12"/>
  <c r="AJ13" i="12"/>
  <c r="L17" i="12"/>
  <c r="AL18" i="12"/>
  <c r="AF19" i="12"/>
  <c r="H23" i="12"/>
  <c r="AN23" i="12"/>
  <c r="J28" i="12"/>
  <c r="AP28" i="12"/>
  <c r="AJ29" i="12"/>
  <c r="L33" i="12"/>
  <c r="AL34" i="12"/>
  <c r="AF35" i="12"/>
  <c r="H39" i="12"/>
  <c r="AN39" i="12"/>
  <c r="J44" i="12"/>
  <c r="AP44" i="12"/>
  <c r="AJ45" i="12"/>
  <c r="L49" i="12"/>
  <c r="G50" i="12"/>
  <c r="AM50" i="12"/>
  <c r="I7" i="12"/>
  <c r="AO7" i="12"/>
  <c r="AK13" i="12"/>
  <c r="G18" i="12"/>
  <c r="AM18" i="12"/>
  <c r="I23" i="12"/>
  <c r="AO23" i="12"/>
  <c r="AK29" i="12"/>
  <c r="G34" i="12"/>
  <c r="AM34" i="12"/>
  <c r="I39" i="12"/>
  <c r="AO39" i="12"/>
  <c r="AK45" i="12"/>
  <c r="H50" i="12"/>
  <c r="AN50" i="12"/>
  <c r="J7" i="12"/>
  <c r="AP7" i="12"/>
  <c r="AJ8" i="12"/>
  <c r="L12" i="12"/>
  <c r="AL13" i="12"/>
  <c r="AF14" i="12"/>
  <c r="H18" i="12"/>
  <c r="AN18" i="12"/>
  <c r="J23" i="12"/>
  <c r="AP23" i="12"/>
  <c r="AJ24" i="12"/>
  <c r="L28" i="12"/>
  <c r="AL29" i="12"/>
  <c r="AF30" i="12"/>
  <c r="H34" i="12"/>
  <c r="AN34" i="12"/>
  <c r="J39" i="12"/>
  <c r="AP39" i="12"/>
  <c r="AJ40" i="12"/>
  <c r="L44" i="12"/>
  <c r="AL45" i="12"/>
  <c r="AF46" i="12"/>
  <c r="N49" i="12"/>
  <c r="I50" i="12"/>
  <c r="AO50" i="12"/>
  <c r="AK8" i="12"/>
  <c r="G13" i="12"/>
  <c r="AM13" i="12"/>
  <c r="I18" i="12"/>
  <c r="AO18" i="12"/>
  <c r="AK24" i="12"/>
  <c r="G29" i="12"/>
  <c r="AM29" i="12"/>
  <c r="I34" i="12"/>
  <c r="AO34" i="12"/>
  <c r="AK40" i="12"/>
  <c r="G45" i="12"/>
  <c r="AM45" i="12"/>
  <c r="J50" i="12"/>
  <c r="AP50" i="12"/>
  <c r="AJ3" i="12"/>
  <c r="L7" i="12"/>
  <c r="AL8" i="12"/>
  <c r="AF9" i="12"/>
  <c r="H13" i="12"/>
  <c r="AN13" i="12"/>
  <c r="J18" i="12"/>
  <c r="AP18" i="12"/>
  <c r="AJ19" i="12"/>
  <c r="L23" i="12"/>
  <c r="AL24" i="12"/>
  <c r="AF25" i="12"/>
  <c r="H29" i="12"/>
  <c r="AN29" i="12"/>
  <c r="J34" i="12"/>
  <c r="AP34" i="12"/>
  <c r="AJ35" i="12"/>
  <c r="L39" i="12"/>
  <c r="AL40" i="12"/>
  <c r="AF41" i="12"/>
  <c r="H45" i="12"/>
  <c r="AN45" i="12"/>
  <c r="L34" i="12"/>
  <c r="G3" i="12"/>
  <c r="AM3" i="12"/>
  <c r="O7" i="12"/>
  <c r="I8" i="12"/>
  <c r="AO8" i="12"/>
  <c r="AI9" i="12"/>
  <c r="Q12" i="12"/>
  <c r="AK14" i="12"/>
  <c r="M18" i="12"/>
  <c r="G19" i="12"/>
  <c r="AM19" i="12"/>
  <c r="O23" i="12"/>
  <c r="I24" i="12"/>
  <c r="AO24" i="12"/>
  <c r="AI25" i="12"/>
  <c r="Q28" i="12"/>
  <c r="AK30" i="12"/>
  <c r="M34" i="12"/>
  <c r="G35" i="12"/>
  <c r="AM35" i="12"/>
  <c r="O39" i="12"/>
  <c r="I40" i="12"/>
  <c r="AO40" i="12"/>
  <c r="AI41" i="12"/>
  <c r="Q44" i="12"/>
  <c r="AK46" i="12"/>
  <c r="N50" i="12"/>
  <c r="H3" i="12"/>
  <c r="AN3" i="12"/>
  <c r="P7" i="12"/>
  <c r="J8" i="12"/>
  <c r="AP8" i="12"/>
  <c r="AJ9" i="12"/>
  <c r="L13" i="12"/>
  <c r="AL14" i="12"/>
  <c r="AF15" i="12"/>
  <c r="T17" i="12"/>
  <c r="N18" i="12"/>
  <c r="H19" i="12"/>
  <c r="AN19" i="12"/>
  <c r="P23" i="12"/>
  <c r="J24" i="12"/>
  <c r="AP24" i="12"/>
  <c r="AJ25" i="12"/>
  <c r="L29" i="12"/>
  <c r="AL30" i="12"/>
  <c r="AF31" i="12"/>
  <c r="T33" i="12"/>
  <c r="N34" i="12"/>
  <c r="H35" i="12"/>
  <c r="AN35" i="12"/>
  <c r="P39" i="12"/>
  <c r="J40" i="12"/>
  <c r="AP40" i="12"/>
  <c r="AJ41" i="12"/>
  <c r="AD42" i="12"/>
  <c r="L45" i="12"/>
  <c r="AL46" i="12"/>
  <c r="AF47" i="12"/>
  <c r="T49" i="12"/>
  <c r="O50" i="12"/>
  <c r="I3" i="12"/>
  <c r="AO3" i="12"/>
  <c r="AI4" i="12"/>
  <c r="Q7" i="12"/>
  <c r="AK9" i="12"/>
  <c r="M13" i="12"/>
  <c r="G14" i="12"/>
  <c r="AM14" i="12"/>
  <c r="O18" i="12"/>
  <c r="I19" i="12"/>
  <c r="AO19" i="12"/>
  <c r="AI20" i="12"/>
  <c r="Q23" i="12"/>
  <c r="AK25" i="12"/>
  <c r="M29" i="12"/>
  <c r="G30" i="12"/>
  <c r="AM30" i="12"/>
  <c r="O34" i="12"/>
  <c r="I35" i="12"/>
  <c r="AO35" i="12"/>
  <c r="AI36" i="12"/>
  <c r="Q39" i="12"/>
  <c r="AK41" i="12"/>
  <c r="M45" i="12"/>
  <c r="G46" i="12"/>
  <c r="AM46" i="12"/>
  <c r="P50" i="12"/>
  <c r="L18" i="12"/>
  <c r="J3" i="12"/>
  <c r="AP3" i="12"/>
  <c r="AJ4" i="12"/>
  <c r="L8" i="12"/>
  <c r="AL9" i="12"/>
  <c r="AF10" i="12"/>
  <c r="T12" i="12"/>
  <c r="N13" i="12"/>
  <c r="H14" i="12"/>
  <c r="AN14" i="12"/>
  <c r="P18" i="12"/>
  <c r="J19" i="12"/>
  <c r="AP19" i="12"/>
  <c r="AJ20" i="12"/>
  <c r="L24" i="12"/>
  <c r="AL25" i="12"/>
  <c r="AF26" i="12"/>
  <c r="T28" i="12"/>
  <c r="N29" i="12"/>
  <c r="H30" i="12"/>
  <c r="AN30" i="12"/>
  <c r="Q50" i="12"/>
  <c r="AK4" i="12"/>
  <c r="M8" i="12"/>
  <c r="G9" i="12"/>
  <c r="AM9" i="12"/>
  <c r="O13" i="12"/>
  <c r="I14" i="12"/>
  <c r="AO14" i="12"/>
  <c r="AI15" i="12"/>
  <c r="Q18" i="12"/>
  <c r="AK20" i="12"/>
  <c r="M24" i="12"/>
  <c r="G25" i="12"/>
  <c r="AM25" i="12"/>
  <c r="O29" i="12"/>
  <c r="I30" i="12"/>
  <c r="AO30" i="12"/>
  <c r="AI31" i="12"/>
  <c r="S35" i="11"/>
  <c r="AQ47" i="11"/>
  <c r="Y13" i="11"/>
  <c r="AA18" i="11"/>
  <c r="Y23" i="11"/>
  <c r="Y28" i="11"/>
  <c r="AC33" i="11"/>
  <c r="U35" i="11"/>
  <c r="AA44" i="11"/>
  <c r="AQ11" i="11"/>
  <c r="K27" i="11"/>
  <c r="S30" i="11"/>
  <c r="K32" i="11"/>
  <c r="AQ42" i="11"/>
  <c r="V12" i="11"/>
  <c r="R50" i="11"/>
  <c r="R49" i="11"/>
  <c r="R39" i="11"/>
  <c r="R23" i="11"/>
  <c r="R7" i="11"/>
  <c r="R17" i="11"/>
  <c r="R44" i="11"/>
  <c r="R28" i="11"/>
  <c r="R12" i="11"/>
  <c r="R33" i="11"/>
  <c r="R38" i="11"/>
  <c r="R22" i="11"/>
  <c r="R6" i="11"/>
  <c r="R43" i="11"/>
  <c r="R27" i="11"/>
  <c r="R11" i="11"/>
  <c r="R48" i="11"/>
  <c r="R32" i="11"/>
  <c r="R16" i="11"/>
  <c r="R37" i="11"/>
  <c r="R21" i="11"/>
  <c r="R5" i="11"/>
  <c r="R42" i="11"/>
  <c r="R26" i="11"/>
  <c r="R47" i="11"/>
  <c r="R31" i="11"/>
  <c r="R15" i="11"/>
  <c r="R36" i="11"/>
  <c r="R20" i="11"/>
  <c r="R4" i="11"/>
  <c r="R45" i="11"/>
  <c r="R29" i="11"/>
  <c r="R13" i="11"/>
  <c r="R3" i="11"/>
  <c r="Y12" i="11"/>
  <c r="X17" i="11"/>
  <c r="Z39" i="11"/>
  <c r="Y50" i="11"/>
  <c r="K34" i="11"/>
  <c r="U3" i="11"/>
  <c r="U9" i="11"/>
  <c r="W49" i="11"/>
  <c r="W33" i="11"/>
  <c r="W17" i="11"/>
  <c r="W38" i="11"/>
  <c r="W22" i="11"/>
  <c r="W6" i="11"/>
  <c r="W43" i="11"/>
  <c r="W27" i="11"/>
  <c r="W11" i="11"/>
  <c r="W37" i="11"/>
  <c r="W21" i="11"/>
  <c r="W5" i="11"/>
  <c r="W42" i="11"/>
  <c r="W26" i="11"/>
  <c r="W10" i="11"/>
  <c r="W47" i="11"/>
  <c r="W31" i="11"/>
  <c r="W15" i="11"/>
  <c r="W36" i="11"/>
  <c r="W20" i="11"/>
  <c r="W4" i="11"/>
  <c r="W35" i="11"/>
  <c r="W19" i="11"/>
  <c r="W44" i="11"/>
  <c r="W28" i="11"/>
  <c r="W12" i="11"/>
  <c r="W3" i="11"/>
  <c r="S6" i="11"/>
  <c r="AE17" i="11"/>
  <c r="V19" i="11"/>
  <c r="S24" i="11"/>
  <c r="AE27" i="11"/>
  <c r="AH32" i="11"/>
  <c r="W34" i="11"/>
  <c r="AG39" i="11"/>
  <c r="AG41" i="11"/>
  <c r="AE43" i="11"/>
  <c r="S9" i="11"/>
  <c r="U19" i="11"/>
  <c r="X38" i="11"/>
  <c r="X22" i="11"/>
  <c r="X6" i="11"/>
  <c r="X48" i="11"/>
  <c r="X32" i="11"/>
  <c r="X43" i="11"/>
  <c r="X27" i="11"/>
  <c r="X11" i="11"/>
  <c r="X16" i="11"/>
  <c r="X37" i="11"/>
  <c r="X21" i="11"/>
  <c r="X5" i="11"/>
  <c r="X42" i="11"/>
  <c r="X26" i="11"/>
  <c r="X10" i="11"/>
  <c r="X47" i="11"/>
  <c r="X31" i="11"/>
  <c r="X15" i="11"/>
  <c r="X36" i="11"/>
  <c r="X20" i="11"/>
  <c r="X4" i="11"/>
  <c r="X41" i="11"/>
  <c r="X25" i="11"/>
  <c r="X46" i="11"/>
  <c r="X30" i="11"/>
  <c r="X14" i="11"/>
  <c r="X35" i="11"/>
  <c r="X19" i="11"/>
  <c r="X3" i="11"/>
  <c r="X44" i="11"/>
  <c r="X28" i="11"/>
  <c r="X12" i="11"/>
  <c r="Y3" i="11"/>
  <c r="K11" i="11"/>
  <c r="AE12" i="11"/>
  <c r="S14" i="11"/>
  <c r="AE22" i="11"/>
  <c r="S29" i="11"/>
  <c r="X34" i="11"/>
  <c r="K48" i="11"/>
  <c r="U44" i="11"/>
  <c r="U28" i="11"/>
  <c r="U12" i="11"/>
  <c r="U49" i="11"/>
  <c r="U33" i="11"/>
  <c r="U17" i="11"/>
  <c r="U38" i="11"/>
  <c r="U22" i="11"/>
  <c r="U6" i="11"/>
  <c r="U48" i="11"/>
  <c r="U32" i="11"/>
  <c r="U16" i="11"/>
  <c r="U37" i="11"/>
  <c r="U21" i="11"/>
  <c r="U5" i="11"/>
  <c r="U42" i="11"/>
  <c r="U26" i="11"/>
  <c r="U10" i="11"/>
  <c r="U47" i="11"/>
  <c r="U31" i="11"/>
  <c r="U15" i="11"/>
  <c r="U46" i="11"/>
  <c r="U30" i="11"/>
  <c r="U14" i="11"/>
  <c r="U50" i="11"/>
  <c r="U39" i="11"/>
  <c r="U23" i="11"/>
  <c r="U7" i="11"/>
  <c r="V11" i="11"/>
  <c r="V49" i="11"/>
  <c r="V33" i="11"/>
  <c r="V17" i="11"/>
  <c r="V43" i="11"/>
  <c r="V27" i="11"/>
  <c r="V38" i="11"/>
  <c r="V22" i="11"/>
  <c r="V6" i="11"/>
  <c r="V48" i="11"/>
  <c r="V32" i="11"/>
  <c r="V16" i="11"/>
  <c r="V37" i="11"/>
  <c r="V21" i="11"/>
  <c r="V5" i="11"/>
  <c r="V42" i="11"/>
  <c r="V26" i="11"/>
  <c r="V10" i="11"/>
  <c r="V47" i="11"/>
  <c r="V31" i="11"/>
  <c r="V15" i="11"/>
  <c r="V36" i="11"/>
  <c r="V41" i="11"/>
  <c r="V25" i="11"/>
  <c r="V9" i="11"/>
  <c r="V46" i="11"/>
  <c r="V30" i="11"/>
  <c r="V14" i="11"/>
  <c r="V39" i="11"/>
  <c r="V23" i="11"/>
  <c r="V7" i="11"/>
  <c r="V34" i="11"/>
  <c r="K47" i="11"/>
  <c r="Y38" i="11"/>
  <c r="Y22" i="11"/>
  <c r="Y6" i="11"/>
  <c r="Y43" i="11"/>
  <c r="Y27" i="11"/>
  <c r="Y11" i="11"/>
  <c r="Y48" i="11"/>
  <c r="Y32" i="11"/>
  <c r="Y16" i="11"/>
  <c r="Y42" i="11"/>
  <c r="Y26" i="11"/>
  <c r="Y10" i="11"/>
  <c r="Y47" i="11"/>
  <c r="Y31" i="11"/>
  <c r="Y15" i="11"/>
  <c r="Y36" i="11"/>
  <c r="Y20" i="11"/>
  <c r="Y4" i="11"/>
  <c r="Y41" i="11"/>
  <c r="Y25" i="11"/>
  <c r="Y9" i="11"/>
  <c r="Y40" i="11"/>
  <c r="Y24" i="11"/>
  <c r="Y49" i="11"/>
  <c r="Y33" i="11"/>
  <c r="Y17" i="11"/>
  <c r="K16" i="11"/>
  <c r="AA19" i="11"/>
  <c r="U24" i="11"/>
  <c r="K26" i="11"/>
  <c r="Y34" i="11"/>
  <c r="AG43" i="11"/>
  <c r="V45" i="11"/>
  <c r="AQ48" i="11"/>
  <c r="AH50" i="11"/>
  <c r="AQ4" i="11"/>
  <c r="U27" i="11"/>
  <c r="S45" i="11"/>
  <c r="Z43" i="11"/>
  <c r="Z27" i="11"/>
  <c r="Z11" i="11"/>
  <c r="Z5" i="11"/>
  <c r="Z48" i="11"/>
  <c r="Z32" i="11"/>
  <c r="Z16" i="11"/>
  <c r="Z37" i="11"/>
  <c r="Z21" i="11"/>
  <c r="Z42" i="11"/>
  <c r="Z26" i="11"/>
  <c r="Z10" i="11"/>
  <c r="Z47" i="11"/>
  <c r="Z31" i="11"/>
  <c r="Z15" i="11"/>
  <c r="Z36" i="11"/>
  <c r="Z20" i="11"/>
  <c r="Z4" i="11"/>
  <c r="Z41" i="11"/>
  <c r="Z25" i="11"/>
  <c r="Z9" i="11"/>
  <c r="Z46" i="11"/>
  <c r="Z30" i="11"/>
  <c r="Z14" i="11"/>
  <c r="Z35" i="11"/>
  <c r="Z19" i="11"/>
  <c r="Z3" i="11"/>
  <c r="Z40" i="11"/>
  <c r="Z24" i="11"/>
  <c r="Z8" i="11"/>
  <c r="Z49" i="11"/>
  <c r="Z33" i="11"/>
  <c r="Z17" i="11"/>
  <c r="AB3" i="11"/>
  <c r="W14" i="11"/>
  <c r="V24" i="11"/>
  <c r="U29" i="11"/>
  <c r="K31" i="11"/>
  <c r="Z34" i="11"/>
  <c r="AQ41" i="11"/>
  <c r="AH43" i="11"/>
  <c r="W45" i="11"/>
  <c r="AA43" i="11"/>
  <c r="AA27" i="11"/>
  <c r="AA11" i="11"/>
  <c r="AA48" i="11"/>
  <c r="AA32" i="11"/>
  <c r="AA16" i="11"/>
  <c r="AA37" i="11"/>
  <c r="AA21" i="11"/>
  <c r="AA5" i="11"/>
  <c r="AA47" i="11"/>
  <c r="AA31" i="11"/>
  <c r="AA15" i="11"/>
  <c r="AA36" i="11"/>
  <c r="AA20" i="11"/>
  <c r="AA4" i="11"/>
  <c r="AA41" i="11"/>
  <c r="AA25" i="11"/>
  <c r="AA9" i="11"/>
  <c r="AA46" i="11"/>
  <c r="AA30" i="11"/>
  <c r="AA14" i="11"/>
  <c r="AA45" i="11"/>
  <c r="AA29" i="11"/>
  <c r="AA13" i="11"/>
  <c r="AA38" i="11"/>
  <c r="AA22" i="11"/>
  <c r="Y14" i="11"/>
  <c r="W24" i="11"/>
  <c r="V29" i="11"/>
  <c r="AA34" i="11"/>
  <c r="S36" i="11"/>
  <c r="X45" i="11"/>
  <c r="K35" i="11"/>
  <c r="K19" i="11"/>
  <c r="K3" i="11"/>
  <c r="K40" i="11"/>
  <c r="K24" i="11"/>
  <c r="K8" i="11"/>
  <c r="K45" i="11"/>
  <c r="K29" i="11"/>
  <c r="K13" i="11"/>
  <c r="K50" i="11"/>
  <c r="K39" i="11"/>
  <c r="K23" i="11"/>
  <c r="K7" i="11"/>
  <c r="K44" i="11"/>
  <c r="K28" i="11"/>
  <c r="K12" i="11"/>
  <c r="K49" i="11"/>
  <c r="K33" i="11"/>
  <c r="K17" i="11"/>
  <c r="K38" i="11"/>
  <c r="K22" i="11"/>
  <c r="K6" i="11"/>
  <c r="K37" i="11"/>
  <c r="K21" i="11"/>
  <c r="K46" i="11"/>
  <c r="K30" i="11"/>
  <c r="K14" i="11"/>
  <c r="AB42" i="11"/>
  <c r="AB48" i="11"/>
  <c r="AB32" i="11"/>
  <c r="AB16" i="11"/>
  <c r="AB26" i="11"/>
  <c r="AB37" i="11"/>
  <c r="AB21" i="11"/>
  <c r="AB5" i="11"/>
  <c r="AB10" i="11"/>
  <c r="AB47" i="11"/>
  <c r="AB31" i="11"/>
  <c r="AB15" i="11"/>
  <c r="AB36" i="11"/>
  <c r="AB20" i="11"/>
  <c r="AB4" i="11"/>
  <c r="AB41" i="11"/>
  <c r="AB25" i="11"/>
  <c r="AB9" i="11"/>
  <c r="AB46" i="11"/>
  <c r="AB30" i="11"/>
  <c r="AB14" i="11"/>
  <c r="AB35" i="11"/>
  <c r="AB40" i="11"/>
  <c r="AB24" i="11"/>
  <c r="AB8" i="11"/>
  <c r="AB45" i="11"/>
  <c r="AB29" i="11"/>
  <c r="AB13" i="11"/>
  <c r="AB38" i="11"/>
  <c r="AB22" i="11"/>
  <c r="AB6" i="11"/>
  <c r="AQ9" i="11"/>
  <c r="X24" i="11"/>
  <c r="W29" i="11"/>
  <c r="AB34" i="11"/>
  <c r="S38" i="11"/>
  <c r="Y45" i="11"/>
  <c r="S47" i="11"/>
  <c r="AC48" i="11"/>
  <c r="AC32" i="11"/>
  <c r="AC16" i="11"/>
  <c r="AC37" i="11"/>
  <c r="AC21" i="11"/>
  <c r="AC5" i="11"/>
  <c r="AC42" i="11"/>
  <c r="AC26" i="11"/>
  <c r="AC10" i="11"/>
  <c r="AC36" i="11"/>
  <c r="AC20" i="11"/>
  <c r="AC4" i="11"/>
  <c r="AC41" i="11"/>
  <c r="AC25" i="11"/>
  <c r="AC9" i="11"/>
  <c r="AC46" i="11"/>
  <c r="AC30" i="11"/>
  <c r="AC14" i="11"/>
  <c r="AC35" i="11"/>
  <c r="AC19" i="11"/>
  <c r="AC3" i="11"/>
  <c r="AC34" i="11"/>
  <c r="AC18" i="11"/>
  <c r="AC43" i="11"/>
  <c r="AC27" i="11"/>
  <c r="AC11" i="11"/>
  <c r="AE6" i="11"/>
  <c r="S8" i="11"/>
  <c r="AA24" i="11"/>
  <c r="X29" i="11"/>
  <c r="AE34" i="11"/>
  <c r="U36" i="11"/>
  <c r="Z45" i="11"/>
  <c r="X49" i="11"/>
  <c r="AQ20" i="11"/>
  <c r="AC24" i="11"/>
  <c r="Y29" i="11"/>
  <c r="AE36" i="11"/>
  <c r="Z38" i="11"/>
  <c r="AC45" i="11"/>
  <c r="AC47" i="11"/>
  <c r="AA49" i="11"/>
  <c r="U8" i="11"/>
  <c r="AH6" i="11"/>
  <c r="V8" i="11"/>
  <c r="AB11" i="11"/>
  <c r="K18" i="11"/>
  <c r="Y21" i="11"/>
  <c r="AA26" i="11"/>
  <c r="AC29" i="11"/>
  <c r="S31" i="11"/>
  <c r="K42" i="11"/>
  <c r="AC49" i="11"/>
  <c r="AQ35" i="11"/>
  <c r="AQ19" i="11"/>
  <c r="AQ3" i="11"/>
  <c r="AQ40" i="11"/>
  <c r="AQ24" i="11"/>
  <c r="AQ8" i="11"/>
  <c r="AQ45" i="11"/>
  <c r="AQ29" i="11"/>
  <c r="AQ13" i="11"/>
  <c r="AQ50" i="11"/>
  <c r="AQ39" i="11"/>
  <c r="AQ23" i="11"/>
  <c r="AQ7" i="11"/>
  <c r="AQ44" i="11"/>
  <c r="AQ28" i="11"/>
  <c r="AQ12" i="11"/>
  <c r="AQ49" i="11"/>
  <c r="AQ33" i="11"/>
  <c r="AQ17" i="11"/>
  <c r="AQ38" i="11"/>
  <c r="AQ22" i="11"/>
  <c r="AQ6" i="11"/>
  <c r="AQ37" i="11"/>
  <c r="AQ21" i="11"/>
  <c r="AQ46" i="11"/>
  <c r="AQ30" i="11"/>
  <c r="AQ14" i="11"/>
  <c r="K41" i="11"/>
  <c r="S39" i="11"/>
  <c r="S23" i="11"/>
  <c r="S7" i="11"/>
  <c r="S44" i="11"/>
  <c r="S28" i="11"/>
  <c r="S12" i="11"/>
  <c r="S49" i="11"/>
  <c r="S33" i="11"/>
  <c r="S17" i="11"/>
  <c r="S43" i="11"/>
  <c r="S27" i="11"/>
  <c r="S11" i="11"/>
  <c r="S48" i="11"/>
  <c r="S32" i="11"/>
  <c r="S16" i="11"/>
  <c r="S37" i="11"/>
  <c r="S21" i="11"/>
  <c r="S5" i="11"/>
  <c r="S42" i="11"/>
  <c r="S26" i="11"/>
  <c r="S10" i="11"/>
  <c r="S41" i="11"/>
  <c r="S25" i="11"/>
  <c r="S34" i="11"/>
  <c r="S18" i="11"/>
  <c r="K43" i="11"/>
  <c r="AE37" i="11"/>
  <c r="AE21" i="11"/>
  <c r="AE5" i="11"/>
  <c r="AE42" i="11"/>
  <c r="AE26" i="11"/>
  <c r="AE10" i="11"/>
  <c r="AE47" i="11"/>
  <c r="AE31" i="11"/>
  <c r="AE15" i="11"/>
  <c r="AE41" i="11"/>
  <c r="AE25" i="11"/>
  <c r="AE9" i="11"/>
  <c r="AE46" i="11"/>
  <c r="AE30" i="11"/>
  <c r="AE14" i="11"/>
  <c r="AE35" i="11"/>
  <c r="AE19" i="11"/>
  <c r="AE3" i="11"/>
  <c r="AE40" i="11"/>
  <c r="AE24" i="11"/>
  <c r="AE8" i="11"/>
  <c r="AE50" i="11"/>
  <c r="AE39" i="11"/>
  <c r="AE23" i="11"/>
  <c r="AE48" i="11"/>
  <c r="AE32" i="11"/>
  <c r="AE16" i="11"/>
  <c r="AG42" i="11"/>
  <c r="AG26" i="11"/>
  <c r="AG10" i="11"/>
  <c r="AG47" i="11"/>
  <c r="AG31" i="11"/>
  <c r="AG15" i="11"/>
  <c r="AG36" i="11"/>
  <c r="AG20" i="11"/>
  <c r="AG4" i="11"/>
  <c r="AG46" i="11"/>
  <c r="AG30" i="11"/>
  <c r="AG14" i="11"/>
  <c r="AG35" i="11"/>
  <c r="AG19" i="11"/>
  <c r="AG3" i="11"/>
  <c r="AG40" i="11"/>
  <c r="AG24" i="11"/>
  <c r="AG8" i="11"/>
  <c r="AG45" i="11"/>
  <c r="AG29" i="11"/>
  <c r="AG13" i="11"/>
  <c r="AG50" i="11"/>
  <c r="AG44" i="11"/>
  <c r="AG28" i="11"/>
  <c r="AG12" i="11"/>
  <c r="AG37" i="11"/>
  <c r="AG21" i="11"/>
  <c r="Y5" i="11"/>
  <c r="W8" i="11"/>
  <c r="AE11" i="11"/>
  <c r="AG16" i="11"/>
  <c r="AE38" i="11"/>
  <c r="S19" i="11"/>
  <c r="AH47" i="11"/>
  <c r="AH31" i="11"/>
  <c r="AH15" i="11"/>
  <c r="AH41" i="11"/>
  <c r="AH9" i="11"/>
  <c r="AH36" i="11"/>
  <c r="AH20" i="11"/>
  <c r="AH4" i="11"/>
  <c r="AH25" i="11"/>
  <c r="AH46" i="11"/>
  <c r="AH30" i="11"/>
  <c r="AH14" i="11"/>
  <c r="AH35" i="11"/>
  <c r="AH19" i="11"/>
  <c r="AH3" i="11"/>
  <c r="AH40" i="11"/>
  <c r="AH24" i="11"/>
  <c r="AH8" i="11"/>
  <c r="AH45" i="11"/>
  <c r="AH29" i="11"/>
  <c r="AH13" i="11"/>
  <c r="AH34" i="11"/>
  <c r="AH39" i="11"/>
  <c r="AH23" i="11"/>
  <c r="AH7" i="11"/>
  <c r="AH44" i="11"/>
  <c r="AH28" i="11"/>
  <c r="AH12" i="11"/>
  <c r="AH37" i="11"/>
  <c r="AH21" i="11"/>
  <c r="AH5" i="11"/>
  <c r="X8" i="11"/>
  <c r="K10" i="11"/>
  <c r="S13" i="11"/>
  <c r="AH16" i="11"/>
  <c r="U18" i="11"/>
  <c r="AQ27" i="11"/>
  <c r="AE29" i="11"/>
  <c r="AC31" i="11"/>
  <c r="U40" i="11"/>
  <c r="AQ43" i="11"/>
  <c r="AE49" i="11"/>
  <c r="K36" i="11"/>
  <c r="AQ32" i="11"/>
  <c r="AQ34" i="11"/>
  <c r="K4" i="11"/>
  <c r="Y8" i="11"/>
  <c r="AG11" i="11"/>
  <c r="V18" i="11"/>
  <c r="K20" i="11"/>
  <c r="AG38" i="11"/>
  <c r="V40" i="11"/>
  <c r="AQ5" i="11"/>
  <c r="AQ18" i="11"/>
  <c r="AQ10" i="11"/>
  <c r="S22" i="11"/>
  <c r="AQ25" i="11"/>
  <c r="AG5" i="11"/>
  <c r="AA8" i="11"/>
  <c r="AH11" i="11"/>
  <c r="U13" i="11"/>
  <c r="K15" i="11"/>
  <c r="W18" i="11"/>
  <c r="AQ36" i="11"/>
  <c r="AH38" i="11"/>
  <c r="W40" i="11"/>
  <c r="AG49" i="11"/>
  <c r="K9" i="11"/>
  <c r="U11" i="11"/>
  <c r="AC8" i="11"/>
  <c r="V13" i="11"/>
  <c r="X18" i="11"/>
  <c r="K25" i="11"/>
  <c r="X33" i="11"/>
  <c r="X40" i="11"/>
  <c r="V44" i="11"/>
  <c r="AH49" i="11"/>
  <c r="H4" i="11"/>
  <c r="AN4" i="11"/>
  <c r="P8" i="11"/>
  <c r="J9" i="11"/>
  <c r="AP9" i="11"/>
  <c r="AJ10" i="11"/>
  <c r="AD11" i="11"/>
  <c r="L14" i="11"/>
  <c r="AL15" i="11"/>
  <c r="AF16" i="11"/>
  <c r="T18" i="11"/>
  <c r="N19" i="11"/>
  <c r="H20" i="11"/>
  <c r="AN20" i="11"/>
  <c r="P24" i="11"/>
  <c r="J25" i="11"/>
  <c r="AP25" i="11"/>
  <c r="AJ26" i="11"/>
  <c r="AD27" i="11"/>
  <c r="L30" i="11"/>
  <c r="AL31" i="11"/>
  <c r="AF32" i="11"/>
  <c r="T34" i="11"/>
  <c r="N35" i="11"/>
  <c r="H36" i="11"/>
  <c r="AN36" i="11"/>
  <c r="P40" i="11"/>
  <c r="J41" i="11"/>
  <c r="AP41" i="11"/>
  <c r="AJ42" i="11"/>
  <c r="AD43" i="11"/>
  <c r="L46" i="11"/>
  <c r="AL47" i="11"/>
  <c r="AF48" i="11"/>
  <c r="L5" i="11"/>
  <c r="AL6" i="11"/>
  <c r="AF7" i="11"/>
  <c r="T9" i="11"/>
  <c r="N10" i="11"/>
  <c r="H11" i="11"/>
  <c r="AN11" i="11"/>
  <c r="P15" i="11"/>
  <c r="J16" i="11"/>
  <c r="AP16" i="11"/>
  <c r="AJ17" i="11"/>
  <c r="AD18" i="11"/>
  <c r="L21" i="11"/>
  <c r="AL22" i="11"/>
  <c r="AF23" i="11"/>
  <c r="T25" i="11"/>
  <c r="N26" i="11"/>
  <c r="H27" i="11"/>
  <c r="AN27" i="11"/>
  <c r="P31" i="11"/>
  <c r="J32" i="11"/>
  <c r="AP32" i="11"/>
  <c r="AJ33" i="11"/>
  <c r="AD34" i="11"/>
  <c r="L37" i="11"/>
  <c r="AL38" i="11"/>
  <c r="AF39" i="11"/>
  <c r="T41" i="11"/>
  <c r="N42" i="11"/>
  <c r="H43" i="11"/>
  <c r="AN43" i="11"/>
  <c r="P47" i="11"/>
  <c r="J48" i="11"/>
  <c r="AP48" i="11"/>
  <c r="AJ49" i="11"/>
  <c r="L16" i="11"/>
  <c r="AF18" i="11"/>
  <c r="L32" i="11"/>
  <c r="AF34" i="11"/>
  <c r="L48" i="11"/>
  <c r="L43" i="11"/>
  <c r="Q5" i="11"/>
  <c r="AK7" i="11"/>
  <c r="M11" i="11"/>
  <c r="G12" i="11"/>
  <c r="AM12" i="11"/>
  <c r="O16" i="11"/>
  <c r="I17" i="11"/>
  <c r="AO17" i="11"/>
  <c r="AI18" i="11"/>
  <c r="Q21" i="11"/>
  <c r="AK23" i="11"/>
  <c r="M27" i="11"/>
  <c r="G28" i="11"/>
  <c r="AM28" i="11"/>
  <c r="O32" i="11"/>
  <c r="I33" i="11"/>
  <c r="AO33" i="11"/>
  <c r="AI34" i="11"/>
  <c r="Q37" i="11"/>
  <c r="AK39" i="11"/>
  <c r="M43" i="11"/>
  <c r="G44" i="11"/>
  <c r="AM44" i="11"/>
  <c r="O48" i="11"/>
  <c r="I49" i="11"/>
  <c r="AO49" i="11"/>
  <c r="AJ50" i="11"/>
  <c r="L6" i="11"/>
  <c r="AL7" i="11"/>
  <c r="AF8" i="11"/>
  <c r="H12" i="11"/>
  <c r="AN12" i="11"/>
  <c r="J17" i="11"/>
  <c r="AP17" i="11"/>
  <c r="AJ18" i="11"/>
  <c r="L22" i="11"/>
  <c r="AL23" i="11"/>
  <c r="AF24" i="11"/>
  <c r="H28" i="11"/>
  <c r="AN28" i="11"/>
  <c r="J33" i="11"/>
  <c r="AP33" i="11"/>
  <c r="AJ34" i="11"/>
  <c r="L38" i="11"/>
  <c r="AL39" i="11"/>
  <c r="AF40" i="11"/>
  <c r="T42" i="11"/>
  <c r="N43" i="11"/>
  <c r="H44" i="11"/>
  <c r="AN44" i="11"/>
  <c r="P48" i="11"/>
  <c r="J49" i="11"/>
  <c r="AP49" i="11"/>
  <c r="AK50" i="11"/>
  <c r="G7" i="11"/>
  <c r="AM7" i="11"/>
  <c r="I12" i="11"/>
  <c r="AO12" i="11"/>
  <c r="AK18" i="11"/>
  <c r="G23" i="11"/>
  <c r="AM23" i="11"/>
  <c r="I28" i="11"/>
  <c r="AO28" i="11"/>
  <c r="Q32" i="11"/>
  <c r="AK34" i="11"/>
  <c r="M38" i="11"/>
  <c r="G39" i="11"/>
  <c r="AM39" i="11"/>
  <c r="O43" i="11"/>
  <c r="I44" i="11"/>
  <c r="AO44" i="11"/>
  <c r="AI45" i="11"/>
  <c r="Q48" i="11"/>
  <c r="AL50" i="11"/>
  <c r="AF3" i="11"/>
  <c r="H7" i="11"/>
  <c r="AN7" i="11"/>
  <c r="J12" i="11"/>
  <c r="AP12" i="11"/>
  <c r="AJ13" i="11"/>
  <c r="L17" i="11"/>
  <c r="AL18" i="11"/>
  <c r="AF19" i="11"/>
  <c r="H23" i="11"/>
  <c r="AN23" i="11"/>
  <c r="J28" i="11"/>
  <c r="AP28" i="11"/>
  <c r="AJ29" i="11"/>
  <c r="L33" i="11"/>
  <c r="AL34" i="11"/>
  <c r="AF35" i="11"/>
  <c r="T37" i="11"/>
  <c r="N38" i="11"/>
  <c r="H39" i="11"/>
  <c r="AN39" i="11"/>
  <c r="P43" i="11"/>
  <c r="J44" i="11"/>
  <c r="AP44" i="11"/>
  <c r="AJ45" i="11"/>
  <c r="AD46" i="11"/>
  <c r="L49" i="11"/>
  <c r="G50" i="11"/>
  <c r="AM50" i="11"/>
  <c r="I7" i="11"/>
  <c r="AO7" i="11"/>
  <c r="AK13" i="11"/>
  <c r="G18" i="11"/>
  <c r="AM18" i="11"/>
  <c r="I23" i="11"/>
  <c r="AO23" i="11"/>
  <c r="AK29" i="11"/>
  <c r="M33" i="11"/>
  <c r="G34" i="11"/>
  <c r="AM34" i="11"/>
  <c r="O38" i="11"/>
  <c r="I39" i="11"/>
  <c r="AO39" i="11"/>
  <c r="AI40" i="11"/>
  <c r="Q43" i="11"/>
  <c r="AK45" i="11"/>
  <c r="M49" i="11"/>
  <c r="H50" i="11"/>
  <c r="AN50" i="11"/>
  <c r="J7" i="11"/>
  <c r="AP7" i="11"/>
  <c r="AJ8" i="11"/>
  <c r="L12" i="11"/>
  <c r="AL13" i="11"/>
  <c r="AF14" i="11"/>
  <c r="H18" i="11"/>
  <c r="AN18" i="11"/>
  <c r="J23" i="11"/>
  <c r="AP23" i="11"/>
  <c r="AJ24" i="11"/>
  <c r="L28" i="11"/>
  <c r="AL29" i="11"/>
  <c r="AF30" i="11"/>
  <c r="H34" i="11"/>
  <c r="AN34" i="11"/>
  <c r="P38" i="11"/>
  <c r="J39" i="11"/>
  <c r="AP39" i="11"/>
  <c r="AJ40" i="11"/>
  <c r="AD41" i="11"/>
  <c r="L44" i="11"/>
  <c r="AL45" i="11"/>
  <c r="AF46" i="11"/>
  <c r="T48" i="11"/>
  <c r="N49" i="11"/>
  <c r="I50" i="11"/>
  <c r="AO50" i="11"/>
  <c r="AK8" i="11"/>
  <c r="G13" i="11"/>
  <c r="AM13" i="11"/>
  <c r="I18" i="11"/>
  <c r="AO18" i="11"/>
  <c r="AK24" i="11"/>
  <c r="G29" i="11"/>
  <c r="AM29" i="11"/>
  <c r="I34" i="11"/>
  <c r="AO34" i="11"/>
  <c r="Q38" i="11"/>
  <c r="AK40" i="11"/>
  <c r="M44" i="11"/>
  <c r="G45" i="11"/>
  <c r="AM45" i="11"/>
  <c r="O49" i="11"/>
  <c r="J50" i="11"/>
  <c r="AP50" i="11"/>
  <c r="AJ3" i="11"/>
  <c r="L7" i="11"/>
  <c r="AL8" i="11"/>
  <c r="AF9" i="11"/>
  <c r="H13" i="11"/>
  <c r="AN13" i="11"/>
  <c r="J18" i="11"/>
  <c r="AP18" i="11"/>
  <c r="AJ19" i="11"/>
  <c r="L23" i="11"/>
  <c r="AL24" i="11"/>
  <c r="AF25" i="11"/>
  <c r="H29" i="11"/>
  <c r="AN29" i="11"/>
  <c r="P33" i="11"/>
  <c r="J34" i="11"/>
  <c r="AP34" i="11"/>
  <c r="AJ35" i="11"/>
  <c r="AD36" i="11"/>
  <c r="L39" i="11"/>
  <c r="AL40" i="11"/>
  <c r="AF41" i="11"/>
  <c r="T43" i="11"/>
  <c r="N44" i="11"/>
  <c r="H45" i="11"/>
  <c r="AN45" i="11"/>
  <c r="P49" i="11"/>
  <c r="G3" i="11"/>
  <c r="AM3" i="11"/>
  <c r="O7" i="11"/>
  <c r="I8" i="11"/>
  <c r="AO8" i="11"/>
  <c r="AI9" i="11"/>
  <c r="Q12" i="11"/>
  <c r="AK14" i="11"/>
  <c r="M18" i="11"/>
  <c r="G19" i="11"/>
  <c r="AM19" i="11"/>
  <c r="O23" i="11"/>
  <c r="I24" i="11"/>
  <c r="AO24" i="11"/>
  <c r="AI25" i="11"/>
  <c r="Q28" i="11"/>
  <c r="AK30" i="11"/>
  <c r="M34" i="11"/>
  <c r="G35" i="11"/>
  <c r="AM35" i="11"/>
  <c r="O39" i="11"/>
  <c r="I40" i="11"/>
  <c r="AO40" i="11"/>
  <c r="AI41" i="11"/>
  <c r="Q44" i="11"/>
  <c r="AK46" i="11"/>
  <c r="N50" i="11"/>
  <c r="H3" i="11"/>
  <c r="AN3" i="11"/>
  <c r="P7" i="11"/>
  <c r="J8" i="11"/>
  <c r="AP8" i="11"/>
  <c r="AJ9" i="11"/>
  <c r="AD10" i="11"/>
  <c r="L13" i="11"/>
  <c r="AL14" i="11"/>
  <c r="AF15" i="11"/>
  <c r="T17" i="11"/>
  <c r="N18" i="11"/>
  <c r="H19" i="11"/>
  <c r="AN19" i="11"/>
  <c r="P23" i="11"/>
  <c r="J24" i="11"/>
  <c r="AP24" i="11"/>
  <c r="AJ25" i="11"/>
  <c r="AD26" i="11"/>
  <c r="L29" i="11"/>
  <c r="AL30" i="11"/>
  <c r="AF31" i="11"/>
  <c r="T33" i="11"/>
  <c r="N34" i="11"/>
  <c r="H35" i="11"/>
  <c r="AN35" i="11"/>
  <c r="P39" i="11"/>
  <c r="J40" i="11"/>
  <c r="AP40" i="11"/>
  <c r="AJ41" i="11"/>
  <c r="AD42" i="11"/>
  <c r="L45" i="11"/>
  <c r="AL46" i="11"/>
  <c r="AF47" i="11"/>
  <c r="T49" i="11"/>
  <c r="O50" i="11"/>
  <c r="I3" i="11"/>
  <c r="AO3" i="11"/>
  <c r="AI4" i="11"/>
  <c r="Q7" i="11"/>
  <c r="AK9" i="11"/>
  <c r="M13" i="11"/>
  <c r="G14" i="11"/>
  <c r="AM14" i="11"/>
  <c r="O18" i="11"/>
  <c r="I19" i="11"/>
  <c r="AO19" i="11"/>
  <c r="AI20" i="11"/>
  <c r="Q23" i="11"/>
  <c r="AK25" i="11"/>
  <c r="M29" i="11"/>
  <c r="G30" i="11"/>
  <c r="AM30" i="11"/>
  <c r="O34" i="11"/>
  <c r="I35" i="11"/>
  <c r="AO35" i="11"/>
  <c r="AI36" i="11"/>
  <c r="Q39" i="11"/>
  <c r="AK41" i="11"/>
  <c r="M45" i="11"/>
  <c r="G46" i="11"/>
  <c r="AM46" i="11"/>
  <c r="P50" i="11"/>
  <c r="L34" i="11"/>
  <c r="J3" i="11"/>
  <c r="AP3" i="11"/>
  <c r="AJ4" i="11"/>
  <c r="L8" i="11"/>
  <c r="AL9" i="11"/>
  <c r="AF10" i="11"/>
  <c r="T12" i="11"/>
  <c r="N13" i="11"/>
  <c r="H14" i="11"/>
  <c r="AN14" i="11"/>
  <c r="P18" i="11"/>
  <c r="J19" i="11"/>
  <c r="AP19" i="11"/>
  <c r="AJ20" i="11"/>
  <c r="AD21" i="11"/>
  <c r="L24" i="11"/>
  <c r="AL25" i="11"/>
  <c r="AF26" i="11"/>
  <c r="T28" i="11"/>
  <c r="N29" i="11"/>
  <c r="H30" i="11"/>
  <c r="AN30" i="11"/>
  <c r="L40" i="11"/>
  <c r="Q50" i="11"/>
  <c r="AK4" i="11"/>
  <c r="M8" i="11"/>
  <c r="G9" i="11"/>
  <c r="AM9" i="11"/>
  <c r="O13" i="11"/>
  <c r="I14" i="11"/>
  <c r="AO14" i="11"/>
  <c r="AI15" i="11"/>
  <c r="Q18" i="11"/>
  <c r="AK20" i="11"/>
  <c r="M24" i="11"/>
  <c r="G25" i="11"/>
  <c r="AM25" i="11"/>
  <c r="O29" i="11"/>
  <c r="I30" i="11"/>
  <c r="AO30" i="11"/>
  <c r="AI31" i="11"/>
  <c r="S20" i="10"/>
  <c r="R18" i="10"/>
  <c r="V40" i="10"/>
  <c r="U18" i="10"/>
  <c r="R25" i="10"/>
  <c r="S29" i="10"/>
  <c r="Z44" i="10"/>
  <c r="AG7" i="10"/>
  <c r="R9" i="10"/>
  <c r="V18" i="10"/>
  <c r="U25" i="10"/>
  <c r="AH38" i="10"/>
  <c r="AA44" i="10"/>
  <c r="R46" i="10"/>
  <c r="V3" i="10"/>
  <c r="W49" i="10"/>
  <c r="W33" i="10"/>
  <c r="W17" i="10"/>
  <c r="W38" i="10"/>
  <c r="W22" i="10"/>
  <c r="W6" i="10"/>
  <c r="W43" i="10"/>
  <c r="W27" i="10"/>
  <c r="W11" i="10"/>
  <c r="W48" i="10"/>
  <c r="W32" i="10"/>
  <c r="W16" i="10"/>
  <c r="W37" i="10"/>
  <c r="W21" i="10"/>
  <c r="W5" i="10"/>
  <c r="W42" i="10"/>
  <c r="W26" i="10"/>
  <c r="W10" i="10"/>
  <c r="W47" i="10"/>
  <c r="W31" i="10"/>
  <c r="W15" i="10"/>
  <c r="W36" i="10"/>
  <c r="W20" i="10"/>
  <c r="W4" i="10"/>
  <c r="W35" i="10"/>
  <c r="W19" i="10"/>
  <c r="W44" i="10"/>
  <c r="W28" i="10"/>
  <c r="W12" i="10"/>
  <c r="W3" i="10"/>
  <c r="U13" i="10"/>
  <c r="U20" i="10"/>
  <c r="U35" i="10"/>
  <c r="X38" i="10"/>
  <c r="X22" i="10"/>
  <c r="X6" i="10"/>
  <c r="X43" i="10"/>
  <c r="X27" i="10"/>
  <c r="X11" i="10"/>
  <c r="X48" i="10"/>
  <c r="X32" i="10"/>
  <c r="X16" i="10"/>
  <c r="X37" i="10"/>
  <c r="X21" i="10"/>
  <c r="X5" i="10"/>
  <c r="X42" i="10"/>
  <c r="X26" i="10"/>
  <c r="X10" i="10"/>
  <c r="X47" i="10"/>
  <c r="X31" i="10"/>
  <c r="X15" i="10"/>
  <c r="X36" i="10"/>
  <c r="X20" i="10"/>
  <c r="X4" i="10"/>
  <c r="X41" i="10"/>
  <c r="X25" i="10"/>
  <c r="X9" i="10"/>
  <c r="X35" i="10"/>
  <c r="X19" i="10"/>
  <c r="X3" i="10"/>
  <c r="X44" i="10"/>
  <c r="X28" i="10"/>
  <c r="X12" i="10"/>
  <c r="R8" i="10"/>
  <c r="V13" i="10"/>
  <c r="V20" i="10"/>
  <c r="Z22" i="10"/>
  <c r="R24" i="10"/>
  <c r="AC33" i="10"/>
  <c r="V35" i="10"/>
  <c r="Z50" i="10"/>
  <c r="Y38" i="10"/>
  <c r="Y22" i="10"/>
  <c r="Y6" i="10"/>
  <c r="Y43" i="10"/>
  <c r="Y27" i="10"/>
  <c r="Y11" i="10"/>
  <c r="Y48" i="10"/>
  <c r="Y32" i="10"/>
  <c r="Y16" i="10"/>
  <c r="Y37" i="10"/>
  <c r="Y21" i="10"/>
  <c r="Y5" i="10"/>
  <c r="Y42" i="10"/>
  <c r="Y26" i="10"/>
  <c r="Y10" i="10"/>
  <c r="Y47" i="10"/>
  <c r="Y31" i="10"/>
  <c r="Y15" i="10"/>
  <c r="Y36" i="10"/>
  <c r="Y20" i="10"/>
  <c r="Y4" i="10"/>
  <c r="Y41" i="10"/>
  <c r="Y25" i="10"/>
  <c r="Y9" i="10"/>
  <c r="Y40" i="10"/>
  <c r="Y24" i="10"/>
  <c r="Y49" i="10"/>
  <c r="Y33" i="10"/>
  <c r="Y17" i="10"/>
  <c r="Z3" i="10"/>
  <c r="AF6" i="10"/>
  <c r="S8" i="10"/>
  <c r="AG11" i="10"/>
  <c r="W13" i="10"/>
  <c r="AH18" i="10"/>
  <c r="S24" i="10"/>
  <c r="Y35" i="10"/>
  <c r="W39" i="10"/>
  <c r="AA50" i="10"/>
  <c r="R31" i="10"/>
  <c r="Z39" i="10"/>
  <c r="AC48" i="10"/>
  <c r="AC32" i="10"/>
  <c r="AC16" i="10"/>
  <c r="AC37" i="10"/>
  <c r="AC21" i="10"/>
  <c r="AC5" i="10"/>
  <c r="AC42" i="10"/>
  <c r="AC26" i="10"/>
  <c r="AC10" i="10"/>
  <c r="AC47" i="10"/>
  <c r="AC31" i="10"/>
  <c r="AC15" i="10"/>
  <c r="AC36" i="10"/>
  <c r="AC20" i="10"/>
  <c r="AC4" i="10"/>
  <c r="AC41" i="10"/>
  <c r="AC25" i="10"/>
  <c r="AC9" i="10"/>
  <c r="AC46" i="10"/>
  <c r="AC30" i="10"/>
  <c r="AC14" i="10"/>
  <c r="AC35" i="10"/>
  <c r="AC19" i="10"/>
  <c r="AC3" i="10"/>
  <c r="AC34" i="10"/>
  <c r="AC18" i="10"/>
  <c r="AC43" i="10"/>
  <c r="AC27" i="10"/>
  <c r="AC11" i="10"/>
  <c r="W8" i="10"/>
  <c r="AC13" i="10"/>
  <c r="R15" i="10"/>
  <c r="X8" i="10"/>
  <c r="S15" i="10"/>
  <c r="AH22" i="10"/>
  <c r="X24" i="10"/>
  <c r="V28" i="10"/>
  <c r="AB39" i="10"/>
  <c r="AB43" i="10"/>
  <c r="U45" i="10"/>
  <c r="AG50" i="10"/>
  <c r="R50" i="10"/>
  <c r="R17" i="10"/>
  <c r="R39" i="10"/>
  <c r="R23" i="10"/>
  <c r="R7" i="10"/>
  <c r="R49" i="10"/>
  <c r="R44" i="10"/>
  <c r="R28" i="10"/>
  <c r="R12" i="10"/>
  <c r="R33" i="10"/>
  <c r="R38" i="10"/>
  <c r="R22" i="10"/>
  <c r="R6" i="10"/>
  <c r="R43" i="10"/>
  <c r="R27" i="10"/>
  <c r="R11" i="10"/>
  <c r="R48" i="10"/>
  <c r="R32" i="10"/>
  <c r="R16" i="10"/>
  <c r="R37" i="10"/>
  <c r="R21" i="10"/>
  <c r="R5" i="10"/>
  <c r="R42" i="10"/>
  <c r="R26" i="10"/>
  <c r="R10" i="10"/>
  <c r="R36" i="10"/>
  <c r="R20" i="10"/>
  <c r="R4" i="10"/>
  <c r="R45" i="10"/>
  <c r="R29" i="10"/>
  <c r="R13" i="10"/>
  <c r="AA43" i="10"/>
  <c r="AA27" i="10"/>
  <c r="AA11" i="10"/>
  <c r="AA48" i="10"/>
  <c r="AA32" i="10"/>
  <c r="AA16" i="10"/>
  <c r="AA37" i="10"/>
  <c r="AA21" i="10"/>
  <c r="AA5" i="10"/>
  <c r="AA42" i="10"/>
  <c r="AA26" i="10"/>
  <c r="AA10" i="10"/>
  <c r="AA47" i="10"/>
  <c r="AA31" i="10"/>
  <c r="AA15" i="10"/>
  <c r="AA36" i="10"/>
  <c r="AA20" i="10"/>
  <c r="AA4" i="10"/>
  <c r="AA41" i="10"/>
  <c r="AA25" i="10"/>
  <c r="AA9" i="10"/>
  <c r="AA46" i="10"/>
  <c r="AA30" i="10"/>
  <c r="AA14" i="10"/>
  <c r="AA45" i="10"/>
  <c r="AA29" i="10"/>
  <c r="AA13" i="10"/>
  <c r="AA38" i="10"/>
  <c r="AA22" i="10"/>
  <c r="AE37" i="10"/>
  <c r="AE21" i="10"/>
  <c r="AE5" i="10"/>
  <c r="AE42" i="10"/>
  <c r="AE26" i="10"/>
  <c r="AE10" i="10"/>
  <c r="AE47" i="10"/>
  <c r="AE31" i="10"/>
  <c r="AE15" i="10"/>
  <c r="AE36" i="10"/>
  <c r="AE20" i="10"/>
  <c r="AE4" i="10"/>
  <c r="AE41" i="10"/>
  <c r="AE25" i="10"/>
  <c r="AE9" i="10"/>
  <c r="AE46" i="10"/>
  <c r="AE30" i="10"/>
  <c r="AE14" i="10"/>
  <c r="AE35" i="10"/>
  <c r="AE19" i="10"/>
  <c r="AE3" i="10"/>
  <c r="AE40" i="10"/>
  <c r="AE24" i="10"/>
  <c r="AE8" i="10"/>
  <c r="AE50" i="10"/>
  <c r="AE39" i="10"/>
  <c r="AE23" i="10"/>
  <c r="AE48" i="10"/>
  <c r="AE32" i="10"/>
  <c r="AE16" i="10"/>
  <c r="AE13" i="10"/>
  <c r="X17" i="10"/>
  <c r="R19" i="10"/>
  <c r="AA24" i="10"/>
  <c r="AC39" i="10"/>
  <c r="U41" i="10"/>
  <c r="AE43" i="10"/>
  <c r="V45" i="10"/>
  <c r="AH50" i="10"/>
  <c r="W24" i="10"/>
  <c r="AF20" i="10"/>
  <c r="AF4" i="10"/>
  <c r="AF42" i="10"/>
  <c r="AF26" i="10"/>
  <c r="AF10" i="10"/>
  <c r="AF47" i="10"/>
  <c r="AF31" i="10"/>
  <c r="AF15" i="10"/>
  <c r="AF36" i="10"/>
  <c r="AF41" i="10"/>
  <c r="AF25" i="10"/>
  <c r="AF9" i="10"/>
  <c r="AF46" i="10"/>
  <c r="AF30" i="10"/>
  <c r="AF14" i="10"/>
  <c r="AF35" i="10"/>
  <c r="AF19" i="10"/>
  <c r="AF3" i="10"/>
  <c r="AF40" i="10"/>
  <c r="AF24" i="10"/>
  <c r="AF8" i="10"/>
  <c r="AF45" i="10"/>
  <c r="AF29" i="10"/>
  <c r="AF13" i="10"/>
  <c r="AF39" i="10"/>
  <c r="AF23" i="10"/>
  <c r="AF7" i="10"/>
  <c r="AF48" i="10"/>
  <c r="AF32" i="10"/>
  <c r="AF16" i="10"/>
  <c r="AA8" i="10"/>
  <c r="AA17" i="10"/>
  <c r="S19" i="10"/>
  <c r="AB24" i="10"/>
  <c r="Z28" i="10"/>
  <c r="V41" i="10"/>
  <c r="AF43" i="10"/>
  <c r="W45" i="10"/>
  <c r="AG42" i="10"/>
  <c r="AG26" i="10"/>
  <c r="AG10" i="10"/>
  <c r="AG47" i="10"/>
  <c r="AG31" i="10"/>
  <c r="AG15" i="10"/>
  <c r="AG36" i="10"/>
  <c r="AG20" i="10"/>
  <c r="AG4" i="10"/>
  <c r="AG41" i="10"/>
  <c r="AG25" i="10"/>
  <c r="AG9" i="10"/>
  <c r="AG46" i="10"/>
  <c r="AG30" i="10"/>
  <c r="AG14" i="10"/>
  <c r="AG35" i="10"/>
  <c r="AG19" i="10"/>
  <c r="AG3" i="10"/>
  <c r="AG40" i="10"/>
  <c r="AG24" i="10"/>
  <c r="AG8" i="10"/>
  <c r="AG45" i="10"/>
  <c r="AG29" i="10"/>
  <c r="AG13" i="10"/>
  <c r="AG44" i="10"/>
  <c r="AG28" i="10"/>
  <c r="AG12" i="10"/>
  <c r="AG37" i="10"/>
  <c r="AG21" i="10"/>
  <c r="AB8" i="10"/>
  <c r="AB17" i="10"/>
  <c r="AC24" i="10"/>
  <c r="AA28" i="10"/>
  <c r="R30" i="10"/>
  <c r="AG39" i="10"/>
  <c r="W41" i="10"/>
  <c r="AG43" i="10"/>
  <c r="X45" i="10"/>
  <c r="S31" i="10"/>
  <c r="AH25" i="10"/>
  <c r="AH9" i="10"/>
  <c r="AH47" i="10"/>
  <c r="AH31" i="10"/>
  <c r="AH15" i="10"/>
  <c r="AH41" i="10"/>
  <c r="AH36" i="10"/>
  <c r="AH20" i="10"/>
  <c r="AH4" i="10"/>
  <c r="AH46" i="10"/>
  <c r="AH30" i="10"/>
  <c r="AH14" i="10"/>
  <c r="AH35" i="10"/>
  <c r="AH19" i="10"/>
  <c r="AH3" i="10"/>
  <c r="AH40" i="10"/>
  <c r="AH24" i="10"/>
  <c r="AH8" i="10"/>
  <c r="AH45" i="10"/>
  <c r="AH29" i="10"/>
  <c r="AH13" i="10"/>
  <c r="AH34" i="10"/>
  <c r="AH44" i="10"/>
  <c r="AH28" i="10"/>
  <c r="AH12" i="10"/>
  <c r="AH37" i="10"/>
  <c r="AH21" i="10"/>
  <c r="AH5" i="10"/>
  <c r="AC8" i="10"/>
  <c r="AC17" i="10"/>
  <c r="U19" i="10"/>
  <c r="AB28" i="10"/>
  <c r="S30" i="10"/>
  <c r="AH39" i="10"/>
  <c r="AH43" i="10"/>
  <c r="R47" i="10"/>
  <c r="V19" i="10"/>
  <c r="AC28" i="10"/>
  <c r="R34" i="10"/>
  <c r="Z45" i="10"/>
  <c r="X49" i="10"/>
  <c r="S39" i="10"/>
  <c r="S23" i="10"/>
  <c r="S7" i="10"/>
  <c r="S44" i="10"/>
  <c r="S28" i="10"/>
  <c r="S12" i="10"/>
  <c r="S49" i="10"/>
  <c r="S33" i="10"/>
  <c r="S17" i="10"/>
  <c r="S38" i="10"/>
  <c r="S22" i="10"/>
  <c r="S6" i="10"/>
  <c r="S43" i="10"/>
  <c r="S27" i="10"/>
  <c r="S11" i="10"/>
  <c r="S48" i="10"/>
  <c r="S32" i="10"/>
  <c r="S16" i="10"/>
  <c r="S37" i="10"/>
  <c r="S21" i="10"/>
  <c r="S5" i="10"/>
  <c r="S42" i="10"/>
  <c r="S26" i="10"/>
  <c r="S10" i="10"/>
  <c r="S41" i="10"/>
  <c r="S25" i="10"/>
  <c r="S34" i="10"/>
  <c r="S18" i="10"/>
  <c r="R35" i="10"/>
  <c r="S35" i="10"/>
  <c r="U8" i="10"/>
  <c r="AH10" i="10"/>
  <c r="AE17" i="10"/>
  <c r="W30" i="10"/>
  <c r="U34" i="10"/>
  <c r="AC45" i="10"/>
  <c r="AA49" i="10"/>
  <c r="U7" i="10"/>
  <c r="V12" i="10"/>
  <c r="AF17" i="10"/>
  <c r="Z19" i="10"/>
  <c r="AE28" i="10"/>
  <c r="X30" i="10"/>
  <c r="V34" i="10"/>
  <c r="AB48" i="10"/>
  <c r="AB32" i="10"/>
  <c r="AB16" i="10"/>
  <c r="AB26" i="10"/>
  <c r="AB10" i="10"/>
  <c r="AB37" i="10"/>
  <c r="AB21" i="10"/>
  <c r="AB5" i="10"/>
  <c r="AB42" i="10"/>
  <c r="AB47" i="10"/>
  <c r="AB31" i="10"/>
  <c r="AB15" i="10"/>
  <c r="AB36" i="10"/>
  <c r="AB20" i="10"/>
  <c r="AB4" i="10"/>
  <c r="AB41" i="10"/>
  <c r="AB25" i="10"/>
  <c r="AB9" i="10"/>
  <c r="AB46" i="10"/>
  <c r="AB30" i="10"/>
  <c r="AB14" i="10"/>
  <c r="AB35" i="10"/>
  <c r="AB45" i="10"/>
  <c r="AB29" i="10"/>
  <c r="AB13" i="10"/>
  <c r="AB38" i="10"/>
  <c r="AB22" i="10"/>
  <c r="AB6" i="10"/>
  <c r="W7" i="10"/>
  <c r="AG17" i="10"/>
  <c r="AA19" i="10"/>
  <c r="AF28" i="10"/>
  <c r="W34" i="10"/>
  <c r="AE45" i="10"/>
  <c r="AC49" i="10"/>
  <c r="Z12" i="10"/>
  <c r="AA12" i="10"/>
  <c r="W23" i="10"/>
  <c r="AG32" i="10"/>
  <c r="S36" i="10"/>
  <c r="AE49" i="10"/>
  <c r="V11" i="10"/>
  <c r="V49" i="10"/>
  <c r="V33" i="10"/>
  <c r="V17" i="10"/>
  <c r="V43" i="10"/>
  <c r="V38" i="10"/>
  <c r="V22" i="10"/>
  <c r="V6" i="10"/>
  <c r="V27" i="10"/>
  <c r="V48" i="10"/>
  <c r="V32" i="10"/>
  <c r="V16" i="10"/>
  <c r="V37" i="10"/>
  <c r="V21" i="10"/>
  <c r="V5" i="10"/>
  <c r="V42" i="10"/>
  <c r="V26" i="10"/>
  <c r="V10" i="10"/>
  <c r="V47" i="10"/>
  <c r="V31" i="10"/>
  <c r="V15" i="10"/>
  <c r="V36" i="10"/>
  <c r="V4" i="10"/>
  <c r="V46" i="10"/>
  <c r="V30" i="10"/>
  <c r="V14" i="10"/>
  <c r="V39" i="10"/>
  <c r="V23" i="10"/>
  <c r="V7" i="10"/>
  <c r="Z13" i="10"/>
  <c r="X7" i="10"/>
  <c r="Z7" i="10"/>
  <c r="AB12" i="10"/>
  <c r="R14" i="10"/>
  <c r="AF21" i="10"/>
  <c r="X23" i="10"/>
  <c r="AH32" i="10"/>
  <c r="Z34" i="10"/>
  <c r="R40" i="10"/>
  <c r="AF49" i="10"/>
  <c r="U44" i="10"/>
  <c r="U28" i="10"/>
  <c r="U12" i="10"/>
  <c r="U49" i="10"/>
  <c r="U33" i="10"/>
  <c r="U17" i="10"/>
  <c r="U38" i="10"/>
  <c r="U22" i="10"/>
  <c r="U6" i="10"/>
  <c r="U43" i="10"/>
  <c r="U27" i="10"/>
  <c r="U11" i="10"/>
  <c r="U48" i="10"/>
  <c r="U32" i="10"/>
  <c r="U16" i="10"/>
  <c r="U37" i="10"/>
  <c r="U21" i="10"/>
  <c r="U5" i="10"/>
  <c r="U42" i="10"/>
  <c r="U26" i="10"/>
  <c r="U10" i="10"/>
  <c r="U47" i="10"/>
  <c r="U31" i="10"/>
  <c r="U15" i="10"/>
  <c r="U46" i="10"/>
  <c r="U30" i="10"/>
  <c r="U14" i="10"/>
  <c r="U50" i="10"/>
  <c r="U39" i="10"/>
  <c r="U23" i="10"/>
  <c r="S13" i="10"/>
  <c r="Z37" i="10"/>
  <c r="Z21" i="10"/>
  <c r="Z43" i="10"/>
  <c r="Z27" i="10"/>
  <c r="Z11" i="10"/>
  <c r="Z48" i="10"/>
  <c r="Z32" i="10"/>
  <c r="Z16" i="10"/>
  <c r="Z5" i="10"/>
  <c r="Z42" i="10"/>
  <c r="Z26" i="10"/>
  <c r="Z10" i="10"/>
  <c r="Z47" i="10"/>
  <c r="Z31" i="10"/>
  <c r="Z15" i="10"/>
  <c r="Z36" i="10"/>
  <c r="Z20" i="10"/>
  <c r="Z4" i="10"/>
  <c r="Z41" i="10"/>
  <c r="Z25" i="10"/>
  <c r="Z9" i="10"/>
  <c r="Z46" i="10"/>
  <c r="Z30" i="10"/>
  <c r="Z14" i="10"/>
  <c r="Z40" i="10"/>
  <c r="Z24" i="10"/>
  <c r="Z8" i="10"/>
  <c r="Z49" i="10"/>
  <c r="Z33" i="10"/>
  <c r="Z17" i="10"/>
  <c r="U24" i="10"/>
  <c r="V24" i="10"/>
  <c r="S45" i="10"/>
  <c r="AB19" i="10"/>
  <c r="X34" i="10"/>
  <c r="S4" i="10"/>
  <c r="AA7" i="10"/>
  <c r="AC12" i="10"/>
  <c r="S14" i="10"/>
  <c r="AA34" i="10"/>
  <c r="U36" i="10"/>
  <c r="AC38" i="10"/>
  <c r="S40" i="10"/>
  <c r="AG49" i="10"/>
  <c r="AA35" i="10"/>
  <c r="AB7" i="10"/>
  <c r="Z23" i="10"/>
  <c r="AB34" i="10"/>
  <c r="AH49" i="10"/>
  <c r="U4" i="10"/>
  <c r="AC7" i="10"/>
  <c r="AE12" i="10"/>
  <c r="W14" i="10"/>
  <c r="AA23" i="10"/>
  <c r="AE34" i="10"/>
  <c r="AE38" i="10"/>
  <c r="U40" i="10"/>
  <c r="V44" i="10"/>
  <c r="H4" i="10"/>
  <c r="AN4" i="10"/>
  <c r="J9" i="10"/>
  <c r="AP9" i="10"/>
  <c r="AJ10" i="10"/>
  <c r="AD11" i="10"/>
  <c r="L14" i="10"/>
  <c r="AL15" i="10"/>
  <c r="T18" i="10"/>
  <c r="N19" i="10"/>
  <c r="H20" i="10"/>
  <c r="AN20" i="10"/>
  <c r="P24" i="10"/>
  <c r="J25" i="10"/>
  <c r="AP25" i="10"/>
  <c r="AJ26" i="10"/>
  <c r="AD27" i="10"/>
  <c r="L30" i="10"/>
  <c r="AL31" i="10"/>
  <c r="T34" i="10"/>
  <c r="N35" i="10"/>
  <c r="H36" i="10"/>
  <c r="AN36" i="10"/>
  <c r="P40" i="10"/>
  <c r="J41" i="10"/>
  <c r="AP41" i="10"/>
  <c r="AJ42" i="10"/>
  <c r="AD43" i="10"/>
  <c r="L46" i="10"/>
  <c r="AL47" i="10"/>
  <c r="L5" i="10"/>
  <c r="AL6" i="10"/>
  <c r="T9" i="10"/>
  <c r="N10" i="10"/>
  <c r="H11" i="10"/>
  <c r="AN11" i="10"/>
  <c r="P15" i="10"/>
  <c r="J16" i="10"/>
  <c r="AP16" i="10"/>
  <c r="AJ17" i="10"/>
  <c r="AD18" i="10"/>
  <c r="L21" i="10"/>
  <c r="AL22" i="10"/>
  <c r="T25" i="10"/>
  <c r="N26" i="10"/>
  <c r="H27" i="10"/>
  <c r="AN27" i="10"/>
  <c r="P31" i="10"/>
  <c r="J32" i="10"/>
  <c r="AP32" i="10"/>
  <c r="AJ33" i="10"/>
  <c r="AD34" i="10"/>
  <c r="L37" i="10"/>
  <c r="AL38" i="10"/>
  <c r="T41" i="10"/>
  <c r="N42" i="10"/>
  <c r="H43" i="10"/>
  <c r="AN43" i="10"/>
  <c r="P47" i="10"/>
  <c r="J48" i="10"/>
  <c r="AP48" i="10"/>
  <c r="AJ49" i="10"/>
  <c r="L43" i="10"/>
  <c r="Q5" i="10"/>
  <c r="K6" i="10"/>
  <c r="AQ6" i="10"/>
  <c r="AK7" i="10"/>
  <c r="M11" i="10"/>
  <c r="G12" i="10"/>
  <c r="AM12" i="10"/>
  <c r="O16" i="10"/>
  <c r="I17" i="10"/>
  <c r="AO17" i="10"/>
  <c r="AI18" i="10"/>
  <c r="Q21" i="10"/>
  <c r="K22" i="10"/>
  <c r="AQ22" i="10"/>
  <c r="AK23" i="10"/>
  <c r="M27" i="10"/>
  <c r="G28" i="10"/>
  <c r="AM28" i="10"/>
  <c r="O32" i="10"/>
  <c r="I33" i="10"/>
  <c r="AO33" i="10"/>
  <c r="AI34" i="10"/>
  <c r="Q37" i="10"/>
  <c r="K38" i="10"/>
  <c r="AQ38" i="10"/>
  <c r="AK39" i="10"/>
  <c r="M43" i="10"/>
  <c r="G44" i="10"/>
  <c r="AM44" i="10"/>
  <c r="O48" i="10"/>
  <c r="I49" i="10"/>
  <c r="AO49" i="10"/>
  <c r="AJ50" i="10"/>
  <c r="L6" i="10"/>
  <c r="AL7" i="10"/>
  <c r="T10" i="10"/>
  <c r="H12" i="10"/>
  <c r="AN12" i="10"/>
  <c r="P16" i="10"/>
  <c r="J17" i="10"/>
  <c r="AP17" i="10"/>
  <c r="AJ18" i="10"/>
  <c r="AD19" i="10"/>
  <c r="L22" i="10"/>
  <c r="AL23" i="10"/>
  <c r="T26" i="10"/>
  <c r="N27" i="10"/>
  <c r="H28" i="10"/>
  <c r="AN28" i="10"/>
  <c r="P32" i="10"/>
  <c r="J33" i="10"/>
  <c r="AP33" i="10"/>
  <c r="AJ34" i="10"/>
  <c r="AD35" i="10"/>
  <c r="L38" i="10"/>
  <c r="AL39" i="10"/>
  <c r="T42" i="10"/>
  <c r="N43" i="10"/>
  <c r="H44" i="10"/>
  <c r="AN44" i="10"/>
  <c r="P48" i="10"/>
  <c r="J49" i="10"/>
  <c r="AP49" i="10"/>
  <c r="AK50" i="10"/>
  <c r="G7" i="10"/>
  <c r="AM7" i="10"/>
  <c r="O11" i="10"/>
  <c r="I12" i="10"/>
  <c r="AO12" i="10"/>
  <c r="Q16" i="10"/>
  <c r="K17" i="10"/>
  <c r="AQ17" i="10"/>
  <c r="AK18" i="10"/>
  <c r="M22" i="10"/>
  <c r="G23" i="10"/>
  <c r="AM23" i="10"/>
  <c r="O27" i="10"/>
  <c r="I28" i="10"/>
  <c r="AO28" i="10"/>
  <c r="AI29" i="10"/>
  <c r="Q32" i="10"/>
  <c r="K33" i="10"/>
  <c r="AQ33" i="10"/>
  <c r="AK34" i="10"/>
  <c r="M38" i="10"/>
  <c r="G39" i="10"/>
  <c r="AM39" i="10"/>
  <c r="O43" i="10"/>
  <c r="I44" i="10"/>
  <c r="AO44" i="10"/>
  <c r="AI45" i="10"/>
  <c r="Q48" i="10"/>
  <c r="K49" i="10"/>
  <c r="AQ49" i="10"/>
  <c r="AL50" i="10"/>
  <c r="H7" i="10"/>
  <c r="AN7" i="10"/>
  <c r="J12" i="10"/>
  <c r="AP12" i="10"/>
  <c r="AJ13" i="10"/>
  <c r="AD14" i="10"/>
  <c r="L17" i="10"/>
  <c r="AL18" i="10"/>
  <c r="T21" i="10"/>
  <c r="N22" i="10"/>
  <c r="H23" i="10"/>
  <c r="AN23" i="10"/>
  <c r="P27" i="10"/>
  <c r="J28" i="10"/>
  <c r="AP28" i="10"/>
  <c r="AJ29" i="10"/>
  <c r="AD30" i="10"/>
  <c r="L33" i="10"/>
  <c r="AL34" i="10"/>
  <c r="T37" i="10"/>
  <c r="N38" i="10"/>
  <c r="H39" i="10"/>
  <c r="AN39" i="10"/>
  <c r="P43" i="10"/>
  <c r="J44" i="10"/>
  <c r="AP44" i="10"/>
  <c r="AJ45" i="10"/>
  <c r="AD46" i="10"/>
  <c r="L49" i="10"/>
  <c r="G50" i="10"/>
  <c r="AM50" i="10"/>
  <c r="I7" i="10"/>
  <c r="AO7" i="10"/>
  <c r="K12" i="10"/>
  <c r="AQ12" i="10"/>
  <c r="AK13" i="10"/>
  <c r="M17" i="10"/>
  <c r="G18" i="10"/>
  <c r="AM18" i="10"/>
  <c r="O22" i="10"/>
  <c r="I23" i="10"/>
  <c r="AO23" i="10"/>
  <c r="Q27" i="10"/>
  <c r="K28" i="10"/>
  <c r="AQ28" i="10"/>
  <c r="AK29" i="10"/>
  <c r="M33" i="10"/>
  <c r="G34" i="10"/>
  <c r="AM34" i="10"/>
  <c r="O38" i="10"/>
  <c r="I39" i="10"/>
  <c r="AO39" i="10"/>
  <c r="AI40" i="10"/>
  <c r="Q43" i="10"/>
  <c r="K44" i="10"/>
  <c r="AQ44" i="10"/>
  <c r="AK45" i="10"/>
  <c r="M49" i="10"/>
  <c r="H50" i="10"/>
  <c r="AN50" i="10"/>
  <c r="J7" i="10"/>
  <c r="AP7" i="10"/>
  <c r="AJ8" i="10"/>
  <c r="L12" i="10"/>
  <c r="AL13" i="10"/>
  <c r="T16" i="10"/>
  <c r="N17" i="10"/>
  <c r="H18" i="10"/>
  <c r="AN18" i="10"/>
  <c r="P22" i="10"/>
  <c r="J23" i="10"/>
  <c r="AP23" i="10"/>
  <c r="AJ24" i="10"/>
  <c r="AD25" i="10"/>
  <c r="L28" i="10"/>
  <c r="AL29" i="10"/>
  <c r="T32" i="10"/>
  <c r="N33" i="10"/>
  <c r="H34" i="10"/>
  <c r="AN34" i="10"/>
  <c r="P38" i="10"/>
  <c r="J39" i="10"/>
  <c r="AP39" i="10"/>
  <c r="AJ40" i="10"/>
  <c r="AD41" i="10"/>
  <c r="L44" i="10"/>
  <c r="AL45" i="10"/>
  <c r="T48" i="10"/>
  <c r="N49" i="10"/>
  <c r="I50" i="10"/>
  <c r="AO50" i="10"/>
  <c r="K7" i="10"/>
  <c r="AQ7" i="10"/>
  <c r="AK8" i="10"/>
  <c r="M12" i="10"/>
  <c r="G13" i="10"/>
  <c r="AM13" i="10"/>
  <c r="O17" i="10"/>
  <c r="I18" i="10"/>
  <c r="AO18" i="10"/>
  <c r="Q22" i="10"/>
  <c r="K23" i="10"/>
  <c r="AQ23" i="10"/>
  <c r="AK24" i="10"/>
  <c r="M28" i="10"/>
  <c r="G29" i="10"/>
  <c r="AM29" i="10"/>
  <c r="O33" i="10"/>
  <c r="I34" i="10"/>
  <c r="AO34" i="10"/>
  <c r="AI35" i="10"/>
  <c r="Q38" i="10"/>
  <c r="K39" i="10"/>
  <c r="AQ39" i="10"/>
  <c r="AK40" i="10"/>
  <c r="M44" i="10"/>
  <c r="G45" i="10"/>
  <c r="AM45" i="10"/>
  <c r="O49" i="10"/>
  <c r="J50" i="10"/>
  <c r="AP50" i="10"/>
  <c r="AJ3" i="10"/>
  <c r="L7" i="10"/>
  <c r="AL8" i="10"/>
  <c r="T11" i="10"/>
  <c r="H13" i="10"/>
  <c r="AN13" i="10"/>
  <c r="P17" i="10"/>
  <c r="J18" i="10"/>
  <c r="AP18" i="10"/>
  <c r="AJ19" i="10"/>
  <c r="AD20" i="10"/>
  <c r="L23" i="10"/>
  <c r="AL24" i="10"/>
  <c r="T27" i="10"/>
  <c r="N28" i="10"/>
  <c r="H29" i="10"/>
  <c r="AN29" i="10"/>
  <c r="P33" i="10"/>
  <c r="J34" i="10"/>
  <c r="AP34" i="10"/>
  <c r="AJ35" i="10"/>
  <c r="AD36" i="10"/>
  <c r="L39" i="10"/>
  <c r="AL40" i="10"/>
  <c r="T43" i="10"/>
  <c r="N44" i="10"/>
  <c r="H45" i="10"/>
  <c r="AN45" i="10"/>
  <c r="P49" i="10"/>
  <c r="K50" i="10"/>
  <c r="AQ50" i="10"/>
  <c r="AK3" i="10"/>
  <c r="M7" i="10"/>
  <c r="G8" i="10"/>
  <c r="AM8" i="10"/>
  <c r="O12" i="10"/>
  <c r="I13" i="10"/>
  <c r="AO13" i="10"/>
  <c r="Q17" i="10"/>
  <c r="K18" i="10"/>
  <c r="AQ18" i="10"/>
  <c r="AK19" i="10"/>
  <c r="M23" i="10"/>
  <c r="G24" i="10"/>
  <c r="AM24" i="10"/>
  <c r="O28" i="10"/>
  <c r="I29" i="10"/>
  <c r="AO29" i="10"/>
  <c r="AI30" i="10"/>
  <c r="Q33" i="10"/>
  <c r="K34" i="10"/>
  <c r="AQ34" i="10"/>
  <c r="AK35" i="10"/>
  <c r="M39" i="10"/>
  <c r="G40" i="10"/>
  <c r="AM40" i="10"/>
  <c r="O44" i="10"/>
  <c r="I45" i="10"/>
  <c r="AO45" i="10"/>
  <c r="AI46" i="10"/>
  <c r="Q49" i="10"/>
  <c r="L50" i="10"/>
  <c r="G3" i="10"/>
  <c r="AM3" i="10"/>
  <c r="O7" i="10"/>
  <c r="I8" i="10"/>
  <c r="AO8" i="10"/>
  <c r="Q12" i="10"/>
  <c r="K13" i="10"/>
  <c r="AQ13" i="10"/>
  <c r="AK14" i="10"/>
  <c r="M18" i="10"/>
  <c r="G19" i="10"/>
  <c r="AM19" i="10"/>
  <c r="O23" i="10"/>
  <c r="I24" i="10"/>
  <c r="AO24" i="10"/>
  <c r="Q28" i="10"/>
  <c r="K29" i="10"/>
  <c r="AQ29" i="10"/>
  <c r="AK30" i="10"/>
  <c r="M34" i="10"/>
  <c r="G35" i="10"/>
  <c r="AM35" i="10"/>
  <c r="O39" i="10"/>
  <c r="I40" i="10"/>
  <c r="AO40" i="10"/>
  <c r="AI41" i="10"/>
  <c r="Q44" i="10"/>
  <c r="K45" i="10"/>
  <c r="AQ45" i="10"/>
  <c r="AK46" i="10"/>
  <c r="N50" i="10"/>
  <c r="H3" i="10"/>
  <c r="AN3" i="10"/>
  <c r="P7" i="10"/>
  <c r="J8" i="10"/>
  <c r="AP8" i="10"/>
  <c r="AJ9" i="10"/>
  <c r="AD10" i="10"/>
  <c r="L13" i="10"/>
  <c r="AL14" i="10"/>
  <c r="T17" i="10"/>
  <c r="N18" i="10"/>
  <c r="H19" i="10"/>
  <c r="AN19" i="10"/>
  <c r="P23" i="10"/>
  <c r="J24" i="10"/>
  <c r="AP24" i="10"/>
  <c r="AJ25" i="10"/>
  <c r="AD26" i="10"/>
  <c r="L29" i="10"/>
  <c r="AL30" i="10"/>
  <c r="T33" i="10"/>
  <c r="N34" i="10"/>
  <c r="H35" i="10"/>
  <c r="AN35" i="10"/>
  <c r="P39" i="10"/>
  <c r="J40" i="10"/>
  <c r="AP40" i="10"/>
  <c r="AJ41" i="10"/>
  <c r="AD42" i="10"/>
  <c r="L45" i="10"/>
  <c r="AL46" i="10"/>
  <c r="T49" i="10"/>
  <c r="O50" i="10"/>
  <c r="I3" i="10"/>
  <c r="AO3" i="10"/>
  <c r="Q7" i="10"/>
  <c r="K8" i="10"/>
  <c r="AQ8" i="10"/>
  <c r="AK9" i="10"/>
  <c r="M13" i="10"/>
  <c r="G14" i="10"/>
  <c r="AM14" i="10"/>
  <c r="O18" i="10"/>
  <c r="I19" i="10"/>
  <c r="AO19" i="10"/>
  <c r="Q23" i="10"/>
  <c r="K24" i="10"/>
  <c r="AQ24" i="10"/>
  <c r="AK25" i="10"/>
  <c r="M29" i="10"/>
  <c r="G30" i="10"/>
  <c r="AM30" i="10"/>
  <c r="O34" i="10"/>
  <c r="I35" i="10"/>
  <c r="AO35" i="10"/>
  <c r="AI36" i="10"/>
  <c r="Q39" i="10"/>
  <c r="K40" i="10"/>
  <c r="AQ40" i="10"/>
  <c r="AK41" i="10"/>
  <c r="M45" i="10"/>
  <c r="G46" i="10"/>
  <c r="AM46" i="10"/>
  <c r="P50" i="10"/>
  <c r="L34" i="10"/>
  <c r="J3" i="10"/>
  <c r="AP3" i="10"/>
  <c r="AJ4" i="10"/>
  <c r="AD5" i="10"/>
  <c r="L8" i="10"/>
  <c r="AL9" i="10"/>
  <c r="T12" i="10"/>
  <c r="N13" i="10"/>
  <c r="H14" i="10"/>
  <c r="AN14" i="10"/>
  <c r="P18" i="10"/>
  <c r="J19" i="10"/>
  <c r="AP19" i="10"/>
  <c r="AJ20" i="10"/>
  <c r="AD21" i="10"/>
  <c r="L24" i="10"/>
  <c r="AL25" i="10"/>
  <c r="T28" i="10"/>
  <c r="N29" i="10"/>
  <c r="H30" i="10"/>
  <c r="AN30" i="10"/>
  <c r="L40" i="10"/>
  <c r="Q50" i="10"/>
  <c r="K3" i="10"/>
  <c r="AQ3" i="10"/>
  <c r="AK4" i="10"/>
  <c r="M8" i="10"/>
  <c r="G9" i="10"/>
  <c r="AM9" i="10"/>
  <c r="O13" i="10"/>
  <c r="I14" i="10"/>
  <c r="AO14" i="10"/>
  <c r="Q18" i="10"/>
  <c r="K19" i="10"/>
  <c r="AQ19" i="10"/>
  <c r="AK20" i="10"/>
  <c r="M24" i="10"/>
  <c r="G25" i="10"/>
  <c r="AM25" i="10"/>
  <c r="O29" i="10"/>
  <c r="I30" i="10"/>
  <c r="AO30" i="10"/>
  <c r="AI31" i="10"/>
  <c r="AM50" i="6"/>
  <c r="AL50" i="6"/>
  <c r="AJ50" i="6"/>
  <c r="AI50" i="6"/>
  <c r="T50" i="6"/>
  <c r="S50" i="6"/>
  <c r="R50" i="6"/>
  <c r="O50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AD51" i="16" l="1"/>
  <c r="O51" i="19"/>
  <c r="F33" i="19"/>
  <c r="R34" i="5" s="1"/>
  <c r="F41" i="19"/>
  <c r="R42" i="5" s="1"/>
  <c r="L51" i="19"/>
  <c r="AQ51" i="19"/>
  <c r="F22" i="19"/>
  <c r="R23" i="5" s="1"/>
  <c r="AJ51" i="19"/>
  <c r="F14" i="19"/>
  <c r="R15" i="5" s="1"/>
  <c r="F49" i="19"/>
  <c r="R50" i="5" s="1"/>
  <c r="AO51" i="19"/>
  <c r="F42" i="19"/>
  <c r="R43" i="5" s="1"/>
  <c r="AM51" i="19"/>
  <c r="AP51" i="19"/>
  <c r="F17" i="19"/>
  <c r="R18" i="5" s="1"/>
  <c r="F37" i="19"/>
  <c r="R38" i="5" s="1"/>
  <c r="AK51" i="19"/>
  <c r="K51" i="19"/>
  <c r="Q51" i="19"/>
  <c r="N51" i="19"/>
  <c r="F31" i="19"/>
  <c r="R32" i="5" s="1"/>
  <c r="AD51" i="19"/>
  <c r="F38" i="19"/>
  <c r="R39" i="5" s="1"/>
  <c r="AL51" i="19"/>
  <c r="H51" i="19"/>
  <c r="J51" i="19"/>
  <c r="F26" i="19"/>
  <c r="R27" i="5" s="1"/>
  <c r="P51" i="19"/>
  <c r="F43" i="19"/>
  <c r="R44" i="5" s="1"/>
  <c r="M51" i="19"/>
  <c r="F8" i="19"/>
  <c r="R9" i="5" s="1"/>
  <c r="F10" i="19"/>
  <c r="R11" i="5" s="1"/>
  <c r="U51" i="19"/>
  <c r="AN51" i="19"/>
  <c r="F16" i="19"/>
  <c r="R17" i="5" s="1"/>
  <c r="V51" i="19"/>
  <c r="F4" i="19"/>
  <c r="R5" i="5" s="1"/>
  <c r="F5" i="19"/>
  <c r="R6" i="5" s="1"/>
  <c r="G51" i="19"/>
  <c r="F15" i="19"/>
  <c r="R16" i="5" s="1"/>
  <c r="F20" i="19"/>
  <c r="R21" i="5" s="1"/>
  <c r="F48" i="19"/>
  <c r="R49" i="5" s="1"/>
  <c r="I51" i="19"/>
  <c r="F9" i="19"/>
  <c r="R10" i="5" s="1"/>
  <c r="F3" i="19"/>
  <c r="R4" i="5" s="1"/>
  <c r="F39" i="19"/>
  <c r="R40" i="5" s="1"/>
  <c r="AI51" i="19"/>
  <c r="F6" i="19"/>
  <c r="R7" i="5" s="1"/>
  <c r="F27" i="19"/>
  <c r="R28" i="5" s="1"/>
  <c r="F31" i="18"/>
  <c r="Q32" i="5" s="1"/>
  <c r="F24" i="19"/>
  <c r="R25" i="5" s="1"/>
  <c r="Y51" i="19"/>
  <c r="AA51" i="19"/>
  <c r="W51" i="19"/>
  <c r="F46" i="19"/>
  <c r="R47" i="5" s="1"/>
  <c r="AH51" i="19"/>
  <c r="AE51" i="19"/>
  <c r="F29" i="19"/>
  <c r="R30" i="5" s="1"/>
  <c r="AC51" i="19"/>
  <c r="F19" i="19"/>
  <c r="R20" i="5" s="1"/>
  <c r="X51" i="19"/>
  <c r="F32" i="19"/>
  <c r="R33" i="5" s="1"/>
  <c r="F18" i="19"/>
  <c r="R19" i="5" s="1"/>
  <c r="F25" i="19"/>
  <c r="R26" i="5" s="1"/>
  <c r="F7" i="19"/>
  <c r="R8" i="5" s="1"/>
  <c r="F12" i="19"/>
  <c r="R13" i="5" s="1"/>
  <c r="AQ51" i="18"/>
  <c r="F23" i="19"/>
  <c r="R24" i="5" s="1"/>
  <c r="F11" i="19"/>
  <c r="R12" i="5" s="1"/>
  <c r="AB51" i="19"/>
  <c r="F13" i="19"/>
  <c r="R14" i="5" s="1"/>
  <c r="AG51" i="19"/>
  <c r="R51" i="19"/>
  <c r="F45" i="19"/>
  <c r="R46" i="5" s="1"/>
  <c r="F21" i="19"/>
  <c r="R22" i="5" s="1"/>
  <c r="F40" i="19"/>
  <c r="R41" i="5" s="1"/>
  <c r="F44" i="19"/>
  <c r="R45" i="5" s="1"/>
  <c r="F28" i="19"/>
  <c r="R29" i="5" s="1"/>
  <c r="F30" i="19"/>
  <c r="R31" i="5" s="1"/>
  <c r="F36" i="19"/>
  <c r="R37" i="5" s="1"/>
  <c r="Z51" i="19"/>
  <c r="F47" i="19"/>
  <c r="R48" i="5" s="1"/>
  <c r="S51" i="19"/>
  <c r="AF51" i="19"/>
  <c r="T51" i="19"/>
  <c r="F35" i="19"/>
  <c r="R36" i="5" s="1"/>
  <c r="F34" i="19"/>
  <c r="R35" i="5" s="1"/>
  <c r="F21" i="18"/>
  <c r="Q22" i="5" s="1"/>
  <c r="K51" i="18"/>
  <c r="Q51" i="18"/>
  <c r="F20" i="18"/>
  <c r="Q21" i="5" s="1"/>
  <c r="M51" i="18"/>
  <c r="H51" i="18"/>
  <c r="F41" i="18"/>
  <c r="Q42" i="5" s="1"/>
  <c r="L51" i="18"/>
  <c r="F47" i="18"/>
  <c r="Q48" i="5" s="1"/>
  <c r="F6" i="18"/>
  <c r="Q7" i="5" s="1"/>
  <c r="Y51" i="18"/>
  <c r="AD51" i="18"/>
  <c r="F22" i="18"/>
  <c r="Q23" i="5" s="1"/>
  <c r="F38" i="18"/>
  <c r="Q39" i="5" s="1"/>
  <c r="O51" i="18"/>
  <c r="P51" i="18"/>
  <c r="F26" i="18"/>
  <c r="Q27" i="5" s="1"/>
  <c r="N51" i="18"/>
  <c r="F25" i="18"/>
  <c r="Q26" i="5" s="1"/>
  <c r="F44" i="18"/>
  <c r="Q45" i="5" s="1"/>
  <c r="F34" i="18"/>
  <c r="Q35" i="5" s="1"/>
  <c r="F7" i="18"/>
  <c r="Q8" i="5" s="1"/>
  <c r="F42" i="18"/>
  <c r="Q43" i="5" s="1"/>
  <c r="AI51" i="18"/>
  <c r="AP51" i="18"/>
  <c r="F8" i="18"/>
  <c r="Q9" i="5" s="1"/>
  <c r="F27" i="18"/>
  <c r="Q28" i="5" s="1"/>
  <c r="X51" i="18"/>
  <c r="J51" i="18"/>
  <c r="F14" i="18"/>
  <c r="Q15" i="5" s="1"/>
  <c r="Z51" i="18"/>
  <c r="AK51" i="18"/>
  <c r="F28" i="18"/>
  <c r="Q29" i="5" s="1"/>
  <c r="F18" i="18"/>
  <c r="Q19" i="5" s="1"/>
  <c r="AF51" i="18"/>
  <c r="F24" i="18"/>
  <c r="Q25" i="5" s="1"/>
  <c r="F32" i="18"/>
  <c r="Q33" i="5" s="1"/>
  <c r="F45" i="18"/>
  <c r="Q46" i="5" s="1"/>
  <c r="G51" i="18"/>
  <c r="F3" i="18"/>
  <c r="Q4" i="5" s="1"/>
  <c r="W51" i="18"/>
  <c r="AB51" i="18"/>
  <c r="F23" i="18"/>
  <c r="Q24" i="5" s="1"/>
  <c r="AJ51" i="18"/>
  <c r="F8" i="17"/>
  <c r="P9" i="5" s="1"/>
  <c r="F40" i="18"/>
  <c r="Q41" i="5" s="1"/>
  <c r="U51" i="18"/>
  <c r="F9" i="18"/>
  <c r="Q10" i="5" s="1"/>
  <c r="F46" i="18"/>
  <c r="Q47" i="5" s="1"/>
  <c r="F17" i="18"/>
  <c r="Q18" i="5" s="1"/>
  <c r="F30" i="18"/>
  <c r="Q31" i="5" s="1"/>
  <c r="I51" i="17"/>
  <c r="F16" i="18"/>
  <c r="Q17" i="5" s="1"/>
  <c r="V51" i="18"/>
  <c r="AL51" i="18"/>
  <c r="AO51" i="18"/>
  <c r="AG51" i="18"/>
  <c r="F15" i="18"/>
  <c r="Q16" i="5" s="1"/>
  <c r="F5" i="18"/>
  <c r="Q6" i="5" s="1"/>
  <c r="F49" i="18"/>
  <c r="Q50" i="5" s="1"/>
  <c r="F33" i="18"/>
  <c r="Q34" i="5" s="1"/>
  <c r="I51" i="18"/>
  <c r="F19" i="18"/>
  <c r="Q20" i="5" s="1"/>
  <c r="F12" i="18"/>
  <c r="Q13" i="5" s="1"/>
  <c r="F4" i="18"/>
  <c r="Q5" i="5" s="1"/>
  <c r="F39" i="18"/>
  <c r="Q40" i="5" s="1"/>
  <c r="AE51" i="18"/>
  <c r="F43" i="18"/>
  <c r="Q44" i="5" s="1"/>
  <c r="R51" i="18"/>
  <c r="F49" i="17"/>
  <c r="P50" i="5" s="1"/>
  <c r="F35" i="18"/>
  <c r="Q36" i="5" s="1"/>
  <c r="F29" i="18"/>
  <c r="Q30" i="5" s="1"/>
  <c r="AC51" i="18"/>
  <c r="F11" i="18"/>
  <c r="Q12" i="5" s="1"/>
  <c r="F36" i="18"/>
  <c r="Q37" i="5" s="1"/>
  <c r="F48" i="18"/>
  <c r="Q49" i="5" s="1"/>
  <c r="F37" i="18"/>
  <c r="Q38" i="5" s="1"/>
  <c r="F10" i="18"/>
  <c r="Q11" i="5" s="1"/>
  <c r="T51" i="18"/>
  <c r="AH51" i="18"/>
  <c r="S51" i="18"/>
  <c r="F13" i="18"/>
  <c r="Q14" i="5" s="1"/>
  <c r="AM51" i="18"/>
  <c r="AA51" i="18"/>
  <c r="AN51" i="18"/>
  <c r="M51" i="17"/>
  <c r="AL51" i="17"/>
  <c r="F35" i="17"/>
  <c r="P36" i="5" s="1"/>
  <c r="L51" i="17"/>
  <c r="AM51" i="17"/>
  <c r="F16" i="17"/>
  <c r="P17" i="5" s="1"/>
  <c r="F19" i="17"/>
  <c r="P20" i="5" s="1"/>
  <c r="AK51" i="17"/>
  <c r="AJ51" i="17"/>
  <c r="AO51" i="17"/>
  <c r="F15" i="17"/>
  <c r="P16" i="5" s="1"/>
  <c r="F33" i="17"/>
  <c r="P34" i="5" s="1"/>
  <c r="P51" i="17"/>
  <c r="F5" i="17"/>
  <c r="P6" i="5" s="1"/>
  <c r="F9" i="17"/>
  <c r="P10" i="5" s="1"/>
  <c r="F17" i="17"/>
  <c r="P18" i="5" s="1"/>
  <c r="F14" i="17"/>
  <c r="P15" i="5" s="1"/>
  <c r="F31" i="17"/>
  <c r="P32" i="5" s="1"/>
  <c r="F37" i="17"/>
  <c r="P38" i="5" s="1"/>
  <c r="F3" i="17"/>
  <c r="P4" i="5" s="1"/>
  <c r="O51" i="17"/>
  <c r="F4" i="17"/>
  <c r="P5" i="5" s="1"/>
  <c r="Q51" i="17"/>
  <c r="F48" i="17"/>
  <c r="P49" i="5" s="1"/>
  <c r="F26" i="17"/>
  <c r="P27" i="5" s="1"/>
  <c r="F20" i="17"/>
  <c r="P21" i="5" s="1"/>
  <c r="F41" i="17"/>
  <c r="P42" i="5" s="1"/>
  <c r="AN51" i="17"/>
  <c r="H51" i="17"/>
  <c r="G51" i="17"/>
  <c r="F21" i="17"/>
  <c r="P22" i="5" s="1"/>
  <c r="F30" i="17"/>
  <c r="P31" i="5" s="1"/>
  <c r="F18" i="17"/>
  <c r="P19" i="5" s="1"/>
  <c r="AD51" i="17"/>
  <c r="F39" i="17"/>
  <c r="P40" i="5" s="1"/>
  <c r="AQ51" i="17"/>
  <c r="F13" i="17"/>
  <c r="P14" i="5" s="1"/>
  <c r="F44" i="17"/>
  <c r="P45" i="5" s="1"/>
  <c r="V51" i="17"/>
  <c r="AI51" i="17"/>
  <c r="AH51" i="17"/>
  <c r="F23" i="17"/>
  <c r="P24" i="5" s="1"/>
  <c r="N51" i="17"/>
  <c r="F36" i="17"/>
  <c r="P37" i="5" s="1"/>
  <c r="Y51" i="17"/>
  <c r="F38" i="17"/>
  <c r="P39" i="5" s="1"/>
  <c r="AC51" i="17"/>
  <c r="F24" i="17"/>
  <c r="P25" i="5" s="1"/>
  <c r="R51" i="17"/>
  <c r="K51" i="17"/>
  <c r="F43" i="17"/>
  <c r="P44" i="5" s="1"/>
  <c r="F42" i="17"/>
  <c r="P43" i="5" s="1"/>
  <c r="F28" i="17"/>
  <c r="P29" i="5" s="1"/>
  <c r="F32" i="17"/>
  <c r="P33" i="5" s="1"/>
  <c r="F12" i="17"/>
  <c r="P13" i="5" s="1"/>
  <c r="F6" i="17"/>
  <c r="P7" i="5" s="1"/>
  <c r="F40" i="17"/>
  <c r="P41" i="5" s="1"/>
  <c r="AG51" i="17"/>
  <c r="F11" i="17"/>
  <c r="P12" i="5" s="1"/>
  <c r="Z51" i="17"/>
  <c r="AP51" i="17"/>
  <c r="J51" i="17"/>
  <c r="AF51" i="17"/>
  <c r="F27" i="17"/>
  <c r="P28" i="5" s="1"/>
  <c r="AB51" i="17"/>
  <c r="W51" i="17"/>
  <c r="AA51" i="17"/>
  <c r="F29" i="17"/>
  <c r="P30" i="5" s="1"/>
  <c r="T51" i="17"/>
  <c r="AE51" i="17"/>
  <c r="F10" i="17"/>
  <c r="P11" i="5" s="1"/>
  <c r="F25" i="17"/>
  <c r="P26" i="5" s="1"/>
  <c r="F22" i="17"/>
  <c r="P23" i="5" s="1"/>
  <c r="S51" i="17"/>
  <c r="F46" i="17"/>
  <c r="P47" i="5" s="1"/>
  <c r="F7" i="17"/>
  <c r="P8" i="5" s="1"/>
  <c r="F45" i="17"/>
  <c r="P46" i="5" s="1"/>
  <c r="F34" i="17"/>
  <c r="P35" i="5" s="1"/>
  <c r="X51" i="17"/>
  <c r="F47" i="17"/>
  <c r="P48" i="5" s="1"/>
  <c r="U51" i="17"/>
  <c r="F49" i="16"/>
  <c r="O50" i="5" s="1"/>
  <c r="M51" i="16"/>
  <c r="P51" i="16"/>
  <c r="N51" i="16"/>
  <c r="V51" i="16"/>
  <c r="L51" i="16"/>
  <c r="AA51" i="16"/>
  <c r="F15" i="16"/>
  <c r="O16" i="5" s="1"/>
  <c r="O51" i="16"/>
  <c r="F22" i="16"/>
  <c r="O23" i="5" s="1"/>
  <c r="Y51" i="16"/>
  <c r="F48" i="16"/>
  <c r="O49" i="5" s="1"/>
  <c r="F33" i="16"/>
  <c r="O34" i="5" s="1"/>
  <c r="Q51" i="16"/>
  <c r="F41" i="16"/>
  <c r="O42" i="5" s="1"/>
  <c r="F26" i="16"/>
  <c r="O27" i="5" s="1"/>
  <c r="AB51" i="16"/>
  <c r="F20" i="16"/>
  <c r="O21" i="5" s="1"/>
  <c r="F25" i="16"/>
  <c r="O26" i="5" s="1"/>
  <c r="I51" i="16"/>
  <c r="F43" i="16"/>
  <c r="O44" i="5" s="1"/>
  <c r="F17" i="16"/>
  <c r="O18" i="5" s="1"/>
  <c r="F42" i="16"/>
  <c r="O43" i="5" s="1"/>
  <c r="AC51" i="16"/>
  <c r="F6" i="16"/>
  <c r="O7" i="5" s="1"/>
  <c r="F38" i="16"/>
  <c r="O39" i="5" s="1"/>
  <c r="F37" i="16"/>
  <c r="O38" i="5" s="1"/>
  <c r="F9" i="16"/>
  <c r="O10" i="5" s="1"/>
  <c r="F27" i="16"/>
  <c r="O28" i="5" s="1"/>
  <c r="F24" i="16"/>
  <c r="O25" i="5" s="1"/>
  <c r="AH51" i="16"/>
  <c r="J51" i="16"/>
  <c r="F35" i="16"/>
  <c r="O36" i="5" s="1"/>
  <c r="AQ51" i="16"/>
  <c r="F19" i="16"/>
  <c r="O20" i="5" s="1"/>
  <c r="F16" i="16"/>
  <c r="O17" i="5" s="1"/>
  <c r="AG51" i="16"/>
  <c r="F30" i="16"/>
  <c r="O31" i="5" s="1"/>
  <c r="F45" i="16"/>
  <c r="O46" i="5" s="1"/>
  <c r="R51" i="16"/>
  <c r="F40" i="16"/>
  <c r="O41" i="5" s="1"/>
  <c r="F44" i="16"/>
  <c r="O45" i="5" s="1"/>
  <c r="F4" i="16"/>
  <c r="O5" i="5" s="1"/>
  <c r="F8" i="16"/>
  <c r="O9" i="5" s="1"/>
  <c r="F11" i="16"/>
  <c r="O12" i="5" s="1"/>
  <c r="U51" i="16"/>
  <c r="F10" i="16"/>
  <c r="O11" i="5" s="1"/>
  <c r="F36" i="16"/>
  <c r="O37" i="5" s="1"/>
  <c r="X51" i="16"/>
  <c r="AK51" i="16"/>
  <c r="Z51" i="16"/>
  <c r="F5" i="16"/>
  <c r="O6" i="5" s="1"/>
  <c r="F18" i="16"/>
  <c r="O19" i="5" s="1"/>
  <c r="W51" i="16"/>
  <c r="F29" i="16"/>
  <c r="O30" i="5" s="1"/>
  <c r="F46" i="16"/>
  <c r="O47" i="5" s="1"/>
  <c r="F14" i="16"/>
  <c r="O15" i="5" s="1"/>
  <c r="F31" i="16"/>
  <c r="O32" i="5" s="1"/>
  <c r="T51" i="16"/>
  <c r="AL51" i="16"/>
  <c r="AE51" i="16"/>
  <c r="AM51" i="16"/>
  <c r="F21" i="16"/>
  <c r="O22" i="5" s="1"/>
  <c r="F48" i="15"/>
  <c r="N49" i="5" s="1"/>
  <c r="F5" i="15"/>
  <c r="N6" i="5" s="1"/>
  <c r="G51" i="16"/>
  <c r="F3" i="16"/>
  <c r="O4" i="5" s="1"/>
  <c r="AF51" i="16"/>
  <c r="F28" i="16"/>
  <c r="O29" i="5" s="1"/>
  <c r="F39" i="16"/>
  <c r="O40" i="5" s="1"/>
  <c r="AN51" i="16"/>
  <c r="F13" i="16"/>
  <c r="O14" i="5" s="1"/>
  <c r="F34" i="16"/>
  <c r="O35" i="5" s="1"/>
  <c r="F12" i="16"/>
  <c r="O13" i="5" s="1"/>
  <c r="K51" i="16"/>
  <c r="AJ51" i="16"/>
  <c r="S51" i="16"/>
  <c r="H51" i="16"/>
  <c r="F47" i="16"/>
  <c r="O48" i="5" s="1"/>
  <c r="AP51" i="16"/>
  <c r="F32" i="16"/>
  <c r="O33" i="5" s="1"/>
  <c r="AI51" i="16"/>
  <c r="F23" i="16"/>
  <c r="O24" i="5" s="1"/>
  <c r="F7" i="16"/>
  <c r="O8" i="5" s="1"/>
  <c r="AO51" i="16"/>
  <c r="F38" i="15"/>
  <c r="N39" i="5" s="1"/>
  <c r="O51" i="15"/>
  <c r="F32" i="15"/>
  <c r="N33" i="5" s="1"/>
  <c r="F31" i="15"/>
  <c r="N32" i="5" s="1"/>
  <c r="F36" i="15"/>
  <c r="N37" i="5" s="1"/>
  <c r="F37" i="15"/>
  <c r="N38" i="5" s="1"/>
  <c r="F21" i="15"/>
  <c r="N22" i="5" s="1"/>
  <c r="F22" i="15"/>
  <c r="N23" i="5" s="1"/>
  <c r="P51" i="15"/>
  <c r="AD51" i="15"/>
  <c r="F35" i="15"/>
  <c r="N36" i="5" s="1"/>
  <c r="F6" i="15"/>
  <c r="N7" i="5" s="1"/>
  <c r="F41" i="15"/>
  <c r="N42" i="5" s="1"/>
  <c r="F16" i="15"/>
  <c r="N17" i="5" s="1"/>
  <c r="F15" i="15"/>
  <c r="N16" i="5" s="1"/>
  <c r="Q51" i="15"/>
  <c r="M51" i="15"/>
  <c r="N51" i="15"/>
  <c r="F10" i="15"/>
  <c r="N11" i="5" s="1"/>
  <c r="J51" i="15"/>
  <c r="T51" i="15"/>
  <c r="AK51" i="15"/>
  <c r="AQ51" i="15"/>
  <c r="I51" i="15"/>
  <c r="F29" i="15"/>
  <c r="N30" i="5" s="1"/>
  <c r="K51" i="15"/>
  <c r="F40" i="15"/>
  <c r="N41" i="5" s="1"/>
  <c r="F47" i="15"/>
  <c r="N48" i="5" s="1"/>
  <c r="R51" i="15"/>
  <c r="F12" i="15"/>
  <c r="N13" i="5" s="1"/>
  <c r="F22" i="13"/>
  <c r="L23" i="5" s="1"/>
  <c r="F45" i="15"/>
  <c r="N46" i="5" s="1"/>
  <c r="F13" i="15"/>
  <c r="N14" i="5" s="1"/>
  <c r="F49" i="15"/>
  <c r="N50" i="5" s="1"/>
  <c r="AO51" i="15"/>
  <c r="F4" i="15"/>
  <c r="N5" i="5" s="1"/>
  <c r="F47" i="13"/>
  <c r="L48" i="5" s="1"/>
  <c r="L51" i="15"/>
  <c r="AG51" i="15"/>
  <c r="AC51" i="15"/>
  <c r="H51" i="14"/>
  <c r="O51" i="14"/>
  <c r="F30" i="15"/>
  <c r="N31" i="5" s="1"/>
  <c r="AA51" i="15"/>
  <c r="S51" i="15"/>
  <c r="AI51" i="15"/>
  <c r="Z51" i="15"/>
  <c r="AN51" i="15"/>
  <c r="F44" i="15"/>
  <c r="N45" i="5" s="1"/>
  <c r="F8" i="15"/>
  <c r="N9" i="5" s="1"/>
  <c r="F19" i="15"/>
  <c r="N20" i="5" s="1"/>
  <c r="F34" i="15"/>
  <c r="N35" i="5" s="1"/>
  <c r="F7" i="15"/>
  <c r="N8" i="5" s="1"/>
  <c r="AE51" i="15"/>
  <c r="AP51" i="15"/>
  <c r="F24" i="15"/>
  <c r="N25" i="5" s="1"/>
  <c r="Y51" i="15"/>
  <c r="F20" i="15"/>
  <c r="N21" i="5" s="1"/>
  <c r="F42" i="15"/>
  <c r="N43" i="5" s="1"/>
  <c r="AM51" i="15"/>
  <c r="W51" i="15"/>
  <c r="F23" i="15"/>
  <c r="N24" i="5" s="1"/>
  <c r="H51" i="15"/>
  <c r="F25" i="15"/>
  <c r="N26" i="5" s="1"/>
  <c r="G51" i="15"/>
  <c r="F3" i="15"/>
  <c r="N4" i="5" s="1"/>
  <c r="X51" i="15"/>
  <c r="F17" i="15"/>
  <c r="N18" i="5" s="1"/>
  <c r="AH51" i="15"/>
  <c r="F43" i="15"/>
  <c r="N44" i="5" s="1"/>
  <c r="F33" i="15"/>
  <c r="N34" i="5" s="1"/>
  <c r="F27" i="15"/>
  <c r="N28" i="5" s="1"/>
  <c r="F9" i="15"/>
  <c r="N10" i="5" s="1"/>
  <c r="F11" i="15"/>
  <c r="N12" i="5" s="1"/>
  <c r="F26" i="15"/>
  <c r="N27" i="5" s="1"/>
  <c r="AB51" i="15"/>
  <c r="F14" i="15"/>
  <c r="N15" i="5" s="1"/>
  <c r="AJ51" i="15"/>
  <c r="AL51" i="15"/>
  <c r="AF51" i="15"/>
  <c r="F28" i="15"/>
  <c r="N29" i="5" s="1"/>
  <c r="V51" i="15"/>
  <c r="U51" i="15"/>
  <c r="F46" i="15"/>
  <c r="N47" i="5" s="1"/>
  <c r="F39" i="15"/>
  <c r="N40" i="5" s="1"/>
  <c r="F18" i="15"/>
  <c r="N19" i="5" s="1"/>
  <c r="L51" i="14"/>
  <c r="F49" i="14"/>
  <c r="M50" i="5" s="1"/>
  <c r="F42" i="14"/>
  <c r="M43" i="5" s="1"/>
  <c r="F37" i="14"/>
  <c r="M38" i="5" s="1"/>
  <c r="X51" i="14"/>
  <c r="F32" i="14"/>
  <c r="M33" i="5" s="1"/>
  <c r="F15" i="14"/>
  <c r="M16" i="5" s="1"/>
  <c r="AN51" i="14"/>
  <c r="Q51" i="14"/>
  <c r="F28" i="14"/>
  <c r="M29" i="5" s="1"/>
  <c r="F27" i="14"/>
  <c r="M28" i="5" s="1"/>
  <c r="F41" i="14"/>
  <c r="M42" i="5" s="1"/>
  <c r="S51" i="14"/>
  <c r="F36" i="14"/>
  <c r="M37" i="5" s="1"/>
  <c r="F10" i="14"/>
  <c r="M11" i="5" s="1"/>
  <c r="F4" i="14"/>
  <c r="M5" i="5" s="1"/>
  <c r="R51" i="14"/>
  <c r="F22" i="14"/>
  <c r="M23" i="5" s="1"/>
  <c r="U51" i="14"/>
  <c r="F5" i="14"/>
  <c r="M6" i="5" s="1"/>
  <c r="AQ51" i="14"/>
  <c r="K51" i="14"/>
  <c r="N51" i="14"/>
  <c r="P51" i="14"/>
  <c r="F42" i="13"/>
  <c r="L43" i="5" s="1"/>
  <c r="AO51" i="14"/>
  <c r="F6" i="14"/>
  <c r="M7" i="5" s="1"/>
  <c r="I51" i="14"/>
  <c r="F40" i="14"/>
  <c r="M41" i="5" s="1"/>
  <c r="F18" i="14"/>
  <c r="M19" i="5" s="1"/>
  <c r="F25" i="14"/>
  <c r="M26" i="5" s="1"/>
  <c r="AF51" i="14"/>
  <c r="F44" i="14"/>
  <c r="M45" i="5" s="1"/>
  <c r="AP51" i="14"/>
  <c r="F43" i="14"/>
  <c r="M44" i="5" s="1"/>
  <c r="AA51" i="14"/>
  <c r="Y51" i="14"/>
  <c r="W51" i="14"/>
  <c r="J51" i="14"/>
  <c r="AL51" i="14"/>
  <c r="F24" i="14"/>
  <c r="M25" i="5" s="1"/>
  <c r="F39" i="14"/>
  <c r="M40" i="5" s="1"/>
  <c r="AC51" i="14"/>
  <c r="Z51" i="14"/>
  <c r="AK51" i="14"/>
  <c r="F14" i="14"/>
  <c r="M15" i="5" s="1"/>
  <c r="F13" i="14"/>
  <c r="M14" i="5" s="1"/>
  <c r="F35" i="14"/>
  <c r="M36" i="5" s="1"/>
  <c r="F38" i="14"/>
  <c r="M39" i="5" s="1"/>
  <c r="AH51" i="14"/>
  <c r="AE51" i="14"/>
  <c r="AB51" i="14"/>
  <c r="M51" i="14"/>
  <c r="F11" i="14"/>
  <c r="M12" i="5" s="1"/>
  <c r="F48" i="14"/>
  <c r="M49" i="5" s="1"/>
  <c r="F46" i="14"/>
  <c r="M47" i="5" s="1"/>
  <c r="F34" i="14"/>
  <c r="M35" i="5" s="1"/>
  <c r="F21" i="14"/>
  <c r="M22" i="5" s="1"/>
  <c r="F29" i="14"/>
  <c r="M30" i="5" s="1"/>
  <c r="AJ51" i="14"/>
  <c r="F40" i="13"/>
  <c r="L41" i="5" s="1"/>
  <c r="F33" i="14"/>
  <c r="M34" i="5" s="1"/>
  <c r="AD51" i="14"/>
  <c r="V51" i="14"/>
  <c r="F7" i="14"/>
  <c r="M8" i="5" s="1"/>
  <c r="F30" i="14"/>
  <c r="M31" i="5" s="1"/>
  <c r="F19" i="14"/>
  <c r="M20" i="5" s="1"/>
  <c r="AG51" i="14"/>
  <c r="F47" i="14"/>
  <c r="M48" i="5" s="1"/>
  <c r="F45" i="14"/>
  <c r="M46" i="5" s="1"/>
  <c r="T51" i="14"/>
  <c r="F9" i="14"/>
  <c r="M10" i="5" s="1"/>
  <c r="F20" i="14"/>
  <c r="M21" i="5" s="1"/>
  <c r="F31" i="14"/>
  <c r="M32" i="5" s="1"/>
  <c r="AM51" i="14"/>
  <c r="F12" i="14"/>
  <c r="M13" i="5" s="1"/>
  <c r="G51" i="14"/>
  <c r="F3" i="14"/>
  <c r="M4" i="5" s="1"/>
  <c r="AI51" i="14"/>
  <c r="F17" i="14"/>
  <c r="M18" i="5" s="1"/>
  <c r="F16" i="14"/>
  <c r="M17" i="5" s="1"/>
  <c r="F26" i="14"/>
  <c r="M27" i="5" s="1"/>
  <c r="F8" i="14"/>
  <c r="M9" i="5" s="1"/>
  <c r="F23" i="14"/>
  <c r="M24" i="5" s="1"/>
  <c r="F4" i="13"/>
  <c r="L5" i="5" s="1"/>
  <c r="F31" i="13"/>
  <c r="L32" i="5" s="1"/>
  <c r="F33" i="13"/>
  <c r="L34" i="5" s="1"/>
  <c r="F26" i="13"/>
  <c r="L27" i="5" s="1"/>
  <c r="F36" i="13"/>
  <c r="L37" i="5" s="1"/>
  <c r="M51" i="13"/>
  <c r="F41" i="13"/>
  <c r="L42" i="5" s="1"/>
  <c r="F17" i="13"/>
  <c r="L18" i="5" s="1"/>
  <c r="F21" i="13"/>
  <c r="L22" i="5" s="1"/>
  <c r="F48" i="13"/>
  <c r="L49" i="5" s="1"/>
  <c r="L51" i="13"/>
  <c r="AI51" i="13"/>
  <c r="P51" i="13"/>
  <c r="F16" i="13"/>
  <c r="L17" i="5" s="1"/>
  <c r="F38" i="13"/>
  <c r="L39" i="5" s="1"/>
  <c r="F8" i="13"/>
  <c r="L9" i="5" s="1"/>
  <c r="F15" i="13"/>
  <c r="L16" i="5" s="1"/>
  <c r="AK51" i="13"/>
  <c r="O51" i="13"/>
  <c r="AD51" i="13"/>
  <c r="F6" i="13"/>
  <c r="L7" i="5" s="1"/>
  <c r="N51" i="13"/>
  <c r="F24" i="13"/>
  <c r="L25" i="5" s="1"/>
  <c r="F49" i="13"/>
  <c r="L50" i="5" s="1"/>
  <c r="Q51" i="13"/>
  <c r="F10" i="13"/>
  <c r="L11" i="5" s="1"/>
  <c r="AF51" i="13"/>
  <c r="AM51" i="13"/>
  <c r="F35" i="13"/>
  <c r="L36" i="5" s="1"/>
  <c r="F14" i="13"/>
  <c r="L15" i="5" s="1"/>
  <c r="AJ51" i="13"/>
  <c r="F43" i="13"/>
  <c r="L44" i="5" s="1"/>
  <c r="AB51" i="13"/>
  <c r="F45" i="13"/>
  <c r="L46" i="5" s="1"/>
  <c r="F28" i="13"/>
  <c r="L29" i="5" s="1"/>
  <c r="Y51" i="13"/>
  <c r="AE51" i="13"/>
  <c r="F11" i="13"/>
  <c r="L12" i="5" s="1"/>
  <c r="AC51" i="13"/>
  <c r="F46" i="13"/>
  <c r="L47" i="5" s="1"/>
  <c r="F34" i="13"/>
  <c r="L35" i="5" s="1"/>
  <c r="AP51" i="13"/>
  <c r="AO51" i="13"/>
  <c r="F32" i="13"/>
  <c r="L33" i="5" s="1"/>
  <c r="X51" i="13"/>
  <c r="G51" i="13"/>
  <c r="F3" i="13"/>
  <c r="L4" i="5" s="1"/>
  <c r="F5" i="13"/>
  <c r="L6" i="5" s="1"/>
  <c r="F9" i="13"/>
  <c r="L10" i="5" s="1"/>
  <c r="I51" i="13"/>
  <c r="Z51" i="13"/>
  <c r="F23" i="13"/>
  <c r="L24" i="5" s="1"/>
  <c r="F13" i="13"/>
  <c r="L14" i="5" s="1"/>
  <c r="AN51" i="13"/>
  <c r="F19" i="13"/>
  <c r="L20" i="5" s="1"/>
  <c r="F27" i="13"/>
  <c r="L28" i="5" s="1"/>
  <c r="AQ51" i="13"/>
  <c r="AL51" i="13"/>
  <c r="H51" i="13"/>
  <c r="T51" i="13"/>
  <c r="R51" i="13"/>
  <c r="F20" i="13"/>
  <c r="L21" i="5" s="1"/>
  <c r="K51" i="13"/>
  <c r="F37" i="13"/>
  <c r="L38" i="5" s="1"/>
  <c r="AA51" i="13"/>
  <c r="V51" i="13"/>
  <c r="AG51" i="13"/>
  <c r="F25" i="13"/>
  <c r="L26" i="5" s="1"/>
  <c r="F7" i="13"/>
  <c r="L8" i="5" s="1"/>
  <c r="F39" i="13"/>
  <c r="L40" i="5" s="1"/>
  <c r="F29" i="13"/>
  <c r="L30" i="5" s="1"/>
  <c r="F30" i="13"/>
  <c r="L31" i="5" s="1"/>
  <c r="F18" i="13"/>
  <c r="L19" i="5" s="1"/>
  <c r="AH51" i="13"/>
  <c r="W51" i="13"/>
  <c r="F44" i="13"/>
  <c r="L45" i="5" s="1"/>
  <c r="J51" i="13"/>
  <c r="F12" i="13"/>
  <c r="L13" i="5" s="1"/>
  <c r="U51" i="13"/>
  <c r="S51" i="13"/>
  <c r="AD51" i="12"/>
  <c r="T51" i="12"/>
  <c r="F8" i="12"/>
  <c r="K9" i="5" s="1"/>
  <c r="AK51" i="12"/>
  <c r="F49" i="12"/>
  <c r="K50" i="5" s="1"/>
  <c r="F38" i="12"/>
  <c r="K39" i="5" s="1"/>
  <c r="F24" i="12"/>
  <c r="K25" i="5" s="1"/>
  <c r="AI51" i="12"/>
  <c r="F22" i="12"/>
  <c r="K23" i="5" s="1"/>
  <c r="F33" i="12"/>
  <c r="K34" i="5" s="1"/>
  <c r="F44" i="12"/>
  <c r="K45" i="5" s="1"/>
  <c r="F30" i="12"/>
  <c r="K31" i="5" s="1"/>
  <c r="F16" i="12"/>
  <c r="K17" i="5" s="1"/>
  <c r="F15" i="12"/>
  <c r="K16" i="5" s="1"/>
  <c r="F6" i="12"/>
  <c r="K7" i="5" s="1"/>
  <c r="P51" i="12"/>
  <c r="F17" i="12"/>
  <c r="K18" i="5" s="1"/>
  <c r="AL51" i="12"/>
  <c r="AB51" i="12"/>
  <c r="F31" i="12"/>
  <c r="K32" i="5" s="1"/>
  <c r="O51" i="12"/>
  <c r="F47" i="12"/>
  <c r="K48" i="5" s="1"/>
  <c r="R51" i="12"/>
  <c r="M51" i="12"/>
  <c r="Q51" i="12"/>
  <c r="AA51" i="12"/>
  <c r="W51" i="12"/>
  <c r="F21" i="12"/>
  <c r="K22" i="5" s="1"/>
  <c r="F42" i="12"/>
  <c r="K43" i="5" s="1"/>
  <c r="F40" i="12"/>
  <c r="K41" i="5" s="1"/>
  <c r="F41" i="12"/>
  <c r="K42" i="5" s="1"/>
  <c r="S51" i="12"/>
  <c r="L51" i="12"/>
  <c r="F37" i="12"/>
  <c r="K38" i="5" s="1"/>
  <c r="F26" i="12"/>
  <c r="K27" i="5" s="1"/>
  <c r="Y51" i="12"/>
  <c r="AE51" i="12"/>
  <c r="V51" i="12"/>
  <c r="U51" i="12"/>
  <c r="F23" i="12"/>
  <c r="K24" i="5" s="1"/>
  <c r="F27" i="12"/>
  <c r="K28" i="5" s="1"/>
  <c r="F20" i="12"/>
  <c r="K21" i="5" s="1"/>
  <c r="K51" i="12"/>
  <c r="F14" i="12"/>
  <c r="K15" i="5" s="1"/>
  <c r="F28" i="12"/>
  <c r="K29" i="5" s="1"/>
  <c r="AH51" i="12"/>
  <c r="AM51" i="12"/>
  <c r="F11" i="12"/>
  <c r="K12" i="5" s="1"/>
  <c r="F3" i="12"/>
  <c r="K4" i="5" s="1"/>
  <c r="G51" i="12"/>
  <c r="F29" i="12"/>
  <c r="K30" i="5" s="1"/>
  <c r="F10" i="12"/>
  <c r="K11" i="5" s="1"/>
  <c r="F19" i="12"/>
  <c r="K20" i="5" s="1"/>
  <c r="F45" i="12"/>
  <c r="K46" i="5" s="1"/>
  <c r="AL51" i="11"/>
  <c r="AQ51" i="12"/>
  <c r="AO51" i="12"/>
  <c r="I51" i="12"/>
  <c r="AN51" i="12"/>
  <c r="F48" i="12"/>
  <c r="K49" i="5" s="1"/>
  <c r="F5" i="12"/>
  <c r="K6" i="5" s="1"/>
  <c r="F4" i="12"/>
  <c r="K5" i="5" s="1"/>
  <c r="F25" i="12"/>
  <c r="K26" i="5" s="1"/>
  <c r="AP51" i="12"/>
  <c r="F34" i="12"/>
  <c r="K35" i="5" s="1"/>
  <c r="F12" i="12"/>
  <c r="K13" i="5" s="1"/>
  <c r="Z51" i="12"/>
  <c r="J51" i="12"/>
  <c r="AF51" i="12"/>
  <c r="F43" i="12"/>
  <c r="K44" i="5" s="1"/>
  <c r="AJ51" i="12"/>
  <c r="F46" i="12"/>
  <c r="K47" i="5" s="1"/>
  <c r="F18" i="12"/>
  <c r="K19" i="5" s="1"/>
  <c r="F7" i="12"/>
  <c r="K8" i="5" s="1"/>
  <c r="F13" i="12"/>
  <c r="K14" i="5" s="1"/>
  <c r="AG51" i="12"/>
  <c r="X51" i="12"/>
  <c r="H51" i="12"/>
  <c r="N51" i="12"/>
  <c r="F35" i="12"/>
  <c r="K36" i="5" s="1"/>
  <c r="F36" i="12"/>
  <c r="K37" i="5" s="1"/>
  <c r="AC51" i="12"/>
  <c r="F9" i="12"/>
  <c r="K10" i="5" s="1"/>
  <c r="F39" i="12"/>
  <c r="K40" i="5" s="1"/>
  <c r="F32" i="12"/>
  <c r="K33" i="5" s="1"/>
  <c r="F17" i="11"/>
  <c r="J18" i="5" s="1"/>
  <c r="P51" i="11"/>
  <c r="Q51" i="11"/>
  <c r="T51" i="11"/>
  <c r="AM51" i="11"/>
  <c r="F40" i="11"/>
  <c r="J41" i="5" s="1"/>
  <c r="S51" i="11"/>
  <c r="M51" i="11"/>
  <c r="F49" i="11"/>
  <c r="J50" i="5" s="1"/>
  <c r="F27" i="11"/>
  <c r="J28" i="5" s="1"/>
  <c r="O51" i="11"/>
  <c r="AK51" i="11"/>
  <c r="F48" i="11"/>
  <c r="J49" i="5" s="1"/>
  <c r="F5" i="11"/>
  <c r="J6" i="5" s="1"/>
  <c r="AI51" i="11"/>
  <c r="F37" i="11"/>
  <c r="J38" i="5" s="1"/>
  <c r="F31" i="11"/>
  <c r="J32" i="5" s="1"/>
  <c r="AD51" i="11"/>
  <c r="F24" i="11"/>
  <c r="J25" i="5" s="1"/>
  <c r="F6" i="11"/>
  <c r="J7" i="5" s="1"/>
  <c r="F22" i="11"/>
  <c r="J23" i="5" s="1"/>
  <c r="F42" i="11"/>
  <c r="J43" i="5" s="1"/>
  <c r="F15" i="11"/>
  <c r="J16" i="5" s="1"/>
  <c r="N51" i="11"/>
  <c r="F41" i="11"/>
  <c r="J42" i="5" s="1"/>
  <c r="F38" i="11"/>
  <c r="J39" i="5" s="1"/>
  <c r="F33" i="11"/>
  <c r="J34" i="5" s="1"/>
  <c r="F47" i="11"/>
  <c r="J48" i="5" s="1"/>
  <c r="AA51" i="11"/>
  <c r="F8" i="11"/>
  <c r="J9" i="5" s="1"/>
  <c r="V51" i="11"/>
  <c r="F10" i="11"/>
  <c r="J11" i="5" s="1"/>
  <c r="F32" i="11"/>
  <c r="J33" i="5" s="1"/>
  <c r="F18" i="11"/>
  <c r="J19" i="5" s="1"/>
  <c r="AF51" i="11"/>
  <c r="F14" i="11"/>
  <c r="J15" i="5" s="1"/>
  <c r="AJ51" i="11"/>
  <c r="F25" i="11"/>
  <c r="J26" i="5" s="1"/>
  <c r="F20" i="11"/>
  <c r="J21" i="5" s="1"/>
  <c r="AP51" i="11"/>
  <c r="AN51" i="11"/>
  <c r="J51" i="11"/>
  <c r="H51" i="11"/>
  <c r="F16" i="11"/>
  <c r="J17" i="5" s="1"/>
  <c r="Z51" i="11"/>
  <c r="F45" i="11"/>
  <c r="J46" i="5" s="1"/>
  <c r="K51" i="11"/>
  <c r="F46" i="11"/>
  <c r="J47" i="5" s="1"/>
  <c r="X51" i="11"/>
  <c r="F9" i="11"/>
  <c r="J10" i="5" s="1"/>
  <c r="F13" i="11"/>
  <c r="J14" i="5" s="1"/>
  <c r="AQ51" i="11"/>
  <c r="F35" i="11"/>
  <c r="J36" i="5" s="1"/>
  <c r="F7" i="11"/>
  <c r="J8" i="5" s="1"/>
  <c r="AH51" i="11"/>
  <c r="I51" i="11"/>
  <c r="F29" i="11"/>
  <c r="J30" i="5" s="1"/>
  <c r="F23" i="11"/>
  <c r="J24" i="5" s="1"/>
  <c r="F44" i="11"/>
  <c r="J45" i="5" s="1"/>
  <c r="F4" i="11"/>
  <c r="J5" i="5" s="1"/>
  <c r="AG51" i="11"/>
  <c r="L51" i="11"/>
  <c r="F43" i="11"/>
  <c r="J44" i="5" s="1"/>
  <c r="U51" i="11"/>
  <c r="AC51" i="11"/>
  <c r="F21" i="11"/>
  <c r="J22" i="5" s="1"/>
  <c r="F12" i="11"/>
  <c r="J13" i="5" s="1"/>
  <c r="F30" i="11"/>
  <c r="J31" i="5" s="1"/>
  <c r="F34" i="11"/>
  <c r="J35" i="5" s="1"/>
  <c r="W51" i="11"/>
  <c r="AO51" i="11"/>
  <c r="F11" i="11"/>
  <c r="J12" i="5" s="1"/>
  <c r="F26" i="11"/>
  <c r="J27" i="5" s="1"/>
  <c r="AB51" i="11"/>
  <c r="F3" i="11"/>
  <c r="J4" i="5" s="1"/>
  <c r="G51" i="11"/>
  <c r="AE51" i="11"/>
  <c r="F19" i="11"/>
  <c r="J20" i="5" s="1"/>
  <c r="F36" i="11"/>
  <c r="J37" i="5" s="1"/>
  <c r="F39" i="11"/>
  <c r="J40" i="5" s="1"/>
  <c r="Y51" i="11"/>
  <c r="F28" i="11"/>
  <c r="J29" i="5" s="1"/>
  <c r="R51" i="11"/>
  <c r="AB51" i="10"/>
  <c r="N51" i="10"/>
  <c r="F15" i="10"/>
  <c r="I16" i="5" s="1"/>
  <c r="AD51" i="10"/>
  <c r="T51" i="10"/>
  <c r="P51" i="10"/>
  <c r="M51" i="10"/>
  <c r="O51" i="10"/>
  <c r="U51" i="10"/>
  <c r="AH51" i="10"/>
  <c r="Y51" i="10"/>
  <c r="AA51" i="10"/>
  <c r="AL51" i="10"/>
  <c r="R51" i="10"/>
  <c r="Q51" i="10"/>
  <c r="AI51" i="10"/>
  <c r="S51" i="10"/>
  <c r="F30" i="10"/>
  <c r="I31" i="5" s="1"/>
  <c r="F16" i="10"/>
  <c r="I17" i="5" s="1"/>
  <c r="F49" i="10"/>
  <c r="I50" i="5" s="1"/>
  <c r="F6" i="10"/>
  <c r="I7" i="5" s="1"/>
  <c r="F47" i="10"/>
  <c r="I48" i="5" s="1"/>
  <c r="F38" i="10"/>
  <c r="I39" i="5" s="1"/>
  <c r="F42" i="10"/>
  <c r="I43" i="5" s="1"/>
  <c r="F4" i="10"/>
  <c r="I5" i="5" s="1"/>
  <c r="F32" i="10"/>
  <c r="I33" i="5" s="1"/>
  <c r="F31" i="10"/>
  <c r="I32" i="5" s="1"/>
  <c r="F41" i="10"/>
  <c r="I42" i="5" s="1"/>
  <c r="F22" i="10"/>
  <c r="I23" i="5" s="1"/>
  <c r="F21" i="10"/>
  <c r="I22" i="5" s="1"/>
  <c r="F35" i="10"/>
  <c r="I36" i="5" s="1"/>
  <c r="F23" i="10"/>
  <c r="I24" i="5" s="1"/>
  <c r="V51" i="10"/>
  <c r="F29" i="10"/>
  <c r="I30" i="5" s="1"/>
  <c r="F17" i="10"/>
  <c r="I18" i="5" s="1"/>
  <c r="W51" i="10"/>
  <c r="F19" i="10"/>
  <c r="I20" i="5" s="1"/>
  <c r="F7" i="10"/>
  <c r="I8" i="5" s="1"/>
  <c r="F5" i="10"/>
  <c r="I6" i="5" s="1"/>
  <c r="F13" i="10"/>
  <c r="I14" i="5" s="1"/>
  <c r="X51" i="10"/>
  <c r="F12" i="10"/>
  <c r="I13" i="5" s="1"/>
  <c r="F8" i="10"/>
  <c r="I9" i="5" s="1"/>
  <c r="F43" i="10"/>
  <c r="I44" i="5" s="1"/>
  <c r="F10" i="10"/>
  <c r="I11" i="5" s="1"/>
  <c r="AJ51" i="10"/>
  <c r="AE51" i="10"/>
  <c r="F11" i="10"/>
  <c r="I12" i="5" s="1"/>
  <c r="AP51" i="10"/>
  <c r="AO51" i="10"/>
  <c r="AM51" i="10"/>
  <c r="AK51" i="10"/>
  <c r="L51" i="10"/>
  <c r="J51" i="10"/>
  <c r="I51" i="10"/>
  <c r="AN51" i="10"/>
  <c r="F3" i="10"/>
  <c r="I4" i="5" s="1"/>
  <c r="G51" i="10"/>
  <c r="F36" i="10"/>
  <c r="I37" i="5" s="1"/>
  <c r="AG51" i="10"/>
  <c r="H51" i="10"/>
  <c r="F39" i="10"/>
  <c r="I40" i="5" s="1"/>
  <c r="F37" i="10"/>
  <c r="I38" i="5" s="1"/>
  <c r="AC51" i="10"/>
  <c r="AF51" i="10"/>
  <c r="F45" i="10"/>
  <c r="I46" i="5" s="1"/>
  <c r="F33" i="10"/>
  <c r="I34" i="5" s="1"/>
  <c r="F46" i="10"/>
  <c r="I47" i="5" s="1"/>
  <c r="F25" i="10"/>
  <c r="I26" i="5" s="1"/>
  <c r="F44" i="10"/>
  <c r="I45" i="5" s="1"/>
  <c r="F9" i="10"/>
  <c r="I10" i="5" s="1"/>
  <c r="Z51" i="10"/>
  <c r="F14" i="10"/>
  <c r="I15" i="5" s="1"/>
  <c r="F28" i="10"/>
  <c r="I29" i="5" s="1"/>
  <c r="F18" i="10"/>
  <c r="I19" i="5" s="1"/>
  <c r="AQ51" i="10"/>
  <c r="F40" i="10"/>
  <c r="I41" i="5" s="1"/>
  <c r="F34" i="10"/>
  <c r="I35" i="5" s="1"/>
  <c r="F27" i="10"/>
  <c r="I28" i="5" s="1"/>
  <c r="F24" i="10"/>
  <c r="I25" i="5" s="1"/>
  <c r="K51" i="10"/>
  <c r="F26" i="10"/>
  <c r="I27" i="5" s="1"/>
  <c r="F48" i="10"/>
  <c r="I49" i="5" s="1"/>
  <c r="F20" i="10"/>
  <c r="I21" i="5" s="1"/>
  <c r="F22" i="6"/>
  <c r="H23" i="5" s="1"/>
  <c r="F28" i="6"/>
  <c r="H29" i="5" s="1"/>
  <c r="W50" i="6"/>
  <c r="AC50" i="6"/>
  <c r="AD50" i="6"/>
  <c r="AE50" i="6"/>
  <c r="AF50" i="6"/>
  <c r="L50" i="6"/>
  <c r="M50" i="6"/>
  <c r="V50" i="6"/>
  <c r="AQ50" i="6"/>
  <c r="AB50" i="6"/>
  <c r="Y50" i="6"/>
  <c r="N50" i="6"/>
  <c r="AO50" i="6"/>
  <c r="K50" i="6"/>
  <c r="U50" i="6"/>
  <c r="Z50" i="6"/>
  <c r="P50" i="6"/>
  <c r="AN50" i="6"/>
  <c r="Q50" i="6"/>
  <c r="AA50" i="6"/>
  <c r="J50" i="6"/>
  <c r="H50" i="6"/>
  <c r="X50" i="6"/>
  <c r="I50" i="6"/>
  <c r="AP50" i="6"/>
  <c r="G50" i="6"/>
  <c r="AK50" i="6"/>
  <c r="AG50" i="6"/>
  <c r="AH50" i="6"/>
  <c r="I51" i="5" l="1"/>
  <c r="K51" i="5"/>
  <c r="L51" i="5"/>
  <c r="R51" i="5"/>
  <c r="O51" i="5"/>
  <c r="M51" i="5"/>
  <c r="J51" i="5"/>
  <c r="N51" i="5"/>
  <c r="Q51" i="5"/>
  <c r="P51" i="5"/>
  <c r="D51" i="14"/>
  <c r="M52" i="5" s="1"/>
  <c r="D51" i="18"/>
  <c r="Q52" i="5" s="1"/>
  <c r="D51" i="15"/>
  <c r="N52" i="5" s="1"/>
  <c r="D51" i="17"/>
  <c r="P52" i="5" s="1"/>
  <c r="D51" i="19"/>
  <c r="R52" i="5" s="1"/>
  <c r="D51" i="16"/>
  <c r="O52" i="5" s="1"/>
  <c r="D51" i="10"/>
  <c r="I52" i="5" s="1"/>
  <c r="D51" i="13"/>
  <c r="L52" i="5" s="1"/>
  <c r="D51" i="12"/>
  <c r="K52" i="5" s="1"/>
  <c r="D51" i="11"/>
  <c r="J52" i="5" s="1"/>
  <c r="F52" i="19"/>
  <c r="F52" i="18"/>
  <c r="F52" i="17"/>
  <c r="F52" i="16"/>
  <c r="F52" i="15"/>
  <c r="F52" i="14"/>
  <c r="F52" i="13"/>
  <c r="F52" i="12"/>
  <c r="F52" i="11"/>
  <c r="F52" i="10"/>
  <c r="F4" i="6"/>
  <c r="H5" i="5" s="1"/>
  <c r="F11" i="6"/>
  <c r="H12" i="5" s="1"/>
  <c r="F46" i="6"/>
  <c r="H47" i="5" s="1"/>
  <c r="F15" i="6"/>
  <c r="H16" i="5" s="1"/>
  <c r="F47" i="6"/>
  <c r="H48" i="5" s="1"/>
  <c r="F23" i="6"/>
  <c r="H24" i="5" s="1"/>
  <c r="F29" i="6"/>
  <c r="H30" i="5" s="1"/>
  <c r="F31" i="6"/>
  <c r="H32" i="5" s="1"/>
  <c r="F42" i="6"/>
  <c r="H43" i="5" s="1"/>
  <c r="F13" i="6"/>
  <c r="H14" i="5" s="1"/>
  <c r="F17" i="6"/>
  <c r="H18" i="5" s="1"/>
  <c r="AL51" i="6"/>
  <c r="F18" i="6"/>
  <c r="H19" i="5" s="1"/>
  <c r="F49" i="6"/>
  <c r="H50" i="5" s="1"/>
  <c r="F30" i="6"/>
  <c r="H31" i="5" s="1"/>
  <c r="F21" i="6"/>
  <c r="H22" i="5" s="1"/>
  <c r="F41" i="6"/>
  <c r="H42" i="5" s="1"/>
  <c r="F45" i="6"/>
  <c r="H46" i="5" s="1"/>
  <c r="F43" i="6"/>
  <c r="H44" i="5" s="1"/>
  <c r="F8" i="6"/>
  <c r="H9" i="5" s="1"/>
  <c r="F9" i="6"/>
  <c r="H10" i="5" s="1"/>
  <c r="F5" i="6"/>
  <c r="H6" i="5" s="1"/>
  <c r="F6" i="6"/>
  <c r="H7" i="5" s="1"/>
  <c r="F10" i="6"/>
  <c r="H11" i="5" s="1"/>
  <c r="F16" i="6"/>
  <c r="H17" i="5" s="1"/>
  <c r="F24" i="6"/>
  <c r="H25" i="5" s="1"/>
  <c r="F37" i="6"/>
  <c r="H38" i="5" s="1"/>
  <c r="F20" i="6"/>
  <c r="H21" i="5" s="1"/>
  <c r="F32" i="6"/>
  <c r="H33" i="5" s="1"/>
  <c r="F7" i="6"/>
  <c r="H8" i="5" s="1"/>
  <c r="F38" i="6"/>
  <c r="H39" i="5" s="1"/>
  <c r="F48" i="6"/>
  <c r="H49" i="5" s="1"/>
  <c r="F25" i="6"/>
  <c r="H26" i="5" s="1"/>
  <c r="F27" i="6"/>
  <c r="H28" i="5" s="1"/>
  <c r="F34" i="6"/>
  <c r="H35" i="5" s="1"/>
  <c r="F3" i="6"/>
  <c r="H4" i="5" s="1"/>
  <c r="F36" i="6"/>
  <c r="H37" i="5" s="1"/>
  <c r="F35" i="6"/>
  <c r="H36" i="5" s="1"/>
  <c r="F26" i="6"/>
  <c r="H27" i="5" s="1"/>
  <c r="F40" i="6"/>
  <c r="H41" i="5" s="1"/>
  <c r="F39" i="6"/>
  <c r="H40" i="5" s="1"/>
  <c r="F19" i="6"/>
  <c r="H20" i="5" s="1"/>
  <c r="F12" i="6"/>
  <c r="H13" i="5" s="1"/>
  <c r="F44" i="6"/>
  <c r="H45" i="5" s="1"/>
  <c r="F33" i="6"/>
  <c r="H34" i="5" s="1"/>
  <c r="F14" i="6"/>
  <c r="H15" i="5" s="1"/>
  <c r="S51" i="6"/>
  <c r="R51" i="6"/>
  <c r="AO51" i="6"/>
  <c r="I51" i="6"/>
  <c r="Q51" i="6"/>
  <c r="AJ51" i="6"/>
  <c r="AP51" i="6"/>
  <c r="AK51" i="6"/>
  <c r="G51" i="6"/>
  <c r="AQ51" i="6"/>
  <c r="T51" i="6"/>
  <c r="AM51" i="6"/>
  <c r="O51" i="6"/>
  <c r="AN51" i="6"/>
  <c r="AE51" i="6"/>
  <c r="J51" i="6"/>
  <c r="AD51" i="6"/>
  <c r="L51" i="6"/>
  <c r="Y51" i="6"/>
  <c r="P51" i="6"/>
  <c r="U51" i="6"/>
  <c r="AI51" i="6"/>
  <c r="N51" i="6"/>
  <c r="AF51" i="6"/>
  <c r="AG51" i="6"/>
  <c r="X51" i="6"/>
  <c r="Z51" i="6"/>
  <c r="W51" i="6"/>
  <c r="M51" i="6"/>
  <c r="AA51" i="6"/>
  <c r="AH51" i="6"/>
  <c r="AB51" i="6"/>
  <c r="V51" i="6"/>
  <c r="H51" i="6"/>
  <c r="K51" i="6"/>
  <c r="AC51" i="6"/>
  <c r="I56" i="5" l="1"/>
  <c r="I62" i="5" s="1"/>
  <c r="I66" i="5"/>
  <c r="I73" i="5" s="1"/>
  <c r="I76" i="5" s="1"/>
  <c r="I68" i="5"/>
  <c r="I75" i="5" s="1"/>
  <c r="K56" i="5"/>
  <c r="K62" i="5" s="1"/>
  <c r="O56" i="5"/>
  <c r="O62" i="5" s="1"/>
  <c r="P56" i="5"/>
  <c r="P62" i="5" s="1"/>
  <c r="Q56" i="5"/>
  <c r="Q62" i="5" s="1"/>
  <c r="M56" i="5"/>
  <c r="M62" i="5" s="1"/>
  <c r="N56" i="5"/>
  <c r="N62" i="5" s="1"/>
  <c r="L56" i="5"/>
  <c r="L62" i="5" s="1"/>
  <c r="R56" i="5"/>
  <c r="R62" i="5" s="1"/>
  <c r="J56" i="5"/>
  <c r="J62" i="5" s="1"/>
  <c r="H51" i="5"/>
  <c r="D51" i="6"/>
  <c r="H52" i="5" s="1"/>
  <c r="F52" i="6"/>
  <c r="H56" i="5" l="1"/>
  <c r="H62" i="5" s="1"/>
  <c r="H68" i="5" s="1"/>
  <c r="H75" i="5" s="1"/>
  <c r="Q68" i="5"/>
  <c r="Q75" i="5" s="1"/>
  <c r="Q66" i="5"/>
  <c r="Q73" i="5" s="1"/>
  <c r="O66" i="5"/>
  <c r="O68" i="5"/>
  <c r="O75" i="5" s="1"/>
  <c r="R68" i="5"/>
  <c r="R75" i="5" s="1"/>
  <c r="R66" i="5"/>
  <c r="R73" i="5" s="1"/>
  <c r="K68" i="5"/>
  <c r="K75" i="5" s="1"/>
  <c r="K66" i="5"/>
  <c r="L66" i="5"/>
  <c r="L68" i="5"/>
  <c r="L75" i="5" s="1"/>
  <c r="M66" i="5"/>
  <c r="M68" i="5"/>
  <c r="M75" i="5" s="1"/>
  <c r="N66" i="5"/>
  <c r="N68" i="5"/>
  <c r="N75" i="5" s="1"/>
  <c r="P66" i="5"/>
  <c r="P73" i="5" s="1"/>
  <c r="P68" i="5"/>
  <c r="P75" i="5" s="1"/>
  <c r="J68" i="5"/>
  <c r="J75" i="5" s="1"/>
  <c r="J66" i="5"/>
  <c r="J73" i="5" l="1"/>
  <c r="J76" i="5" s="1"/>
  <c r="M73" i="5"/>
  <c r="M76" i="5" s="1"/>
  <c r="O73" i="5"/>
  <c r="O76" i="5" s="1"/>
  <c r="N73" i="5"/>
  <c r="N76" i="5" s="1"/>
  <c r="K73" i="5"/>
  <c r="K76" i="5" s="1"/>
  <c r="L73" i="5"/>
  <c r="L76" i="5" s="1"/>
  <c r="H66" i="5"/>
  <c r="H73" i="5" l="1"/>
  <c r="H76" i="5" s="1"/>
</calcChain>
</file>

<file path=xl/sharedStrings.xml><?xml version="1.0" encoding="utf-8"?>
<sst xmlns="http://schemas.openxmlformats.org/spreadsheetml/2006/main" count="2198" uniqueCount="165">
  <si>
    <t>Tilt Error</t>
  </si>
  <si>
    <t>Radial Offset Error</t>
  </si>
  <si>
    <t>Roundness Error</t>
  </si>
  <si>
    <t>TF Bundle</t>
  </si>
  <si>
    <t>OBDR4</t>
  </si>
  <si>
    <t>OBDR3</t>
  </si>
  <si>
    <t>OBDR2</t>
  </si>
  <si>
    <t>IBDH1</t>
  </si>
  <si>
    <t>IBDV2</t>
  </si>
  <si>
    <t>IBDV3</t>
  </si>
  <si>
    <t>IBDV4</t>
  </si>
  <si>
    <t>IBDA5</t>
  </si>
  <si>
    <t>IBDA6</t>
  </si>
  <si>
    <t>OBD R1</t>
  </si>
  <si>
    <t>OBD R2</t>
  </si>
  <si>
    <t>OBD R3</t>
  </si>
  <si>
    <t>OBD R4</t>
  </si>
  <si>
    <t>OBD R5</t>
  </si>
  <si>
    <t>OBDR1</t>
  </si>
  <si>
    <t>OBDR5</t>
  </si>
  <si>
    <t>Mag</t>
  </si>
  <si>
    <t>Phase</t>
  </si>
  <si>
    <t>10 kA</t>
  </si>
  <si>
    <t>PF1AU</t>
  </si>
  <si>
    <t>PF1BL</t>
  </si>
  <si>
    <t>PF1BU</t>
  </si>
  <si>
    <t>PF1CU</t>
  </si>
  <si>
    <t>PF2U</t>
  </si>
  <si>
    <t>PF3U</t>
  </si>
  <si>
    <t>PF4U</t>
  </si>
  <si>
    <t>PF5U</t>
  </si>
  <si>
    <t>PF1AL</t>
  </si>
  <si>
    <t>PF1CL</t>
  </si>
  <si>
    <t>PF2L</t>
  </si>
  <si>
    <t>PF3L</t>
  </si>
  <si>
    <t>PF4L</t>
  </si>
  <si>
    <t>PF5L</t>
  </si>
  <si>
    <t>mode</t>
  </si>
  <si>
    <t>magnitude</t>
  </si>
  <si>
    <t>phase</t>
  </si>
  <si>
    <t xml:space="preserve">m </t>
  </si>
  <si>
    <t>Bn</t>
  </si>
  <si>
    <t xml:space="preserve">ph </t>
  </si>
  <si>
    <t>OH_dx</t>
  </si>
  <si>
    <t>OH_rx</t>
  </si>
  <si>
    <t>OH_n2</t>
  </si>
  <si>
    <t>PF1aU_dx</t>
  </si>
  <si>
    <t>PF1aU_rx</t>
  </si>
  <si>
    <t>PF1aU_n2</t>
  </si>
  <si>
    <t>PF1bU_dx</t>
  </si>
  <si>
    <t>PF1bU_rx</t>
  </si>
  <si>
    <t>PF1bU_n2</t>
  </si>
  <si>
    <t>PF1cU_dx</t>
  </si>
  <si>
    <t>PF1cU_rx</t>
  </si>
  <si>
    <t>PF1cU_n2</t>
  </si>
  <si>
    <t>PF2U_dx</t>
  </si>
  <si>
    <t>PF2U_rx</t>
  </si>
  <si>
    <t>PF2U_n2</t>
  </si>
  <si>
    <t>PF3U_dx</t>
  </si>
  <si>
    <t>PF3U_rx</t>
  </si>
  <si>
    <t>PF3U_n2</t>
  </si>
  <si>
    <t>PF5U_dx</t>
  </si>
  <si>
    <t>PF5U_rx</t>
  </si>
  <si>
    <t>PF5U_n2</t>
  </si>
  <si>
    <t>PF1aL_dx</t>
  </si>
  <si>
    <t>PF1aL_rx</t>
  </si>
  <si>
    <t>PF1aL_n2</t>
  </si>
  <si>
    <t>PF1bL_dx</t>
  </si>
  <si>
    <t>PF1bL_rx</t>
  </si>
  <si>
    <t>PF1bL_n2</t>
  </si>
  <si>
    <t>PF1cL_dx</t>
  </si>
  <si>
    <t>PF1cL_rx</t>
  </si>
  <si>
    <t>PF1cL_n2</t>
  </si>
  <si>
    <t>PF2L_dx</t>
  </si>
  <si>
    <t>PF2L_rx</t>
  </si>
  <si>
    <t>PF2L_n2</t>
  </si>
  <si>
    <t>PF3L_dx</t>
  </si>
  <si>
    <t>PF3L_rx</t>
  </si>
  <si>
    <t>PF3L_n2</t>
  </si>
  <si>
    <t>PF4L_dx</t>
  </si>
  <si>
    <t>PF4L_rx</t>
  </si>
  <si>
    <t>PF4L_n2</t>
  </si>
  <si>
    <t>PF5L_dx</t>
  </si>
  <si>
    <t>PF5L_rx</t>
  </si>
  <si>
    <t>PF5L_n2</t>
  </si>
  <si>
    <t>TF_dx</t>
  </si>
  <si>
    <t>TF_rx</t>
  </si>
  <si>
    <t>TF_n2</t>
  </si>
  <si>
    <t>th</t>
  </si>
  <si>
    <t>Total</t>
  </si>
  <si>
    <t>PF4U_dx</t>
  </si>
  <si>
    <t>PF4U_rx</t>
  </si>
  <si>
    <t>PF4U_n2</t>
  </si>
  <si>
    <t>OH</t>
  </si>
  <si>
    <t>th, deg-&gt;</t>
  </si>
  <si>
    <t>B Max \</t>
  </si>
  <si>
    <t>deg</t>
  </si>
  <si>
    <t>Enhancement Factors</t>
  </si>
  <si>
    <t>Fishscaling Only</t>
  </si>
  <si>
    <t>TF Field</t>
  </si>
  <si>
    <t>Deviation of Surface Normal, deg</t>
  </si>
  <si>
    <t>Tile Radius</t>
  </si>
  <si>
    <t>Design Fishscale Angle, deg</t>
  </si>
  <si>
    <t>Impingement Angle, deg</t>
  </si>
  <si>
    <t>Change in Impingement Angle, deg</t>
  </si>
  <si>
    <t>Current*</t>
  </si>
  <si>
    <t>PF field Error based on unit current  of 10 kA</t>
  </si>
  <si>
    <t>TF based on 1 T at 0.9344 m</t>
  </si>
  <si>
    <t>OBD1</t>
  </si>
  <si>
    <t>OBD2</t>
  </si>
  <si>
    <t>OBD3</t>
  </si>
  <si>
    <t>OBD4</t>
  </si>
  <si>
    <t>OBD5</t>
  </si>
  <si>
    <t>Outputs  Field Errors, Gauss (Enhancement Factors below table)</t>
  </si>
  <si>
    <t>Heat Fluxes</t>
  </si>
  <si>
    <t>Nominal</t>
  </si>
  <si>
    <t>mm or mrad</t>
  </si>
  <si>
    <t>in or deg</t>
  </si>
  <si>
    <t>Fishcaling + Field Error</t>
  </si>
  <si>
    <t>Fishcaling + Surf Norm Deviation</t>
  </si>
  <si>
    <t>Fiscaling + Field Error + Surf Norm</t>
  </si>
  <si>
    <t>Total Field Error, Gauss, from above</t>
  </si>
  <si>
    <t>Calculation of PFC tile  fishscale angles based on tolerances</t>
  </si>
  <si>
    <t>Design</t>
  </si>
  <si>
    <t>Fishscale Angle</t>
  </si>
  <si>
    <t>PFC</t>
  </si>
  <si>
    <t>dnorm</t>
  </si>
  <si>
    <t>rpol*</t>
  </si>
  <si>
    <t>rtor*</t>
  </si>
  <si>
    <t>flat</t>
  </si>
  <si>
    <t>wpol</t>
  </si>
  <si>
    <t>wtor</t>
  </si>
  <si>
    <t>max offset</t>
  </si>
  <si>
    <t>gap</t>
  </si>
  <si>
    <t>alp</t>
  </si>
  <si>
    <t>beta</t>
  </si>
  <si>
    <t>+/-, in</t>
  </si>
  <si>
    <t>+/-, deg</t>
  </si>
  <si>
    <t>in</t>
  </si>
  <si>
    <t>Notes:</t>
  </si>
  <si>
    <t>*initial rotation tolerances rpol &amp; rtor assume .001" over length or width of tile</t>
  </si>
  <si>
    <t>From PFC Tolerances Worksheet -&gt;</t>
  </si>
  <si>
    <t>Inputs for Heat Flux Enhancement</t>
  </si>
  <si>
    <t xml:space="preserve">Inputs for Field Errors </t>
  </si>
  <si>
    <t>dbeta</t>
  </si>
  <si>
    <t xml:space="preserve"> (change only white cells)</t>
  </si>
  <si>
    <t>(change only white cells)</t>
  </si>
  <si>
    <t>info</t>
  </si>
  <si>
    <t>1 mrad=.057 deg</t>
  </si>
  <si>
    <t>1 mm = .040 in</t>
  </si>
  <si>
    <t>flags</t>
  </si>
  <si>
    <t>(1) use sum of max B or (2) use max of sum B</t>
  </si>
  <si>
    <t>sum of max</t>
  </si>
  <si>
    <t>max of sum</t>
  </si>
  <si>
    <t>ignore phase -&gt;</t>
  </si>
  <si>
    <t>include phase -&gt;</t>
  </si>
  <si>
    <t>phase, deg</t>
  </si>
  <si>
    <t>pftol</t>
  </si>
  <si>
    <t>alp, IBDH</t>
  </si>
  <si>
    <t>alp, OBD</t>
  </si>
  <si>
    <t>(Field Error)/(fishscaling)</t>
  </si>
  <si>
    <t>pf_dx</t>
  </si>
  <si>
    <t>pf_rx</t>
  </si>
  <si>
    <t>pf_n2</t>
  </si>
  <si>
    <t>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</si>
</sst>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6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1">
    <xf numFmtId="0" fontId="0" fillId="0" borderId="0" xfId="0"/>
    <xf numFmtId="0" fontId="0" fillId="0" borderId="0" xfId="0" applyAlignment="1">
      <alignment horizontal="center"/>
    </xf>
    <xf numFmtId="0" fontId="0" fillId="33" borderId="10" xfId="0" applyFill="1" applyBorder="1"/>
    <xf numFmtId="0" fontId="0" fillId="33" borderId="11" xfId="0" applyFill="1" applyBorder="1"/>
    <xf numFmtId="0" fontId="0" fillId="0" borderId="12" xfId="0" applyBorder="1" applyAlignment="1">
      <alignment horizontal="center"/>
    </xf>
    <xf numFmtId="0" fontId="0" fillId="33" borderId="13" xfId="0" applyFill="1" applyBorder="1"/>
    <xf numFmtId="0" fontId="0" fillId="33" borderId="0" xfId="0" applyFill="1" applyBorder="1"/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33" borderId="18" xfId="0" applyFill="1" applyBorder="1"/>
    <xf numFmtId="0" fontId="0" fillId="33" borderId="19" xfId="0" applyFill="1" applyBorder="1"/>
    <xf numFmtId="0" fontId="0" fillId="33" borderId="20" xfId="0" applyFill="1" applyBorder="1"/>
    <xf numFmtId="0" fontId="1" fillId="14" borderId="18" xfId="23" applyBorder="1"/>
    <xf numFmtId="0" fontId="1" fillId="14" borderId="19" xfId="23" applyBorder="1"/>
    <xf numFmtId="0" fontId="1" fillId="14" borderId="20" xfId="23" applyBorder="1"/>
    <xf numFmtId="0" fontId="7" fillId="3" borderId="20" xfId="7" applyBorder="1"/>
    <xf numFmtId="0" fontId="7" fillId="3" borderId="0" xfId="7" applyBorder="1"/>
    <xf numFmtId="0" fontId="7" fillId="3" borderId="19" xfId="7" applyBorder="1"/>
    <xf numFmtId="0" fontId="16" fillId="0" borderId="0" xfId="0" applyFont="1" applyAlignment="1">
      <alignment horizontal="center"/>
    </xf>
    <xf numFmtId="0" fontId="7" fillId="3" borderId="11" xfId="7" applyBorder="1"/>
    <xf numFmtId="0" fontId="7" fillId="3" borderId="18" xfId="7" applyBorder="1"/>
    <xf numFmtId="0" fontId="0" fillId="0" borderId="0" xfId="0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4" xfId="0" applyBorder="1"/>
    <xf numFmtId="0" fontId="0" fillId="0" borderId="20" xfId="0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0" fillId="14" borderId="18" xfId="23" applyFont="1" applyBorder="1"/>
    <xf numFmtId="0" fontId="0" fillId="14" borderId="19" xfId="23" applyFont="1" applyBorder="1"/>
    <xf numFmtId="0" fontId="0" fillId="14" borderId="20" xfId="23" applyFont="1" applyBorder="1"/>
    <xf numFmtId="2" fontId="0" fillId="0" borderId="0" xfId="0" applyNumberFormat="1"/>
    <xf numFmtId="2" fontId="16" fillId="0" borderId="0" xfId="0" applyNumberFormat="1" applyFont="1" applyAlignment="1">
      <alignment horizontal="center"/>
    </xf>
    <xf numFmtId="0" fontId="0" fillId="0" borderId="0" xfId="0" applyFill="1" applyBorder="1"/>
    <xf numFmtId="2" fontId="9" fillId="5" borderId="21" xfId="9" applyNumberFormat="1" applyBorder="1" applyAlignment="1">
      <alignment horizontal="center"/>
    </xf>
    <xf numFmtId="2" fontId="9" fillId="5" borderId="24" xfId="9" applyNumberFormat="1" applyBorder="1" applyAlignment="1">
      <alignment horizontal="center"/>
    </xf>
    <xf numFmtId="0" fontId="0" fillId="0" borderId="29" xfId="0" applyBorder="1"/>
    <xf numFmtId="0" fontId="0" fillId="0" borderId="16" xfId="0" applyFill="1" applyBorder="1"/>
    <xf numFmtId="2" fontId="9" fillId="5" borderId="26" xfId="9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1" xfId="0" applyFill="1" applyBorder="1"/>
    <xf numFmtId="2" fontId="9" fillId="5" borderId="4" xfId="9" applyNumberFormat="1" applyBorder="1" applyAlignment="1">
      <alignment horizontal="center"/>
    </xf>
    <xf numFmtId="2" fontId="9" fillId="5" borderId="22" xfId="9" applyNumberFormat="1" applyBorder="1" applyAlignment="1">
      <alignment horizontal="center"/>
    </xf>
    <xf numFmtId="2" fontId="9" fillId="5" borderId="27" xfId="9" applyNumberFormat="1" applyBorder="1" applyAlignment="1">
      <alignment horizontal="center"/>
    </xf>
    <xf numFmtId="2" fontId="18" fillId="0" borderId="0" xfId="0" applyNumberFormat="1" applyFont="1" applyAlignment="1"/>
    <xf numFmtId="0" fontId="9" fillId="0" borderId="0" xfId="9" applyFill="1" applyBorder="1" applyAlignment="1">
      <alignment horizontal="center"/>
    </xf>
    <xf numFmtId="2" fontId="0" fillId="0" borderId="0" xfId="0" applyNumberFormat="1"/>
    <xf numFmtId="0" fontId="0" fillId="0" borderId="0" xfId="0"/>
    <xf numFmtId="11" fontId="0" fillId="0" borderId="0" xfId="0" applyNumberFormat="1"/>
    <xf numFmtId="0" fontId="0" fillId="34" borderId="0" xfId="0" applyFill="1"/>
    <xf numFmtId="11" fontId="0" fillId="34" borderId="0" xfId="0" applyNumberFormat="1" applyFill="1"/>
    <xf numFmtId="0" fontId="1" fillId="0" borderId="0" xfId="27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2" fontId="9" fillId="0" borderId="0" xfId="9" applyNumberFormat="1" applyFill="1" applyBorder="1" applyAlignment="1">
      <alignment horizontal="center"/>
    </xf>
    <xf numFmtId="0" fontId="0" fillId="0" borderId="0" xfId="0" applyBorder="1"/>
    <xf numFmtId="0" fontId="0" fillId="33" borderId="12" xfId="0" applyFill="1" applyBorder="1"/>
    <xf numFmtId="0" fontId="0" fillId="33" borderId="14" xfId="0" applyFill="1" applyBorder="1"/>
    <xf numFmtId="0" fontId="0" fillId="0" borderId="13" xfId="0" applyBorder="1"/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7" fillId="0" borderId="0" xfId="7" applyFill="1" applyBorder="1"/>
    <xf numFmtId="2" fontId="9" fillId="35" borderId="11" xfId="9" applyNumberFormat="1" applyFill="1" applyBorder="1" applyAlignment="1">
      <alignment horizontal="center"/>
    </xf>
    <xf numFmtId="2" fontId="9" fillId="35" borderId="12" xfId="9" applyNumberFormat="1" applyFill="1" applyBorder="1" applyAlignment="1">
      <alignment horizontal="center"/>
    </xf>
    <xf numFmtId="2" fontId="9" fillId="35" borderId="16" xfId="9" applyNumberFormat="1" applyFill="1" applyBorder="1" applyAlignment="1">
      <alignment horizontal="center"/>
    </xf>
    <xf numFmtId="0" fontId="20" fillId="0" borderId="0" xfId="0" applyFont="1"/>
    <xf numFmtId="2" fontId="9" fillId="35" borderId="15" xfId="9" applyNumberFormat="1" applyFill="1" applyBorder="1" applyAlignment="1">
      <alignment horizontal="center"/>
    </xf>
    <xf numFmtId="2" fontId="9" fillId="35" borderId="10" xfId="9" applyNumberFormat="1" applyFill="1" applyBorder="1" applyAlignment="1">
      <alignment horizontal="center"/>
    </xf>
    <xf numFmtId="2" fontId="9" fillId="5" borderId="25" xfId="9" applyNumberFormat="1" applyBorder="1" applyAlignment="1">
      <alignment horizontal="center"/>
    </xf>
    <xf numFmtId="2" fontId="9" fillId="5" borderId="28" xfId="9" applyNumberFormat="1" applyBorder="1" applyAlignment="1">
      <alignment horizontal="center"/>
    </xf>
    <xf numFmtId="2" fontId="9" fillId="35" borderId="17" xfId="9" applyNumberFormat="1" applyFill="1" applyBorder="1" applyAlignment="1">
      <alignment horizontal="center"/>
    </xf>
    <xf numFmtId="2" fontId="9" fillId="5" borderId="23" xfId="9" applyNumberFormat="1" applyBorder="1" applyAlignment="1">
      <alignment horizontal="center"/>
    </xf>
    <xf numFmtId="0" fontId="0" fillId="0" borderId="13" xfId="0" applyFill="1" applyBorder="1" applyAlignment="1"/>
    <xf numFmtId="0" fontId="0" fillId="36" borderId="11" xfId="0" applyFill="1" applyBorder="1" applyAlignment="1">
      <alignment horizontal="center"/>
    </xf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2" fontId="0" fillId="37" borderId="0" xfId="0" applyNumberFormat="1" applyFill="1" applyBorder="1" applyAlignment="1">
      <alignment horizontal="center"/>
    </xf>
    <xf numFmtId="2" fontId="0" fillId="37" borderId="14" xfId="0" applyNumberFormat="1" applyFill="1" applyBorder="1" applyAlignment="1">
      <alignment horizontal="center"/>
    </xf>
    <xf numFmtId="2" fontId="0" fillId="37" borderId="16" xfId="0" applyNumberFormat="1" applyFill="1" applyBorder="1" applyAlignment="1">
      <alignment horizontal="center"/>
    </xf>
    <xf numFmtId="2" fontId="0" fillId="37" borderId="17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11" xfId="23" applyFill="1" applyBorder="1" applyAlignment="1">
      <alignment horizontal="center"/>
    </xf>
    <xf numFmtId="0" fontId="1" fillId="0" borderId="0" xfId="23" applyFill="1" applyBorder="1" applyAlignment="1">
      <alignment horizontal="center"/>
    </xf>
    <xf numFmtId="0" fontId="1" fillId="0" borderId="16" xfId="23" applyFill="1" applyBorder="1" applyAlignment="1">
      <alignment horizontal="center"/>
    </xf>
    <xf numFmtId="0" fontId="7" fillId="0" borderId="0" xfId="7" applyFill="1" applyBorder="1" applyAlignment="1">
      <alignment horizontal="center"/>
    </xf>
    <xf numFmtId="2" fontId="18" fillId="0" borderId="0" xfId="0" applyNumberFormat="1" applyFont="1"/>
    <xf numFmtId="0" fontId="19" fillId="0" borderId="11" xfId="7" applyFont="1" applyFill="1" applyBorder="1" applyAlignment="1">
      <alignment horizontal="center"/>
    </xf>
    <xf numFmtId="0" fontId="19" fillId="0" borderId="16" xfId="7" applyFont="1" applyFill="1" applyBorder="1" applyAlignment="1">
      <alignment horizontal="center"/>
    </xf>
    <xf numFmtId="0" fontId="0" fillId="36" borderId="10" xfId="0" applyFill="1" applyBorder="1" applyAlignment="1"/>
    <xf numFmtId="0" fontId="0" fillId="36" borderId="12" xfId="0" applyFill="1" applyBorder="1"/>
    <xf numFmtId="0" fontId="0" fillId="36" borderId="11" xfId="0" applyFill="1" applyBorder="1" applyAlignment="1"/>
    <xf numFmtId="2" fontId="9" fillId="35" borderId="13" xfId="9" applyNumberFormat="1" applyFill="1" applyBorder="1" applyAlignment="1">
      <alignment horizontal="center"/>
    </xf>
    <xf numFmtId="2" fontId="9" fillId="35" borderId="0" xfId="9" applyNumberFormat="1" applyFill="1" applyBorder="1" applyAlignment="1">
      <alignment horizontal="center"/>
    </xf>
    <xf numFmtId="2" fontId="9" fillId="35" borderId="14" xfId="9" applyNumberFormat="1" applyFill="1" applyBorder="1" applyAlignment="1">
      <alignment horizontal="center"/>
    </xf>
    <xf numFmtId="0" fontId="0" fillId="39" borderId="13" xfId="0" applyFill="1" applyBorder="1"/>
    <xf numFmtId="0" fontId="0" fillId="39" borderId="0" xfId="0" applyFill="1" applyBorder="1"/>
    <xf numFmtId="0" fontId="0" fillId="39" borderId="14" xfId="0" applyFill="1" applyBorder="1"/>
    <xf numFmtId="2" fontId="0" fillId="39" borderId="0" xfId="0" applyNumberFormat="1" applyFill="1" applyBorder="1" applyAlignment="1">
      <alignment horizontal="center"/>
    </xf>
    <xf numFmtId="2" fontId="0" fillId="39" borderId="14" xfId="0" applyNumberFormat="1" applyFill="1" applyBorder="1" applyAlignment="1">
      <alignment horizontal="center"/>
    </xf>
    <xf numFmtId="2" fontId="0" fillId="40" borderId="16" xfId="0" applyNumberFormat="1" applyFill="1" applyBorder="1" applyAlignment="1">
      <alignment horizontal="center"/>
    </xf>
    <xf numFmtId="2" fontId="0" fillId="40" borderId="17" xfId="0" applyNumberFormat="1" applyFill="1" applyBorder="1" applyAlignment="1">
      <alignment horizontal="center"/>
    </xf>
    <xf numFmtId="0" fontId="0" fillId="22" borderId="10" xfId="31" applyFont="1" applyBorder="1" applyAlignment="1"/>
    <xf numFmtId="0" fontId="1" fillId="22" borderId="11" xfId="31" applyBorder="1" applyAlignment="1">
      <alignment horizontal="center"/>
    </xf>
    <xf numFmtId="0" fontId="1" fillId="22" borderId="12" xfId="31" applyBorder="1" applyAlignment="1">
      <alignment horizontal="center"/>
    </xf>
    <xf numFmtId="0" fontId="0" fillId="38" borderId="10" xfId="0" applyFill="1" applyBorder="1"/>
    <xf numFmtId="0" fontId="0" fillId="38" borderId="11" xfId="0" applyFill="1" applyBorder="1"/>
    <xf numFmtId="0" fontId="0" fillId="38" borderId="12" xfId="0" applyFill="1" applyBorder="1"/>
    <xf numFmtId="0" fontId="0" fillId="35" borderId="10" xfId="0" applyFill="1" applyBorder="1" applyAlignment="1"/>
    <xf numFmtId="0" fontId="0" fillId="35" borderId="11" xfId="0" applyFill="1" applyBorder="1" applyAlignment="1">
      <alignment horizontal="center"/>
    </xf>
    <xf numFmtId="0" fontId="0" fillId="35" borderId="11" xfId="0" applyFill="1" applyBorder="1"/>
    <xf numFmtId="0" fontId="0" fillId="35" borderId="13" xfId="0" applyFill="1" applyBorder="1" applyAlignment="1"/>
    <xf numFmtId="0" fontId="0" fillId="35" borderId="0" xfId="0" applyFill="1" applyBorder="1" applyAlignment="1">
      <alignment horizontal="center"/>
    </xf>
    <xf numFmtId="0" fontId="0" fillId="35" borderId="0" xfId="0" applyFill="1" applyBorder="1"/>
    <xf numFmtId="0" fontId="0" fillId="35" borderId="15" xfId="0" applyFill="1" applyBorder="1" applyAlignment="1"/>
    <xf numFmtId="0" fontId="0" fillId="35" borderId="16" xfId="0" applyFill="1" applyBorder="1" applyAlignment="1">
      <alignment horizontal="center"/>
    </xf>
    <xf numFmtId="0" fontId="0" fillId="35" borderId="16" xfId="0" applyFill="1" applyBorder="1"/>
    <xf numFmtId="0" fontId="0" fillId="40" borderId="17" xfId="0" applyFill="1" applyBorder="1"/>
    <xf numFmtId="0" fontId="0" fillId="37" borderId="0" xfId="0" applyFill="1" applyBorder="1" applyAlignment="1"/>
    <xf numFmtId="0" fontId="0" fillId="37" borderId="14" xfId="0" applyFill="1" applyBorder="1"/>
    <xf numFmtId="0" fontId="0" fillId="37" borderId="17" xfId="0" applyFill="1" applyBorder="1"/>
    <xf numFmtId="0" fontId="0" fillId="0" borderId="31" xfId="0" applyFill="1" applyBorder="1" applyAlignment="1"/>
    <xf numFmtId="0" fontId="0" fillId="0" borderId="32" xfId="0" applyFill="1" applyBorder="1"/>
    <xf numFmtId="0" fontId="0" fillId="0" borderId="31" xfId="0" applyNumberFormat="1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2" fontId="0" fillId="22" borderId="10" xfId="31" applyNumberFormat="1" applyFont="1" applyBorder="1" applyAlignment="1">
      <alignment horizontal="center"/>
    </xf>
    <xf numFmtId="2" fontId="1" fillId="22" borderId="11" xfId="31" applyNumberFormat="1" applyBorder="1" applyAlignment="1">
      <alignment horizontal="center"/>
    </xf>
    <xf numFmtId="2" fontId="1" fillId="22" borderId="12" xfId="31" applyNumberFormat="1" applyBorder="1" applyAlignment="1">
      <alignment horizontal="center"/>
    </xf>
    <xf numFmtId="0" fontId="0" fillId="0" borderId="0" xfId="0" applyFill="1" applyBorder="1" applyAlignment="1"/>
    <xf numFmtId="0" fontId="0" fillId="38" borderId="11" xfId="0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0" fontId="0" fillId="40" borderId="15" xfId="0" applyFill="1" applyBorder="1"/>
    <xf numFmtId="0" fontId="0" fillId="40" borderId="16" xfId="0" applyFill="1" applyBorder="1"/>
    <xf numFmtId="0" fontId="0" fillId="0" borderId="14" xfId="0" applyFill="1" applyBorder="1" applyAlignment="1"/>
    <xf numFmtId="164" fontId="0" fillId="0" borderId="0" xfId="0" applyNumberFormat="1"/>
    <xf numFmtId="2" fontId="0" fillId="35" borderId="0" xfId="0" applyNumberFormat="1" applyFill="1"/>
    <xf numFmtId="49" fontId="0" fillId="0" borderId="0" xfId="0" applyNumberFormat="1"/>
    <xf numFmtId="1" fontId="0" fillId="0" borderId="0" xfId="0" applyNumberFormat="1" applyAlignment="1">
      <alignment horizontal="center"/>
    </xf>
    <xf numFmtId="0" fontId="0" fillId="0" borderId="0" xfId="0" applyAlignment="1"/>
    <xf numFmtId="0" fontId="0" fillId="40" borderId="0" xfId="0" applyFill="1"/>
    <xf numFmtId="164" fontId="0" fillId="40" borderId="0" xfId="0" applyNumberFormat="1" applyFill="1"/>
    <xf numFmtId="49" fontId="0" fillId="40" borderId="0" xfId="0" applyNumberFormat="1" applyFill="1"/>
    <xf numFmtId="2" fontId="0" fillId="40" borderId="0" xfId="0" applyNumberFormat="1" applyFill="1"/>
    <xf numFmtId="0" fontId="0" fillId="0" borderId="10" xfId="0" applyBorder="1"/>
    <xf numFmtId="0" fontId="0" fillId="0" borderId="11" xfId="0" applyBorder="1"/>
    <xf numFmtId="0" fontId="0" fillId="0" borderId="12" xfId="0" applyBorder="1"/>
    <xf numFmtId="165" fontId="0" fillId="0" borderId="0" xfId="0" applyNumberFormat="1" applyBorder="1"/>
    <xf numFmtId="0" fontId="0" fillId="0" borderId="15" xfId="0" applyBorder="1"/>
    <xf numFmtId="165" fontId="0" fillId="0" borderId="16" xfId="0" applyNumberFormat="1" applyBorder="1"/>
    <xf numFmtId="0" fontId="0" fillId="0" borderId="17" xfId="0" applyBorder="1"/>
    <xf numFmtId="49" fontId="0" fillId="0" borderId="15" xfId="0" applyNumberFormat="1" applyBorder="1"/>
    <xf numFmtId="49" fontId="0" fillId="0" borderId="16" xfId="0" applyNumberFormat="1" applyBorder="1"/>
    <xf numFmtId="49" fontId="0" fillId="0" borderId="17" xfId="0" applyNumberFormat="1" applyBorder="1"/>
    <xf numFmtId="0" fontId="0" fillId="35" borderId="0" xfId="0" applyFill="1"/>
    <xf numFmtId="49" fontId="0" fillId="35" borderId="0" xfId="0" applyNumberFormat="1" applyFill="1"/>
    <xf numFmtId="165" fontId="0" fillId="35" borderId="0" xfId="0" applyNumberFormat="1" applyFill="1"/>
    <xf numFmtId="0" fontId="0" fillId="38" borderId="10" xfId="0" applyFill="1" applyBorder="1" applyAlignment="1">
      <alignment horizontal="center"/>
    </xf>
    <xf numFmtId="2" fontId="0" fillId="39" borderId="13" xfId="0" applyNumberFormat="1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40" borderId="15" xfId="0" applyNumberFormat="1" applyFill="1" applyBorder="1" applyAlignment="1">
      <alignment horizontal="center"/>
    </xf>
    <xf numFmtId="0" fontId="0" fillId="0" borderId="30" xfId="0" applyBorder="1" applyAlignment="1"/>
    <xf numFmtId="2" fontId="0" fillId="0" borderId="32" xfId="0" applyNumberForma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2" fontId="0" fillId="0" borderId="19" xfId="0" applyNumberFormat="1" applyFill="1" applyBorder="1" applyAlignment="1">
      <alignment horizontal="center"/>
    </xf>
    <xf numFmtId="2" fontId="0" fillId="0" borderId="20" xfId="0" applyNumberFormat="1" applyFill="1" applyBorder="1" applyAlignment="1">
      <alignment horizontal="center"/>
    </xf>
    <xf numFmtId="0" fontId="20" fillId="0" borderId="0" xfId="0" applyFont="1" applyAlignment="1"/>
    <xf numFmtId="0" fontId="0" fillId="0" borderId="11" xfId="0" applyFill="1" applyBorder="1" applyAlignment="1">
      <alignment horizontal="center"/>
    </xf>
    <xf numFmtId="2" fontId="0" fillId="0" borderId="12" xfId="0" applyNumberFormat="1" applyBorder="1"/>
    <xf numFmtId="0" fontId="0" fillId="0" borderId="14" xfId="0" applyNumberFormat="1" applyBorder="1" applyAlignment="1">
      <alignment horizontal="center"/>
    </xf>
    <xf numFmtId="0" fontId="20" fillId="34" borderId="10" xfId="0" applyFont="1" applyFill="1" applyBorder="1"/>
    <xf numFmtId="0" fontId="0" fillId="34" borderId="11" xfId="0" applyFill="1" applyBorder="1"/>
    <xf numFmtId="0" fontId="0" fillId="34" borderId="13" xfId="0" applyFill="1" applyBorder="1"/>
    <xf numFmtId="0" fontId="0" fillId="34" borderId="0" xfId="0" applyFill="1" applyBorder="1"/>
    <xf numFmtId="0" fontId="0" fillId="34" borderId="15" xfId="0" applyFill="1" applyBorder="1"/>
    <xf numFmtId="0" fontId="0" fillId="34" borderId="16" xfId="0" applyFill="1" applyBorder="1"/>
    <xf numFmtId="2" fontId="0" fillId="0" borderId="0" xfId="0" applyNumberFormat="1" applyFill="1" applyBorder="1" applyAlignment="1"/>
    <xf numFmtId="166" fontId="0" fillId="0" borderId="0" xfId="0" applyNumberFormat="1" applyAlignment="1">
      <alignment horizontal="center"/>
    </xf>
    <xf numFmtId="2" fontId="21" fillId="0" borderId="13" xfId="0" applyNumberFormat="1" applyFont="1" applyFill="1" applyBorder="1" applyAlignment="1">
      <alignment horizontal="center"/>
    </xf>
    <xf numFmtId="0" fontId="14" fillId="0" borderId="0" xfId="0" applyFont="1"/>
    <xf numFmtId="0" fontId="0" fillId="34" borderId="14" xfId="0" applyFill="1" applyBorder="1" applyAlignment="1">
      <alignment horizontal="center"/>
    </xf>
    <xf numFmtId="0" fontId="0" fillId="34" borderId="17" xfId="0" applyFill="1" applyBorder="1" applyAlignment="1">
      <alignment horizontal="center"/>
    </xf>
    <xf numFmtId="0" fontId="0" fillId="34" borderId="20" xfId="0" applyFill="1" applyBorder="1" applyAlignment="1">
      <alignment horizontal="center"/>
    </xf>
    <xf numFmtId="0" fontId="0" fillId="0" borderId="0" xfId="0" applyFill="1"/>
    <xf numFmtId="2" fontId="0" fillId="37" borderId="16" xfId="0" applyNumberFormat="1" applyFill="1" applyBorder="1" applyAlignment="1"/>
    <xf numFmtId="2" fontId="0" fillId="0" borderId="17" xfId="0" applyNumberForma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colors>
    <mruColors>
      <color rgb="FFFF6699"/>
      <color rgb="FFFF0066"/>
      <color rgb="FFFF6600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Enhancement</a:t>
            </a:r>
            <a:r>
              <a:rPr lang="en-US" baseline="0"/>
              <a:t> Factors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Summary!$E$65</c:f>
              <c:strCache>
                <c:ptCount val="1"/>
                <c:pt idx="0">
                  <c:v>Fishscaling Only</c:v>
                </c:pt>
              </c:strCache>
            </c:strRef>
          </c:tx>
          <c:invertIfNegative val="0"/>
          <c:cat>
            <c:strRef>
              <c:f>Summary!$H$54:$R$54</c:f>
              <c:strCache>
                <c:ptCount val="11"/>
                <c:pt idx="0">
                  <c:v>IBDH1</c:v>
                </c:pt>
                <c:pt idx="1">
                  <c:v>IBDV2</c:v>
                </c:pt>
                <c:pt idx="2">
                  <c:v>IBDV3</c:v>
                </c:pt>
                <c:pt idx="3">
                  <c:v>IBDV4</c:v>
                </c:pt>
                <c:pt idx="4">
                  <c:v>IBDA5</c:v>
                </c:pt>
                <c:pt idx="5">
                  <c:v>IBDA6</c:v>
                </c:pt>
                <c:pt idx="6">
                  <c:v>OBD R1</c:v>
                </c:pt>
                <c:pt idx="7">
                  <c:v>OBD R2</c:v>
                </c:pt>
                <c:pt idx="8">
                  <c:v>OBD R3</c:v>
                </c:pt>
                <c:pt idx="9">
                  <c:v>OBD R4</c:v>
                </c:pt>
                <c:pt idx="10">
                  <c:v>OBD R5</c:v>
                </c:pt>
              </c:strCache>
            </c:strRef>
          </c:cat>
          <c:val>
            <c:numRef>
              <c:f>Summary!$H$65:$R$65</c:f>
              <c:numCache>
                <c:formatCode>0.00</c:formatCode>
                <c:ptCount val="11"/>
                <c:pt idx="0">
                  <c:v>1.2225542222356289</c:v>
                </c:pt>
                <c:pt idx="1">
                  <c:v>1.2081326876671277</c:v>
                </c:pt>
                <c:pt idx="2">
                  <c:v>1.208132687682435</c:v>
                </c:pt>
                <c:pt idx="3">
                  <c:v>1.2081326876562426</c:v>
                </c:pt>
                <c:pt idx="4">
                  <c:v>1.0740509443214719</c:v>
                </c:pt>
                <c:pt idx="5">
                  <c:v>1.0843675982314123</c:v>
                </c:pt>
                <c:pt idx="6">
                  <c:v>1.2989722700868016</c:v>
                </c:pt>
                <c:pt idx="7">
                  <c:v>1.4098628807771678</c:v>
                </c:pt>
                <c:pt idx="8">
                  <c:v>1.1930138025187009</c:v>
                </c:pt>
                <c:pt idx="9">
                  <c:v>1.0492439205283675</c:v>
                </c:pt>
                <c:pt idx="10">
                  <c:v>1.0443011711323325</c:v>
                </c:pt>
              </c:numCache>
            </c:numRef>
          </c:val>
        </c:ser>
        <c:ser>
          <c:idx val="1"/>
          <c:order val="1"/>
          <c:tx>
            <c:strRef>
              <c:f>Summary!$E$66</c:f>
              <c:strCache>
                <c:ptCount val="1"/>
                <c:pt idx="0">
                  <c:v>Fishcaling + Field Error</c:v>
                </c:pt>
              </c:strCache>
            </c:strRef>
          </c:tx>
          <c:invertIfNegative val="0"/>
          <c:cat>
            <c:strRef>
              <c:f>Summary!$H$54:$R$54</c:f>
              <c:strCache>
                <c:ptCount val="11"/>
                <c:pt idx="0">
                  <c:v>IBDH1</c:v>
                </c:pt>
                <c:pt idx="1">
                  <c:v>IBDV2</c:v>
                </c:pt>
                <c:pt idx="2">
                  <c:v>IBDV3</c:v>
                </c:pt>
                <c:pt idx="3">
                  <c:v>IBDV4</c:v>
                </c:pt>
                <c:pt idx="4">
                  <c:v>IBDA5</c:v>
                </c:pt>
                <c:pt idx="5">
                  <c:v>IBDA6</c:v>
                </c:pt>
                <c:pt idx="6">
                  <c:v>OBD R1</c:v>
                </c:pt>
                <c:pt idx="7">
                  <c:v>OBD R2</c:v>
                </c:pt>
                <c:pt idx="8">
                  <c:v>OBD R3</c:v>
                </c:pt>
                <c:pt idx="9">
                  <c:v>OBD R4</c:v>
                </c:pt>
                <c:pt idx="10">
                  <c:v>OBD R5</c:v>
                </c:pt>
              </c:strCache>
            </c:strRef>
          </c:cat>
          <c:val>
            <c:numRef>
              <c:f>Summary!$H$66:$R$66</c:f>
              <c:numCache>
                <c:formatCode>0.00</c:formatCode>
                <c:ptCount val="11"/>
                <c:pt idx="0">
                  <c:v>1.3680916695140621</c:v>
                </c:pt>
                <c:pt idx="1">
                  <c:v>1.3350258201466105</c:v>
                </c:pt>
                <c:pt idx="2">
                  <c:v>1.3502162252604002</c:v>
                </c:pt>
                <c:pt idx="3">
                  <c:v>1.363998266677483</c:v>
                </c:pt>
                <c:pt idx="4">
                  <c:v>1.0978801587921332</c:v>
                </c:pt>
                <c:pt idx="5">
                  <c:v>1.1097868632826779</c:v>
                </c:pt>
                <c:pt idx="6">
                  <c:v>1.3740554859535281</c:v>
                </c:pt>
                <c:pt idx="7">
                  <c:v>1.4898533709564636</c:v>
                </c:pt>
                <c:pt idx="8">
                  <c:v>1.2282338206175203</c:v>
                </c:pt>
                <c:pt idx="9">
                  <c:v>1.0610423446499804</c:v>
                </c:pt>
                <c:pt idx="10">
                  <c:v>1.0586150272826862</c:v>
                </c:pt>
              </c:numCache>
            </c:numRef>
          </c:val>
        </c:ser>
        <c:ser>
          <c:idx val="2"/>
          <c:order val="2"/>
          <c:tx>
            <c:strRef>
              <c:f>Summary!$E$67</c:f>
              <c:strCache>
                <c:ptCount val="1"/>
                <c:pt idx="0">
                  <c:v>Fishcaling + Surf Norm Deviation</c:v>
                </c:pt>
              </c:strCache>
            </c:strRef>
          </c:tx>
          <c:invertIfNegative val="0"/>
          <c:val>
            <c:numRef>
              <c:f>Summary!$H$67:$R$67</c:f>
              <c:numCache>
                <c:formatCode>0.00</c:formatCode>
                <c:ptCount val="11"/>
                <c:pt idx="0">
                  <c:v>1.2340113267592614</c:v>
                </c:pt>
                <c:pt idx="1">
                  <c:v>1.2150764898816044</c:v>
                </c:pt>
                <c:pt idx="2">
                  <c:v>1.2150764898969117</c:v>
                </c:pt>
                <c:pt idx="3">
                  <c:v>1.2150764898707196</c:v>
                </c:pt>
                <c:pt idx="4">
                  <c:v>1.0760414651523997</c:v>
                </c:pt>
                <c:pt idx="5">
                  <c:v>1.0866352364678393</c:v>
                </c:pt>
                <c:pt idx="6">
                  <c:v>1.3091317094331334</c:v>
                </c:pt>
                <c:pt idx="7">
                  <c:v>1.4237913719449282</c:v>
                </c:pt>
                <c:pt idx="8">
                  <c:v>1.1985383604797661</c:v>
                </c:pt>
                <c:pt idx="9">
                  <c:v>1.050405516371455</c:v>
                </c:pt>
                <c:pt idx="10">
                  <c:v>1.045346244088593</c:v>
                </c:pt>
              </c:numCache>
            </c:numRef>
          </c:val>
        </c:ser>
        <c:ser>
          <c:idx val="3"/>
          <c:order val="3"/>
          <c:tx>
            <c:strRef>
              <c:f>Summary!$E$68</c:f>
              <c:strCache>
                <c:ptCount val="1"/>
                <c:pt idx="0">
                  <c:v>Fiscaling + Field Error + Surf Norm</c:v>
                </c:pt>
              </c:strCache>
            </c:strRef>
          </c:tx>
          <c:invertIfNegative val="0"/>
          <c:val>
            <c:numRef>
              <c:f>Summary!$H$68:$R$68</c:f>
              <c:numCache>
                <c:formatCode>0.00</c:formatCode>
                <c:ptCount val="11"/>
                <c:pt idx="0">
                  <c:v>1.3795481129396705</c:v>
                </c:pt>
                <c:pt idx="1">
                  <c:v>1.3419682514192959</c:v>
                </c:pt>
                <c:pt idx="2">
                  <c:v>1.3571584832541645</c:v>
                </c:pt>
                <c:pt idx="3">
                  <c:v>1.3709403657620485</c:v>
                </c:pt>
                <c:pt idx="4">
                  <c:v>1.0998698312152786</c:v>
                </c:pt>
                <c:pt idx="5">
                  <c:v>1.1120534594311955</c:v>
                </c:pt>
                <c:pt idx="6">
                  <c:v>1.3842140936318421</c:v>
                </c:pt>
                <c:pt idx="7">
                  <c:v>1.5037813674359348</c:v>
                </c:pt>
                <c:pt idx="8">
                  <c:v>1.2337580299199931</c:v>
                </c:pt>
                <c:pt idx="9">
                  <c:v>1.0622035598664374</c:v>
                </c:pt>
                <c:pt idx="10">
                  <c:v>1.0596596863568151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06240"/>
        <c:axId val="59913856"/>
      </c:barChart>
      <c:catAx>
        <c:axId val="167306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59913856"/>
        <c:crosses val="autoZero"/>
        <c:auto val="1"/>
        <c:lblAlgn val="ctr"/>
        <c:lblOffset val="100"/>
        <c:noMultiLvlLbl val="0"/>
      </c:catAx>
      <c:valAx>
        <c:axId val="59913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3062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IBDV2!$B$3:$B$49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IBDV2!$F$3:$F$49</c:f>
              <c:numCache>
                <c:formatCode>General</c:formatCode>
                <c:ptCount val="47"/>
                <c:pt idx="0">
                  <c:v>0.24895920000000002</c:v>
                </c:pt>
                <c:pt idx="1">
                  <c:v>0.38862299999737826</c:v>
                </c:pt>
                <c:pt idx="2">
                  <c:v>0.13083151302612125</c:v>
                </c:pt>
                <c:pt idx="3">
                  <c:v>2.152484E-2</c:v>
                </c:pt>
                <c:pt idx="4">
                  <c:v>1.7852219999879564E-2</c:v>
                </c:pt>
                <c:pt idx="5">
                  <c:v>3.6990167049340945E-4</c:v>
                </c:pt>
                <c:pt idx="6">
                  <c:v>1.2936439999999999E-2</c:v>
                </c:pt>
                <c:pt idx="7">
                  <c:v>1.1163839999924685E-2</c:v>
                </c:pt>
                <c:pt idx="8">
                  <c:v>2.3828408391883392E-4</c:v>
                </c:pt>
                <c:pt idx="9">
                  <c:v>1.472092E-2</c:v>
                </c:pt>
                <c:pt idx="10">
                  <c:v>1.2430019999916142E-2</c:v>
                </c:pt>
                <c:pt idx="11">
                  <c:v>3.6570835908108351E-4</c:v>
                </c:pt>
                <c:pt idx="12">
                  <c:v>3.7665879999999999E-2</c:v>
                </c:pt>
                <c:pt idx="13">
                  <c:v>3.0687299999792979E-2</c:v>
                </c:pt>
                <c:pt idx="14">
                  <c:v>1.2671344092612543E-3</c:v>
                </c:pt>
                <c:pt idx="15">
                  <c:v>0.1419696</c:v>
                </c:pt>
                <c:pt idx="16">
                  <c:v>6.94466999995315E-2</c:v>
                </c:pt>
                <c:pt idx="17">
                  <c:v>9.1171729119914821E-3</c:v>
                </c:pt>
                <c:pt idx="18">
                  <c:v>0.19142119999999999</c:v>
                </c:pt>
                <c:pt idx="19">
                  <c:v>2.6517389999821108E-3</c:v>
                </c:pt>
                <c:pt idx="20">
                  <c:v>1.9759773641088753E-2</c:v>
                </c:pt>
                <c:pt idx="21">
                  <c:v>0.33657880000000001</c:v>
                </c:pt>
                <c:pt idx="22">
                  <c:v>9.6329699999350149E-2</c:v>
                </c:pt>
                <c:pt idx="23">
                  <c:v>3.9735023218536579E-2</c:v>
                </c:pt>
                <c:pt idx="24">
                  <c:v>5.4601199999999999</c:v>
                </c:pt>
                <c:pt idx="25">
                  <c:v>8.4116999999432505</c:v>
                </c:pt>
                <c:pt idx="26">
                  <c:v>1.7340081295782699</c:v>
                </c:pt>
                <c:pt idx="27">
                  <c:v>12.601599999999999</c:v>
                </c:pt>
                <c:pt idx="28">
                  <c:v>6.1178399999587274</c:v>
                </c:pt>
                <c:pt idx="29">
                  <c:v>4.0216988132860747</c:v>
                </c:pt>
                <c:pt idx="30">
                  <c:v>13.071319999953978</c:v>
                </c:pt>
                <c:pt idx="31">
                  <c:v>2.7129899999816978</c:v>
                </c:pt>
                <c:pt idx="32">
                  <c:v>6.2430961116350057</c:v>
                </c:pt>
                <c:pt idx="33">
                  <c:v>9.4123599999668617</c:v>
                </c:pt>
                <c:pt idx="34">
                  <c:v>2.5563419999827541</c:v>
                </c:pt>
                <c:pt idx="35">
                  <c:v>3.8323041724356708</c:v>
                </c:pt>
                <c:pt idx="36">
                  <c:v>0.15132039999946723</c:v>
                </c:pt>
                <c:pt idx="37">
                  <c:v>4.5659099999691968</c:v>
                </c:pt>
                <c:pt idx="38">
                  <c:v>4.5587581393266505E-2</c:v>
                </c:pt>
                <c:pt idx="39">
                  <c:v>0.64951599999999998</c:v>
                </c:pt>
                <c:pt idx="40">
                  <c:v>1.1198609999924451</c:v>
                </c:pt>
                <c:pt idx="41">
                  <c:v>0.15041835442578108</c:v>
                </c:pt>
                <c:pt idx="42">
                  <c:v>0.71379199999999998</c:v>
                </c:pt>
                <c:pt idx="43">
                  <c:v>1.1595869999921771</c:v>
                </c:pt>
                <c:pt idx="44">
                  <c:v>0.1433454651436474</c:v>
                </c:pt>
                <c:pt idx="45">
                  <c:v>51.730999999651004</c:v>
                </c:pt>
                <c:pt idx="46">
                  <c:v>40.466549999857527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28768"/>
        <c:axId val="235931904"/>
      </c:barChart>
      <c:catAx>
        <c:axId val="167328768"/>
        <c:scaling>
          <c:orientation val="minMax"/>
        </c:scaling>
        <c:delete val="0"/>
        <c:axPos val="b"/>
        <c:majorTickMark val="none"/>
        <c:minorTickMark val="none"/>
        <c:tickLblPos val="nextTo"/>
        <c:crossAx val="235931904"/>
        <c:crosses val="autoZero"/>
        <c:auto val="1"/>
        <c:lblAlgn val="ctr"/>
        <c:lblOffset val="100"/>
        <c:noMultiLvlLbl val="0"/>
      </c:catAx>
      <c:valAx>
        <c:axId val="2359319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3287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IBDV2b!$G$50:$AQ$50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IBDV2b!$G$51:$AQ$51</c:f>
              <c:numCache>
                <c:formatCode>General</c:formatCode>
                <c:ptCount val="37"/>
                <c:pt idx="0">
                  <c:v>-58.14748214559333</c:v>
                </c:pt>
                <c:pt idx="1">
                  <c:v>-56.458455425778958</c:v>
                </c:pt>
                <c:pt idx="2">
                  <c:v>-53.90389994298878</c:v>
                </c:pt>
                <c:pt idx="3">
                  <c:v>-51.30886077273373</c:v>
                </c:pt>
                <c:pt idx="4">
                  <c:v>-49.306947992679063</c:v>
                </c:pt>
                <c:pt idx="5">
                  <c:v>-48.254172381903331</c:v>
                </c:pt>
                <c:pt idx="6">
                  <c:v>-48.182524706203225</c:v>
                </c:pt>
                <c:pt idx="7">
                  <c:v>-48.799003367804573</c:v>
                </c:pt>
                <c:pt idx="8">
                  <c:v>-49.530120003299814</c:v>
                </c:pt>
                <c:pt idx="9">
                  <c:v>-49.606236515441786</c:v>
                </c:pt>
                <c:pt idx="10">
                  <c:v>-48.175100440750896</c:v>
                </c:pt>
                <c:pt idx="11">
                  <c:v>-44.430255481165311</c:v>
                </c:pt>
                <c:pt idx="12">
                  <c:v>-37.738060655965278</c:v>
                </c:pt>
                <c:pt idx="13">
                  <c:v>-27.747093792870281</c:v>
                </c:pt>
                <c:pt idx="14">
                  <c:v>-14.465741692068915</c:v>
                </c:pt>
                <c:pt idx="15">
                  <c:v>1.7024511951378198</c:v>
                </c:pt>
                <c:pt idx="16">
                  <c:v>19.971043933227662</c:v>
                </c:pt>
                <c:pt idx="17">
                  <c:v>39.230197604979715</c:v>
                </c:pt>
                <c:pt idx="18">
                  <c:v>58.147309083439204</c:v>
                </c:pt>
                <c:pt idx="19">
                  <c:v>75.297651807078594</c:v>
                </c:pt>
                <c:pt idx="20">
                  <c:v>89.310180647230524</c:v>
                </c:pt>
                <c:pt idx="21">
                  <c:v>99.011705805935023</c:v>
                </c:pt>
                <c:pt idx="22">
                  <c:v>103.55269022482325</c:v>
                </c:pt>
                <c:pt idx="23">
                  <c:v>102.49997471790293</c:v>
                </c:pt>
                <c:pt idx="24">
                  <c:v>95.885542801558643</c:v>
                </c:pt>
                <c:pt idx="25">
                  <c:v>84.205549218649324</c:v>
                </c:pt>
                <c:pt idx="26">
                  <c:v>68.36964163505769</c:v>
                </c:pt>
                <c:pt idx="27">
                  <c:v>49.606409577595933</c:v>
                </c:pt>
                <c:pt idx="28">
                  <c:v>29.335904059451437</c:v>
                </c:pt>
                <c:pt idx="29">
                  <c:v>9.0239747769237617</c:v>
                </c:pt>
                <c:pt idx="30">
                  <c:v>-9.9647843772359721</c:v>
                </c:pt>
                <c:pt idx="31">
                  <c:v>-26.498648439273882</c:v>
                </c:pt>
                <c:pt idx="32">
                  <c:v>-39.780060643930632</c:v>
                </c:pt>
                <c:pt idx="33">
                  <c:v>-49.405469290493187</c:v>
                </c:pt>
                <c:pt idx="34">
                  <c:v>-55.377589784072377</c:v>
                </c:pt>
                <c:pt idx="35">
                  <c:v>-58.069719236737569</c:v>
                </c:pt>
                <c:pt idx="36">
                  <c:v>-58.147482145593351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583808"/>
        <c:axId val="375584384"/>
      </c:scatterChart>
      <c:valAx>
        <c:axId val="3755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5584384"/>
        <c:crosses val="autoZero"/>
        <c:crossBetween val="midCat"/>
      </c:valAx>
      <c:valAx>
        <c:axId val="37558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5583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IBDV2b!$B$3:$B$49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IBDV2b!$F$3:$F$49</c:f>
              <c:numCache>
                <c:formatCode>General</c:formatCode>
                <c:ptCount val="47"/>
                <c:pt idx="0">
                  <c:v>0.20310519999928492</c:v>
                </c:pt>
                <c:pt idx="1">
                  <c:v>0.39333899999734639</c:v>
                </c:pt>
                <c:pt idx="2">
                  <c:v>0.10523911703824274</c:v>
                </c:pt>
                <c:pt idx="3">
                  <c:v>2.0304599999999999E-2</c:v>
                </c:pt>
                <c:pt idx="4">
                  <c:v>1.7079329999884776E-2</c:v>
                </c:pt>
                <c:pt idx="5">
                  <c:v>3.3793481083063323E-4</c:v>
                </c:pt>
                <c:pt idx="6">
                  <c:v>1.2248239999999999E-2</c:v>
                </c:pt>
                <c:pt idx="7">
                  <c:v>1.071827999992769E-2</c:v>
                </c:pt>
                <c:pt idx="8">
                  <c:v>2.1907245427307175E-4</c:v>
                </c:pt>
                <c:pt idx="9">
                  <c:v>1.394888E-2</c:v>
                </c:pt>
                <c:pt idx="10">
                  <c:v>1.1951159999919372E-2</c:v>
                </c:pt>
                <c:pt idx="11">
                  <c:v>3.3665062152070531E-4</c:v>
                </c:pt>
                <c:pt idx="12">
                  <c:v>3.5780400000000004E-2</c:v>
                </c:pt>
                <c:pt idx="13">
                  <c:v>2.961959999980018E-2</c:v>
                </c:pt>
                <c:pt idx="14">
                  <c:v>1.1711688329612265E-3</c:v>
                </c:pt>
                <c:pt idx="15">
                  <c:v>0.1353808</c:v>
                </c:pt>
                <c:pt idx="16">
                  <c:v>6.8511599999537792E-2</c:v>
                </c:pt>
                <c:pt idx="17">
                  <c:v>8.4744282839105331E-3</c:v>
                </c:pt>
                <c:pt idx="18">
                  <c:v>0.18269640000000001</c:v>
                </c:pt>
                <c:pt idx="19">
                  <c:v>6.8910599999535112E-3</c:v>
                </c:pt>
                <c:pt idx="20">
                  <c:v>1.8377635352046236E-2</c:v>
                </c:pt>
                <c:pt idx="21">
                  <c:v>0.32296599999999998</c:v>
                </c:pt>
                <c:pt idx="22">
                  <c:v>8.2619699999442631E-2</c:v>
                </c:pt>
                <c:pt idx="23">
                  <c:v>3.7231051025727734E-2</c:v>
                </c:pt>
                <c:pt idx="24">
                  <c:v>5.0294799999822928</c:v>
                </c:pt>
                <c:pt idx="25">
                  <c:v>8.3758799999434927</c:v>
                </c:pt>
                <c:pt idx="26">
                  <c:v>1.5955633791469788</c:v>
                </c:pt>
                <c:pt idx="27">
                  <c:v>27.00676</c:v>
                </c:pt>
                <c:pt idx="28">
                  <c:v>10.832879999926918</c:v>
                </c:pt>
                <c:pt idx="29">
                  <c:v>10.571773355500634</c:v>
                </c:pt>
                <c:pt idx="30">
                  <c:v>21.283879999925066</c:v>
                </c:pt>
                <c:pt idx="31">
                  <c:v>2.0326109999862871</c:v>
                </c:pt>
                <c:pt idx="32">
                  <c:v>10.104865759614123</c:v>
                </c:pt>
                <c:pt idx="33">
                  <c:v>10.53503999996291</c:v>
                </c:pt>
                <c:pt idx="34">
                  <c:v>3.89108999997375</c:v>
                </c:pt>
                <c:pt idx="35">
                  <c:v>4.3563602605268867</c:v>
                </c:pt>
                <c:pt idx="36">
                  <c:v>0.113884</c:v>
                </c:pt>
                <c:pt idx="37">
                  <c:v>4.5693599999691745</c:v>
                </c:pt>
                <c:pt idx="38">
                  <c:v>3.4313065653552563E-2</c:v>
                </c:pt>
                <c:pt idx="39">
                  <c:v>0.65257600000000004</c:v>
                </c:pt>
                <c:pt idx="40">
                  <c:v>1.0369259999930045</c:v>
                </c:pt>
                <c:pt idx="41">
                  <c:v>0.14869966793522416</c:v>
                </c:pt>
                <c:pt idx="42">
                  <c:v>0.70879599999999998</c:v>
                </c:pt>
                <c:pt idx="43">
                  <c:v>1.0776509999927297</c:v>
                </c:pt>
                <c:pt idx="44">
                  <c:v>0.13993862120287695</c:v>
                </c:pt>
                <c:pt idx="45">
                  <c:v>51.730999999651004</c:v>
                </c:pt>
                <c:pt idx="46">
                  <c:v>41.759849999852975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41472"/>
        <c:axId val="374185984"/>
      </c:barChart>
      <c:catAx>
        <c:axId val="3440414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4185984"/>
        <c:crosses val="autoZero"/>
        <c:auto val="1"/>
        <c:lblAlgn val="ctr"/>
        <c:lblOffset val="100"/>
        <c:noMultiLvlLbl val="0"/>
      </c:catAx>
      <c:valAx>
        <c:axId val="3741859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440414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IBDV2c!$G$50:$AQ$50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IBDV2c!$G$51:$AQ$51</c:f>
              <c:numCache>
                <c:formatCode>General</c:formatCode>
                <c:ptCount val="37"/>
                <c:pt idx="0">
                  <c:v>-63.561739808946314</c:v>
                </c:pt>
                <c:pt idx="1">
                  <c:v>-62.225569716732686</c:v>
                </c:pt>
                <c:pt idx="2">
                  <c:v>-59.481440949752965</c:v>
                </c:pt>
                <c:pt idx="3">
                  <c:v>-55.837244991387841</c:v>
                </c:pt>
                <c:pt idx="4">
                  <c:v>-51.718794118729981</c:v>
                </c:pt>
                <c:pt idx="5">
                  <c:v>-47.418879383483109</c:v>
                </c:pt>
                <c:pt idx="6">
                  <c:v>-43.068152756585235</c:v>
                </c:pt>
                <c:pt idx="7">
                  <c:v>-38.631157184915715</c:v>
                </c:pt>
                <c:pt idx="8">
                  <c:v>-33.927625202808052</c:v>
                </c:pt>
                <c:pt idx="9">
                  <c:v>-28.675959967613771</c:v>
                </c:pt>
                <c:pt idx="10">
                  <c:v>-22.55299376297847</c:v>
                </c:pt>
                <c:pt idx="11">
                  <c:v>-15.262032481801352</c:v>
                </c:pt>
                <c:pt idx="12">
                  <c:v>-6.6000957738143438</c:v>
                </c:pt>
                <c:pt idx="13">
                  <c:v>3.4847130242117008</c:v>
                </c:pt>
                <c:pt idx="14">
                  <c:v>14.853626106082922</c:v>
                </c:pt>
                <c:pt idx="15">
                  <c:v>27.161206038323702</c:v>
                </c:pt>
                <c:pt idx="16">
                  <c:v>39.865841552523733</c:v>
                </c:pt>
                <c:pt idx="17">
                  <c:v>52.266425396556372</c:v>
                </c:pt>
                <c:pt idx="18">
                  <c:v>63.561660823495949</c:v>
                </c:pt>
                <c:pt idx="19">
                  <c:v>72.925610913505011</c:v>
                </c:pt>
                <c:pt idx="20">
                  <c:v>79.591019444627591</c:v>
                </c:pt>
                <c:pt idx="21">
                  <c:v>82.930848832112915</c:v>
                </c:pt>
                <c:pt idx="22">
                  <c:v>82.528534823107549</c:v>
                </c:pt>
                <c:pt idx="23">
                  <c:v>78.228647519219692</c:v>
                </c:pt>
                <c:pt idx="24">
                  <c:v>70.161835582760702</c:v>
                </c:pt>
                <c:pt idx="25">
                  <c:v>58.740856692521064</c:v>
                </c:pt>
                <c:pt idx="26">
                  <c:v>44.627814843670038</c:v>
                </c:pt>
                <c:pt idx="27">
                  <c:v>28.676038953064158</c:v>
                </c:pt>
                <c:pt idx="28">
                  <c:v>11.852952566206264</c:v>
                </c:pt>
                <c:pt idx="29">
                  <c:v>-4.8475460130731687</c:v>
                </c:pt>
                <c:pt idx="30">
                  <c:v>-20.493508066910714</c:v>
                </c:pt>
                <c:pt idx="31">
                  <c:v>-34.294453728589232</c:v>
                </c:pt>
                <c:pt idx="32">
                  <c:v>-45.663394241819482</c:v>
                </c:pt>
                <c:pt idx="33">
                  <c:v>-54.254888864499108</c:v>
                </c:pt>
                <c:pt idx="34">
                  <c:v>-59.975541060129075</c:v>
                </c:pt>
                <c:pt idx="35">
                  <c:v>-62.966615037418329</c:v>
                </c:pt>
                <c:pt idx="36">
                  <c:v>-63.561739808946342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451840"/>
        <c:axId val="399452416"/>
      </c:scatterChart>
      <c:valAx>
        <c:axId val="3994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9452416"/>
        <c:crosses val="autoZero"/>
        <c:crossBetween val="midCat"/>
      </c:valAx>
      <c:valAx>
        <c:axId val="39945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94518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IBDV2c!$B$3:$B$49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IBDV2c!$F$3:$F$49</c:f>
              <c:numCache>
                <c:formatCode>General</c:formatCode>
                <c:ptCount val="47"/>
                <c:pt idx="0">
                  <c:v>0.51957600000000004</c:v>
                </c:pt>
                <c:pt idx="1">
                  <c:v>0.86225399999418295</c:v>
                </c:pt>
                <c:pt idx="2">
                  <c:v>0.13369198562552051</c:v>
                </c:pt>
                <c:pt idx="3">
                  <c:v>2.2836200000000001E-2</c:v>
                </c:pt>
                <c:pt idx="4">
                  <c:v>1.8671549999874037E-2</c:v>
                </c:pt>
                <c:pt idx="5">
                  <c:v>4.0542368614455981E-4</c:v>
                </c:pt>
                <c:pt idx="6">
                  <c:v>1.3672759999999999E-2</c:v>
                </c:pt>
                <c:pt idx="7">
                  <c:v>1.1633849999921514E-2</c:v>
                </c:pt>
                <c:pt idx="8">
                  <c:v>2.5947320753264458E-4</c:v>
                </c:pt>
                <c:pt idx="9">
                  <c:v>1.5546079999999999E-2</c:v>
                </c:pt>
                <c:pt idx="10">
                  <c:v>1.2933959999912743E-2</c:v>
                </c:pt>
                <c:pt idx="11">
                  <c:v>3.9770279336094421E-4</c:v>
                </c:pt>
                <c:pt idx="12">
                  <c:v>3.967424E-2</c:v>
                </c:pt>
                <c:pt idx="13">
                  <c:v>3.1803599999785444E-2</c:v>
                </c:pt>
                <c:pt idx="14">
                  <c:v>1.3722705153573315E-3</c:v>
                </c:pt>
                <c:pt idx="15">
                  <c:v>0.14893960000000001</c:v>
                </c:pt>
                <c:pt idx="16">
                  <c:v>7.0319699999525601E-2</c:v>
                </c:pt>
                <c:pt idx="17">
                  <c:v>9.8150273819309942E-3</c:v>
                </c:pt>
                <c:pt idx="18">
                  <c:v>0.20058759999999998</c:v>
                </c:pt>
                <c:pt idx="19">
                  <c:v>2.1020039999858193E-3</c:v>
                </c:pt>
                <c:pt idx="20">
                  <c:v>2.1250772579149237E-2</c:v>
                </c:pt>
                <c:pt idx="21">
                  <c:v>0.35069400000000001</c:v>
                </c:pt>
                <c:pt idx="22">
                  <c:v>0.11131589999924901</c:v>
                </c:pt>
                <c:pt idx="23">
                  <c:v>4.2398534267333393E-2</c:v>
                </c:pt>
                <c:pt idx="24">
                  <c:v>17.762319999999999</c:v>
                </c:pt>
                <c:pt idx="25">
                  <c:v>10.290329999930577</c:v>
                </c:pt>
                <c:pt idx="26">
                  <c:v>5.9307486425002409</c:v>
                </c:pt>
                <c:pt idx="27">
                  <c:v>6.8047199999999997</c:v>
                </c:pt>
                <c:pt idx="28">
                  <c:v>3.7130999999749497</c:v>
                </c:pt>
                <c:pt idx="29">
                  <c:v>1.6391790214252184</c:v>
                </c:pt>
                <c:pt idx="30">
                  <c:v>8.1410799999713372</c:v>
                </c:pt>
                <c:pt idx="31">
                  <c:v>2.4208649999836678</c:v>
                </c:pt>
                <c:pt idx="32">
                  <c:v>3.9310016978021189</c:v>
                </c:pt>
                <c:pt idx="33">
                  <c:v>8.1850799999711832</c:v>
                </c:pt>
                <c:pt idx="34">
                  <c:v>1.6043549999891766</c:v>
                </c:pt>
                <c:pt idx="35">
                  <c:v>3.2733070725703426</c:v>
                </c:pt>
                <c:pt idx="36">
                  <c:v>0.41237599999854813</c:v>
                </c:pt>
                <c:pt idx="37">
                  <c:v>4.5144299999695443</c:v>
                </c:pt>
                <c:pt idx="38">
                  <c:v>0.12402404701236711</c:v>
                </c:pt>
                <c:pt idx="39">
                  <c:v>0.64176</c:v>
                </c:pt>
                <c:pt idx="40">
                  <c:v>1.2051239999918699</c:v>
                </c:pt>
                <c:pt idx="41">
                  <c:v>0.15091075830228715</c:v>
                </c:pt>
                <c:pt idx="42">
                  <c:v>0.71579599999999999</c:v>
                </c:pt>
                <c:pt idx="43">
                  <c:v>1.2447299999916028</c:v>
                </c:pt>
                <c:pt idx="44">
                  <c:v>0.14612163819938881</c:v>
                </c:pt>
                <c:pt idx="45">
                  <c:v>51.730999999651004</c:v>
                </c:pt>
                <c:pt idx="46">
                  <c:v>39.173299999862081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3424"/>
        <c:axId val="399454720"/>
      </c:barChart>
      <c:catAx>
        <c:axId val="393063424"/>
        <c:scaling>
          <c:orientation val="minMax"/>
        </c:scaling>
        <c:delete val="0"/>
        <c:axPos val="b"/>
        <c:majorTickMark val="none"/>
        <c:minorTickMark val="none"/>
        <c:tickLblPos val="nextTo"/>
        <c:crossAx val="399454720"/>
        <c:crosses val="autoZero"/>
        <c:auto val="1"/>
        <c:lblAlgn val="ctr"/>
        <c:lblOffset val="100"/>
        <c:noMultiLvlLbl val="0"/>
      </c:catAx>
      <c:valAx>
        <c:axId val="3994547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30634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IBDV3!$G$50:$AQ$50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IBDV3!$G$51:$AQ$51</c:f>
              <c:numCache>
                <c:formatCode>General</c:formatCode>
                <c:ptCount val="37"/>
                <c:pt idx="0">
                  <c:v>-70.47594184139588</c:v>
                </c:pt>
                <c:pt idx="1">
                  <c:v>-61.185905788079019</c:v>
                </c:pt>
                <c:pt idx="2">
                  <c:v>-50.750283870019516</c:v>
                </c:pt>
                <c:pt idx="3">
                  <c:v>-40.113615883988416</c:v>
                </c:pt>
                <c:pt idx="4">
                  <c:v>-30.064808858545181</c:v>
                </c:pt>
                <c:pt idx="5">
                  <c:v>-21.156994139067681</c:v>
                </c:pt>
                <c:pt idx="6">
                  <c:v>-13.660832021012387</c:v>
                </c:pt>
                <c:pt idx="7">
                  <c:v>-7.5562877709401581</c:v>
                </c:pt>
                <c:pt idx="8">
                  <c:v>-2.5631289291534394</c:v>
                </c:pt>
                <c:pt idx="9">
                  <c:v>1.7943877522937948</c:v>
                </c:pt>
                <c:pt idx="10">
                  <c:v>6.0973804144183763</c:v>
                </c:pt>
                <c:pt idx="11">
                  <c:v>10.928624179140137</c:v>
                </c:pt>
                <c:pt idx="12">
                  <c:v>16.768782854865567</c:v>
                </c:pt>
                <c:pt idx="13">
                  <c:v>23.906123429713219</c:v>
                </c:pt>
                <c:pt idx="14">
                  <c:v>32.371584850836484</c:v>
                </c:pt>
                <c:pt idx="15">
                  <c:v>41.907949209461599</c:v>
                </c:pt>
                <c:pt idx="16">
                  <c:v>51.977657074029707</c:v>
                </c:pt>
                <c:pt idx="17">
                  <c:v>61.809029518906463</c:v>
                </c:pt>
                <c:pt idx="18">
                  <c:v>70.475887414575269</c:v>
                </c:pt>
                <c:pt idx="19">
                  <c:v>77.001373589145246</c:v>
                </c:pt>
                <c:pt idx="20">
                  <c:v>80.473695070718207</c:v>
                </c:pt>
                <c:pt idx="21">
                  <c:v>80.159888422685782</c:v>
                </c:pt>
                <c:pt idx="22">
                  <c:v>75.603771247037017</c:v>
                </c:pt>
                <c:pt idx="23">
                  <c:v>66.695975429795922</c:v>
                </c:pt>
                <c:pt idx="24">
                  <c:v>53.707158986530374</c:v>
                </c:pt>
                <c:pt idx="25">
                  <c:v>37.279782358365864</c:v>
                </c:pt>
                <c:pt idx="26">
                  <c:v>18.378699019183021</c:v>
                </c:pt>
                <c:pt idx="27">
                  <c:v>-1.7943333254731488</c:v>
                </c:pt>
                <c:pt idx="28">
                  <c:v>-21.912848215484502</c:v>
                </c:pt>
                <c:pt idx="29">
                  <c:v>-40.652035379838679</c:v>
                </c:pt>
                <c:pt idx="30">
                  <c:v>-56.815055393562872</c:v>
                </c:pt>
                <c:pt idx="31">
                  <c:v>-69.445085818205015</c:v>
                </c:pt>
                <c:pt idx="32">
                  <c:v>-77.910566141564686</c:v>
                </c:pt>
                <c:pt idx="33">
                  <c:v>-81.95427617497954</c:v>
                </c:pt>
                <c:pt idx="34">
                  <c:v>-81.701151661455398</c:v>
                </c:pt>
                <c:pt idx="35">
                  <c:v>-77.624599608936037</c:v>
                </c:pt>
                <c:pt idx="36">
                  <c:v>-70.475941841395894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934208"/>
        <c:axId val="235934784"/>
      </c:scatterChart>
      <c:valAx>
        <c:axId val="23593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5934784"/>
        <c:crosses val="autoZero"/>
        <c:crossBetween val="midCat"/>
      </c:valAx>
      <c:valAx>
        <c:axId val="23593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59342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IBDV3!$B$3:$B$49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IBDV3!$F$3:$F$49</c:f>
              <c:numCache>
                <c:formatCode>General</c:formatCode>
                <c:ptCount val="47"/>
                <c:pt idx="0">
                  <c:v>0.70509199999999994</c:v>
                </c:pt>
                <c:pt idx="1">
                  <c:v>1.1956229999919341</c:v>
                </c:pt>
                <c:pt idx="2">
                  <c:v>0.12135175359562574</c:v>
                </c:pt>
                <c:pt idx="3">
                  <c:v>2.4774600000000001E-2</c:v>
                </c:pt>
                <c:pt idx="4">
                  <c:v>1.9862969999865997E-2</c:v>
                </c:pt>
                <c:pt idx="5">
                  <c:v>4.6009430374527961E-4</c:v>
                </c:pt>
                <c:pt idx="6">
                  <c:v>1.4755319999999999E-2</c:v>
                </c:pt>
                <c:pt idx="7">
                  <c:v>1.2313319999916932E-2</c:v>
                </c:pt>
                <c:pt idx="8">
                  <c:v>2.9178868913998717E-4</c:v>
                </c:pt>
                <c:pt idx="9">
                  <c:v>1.6757600000000001E-2</c:v>
                </c:pt>
                <c:pt idx="10">
                  <c:v>1.3660349999907843E-2</c:v>
                </c:pt>
                <c:pt idx="11">
                  <c:v>4.4639956713189184E-4</c:v>
                </c:pt>
                <c:pt idx="12">
                  <c:v>4.2610799999999997E-2</c:v>
                </c:pt>
                <c:pt idx="13">
                  <c:v>3.3399599999774675E-2</c:v>
                </c:pt>
                <c:pt idx="14">
                  <c:v>1.5312913624672248E-3</c:v>
                </c:pt>
                <c:pt idx="15">
                  <c:v>0.15904399999999999</c:v>
                </c:pt>
                <c:pt idx="16">
                  <c:v>7.1381699999518447E-2</c:v>
                </c:pt>
                <c:pt idx="17">
                  <c:v>1.0858746335108409E-2</c:v>
                </c:pt>
                <c:pt idx="18">
                  <c:v>0.21375559999999999</c:v>
                </c:pt>
                <c:pt idx="19">
                  <c:v>9.4636199999361559E-3</c:v>
                </c:pt>
                <c:pt idx="20">
                  <c:v>2.3460878138459235E-2</c:v>
                </c:pt>
                <c:pt idx="21">
                  <c:v>0.37063560000000001</c:v>
                </c:pt>
                <c:pt idx="22">
                  <c:v>0.13386299999909693</c:v>
                </c:pt>
                <c:pt idx="23">
                  <c:v>4.6277101121796678E-2</c:v>
                </c:pt>
                <c:pt idx="24">
                  <c:v>45.065599999999996</c:v>
                </c:pt>
                <c:pt idx="25">
                  <c:v>15.954869999892365</c:v>
                </c:pt>
                <c:pt idx="26">
                  <c:v>16.811751632446708</c:v>
                </c:pt>
                <c:pt idx="27">
                  <c:v>3.2321880000000003</c:v>
                </c:pt>
                <c:pt idx="28">
                  <c:v>2.0597309999861042</c:v>
                </c:pt>
                <c:pt idx="29">
                  <c:v>0.40531338767622244</c:v>
                </c:pt>
                <c:pt idx="30">
                  <c:v>4.5934399999838273</c:v>
                </c:pt>
                <c:pt idx="31">
                  <c:v>1.7813669999879826</c:v>
                </c:pt>
                <c:pt idx="32">
                  <c:v>2.2513711109582588</c:v>
                </c:pt>
                <c:pt idx="33">
                  <c:v>6.6261199999766713</c:v>
                </c:pt>
                <c:pt idx="34">
                  <c:v>0.77436899999477593</c:v>
                </c:pt>
                <c:pt idx="35">
                  <c:v>2.5747034949964971</c:v>
                </c:pt>
                <c:pt idx="36">
                  <c:v>0.74735599999736879</c:v>
                </c:pt>
                <c:pt idx="37">
                  <c:v>4.3720799999705049</c:v>
                </c:pt>
                <c:pt idx="38">
                  <c:v>0.22368944234419266</c:v>
                </c:pt>
                <c:pt idx="39">
                  <c:v>0.62288399999999999</c:v>
                </c:pt>
                <c:pt idx="40">
                  <c:v>1.3230809999910742</c:v>
                </c:pt>
                <c:pt idx="41">
                  <c:v>0.14931103658829414</c:v>
                </c:pt>
                <c:pt idx="42">
                  <c:v>0.71307600000000004</c:v>
                </c:pt>
                <c:pt idx="43">
                  <c:v>1.3646579999907935</c:v>
                </c:pt>
                <c:pt idx="44">
                  <c:v>0.14867248724124102</c:v>
                </c:pt>
                <c:pt idx="45">
                  <c:v>51.730999999651004</c:v>
                </c:pt>
                <c:pt idx="46">
                  <c:v>37.419599999868254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000256"/>
        <c:axId val="235936512"/>
      </c:barChart>
      <c:catAx>
        <c:axId val="236000256"/>
        <c:scaling>
          <c:orientation val="minMax"/>
        </c:scaling>
        <c:delete val="0"/>
        <c:axPos val="b"/>
        <c:majorTickMark val="none"/>
        <c:minorTickMark val="none"/>
        <c:tickLblPos val="nextTo"/>
        <c:crossAx val="235936512"/>
        <c:crosses val="autoZero"/>
        <c:auto val="1"/>
        <c:lblAlgn val="ctr"/>
        <c:lblOffset val="100"/>
        <c:noMultiLvlLbl val="0"/>
      </c:catAx>
      <c:valAx>
        <c:axId val="2359365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36000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IBDV3b!$G$50:$AQ$50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IBDV3b!$G$51:$AQ$51</c:f>
              <c:numCache>
                <c:formatCode>General</c:formatCode>
                <c:ptCount val="37"/>
                <c:pt idx="0">
                  <c:v>-65.099561202579011</c:v>
                </c:pt>
                <c:pt idx="1">
                  <c:v>-62.322823335346399</c:v>
                </c:pt>
                <c:pt idx="2">
                  <c:v>-58.162763896813125</c:v>
                </c:pt>
                <c:pt idx="3">
                  <c:v>-53.194560442977945</c:v>
                </c:pt>
                <c:pt idx="4">
                  <c:v>-47.902263704612778</c:v>
                </c:pt>
                <c:pt idx="5">
                  <c:v>-42.623913852227176</c:v>
                </c:pt>
                <c:pt idx="6">
                  <c:v>-37.519891989508572</c:v>
                </c:pt>
                <c:pt idx="7">
                  <c:v>-32.568046920230621</c:v>
                </c:pt>
                <c:pt idx="8">
                  <c:v>-27.585745275564097</c:v>
                </c:pt>
                <c:pt idx="9">
                  <c:v>-22.275596629161839</c:v>
                </c:pt>
                <c:pt idx="10">
                  <c:v>-16.288618459955256</c:v>
                </c:pt>
                <c:pt idx="11">
                  <c:v>-9.2963929824080047</c:v>
                </c:pt>
                <c:pt idx="12">
                  <c:v>-1.0625991743679932</c:v>
                </c:pt>
                <c:pt idx="13">
                  <c:v>8.495677688667536</c:v>
                </c:pt>
                <c:pt idx="14">
                  <c:v>19.265250613082475</c:v>
                </c:pt>
                <c:pt idx="15">
                  <c:v>30.918892689631885</c:v>
                </c:pt>
                <c:pt idx="16">
                  <c:v>42.925279583081881</c:v>
                </c:pt>
                <c:pt idx="17">
                  <c:v>54.586510627695198</c:v>
                </c:pt>
                <c:pt idx="18">
                  <c:v>65.09949007839478</c:v>
                </c:pt>
                <c:pt idx="19">
                  <c:v>73.634457673770839</c:v>
                </c:pt>
                <c:pt idx="20">
                  <c:v>79.421753654689169</c:v>
                </c:pt>
                <c:pt idx="21">
                  <c:v>81.836757706232191</c:v>
                </c:pt>
                <c:pt idx="22">
                  <c:v>80.47299676948542</c:v>
                </c:pt>
                <c:pt idx="23">
                  <c:v>75.194671618269751</c:v>
                </c:pt>
                <c:pt idx="24">
                  <c:v>66.162160376947043</c:v>
                </c:pt>
                <c:pt idx="25">
                  <c:v>53.827145646678915</c:v>
                </c:pt>
                <c:pt idx="26">
                  <c:v>38.897513283730653</c:v>
                </c:pt>
                <c:pt idx="27">
                  <c:v>22.275667753346092</c:v>
                </c:pt>
                <c:pt idx="28">
                  <c:v>4.9769841215309372</c:v>
                </c:pt>
                <c:pt idx="29">
                  <c:v>-11.962596775467915</c:v>
                </c:pt>
                <c:pt idx="30">
                  <c:v>-27.579598088886204</c:v>
                </c:pt>
                <c:pt idx="31">
                  <c:v>-41.066410753540126</c:v>
                </c:pt>
                <c:pt idx="32">
                  <c:v>-51.836008379125019</c:v>
                </c:pt>
                <c:pt idx="33">
                  <c:v>-59.561161077070281</c:v>
                </c:pt>
                <c:pt idx="34">
                  <c:v>-64.18437830953016</c:v>
                </c:pt>
                <c:pt idx="35">
                  <c:v>-65.898278635861729</c:v>
                </c:pt>
                <c:pt idx="36">
                  <c:v>-65.099561202579039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669312"/>
        <c:axId val="375669888"/>
      </c:scatterChart>
      <c:valAx>
        <c:axId val="37566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5669888"/>
        <c:crosses val="autoZero"/>
        <c:crossBetween val="midCat"/>
      </c:valAx>
      <c:valAx>
        <c:axId val="37566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56693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IBDV3b!$B$3:$B$49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IBDV3b!$F$3:$F$49</c:f>
              <c:numCache>
                <c:formatCode>General</c:formatCode>
                <c:ptCount val="47"/>
                <c:pt idx="0">
                  <c:v>0.58472000000000002</c:v>
                </c:pt>
                <c:pt idx="1">
                  <c:v>0.97778399999340349</c:v>
                </c:pt>
                <c:pt idx="2">
                  <c:v>0.13164476726855873</c:v>
                </c:pt>
                <c:pt idx="3">
                  <c:v>2.3326560000000003E-2</c:v>
                </c:pt>
                <c:pt idx="4">
                  <c:v>1.8975089999871988E-2</c:v>
                </c:pt>
                <c:pt idx="5">
                  <c:v>4.1901206352062238E-4</c:v>
                </c:pt>
                <c:pt idx="6">
                  <c:v>1.3947280000000001E-2</c:v>
                </c:pt>
                <c:pt idx="7">
                  <c:v>1.1807399999920346E-2</c:v>
                </c:pt>
                <c:pt idx="8">
                  <c:v>2.6753681341430853E-4</c:v>
                </c:pt>
                <c:pt idx="9">
                  <c:v>1.585348E-2</c:v>
                </c:pt>
                <c:pt idx="10">
                  <c:v>1.311974999991149E-2</c:v>
                </c:pt>
                <c:pt idx="11">
                  <c:v>4.0986713872615091E-4</c:v>
                </c:pt>
                <c:pt idx="12">
                  <c:v>4.04208E-2</c:v>
                </c:pt>
                <c:pt idx="13">
                  <c:v>3.2213399999782677E-2</c:v>
                </c:pt>
                <c:pt idx="14">
                  <c:v>1.4120981105046511E-3</c:v>
                </c:pt>
                <c:pt idx="15">
                  <c:v>0.1515176</c:v>
                </c:pt>
                <c:pt idx="16">
                  <c:v>7.0613099999523615E-2</c:v>
                </c:pt>
                <c:pt idx="17">
                  <c:v>1.0077754394279589E-2</c:v>
                </c:pt>
                <c:pt idx="18">
                  <c:v>0.20396080000000003</c:v>
                </c:pt>
                <c:pt idx="19">
                  <c:v>3.9282299999734991E-3</c:v>
                </c:pt>
                <c:pt idx="20">
                  <c:v>2.1809355536657759E-2</c:v>
                </c:pt>
                <c:pt idx="21">
                  <c:v>0.3558404</c:v>
                </c:pt>
                <c:pt idx="22">
                  <c:v>0.11697869999921083</c:v>
                </c:pt>
                <c:pt idx="23">
                  <c:v>4.3386690366705838E-2</c:v>
                </c:pt>
                <c:pt idx="24">
                  <c:v>23.333960000000001</c:v>
                </c:pt>
                <c:pt idx="25">
                  <c:v>11.441309999922813</c:v>
                </c:pt>
                <c:pt idx="26">
                  <c:v>8.0004797046958789</c:v>
                </c:pt>
                <c:pt idx="27">
                  <c:v>5.5639599999999998</c:v>
                </c:pt>
                <c:pt idx="28">
                  <c:v>3.1533299999787268</c:v>
                </c:pt>
                <c:pt idx="29">
                  <c:v>1.1788207892021314</c:v>
                </c:pt>
                <c:pt idx="30">
                  <c:v>6.9440399999755522</c:v>
                </c:pt>
                <c:pt idx="31">
                  <c:v>2.2542119999847925</c:v>
                </c:pt>
                <c:pt idx="32">
                  <c:v>3.3676911359421289</c:v>
                </c:pt>
                <c:pt idx="33">
                  <c:v>7.7564399999726916</c:v>
                </c:pt>
                <c:pt idx="34">
                  <c:v>1.3419659999909468</c:v>
                </c:pt>
                <c:pt idx="35">
                  <c:v>3.0801466991381425</c:v>
                </c:pt>
                <c:pt idx="36">
                  <c:v>0.50296799999822916</c:v>
                </c:pt>
                <c:pt idx="37">
                  <c:v>4.484849999969744</c:v>
                </c:pt>
                <c:pt idx="38">
                  <c:v>0.15112046680824212</c:v>
                </c:pt>
                <c:pt idx="39">
                  <c:v>0.63777600000000001</c:v>
                </c:pt>
                <c:pt idx="40">
                  <c:v>1.2359009999916624</c:v>
                </c:pt>
                <c:pt idx="41">
                  <c:v>0.15075693133126669</c:v>
                </c:pt>
                <c:pt idx="42">
                  <c:v>0.71572000000000002</c:v>
                </c:pt>
                <c:pt idx="43">
                  <c:v>1.2757499999913933</c:v>
                </c:pt>
                <c:pt idx="44">
                  <c:v>0.14693607421112992</c:v>
                </c:pt>
                <c:pt idx="45">
                  <c:v>51.730999999651004</c:v>
                </c:pt>
                <c:pt idx="46">
                  <c:v>38.712899999863701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43008"/>
        <c:axId val="375672192"/>
      </c:barChart>
      <c:catAx>
        <c:axId val="344043008"/>
        <c:scaling>
          <c:orientation val="minMax"/>
        </c:scaling>
        <c:delete val="0"/>
        <c:axPos val="b"/>
        <c:majorTickMark val="none"/>
        <c:minorTickMark val="none"/>
        <c:tickLblPos val="nextTo"/>
        <c:crossAx val="375672192"/>
        <c:crosses val="autoZero"/>
        <c:auto val="1"/>
        <c:lblAlgn val="ctr"/>
        <c:lblOffset val="100"/>
        <c:noMultiLvlLbl val="0"/>
      </c:catAx>
      <c:valAx>
        <c:axId val="3756721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44043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IBDV3c!$G$50:$AQ$50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IBDV3c!$G$51:$AQ$51</c:f>
              <c:numCache>
                <c:formatCode>General</c:formatCode>
                <c:ptCount val="37"/>
                <c:pt idx="0">
                  <c:v>-75.11520041809473</c:v>
                </c:pt>
                <c:pt idx="1">
                  <c:v>-55.464280019638018</c:v>
                </c:pt>
                <c:pt idx="2">
                  <c:v>-35.237259933767902</c:v>
                </c:pt>
                <c:pt idx="3">
                  <c:v>-16.024103880745393</c:v>
                </c:pt>
                <c:pt idx="4">
                  <c:v>0.86745528876757982</c:v>
                </c:pt>
                <c:pt idx="5">
                  <c:v>14.538969548660804</c:v>
                </c:pt>
                <c:pt idx="6">
                  <c:v>24.575036180779172</c:v>
                </c:pt>
                <c:pt idx="7">
                  <c:v>31.055919657783452</c:v>
                </c:pt>
                <c:pt idx="8">
                  <c:v>34.508651406118979</c:v>
                </c:pt>
                <c:pt idx="9">
                  <c:v>35.803697193608556</c:v>
                </c:pt>
                <c:pt idx="10">
                  <c:v>36.010863814424177</c:v>
                </c:pt>
                <c:pt idx="11">
                  <c:v>36.233012955318145</c:v>
                </c:pt>
                <c:pt idx="12">
                  <c:v>37.438770677375317</c:v>
                </c:pt>
                <c:pt idx="13">
                  <c:v>40.315451468670666</c:v>
                </c:pt>
                <c:pt idx="14">
                  <c:v>45.160855387317305</c:v>
                </c:pt>
                <c:pt idx="15">
                  <c:v>51.827757962628205</c:v>
                </c:pt>
                <c:pt idx="16">
                  <c:v>59.728383454685002</c:v>
                </c:pt>
                <c:pt idx="17">
                  <c:v>67.898725564412288</c:v>
                </c:pt>
                <c:pt idx="18">
                  <c:v>75.115157306368957</c:v>
                </c:pt>
                <c:pt idx="19">
                  <c:v>80.049254948666501</c:v>
                </c:pt>
                <c:pt idx="20">
                  <c:v>81.441942091522876</c:v>
                </c:pt>
                <c:pt idx="21">
                  <c:v>78.275526690518262</c:v>
                </c:pt>
                <c:pt idx="22">
                  <c:v>69.922267849011774</c:v>
                </c:pt>
                <c:pt idx="23">
                  <c:v>56.250768561663719</c:v>
                </c:pt>
                <c:pt idx="24">
                  <c:v>37.676429740719492</c:v>
                </c:pt>
                <c:pt idx="25">
                  <c:v>15.148828550967455</c:v>
                </c:pt>
                <c:pt idx="26">
                  <c:v>-9.9235954535493995</c:v>
                </c:pt>
                <c:pt idx="27">
                  <c:v>-35.803654081882755</c:v>
                </c:pt>
                <c:pt idx="28">
                  <c:v>-60.595838743452525</c:v>
                </c:pt>
                <c:pt idx="29">
                  <c:v>-82.437695113072962</c:v>
                </c:pt>
                <c:pt idx="30">
                  <c:v>-99.690193487148136</c:v>
                </c:pt>
                <c:pt idx="31">
                  <c:v>-111.10517460644989</c:v>
                </c:pt>
                <c:pt idx="32">
                  <c:v>-115.95059349764182</c:v>
                </c:pt>
                <c:pt idx="33">
                  <c:v>-114.07922388412682</c:v>
                </c:pt>
                <c:pt idx="34">
                  <c:v>-105.93313166343586</c:v>
                </c:pt>
                <c:pt idx="35">
                  <c:v>-92.483781516981892</c:v>
                </c:pt>
                <c:pt idx="36">
                  <c:v>-75.11520041809473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709248"/>
        <c:axId val="399709824"/>
      </c:scatterChart>
      <c:valAx>
        <c:axId val="39970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9709824"/>
        <c:crosses val="autoZero"/>
        <c:crossBetween val="midCat"/>
      </c:valAx>
      <c:valAx>
        <c:axId val="39970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97092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Heat Fluxes, MW/m2</a:t>
            </a:r>
            <a:endParaRPr lang="en-US" baseline="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Summary!$E$71</c:f>
              <c:strCache>
                <c:ptCount val="1"/>
                <c:pt idx="0">
                  <c:v>Nominal</c:v>
                </c:pt>
              </c:strCache>
            </c:strRef>
          </c:tx>
          <c:invertIfNegative val="0"/>
          <c:val>
            <c:numRef>
              <c:f>Summary!$H$71:$R$71</c:f>
              <c:numCache>
                <c:formatCode>General</c:formatCode>
                <c:ptCount val="11"/>
                <c:pt idx="0">
                  <c:v>6.5</c:v>
                </c:pt>
                <c:pt idx="1">
                  <c:v>5</c:v>
                </c:pt>
                <c:pt idx="2">
                  <c:v>5.6</c:v>
                </c:pt>
                <c:pt idx="3">
                  <c:v>5</c:v>
                </c:pt>
                <c:pt idx="4">
                  <c:v>5.2</c:v>
                </c:pt>
                <c:pt idx="5">
                  <c:v>5.2</c:v>
                </c:pt>
                <c:pt idx="6">
                  <c:v>6</c:v>
                </c:pt>
                <c:pt idx="7">
                  <c:v>6</c:v>
                </c:pt>
                <c:pt idx="8">
                  <c:v>10.5</c:v>
                </c:pt>
                <c:pt idx="9">
                  <c:v>4.3</c:v>
                </c:pt>
                <c:pt idx="10">
                  <c:v>4.3</c:v>
                </c:pt>
              </c:numCache>
            </c:numRef>
          </c:val>
        </c:ser>
        <c:ser>
          <c:idx val="0"/>
          <c:order val="1"/>
          <c:tx>
            <c:strRef>
              <c:f>Summary!$E$72</c:f>
              <c:strCache>
                <c:ptCount val="1"/>
                <c:pt idx="0">
                  <c:v>Fishscaling Only</c:v>
                </c:pt>
              </c:strCache>
            </c:strRef>
          </c:tx>
          <c:invertIfNegative val="0"/>
          <c:cat>
            <c:strRef>
              <c:f>Summary!$H$54:$R$54</c:f>
              <c:strCache>
                <c:ptCount val="11"/>
                <c:pt idx="0">
                  <c:v>IBDH1</c:v>
                </c:pt>
                <c:pt idx="1">
                  <c:v>IBDV2</c:v>
                </c:pt>
                <c:pt idx="2">
                  <c:v>IBDV3</c:v>
                </c:pt>
                <c:pt idx="3">
                  <c:v>IBDV4</c:v>
                </c:pt>
                <c:pt idx="4">
                  <c:v>IBDA5</c:v>
                </c:pt>
                <c:pt idx="5">
                  <c:v>IBDA6</c:v>
                </c:pt>
                <c:pt idx="6">
                  <c:v>OBD R1</c:v>
                </c:pt>
                <c:pt idx="7">
                  <c:v>OBD R2</c:v>
                </c:pt>
                <c:pt idx="8">
                  <c:v>OBD R3</c:v>
                </c:pt>
                <c:pt idx="9">
                  <c:v>OBD R4</c:v>
                </c:pt>
                <c:pt idx="10">
                  <c:v>OBD R5</c:v>
                </c:pt>
              </c:strCache>
            </c:strRef>
          </c:cat>
          <c:val>
            <c:numRef>
              <c:f>Summary!$H$72:$R$72</c:f>
              <c:numCache>
                <c:formatCode>0.00</c:formatCode>
                <c:ptCount val="11"/>
                <c:pt idx="0">
                  <c:v>7.9466024445315879</c:v>
                </c:pt>
                <c:pt idx="1">
                  <c:v>6.0406634383356383</c:v>
                </c:pt>
                <c:pt idx="2">
                  <c:v>6.7655430510216359</c:v>
                </c:pt>
                <c:pt idx="3">
                  <c:v>6.0406634382812125</c:v>
                </c:pt>
                <c:pt idx="4">
                  <c:v>5.5850649104716537</c:v>
                </c:pt>
                <c:pt idx="5">
                  <c:v>5.6387115108033443</c:v>
                </c:pt>
                <c:pt idx="6">
                  <c:v>7.7938336205208092</c:v>
                </c:pt>
                <c:pt idx="7">
                  <c:v>8.4591772846630064</c:v>
                </c:pt>
                <c:pt idx="8">
                  <c:v>12.526644926446359</c:v>
                </c:pt>
                <c:pt idx="9">
                  <c:v>4.5117488582719796</c:v>
                </c:pt>
                <c:pt idx="10">
                  <c:v>4.4904950358690296</c:v>
                </c:pt>
              </c:numCache>
            </c:numRef>
          </c:val>
        </c:ser>
        <c:ser>
          <c:idx val="1"/>
          <c:order val="2"/>
          <c:tx>
            <c:strRef>
              <c:f>Summary!$E$73</c:f>
              <c:strCache>
                <c:ptCount val="1"/>
                <c:pt idx="0">
                  <c:v>Fishcaling + Field Error</c:v>
                </c:pt>
              </c:strCache>
            </c:strRef>
          </c:tx>
          <c:invertIfNegative val="0"/>
          <c:cat>
            <c:strRef>
              <c:f>Summary!$H$54:$R$54</c:f>
              <c:strCache>
                <c:ptCount val="11"/>
                <c:pt idx="0">
                  <c:v>IBDH1</c:v>
                </c:pt>
                <c:pt idx="1">
                  <c:v>IBDV2</c:v>
                </c:pt>
                <c:pt idx="2">
                  <c:v>IBDV3</c:v>
                </c:pt>
                <c:pt idx="3">
                  <c:v>IBDV4</c:v>
                </c:pt>
                <c:pt idx="4">
                  <c:v>IBDA5</c:v>
                </c:pt>
                <c:pt idx="5">
                  <c:v>IBDA6</c:v>
                </c:pt>
                <c:pt idx="6">
                  <c:v>OBD R1</c:v>
                </c:pt>
                <c:pt idx="7">
                  <c:v>OBD R2</c:v>
                </c:pt>
                <c:pt idx="8">
                  <c:v>OBD R3</c:v>
                </c:pt>
                <c:pt idx="9">
                  <c:v>OBD R4</c:v>
                </c:pt>
                <c:pt idx="10">
                  <c:v>OBD R5</c:v>
                </c:pt>
              </c:strCache>
            </c:strRef>
          </c:cat>
          <c:val>
            <c:numRef>
              <c:f>Summary!$H$73:$R$73</c:f>
              <c:numCache>
                <c:formatCode>0.00</c:formatCode>
                <c:ptCount val="11"/>
                <c:pt idx="0">
                  <c:v>8.8925958518414046</c:v>
                </c:pt>
                <c:pt idx="1">
                  <c:v>6.6751291007330522</c:v>
                </c:pt>
                <c:pt idx="2">
                  <c:v>7.5612108614582407</c:v>
                </c:pt>
                <c:pt idx="3">
                  <c:v>6.8199913333874154</c:v>
                </c:pt>
                <c:pt idx="4">
                  <c:v>5.7089768257190929</c:v>
                </c:pt>
                <c:pt idx="5">
                  <c:v>5.7708916890699253</c:v>
                </c:pt>
                <c:pt idx="6">
                  <c:v>8.2443329157211682</c:v>
                </c:pt>
                <c:pt idx="7">
                  <c:v>8.9391202257387814</c:v>
                </c:pt>
                <c:pt idx="8">
                  <c:v>12.896455116483963</c:v>
                </c:pt>
                <c:pt idx="9">
                  <c:v>4.562482081994915</c:v>
                </c:pt>
                <c:pt idx="10">
                  <c:v>4.5520446173155502</c:v>
                </c:pt>
              </c:numCache>
            </c:numRef>
          </c:val>
        </c:ser>
        <c:ser>
          <c:idx val="2"/>
          <c:order val="3"/>
          <c:tx>
            <c:strRef>
              <c:f>Summary!$E$74</c:f>
              <c:strCache>
                <c:ptCount val="1"/>
                <c:pt idx="0">
                  <c:v>Fishcaling + Surf Norm Deviation</c:v>
                </c:pt>
              </c:strCache>
            </c:strRef>
          </c:tx>
          <c:invertIfNegative val="0"/>
          <c:cat>
            <c:strRef>
              <c:f>Summary!$H$54:$R$54</c:f>
              <c:strCache>
                <c:ptCount val="11"/>
                <c:pt idx="0">
                  <c:v>IBDH1</c:v>
                </c:pt>
                <c:pt idx="1">
                  <c:v>IBDV2</c:v>
                </c:pt>
                <c:pt idx="2">
                  <c:v>IBDV3</c:v>
                </c:pt>
                <c:pt idx="3">
                  <c:v>IBDV4</c:v>
                </c:pt>
                <c:pt idx="4">
                  <c:v>IBDA5</c:v>
                </c:pt>
                <c:pt idx="5">
                  <c:v>IBDA6</c:v>
                </c:pt>
                <c:pt idx="6">
                  <c:v>OBD R1</c:v>
                </c:pt>
                <c:pt idx="7">
                  <c:v>OBD R2</c:v>
                </c:pt>
                <c:pt idx="8">
                  <c:v>OBD R3</c:v>
                </c:pt>
                <c:pt idx="9">
                  <c:v>OBD R4</c:v>
                </c:pt>
                <c:pt idx="10">
                  <c:v>OBD R5</c:v>
                </c:pt>
              </c:strCache>
            </c:strRef>
          </c:cat>
          <c:val>
            <c:numRef>
              <c:f>Summary!$H$74:$R$74</c:f>
              <c:numCache>
                <c:formatCode>0.00</c:formatCode>
                <c:ptCount val="11"/>
                <c:pt idx="0">
                  <c:v>8.0210736239351998</c:v>
                </c:pt>
                <c:pt idx="1">
                  <c:v>6.0753824494080222</c:v>
                </c:pt>
                <c:pt idx="2">
                  <c:v>6.8044283434227051</c:v>
                </c:pt>
                <c:pt idx="3">
                  <c:v>6.0753824493535982</c:v>
                </c:pt>
                <c:pt idx="4">
                  <c:v>5.5954156187924786</c:v>
                </c:pt>
                <c:pt idx="5">
                  <c:v>5.6505032296327649</c:v>
                </c:pt>
                <c:pt idx="6">
                  <c:v>7.8547902565988004</c:v>
                </c:pt>
                <c:pt idx="7">
                  <c:v>8.5427482316695702</c:v>
                </c:pt>
                <c:pt idx="8">
                  <c:v>12.584652785037544</c:v>
                </c:pt>
                <c:pt idx="9">
                  <c:v>4.5167437203972565</c:v>
                </c:pt>
                <c:pt idx="10">
                  <c:v>4.4949888495809498</c:v>
                </c:pt>
              </c:numCache>
            </c:numRef>
          </c:val>
        </c:ser>
        <c:ser>
          <c:idx val="3"/>
          <c:order val="4"/>
          <c:tx>
            <c:strRef>
              <c:f>Summary!$E$75</c:f>
              <c:strCache>
                <c:ptCount val="1"/>
                <c:pt idx="0">
                  <c:v>Fiscaling + Field Error + Surf Norm</c:v>
                </c:pt>
              </c:strCache>
            </c:strRef>
          </c:tx>
          <c:invertIfNegative val="0"/>
          <c:cat>
            <c:strRef>
              <c:f>Summary!$H$54:$R$54</c:f>
              <c:strCache>
                <c:ptCount val="11"/>
                <c:pt idx="0">
                  <c:v>IBDH1</c:v>
                </c:pt>
                <c:pt idx="1">
                  <c:v>IBDV2</c:v>
                </c:pt>
                <c:pt idx="2">
                  <c:v>IBDV3</c:v>
                </c:pt>
                <c:pt idx="3">
                  <c:v>IBDV4</c:v>
                </c:pt>
                <c:pt idx="4">
                  <c:v>IBDA5</c:v>
                </c:pt>
                <c:pt idx="5">
                  <c:v>IBDA6</c:v>
                </c:pt>
                <c:pt idx="6">
                  <c:v>OBD R1</c:v>
                </c:pt>
                <c:pt idx="7">
                  <c:v>OBD R2</c:v>
                </c:pt>
                <c:pt idx="8">
                  <c:v>OBD R3</c:v>
                </c:pt>
                <c:pt idx="9">
                  <c:v>OBD R4</c:v>
                </c:pt>
                <c:pt idx="10">
                  <c:v>OBD R5</c:v>
                </c:pt>
              </c:strCache>
            </c:strRef>
          </c:cat>
          <c:val>
            <c:numRef>
              <c:f>Summary!$H$75:$R$75</c:f>
              <c:numCache>
                <c:formatCode>0.00</c:formatCode>
                <c:ptCount val="11"/>
                <c:pt idx="0">
                  <c:v>8.9670627341078575</c:v>
                </c:pt>
                <c:pt idx="1">
                  <c:v>6.7098412570964792</c:v>
                </c:pt>
                <c:pt idx="2">
                  <c:v>7.6000875062233213</c:v>
                </c:pt>
                <c:pt idx="3">
                  <c:v>6.8547018288102421</c:v>
                </c:pt>
                <c:pt idx="4">
                  <c:v>5.7193231223194489</c:v>
                </c:pt>
                <c:pt idx="5">
                  <c:v>5.7826779890422166</c:v>
                </c:pt>
                <c:pt idx="6">
                  <c:v>8.3052845617910531</c:v>
                </c:pt>
                <c:pt idx="7">
                  <c:v>9.0226882046156085</c:v>
                </c:pt>
                <c:pt idx="8">
                  <c:v>12.954459314159926</c:v>
                </c:pt>
                <c:pt idx="9">
                  <c:v>4.5674753074256804</c:v>
                </c:pt>
                <c:pt idx="10">
                  <c:v>4.5565366513343042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663552"/>
        <c:axId val="166387712"/>
      </c:barChart>
      <c:catAx>
        <c:axId val="2326635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6387712"/>
        <c:crosses val="autoZero"/>
        <c:auto val="1"/>
        <c:lblAlgn val="ctr"/>
        <c:lblOffset val="100"/>
        <c:noMultiLvlLbl val="0"/>
      </c:catAx>
      <c:valAx>
        <c:axId val="166387712"/>
        <c:scaling>
          <c:orientation val="minMax"/>
          <c:max val="12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326635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IBDV3c!$B$3:$B$49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IBDV3c!$F$3:$F$49</c:f>
              <c:numCache>
                <c:formatCode>General</c:formatCode>
                <c:ptCount val="47"/>
                <c:pt idx="0">
                  <c:v>0.75931199999999999</c:v>
                </c:pt>
                <c:pt idx="1">
                  <c:v>1.3006169999912258</c:v>
                </c:pt>
                <c:pt idx="2">
                  <c:v>0.10791621838663097</c:v>
                </c:pt>
                <c:pt idx="3">
                  <c:v>2.6334239999999998E-2</c:v>
                </c:pt>
                <c:pt idx="4">
                  <c:v>2.0805959999859638E-2</c:v>
                </c:pt>
                <c:pt idx="5">
                  <c:v>5.0591346926192563E-4</c:v>
                </c:pt>
                <c:pt idx="6">
                  <c:v>1.562152E-2</c:v>
                </c:pt>
                <c:pt idx="7">
                  <c:v>1.2847859999913325E-2</c:v>
                </c:pt>
                <c:pt idx="8">
                  <c:v>3.1862076117855777E-4</c:v>
                </c:pt>
                <c:pt idx="9">
                  <c:v>1.772572E-2</c:v>
                </c:pt>
                <c:pt idx="10">
                  <c:v>1.4230079999904001E-2</c:v>
                </c:pt>
                <c:pt idx="11">
                  <c:v>4.8674517115729603E-4</c:v>
                </c:pt>
                <c:pt idx="12">
                  <c:v>4.4947999999999995E-2</c:v>
                </c:pt>
                <c:pt idx="13">
                  <c:v>3.4640999999766296E-2</c:v>
                </c:pt>
                <c:pt idx="14">
                  <c:v>1.6622117051526678E-3</c:v>
                </c:pt>
                <c:pt idx="15">
                  <c:v>0.16701280000000002</c:v>
                </c:pt>
                <c:pt idx="16">
                  <c:v>7.2057599999513874E-2</c:v>
                </c:pt>
                <c:pt idx="17">
                  <c:v>1.1707985452460937E-2</c:v>
                </c:pt>
                <c:pt idx="18">
                  <c:v>0.22403600000000001</c:v>
                </c:pt>
                <c:pt idx="19">
                  <c:v>1.5644099999894464E-2</c:v>
                </c:pt>
                <c:pt idx="20">
                  <c:v>2.5241410555905307E-2</c:v>
                </c:pt>
                <c:pt idx="21">
                  <c:v>0.38592640000000006</c:v>
                </c:pt>
                <c:pt idx="22">
                  <c:v>0.15227999999897268</c:v>
                </c:pt>
                <c:pt idx="23">
                  <c:v>4.9342610695373074E-2</c:v>
                </c:pt>
                <c:pt idx="24">
                  <c:v>76.91</c:v>
                </c:pt>
                <c:pt idx="25">
                  <c:v>19.969679999865281</c:v>
                </c:pt>
                <c:pt idx="26">
                  <c:v>30.855405632726701</c:v>
                </c:pt>
                <c:pt idx="27">
                  <c:v>1.8812319999999998</c:v>
                </c:pt>
                <c:pt idx="28">
                  <c:v>1.4032349999905334</c:v>
                </c:pt>
                <c:pt idx="29">
                  <c:v>4.6586724679343716E-2</c:v>
                </c:pt>
                <c:pt idx="30">
                  <c:v>3.2019519999887271</c:v>
                </c:pt>
                <c:pt idx="31">
                  <c:v>1.3788089999906983</c:v>
                </c:pt>
                <c:pt idx="32">
                  <c:v>1.574183182821838</c:v>
                </c:pt>
                <c:pt idx="33">
                  <c:v>5.6362799999801565</c:v>
                </c:pt>
                <c:pt idx="34">
                  <c:v>0.39828299999731309</c:v>
                </c:pt>
                <c:pt idx="35">
                  <c:v>2.1362863692467933</c:v>
                </c:pt>
                <c:pt idx="36">
                  <c:v>0.97238799999657644</c:v>
                </c:pt>
                <c:pt idx="37">
                  <c:v>4.2193199999715354</c:v>
                </c:pt>
                <c:pt idx="38">
                  <c:v>0.2894746618061636</c:v>
                </c:pt>
                <c:pt idx="39">
                  <c:v>0.60223199999999999</c:v>
                </c:pt>
                <c:pt idx="40">
                  <c:v>1.4105549999904841</c:v>
                </c:pt>
                <c:pt idx="41">
                  <c:v>0.14624867839952738</c:v>
                </c:pt>
                <c:pt idx="42">
                  <c:v>0.70657199999999998</c:v>
                </c:pt>
                <c:pt idx="43">
                  <c:v>1.4557769999901791</c:v>
                </c:pt>
                <c:pt idx="44">
                  <c:v>0.14950208929237851</c:v>
                </c:pt>
                <c:pt idx="45">
                  <c:v>51.730999999651004</c:v>
                </c:pt>
                <c:pt idx="46">
                  <c:v>36.126349999872808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3936"/>
        <c:axId val="399835136"/>
      </c:barChart>
      <c:catAx>
        <c:axId val="393063936"/>
        <c:scaling>
          <c:orientation val="minMax"/>
        </c:scaling>
        <c:delete val="0"/>
        <c:axPos val="b"/>
        <c:majorTickMark val="none"/>
        <c:minorTickMark val="none"/>
        <c:tickLblPos val="nextTo"/>
        <c:crossAx val="399835136"/>
        <c:crosses val="autoZero"/>
        <c:auto val="1"/>
        <c:lblAlgn val="ctr"/>
        <c:lblOffset val="100"/>
        <c:noMultiLvlLbl val="0"/>
      </c:catAx>
      <c:valAx>
        <c:axId val="3998351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30639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902676055568113"/>
          <c:y val="9.3540157480314953E-2"/>
          <c:w val="0.72210106842217126"/>
          <c:h val="0.81791307086614173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IBDV4!$G$50:$AQ$50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IBDV4!$G$51:$AQ$51</c:f>
              <c:numCache>
                <c:formatCode>General</c:formatCode>
                <c:ptCount val="37"/>
                <c:pt idx="0">
                  <c:v>-66.330680076839101</c:v>
                </c:pt>
                <c:pt idx="1">
                  <c:v>-43.936507188785434</c:v>
                </c:pt>
                <c:pt idx="2">
                  <c:v>-21.402461169864424</c:v>
                </c:pt>
                <c:pt idx="3">
                  <c:v>-0.46419600925937499</c:v>
                </c:pt>
                <c:pt idx="4">
                  <c:v>17.462032153970611</c:v>
                </c:pt>
                <c:pt idx="5">
                  <c:v>31.416483709659008</c:v>
                </c:pt>
                <c:pt idx="6">
                  <c:v>40.975159169339044</c:v>
                </c:pt>
                <c:pt idx="7">
                  <c:v>46.262682241186923</c:v>
                </c:pt>
                <c:pt idx="8">
                  <c:v>47.898450933543856</c:v>
                </c:pt>
                <c:pt idx="9">
                  <c:v>46.883731106866797</c:v>
                </c:pt>
                <c:pt idx="10">
                  <c:v>44.444471282139538</c:v>
                </c:pt>
                <c:pt idx="11">
                  <c:v>41.849904094610586</c:v>
                </c:pt>
                <c:pt idx="12">
                  <c:v>40.229832559034605</c:v>
                </c:pt>
                <c:pt idx="13">
                  <c:v>40.413539276651676</c:v>
                </c:pt>
                <c:pt idx="14">
                  <c:v>42.81050265034321</c:v>
                </c:pt>
                <c:pt idx="15">
                  <c:v>47.347892700161914</c:v>
                </c:pt>
                <c:pt idx="16">
                  <c:v>53.472783900378595</c:v>
                </c:pt>
                <c:pt idx="17">
                  <c:v>60.219017809955901</c:v>
                </c:pt>
                <c:pt idx="18">
                  <c:v>66.330645660874836</c:v>
                </c:pt>
                <c:pt idx="19">
                  <c:v>70.42685196099518</c:v>
                </c:pt>
                <c:pt idx="20">
                  <c:v>71.188058594868764</c:v>
                </c:pt>
                <c:pt idx="21">
                  <c:v>67.540168280438635</c:v>
                </c:pt>
                <c:pt idx="22">
                  <c:v>58.813962771559773</c:v>
                </c:pt>
                <c:pt idx="23">
                  <c:v>44.859523168410355</c:v>
                </c:pt>
                <c:pt idx="24">
                  <c:v>26.100847517804599</c:v>
                </c:pt>
                <c:pt idx="25">
                  <c:v>3.5229679121338626</c:v>
                </c:pt>
                <c:pt idx="26">
                  <c:v>-21.408041480478808</c:v>
                </c:pt>
                <c:pt idx="27">
                  <c:v>-46.883696690902518</c:v>
                </c:pt>
                <c:pt idx="28">
                  <c:v>-70.934816054349156</c:v>
                </c:pt>
                <c:pt idx="29">
                  <c:v>-91.635501519614806</c:v>
                </c:pt>
                <c:pt idx="30">
                  <c:v>-107.30580483021383</c:v>
                </c:pt>
                <c:pt idx="31">
                  <c:v>-116.68953420218203</c:v>
                </c:pt>
                <c:pt idx="32">
                  <c:v>-119.08650952841253</c:v>
                </c:pt>
                <c:pt idx="33">
                  <c:v>-114.42389938730545</c:v>
                </c:pt>
                <c:pt idx="34">
                  <c:v>-103.25843405369928</c:v>
                </c:pt>
                <c:pt idx="35">
                  <c:v>-86.70942726302097</c:v>
                </c:pt>
                <c:pt idx="36">
                  <c:v>-66.33068007683913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988096"/>
        <c:axId val="235988672"/>
      </c:scatterChart>
      <c:valAx>
        <c:axId val="23598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5988672"/>
        <c:crosses val="autoZero"/>
        <c:crossBetween val="midCat"/>
      </c:valAx>
      <c:valAx>
        <c:axId val="23598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59880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Max Field</a:t>
            </a:r>
            <a:r>
              <a:rPr lang="en-US" baseline="0"/>
              <a:t> Contribution by Coil and Displacement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IBDV4!$B$3:$B$49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IBDV4!$F$3:$F$49</c:f>
              <c:numCache>
                <c:formatCode>General</c:formatCode>
                <c:ptCount val="47"/>
                <c:pt idx="0">
                  <c:v>0.76841200000000009</c:v>
                </c:pt>
                <c:pt idx="1">
                  <c:v>1.332875999991008</c:v>
                </c:pt>
                <c:pt idx="2">
                  <c:v>8.9170993688895223E-2</c:v>
                </c:pt>
                <c:pt idx="3">
                  <c:v>2.864568E-2</c:v>
                </c:pt>
                <c:pt idx="4">
                  <c:v>2.2180319999850366E-2</c:v>
                </c:pt>
                <c:pt idx="5">
                  <c:v>5.767467517050817E-4</c:v>
                </c:pt>
                <c:pt idx="6">
                  <c:v>1.6898079999999999E-2</c:v>
                </c:pt>
                <c:pt idx="7">
                  <c:v>1.3622009999908102E-2</c:v>
                </c:pt>
                <c:pt idx="8">
                  <c:v>3.5969709255669703E-4</c:v>
                </c:pt>
                <c:pt idx="9">
                  <c:v>1.9150400000000001E-2</c:v>
                </c:pt>
                <c:pt idx="10">
                  <c:v>1.505258999989845E-2</c:v>
                </c:pt>
                <c:pt idx="11">
                  <c:v>5.4837444034079997E-4</c:v>
                </c:pt>
                <c:pt idx="12">
                  <c:v>4.8371999999999998E-2</c:v>
                </c:pt>
                <c:pt idx="13">
                  <c:v>3.6417299999754321E-2</c:v>
                </c:pt>
                <c:pt idx="14">
                  <c:v>1.8608513681662422E-3</c:v>
                </c:pt>
                <c:pt idx="15">
                  <c:v>0.17857720000000002</c:v>
                </c:pt>
                <c:pt idx="16">
                  <c:v>7.2797099999508882E-2</c:v>
                </c:pt>
                <c:pt idx="17">
                  <c:v>1.298025858857741E-2</c:v>
                </c:pt>
                <c:pt idx="18">
                  <c:v>0.23878479999999999</c:v>
                </c:pt>
                <c:pt idx="19">
                  <c:v>2.5171559999830187E-2</c:v>
                </c:pt>
                <c:pt idx="20">
                  <c:v>2.7878331795370789E-2</c:v>
                </c:pt>
                <c:pt idx="21">
                  <c:v>0.40743200000000002</c:v>
                </c:pt>
                <c:pt idx="22">
                  <c:v>0.17991719999878625</c:v>
                </c:pt>
                <c:pt idx="23">
                  <c:v>5.3788820738672603E-2</c:v>
                </c:pt>
                <c:pt idx="24">
                  <c:v>85.353200000000001</c:v>
                </c:pt>
                <c:pt idx="25">
                  <c:v>10.58660999992858</c:v>
                </c:pt>
                <c:pt idx="26">
                  <c:v>34.469453124730904</c:v>
                </c:pt>
                <c:pt idx="27">
                  <c:v>0.84042000000000006</c:v>
                </c:pt>
                <c:pt idx="28">
                  <c:v>0.88376999999403794</c:v>
                </c:pt>
                <c:pt idx="29">
                  <c:v>0.14716468732418758</c:v>
                </c:pt>
                <c:pt idx="30">
                  <c:v>2.1289439999925048</c:v>
                </c:pt>
                <c:pt idx="31">
                  <c:v>0.97386299999343029</c:v>
                </c:pt>
                <c:pt idx="32">
                  <c:v>1.0293574797837219</c:v>
                </c:pt>
                <c:pt idx="33">
                  <c:v>4.5312399999840469</c:v>
                </c:pt>
                <c:pt idx="34">
                  <c:v>9.0084599999392279E-2</c:v>
                </c:pt>
                <c:pt idx="35">
                  <c:v>1.6515280865060338</c:v>
                </c:pt>
                <c:pt idx="36">
                  <c:v>1.2384679999956396</c:v>
                </c:pt>
                <c:pt idx="37">
                  <c:v>3.95915999997329</c:v>
                </c:pt>
                <c:pt idx="38">
                  <c:v>0.36509024145779606</c:v>
                </c:pt>
                <c:pt idx="39">
                  <c:v>0.56443200000000004</c:v>
                </c:pt>
                <c:pt idx="40">
                  <c:v>1.5276179999896942</c:v>
                </c:pt>
                <c:pt idx="41">
                  <c:v>0.13927742127750456</c:v>
                </c:pt>
                <c:pt idx="42">
                  <c:v>0.69096000000000002</c:v>
                </c:pt>
                <c:pt idx="43">
                  <c:v>1.5817919999893288</c:v>
                </c:pt>
                <c:pt idx="44">
                  <c:v>0.14896832349024591</c:v>
                </c:pt>
                <c:pt idx="45">
                  <c:v>51.730999999651004</c:v>
                </c:pt>
                <c:pt idx="46">
                  <c:v>34.372649999878981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002304"/>
        <c:axId val="235990400"/>
      </c:barChart>
      <c:catAx>
        <c:axId val="236002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235990400"/>
        <c:crosses val="autoZero"/>
        <c:auto val="1"/>
        <c:lblAlgn val="ctr"/>
        <c:lblOffset val="100"/>
        <c:noMultiLvlLbl val="0"/>
      </c:catAx>
      <c:valAx>
        <c:axId val="2359904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36002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902676055568113"/>
          <c:y val="9.3540157480314953E-2"/>
          <c:w val="0.72210106842217126"/>
          <c:h val="0.81791307086614173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IBDV4b!$G$50:$AQ$50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IBDV4b!$G$51:$AQ$51</c:f>
              <c:numCache>
                <c:formatCode>General</c:formatCode>
                <c:ptCount val="37"/>
                <c:pt idx="0">
                  <c:v>-74.911892049869138</c:v>
                </c:pt>
                <c:pt idx="1">
                  <c:v>-51.848050685395791</c:v>
                </c:pt>
                <c:pt idx="2">
                  <c:v>-28.454100095042733</c:v>
                </c:pt>
                <c:pt idx="3">
                  <c:v>-6.5359253577189227</c:v>
                </c:pt>
                <c:pt idx="4">
                  <c:v>12.427708607796848</c:v>
                </c:pt>
                <c:pt idx="5">
                  <c:v>27.428123309982801</c:v>
                </c:pt>
                <c:pt idx="6">
                  <c:v>38.009538108005941</c:v>
                </c:pt>
                <c:pt idx="7">
                  <c:v>44.28291895192789</c:v>
                </c:pt>
                <c:pt idx="8">
                  <c:v>46.870443643544178</c:v>
                </c:pt>
                <c:pt idx="9">
                  <c:v>46.788562651899035</c:v>
                </c:pt>
                <c:pt idx="10">
                  <c:v>45.285033044251634</c:v>
                </c:pt>
                <c:pt idx="11">
                  <c:v>43.650808180703578</c:v>
                </c:pt>
                <c:pt idx="12">
                  <c:v>43.030614884907308</c:v>
                </c:pt>
                <c:pt idx="13">
                  <c:v>44.256089686839346</c:v>
                </c:pt>
                <c:pt idx="14">
                  <c:v>47.722475224304688</c:v>
                </c:pt>
                <c:pt idx="15">
                  <c:v>53.324447757506171</c:v>
                </c:pt>
                <c:pt idx="16">
                  <c:v>60.459317301512201</c:v>
                </c:pt>
                <c:pt idx="17">
                  <c:v>68.097503151392075</c:v>
                </c:pt>
                <c:pt idx="18">
                  <c:v>74.911851797757365</c:v>
                </c:pt>
                <c:pt idx="19">
                  <c:v>79.450043550453273</c:v>
                </c:pt>
                <c:pt idx="20">
                  <c:v>80.328918375714011</c:v>
                </c:pt>
                <c:pt idx="21">
                  <c:v>76.426700378574992</c:v>
                </c:pt>
                <c:pt idx="22">
                  <c:v>67.049164207744937</c:v>
                </c:pt>
                <c:pt idx="23">
                  <c:v>52.048763484970706</c:v>
                </c:pt>
                <c:pt idx="24">
                  <c:v>31.881277164961897</c:v>
                </c:pt>
                <c:pt idx="25">
                  <c:v>7.5919609985565213</c:v>
                </c:pt>
                <c:pt idx="26">
                  <c:v>-19.26837512926199</c:v>
                </c:pt>
                <c:pt idx="27">
                  <c:v>-46.788522399787233</c:v>
                </c:pt>
                <c:pt idx="28">
                  <c:v>-72.887025909308989</c:v>
                </c:pt>
                <c:pt idx="29">
                  <c:v>-95.525626461374742</c:v>
                </c:pt>
                <c:pt idx="30">
                  <c:v>-112.92138990576336</c:v>
                </c:pt>
                <c:pt idx="31">
                  <c:v>-123.73296250238106</c:v>
                </c:pt>
                <c:pt idx="32">
                  <c:v>-127.19936201925817</c:v>
                </c:pt>
                <c:pt idx="33">
                  <c:v>-123.21526303047395</c:v>
                </c:pt>
                <c:pt idx="34">
                  <c:v>-112.33419725199653</c:v>
                </c:pt>
                <c:pt idx="35">
                  <c:v>-95.699571665674327</c:v>
                </c:pt>
                <c:pt idx="36">
                  <c:v>-74.911892049869138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727808"/>
        <c:axId val="379728384"/>
      </c:scatterChart>
      <c:valAx>
        <c:axId val="37972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9728384"/>
        <c:crosses val="autoZero"/>
        <c:crossBetween val="midCat"/>
      </c:valAx>
      <c:valAx>
        <c:axId val="37972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9727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Max Field</a:t>
            </a:r>
            <a:r>
              <a:rPr lang="en-US" baseline="0"/>
              <a:t> Contribution by Coil and Displacement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IBDV4b!$B$3:$B$49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IBDV4b!$F$3:$F$49</c:f>
              <c:numCache>
                <c:formatCode>General</c:formatCode>
                <c:ptCount val="47"/>
                <c:pt idx="0">
                  <c:v>0.76744000000000001</c:v>
                </c:pt>
                <c:pt idx="1">
                  <c:v>1.3189079999911024</c:v>
                </c:pt>
                <c:pt idx="2">
                  <c:v>0.10292501573281457</c:v>
                </c:pt>
                <c:pt idx="3">
                  <c:v>2.6918319999999999E-2</c:v>
                </c:pt>
                <c:pt idx="4">
                  <c:v>2.1155759999857277E-2</c:v>
                </c:pt>
                <c:pt idx="5">
                  <c:v>5.234844091911694E-4</c:v>
                </c:pt>
                <c:pt idx="6">
                  <c:v>1.5944880000000002E-2</c:v>
                </c:pt>
                <c:pt idx="7">
                  <c:v>1.3045439999911992E-2</c:v>
                </c:pt>
                <c:pt idx="8">
                  <c:v>3.2885488334786068E-4</c:v>
                </c:pt>
                <c:pt idx="9">
                  <c:v>1.808684E-2</c:v>
                </c:pt>
                <c:pt idx="10">
                  <c:v>1.4440289999902581E-2</c:v>
                </c:pt>
                <c:pt idx="11">
                  <c:v>5.0211408095080445E-4</c:v>
                </c:pt>
                <c:pt idx="12">
                  <c:v>4.5817200000000002E-2</c:v>
                </c:pt>
                <c:pt idx="13">
                  <c:v>3.5096699999763226E-2</c:v>
                </c:pt>
                <c:pt idx="14">
                  <c:v>1.7118952562921337E-3</c:v>
                </c:pt>
                <c:pt idx="15">
                  <c:v>0.16996159999999999</c:v>
                </c:pt>
                <c:pt idx="16">
                  <c:v>7.2272999999512422E-2</c:v>
                </c:pt>
                <c:pt idx="17">
                  <c:v>1.2027988883724727E-2</c:v>
                </c:pt>
                <c:pt idx="18">
                  <c:v>0.22781640000000003</c:v>
                </c:pt>
                <c:pt idx="19">
                  <c:v>1.8012119999878486E-2</c:v>
                </c:pt>
                <c:pt idx="20">
                  <c:v>2.5908125404694574E-2</c:v>
                </c:pt>
                <c:pt idx="21">
                  <c:v>0.39148759999999999</c:v>
                </c:pt>
                <c:pt idx="22">
                  <c:v>0.15922859999892583</c:v>
                </c:pt>
                <c:pt idx="23">
                  <c:v>5.0477306188393738E-2</c:v>
                </c:pt>
                <c:pt idx="24">
                  <c:v>87.172399999999996</c:v>
                </c:pt>
                <c:pt idx="25">
                  <c:v>19.585949999867871</c:v>
                </c:pt>
                <c:pt idx="26">
                  <c:v>35.515121996879266</c:v>
                </c:pt>
                <c:pt idx="27">
                  <c:v>1.5410280000000001</c:v>
                </c:pt>
                <c:pt idx="28">
                  <c:v>1.235171999991667</c:v>
                </c:pt>
                <c:pt idx="29">
                  <c:v>2.7095828910670285E-2</c:v>
                </c:pt>
                <c:pt idx="30">
                  <c:v>2.8515639999899602</c:v>
                </c:pt>
                <c:pt idx="31">
                  <c:v>1.2574529999915169</c:v>
                </c:pt>
                <c:pt idx="32">
                  <c:v>1.3994505493083864</c:v>
                </c:pt>
                <c:pt idx="33">
                  <c:v>5.320319999981268</c:v>
                </c:pt>
                <c:pt idx="34">
                  <c:v>0.29876249999798449</c:v>
                </c:pt>
                <c:pt idx="35">
                  <c:v>1.9971329035285821</c:v>
                </c:pt>
                <c:pt idx="36">
                  <c:v>1.0468959999963141</c:v>
                </c:pt>
                <c:pt idx="37">
                  <c:v>4.1563799999719597</c:v>
                </c:pt>
                <c:pt idx="38">
                  <c:v>0.31093955167731802</c:v>
                </c:pt>
                <c:pt idx="39">
                  <c:v>0.59342000000000006</c:v>
                </c:pt>
                <c:pt idx="40">
                  <c:v>1.4415599999902748</c:v>
                </c:pt>
                <c:pt idx="41">
                  <c:v>0.14474172557586809</c:v>
                </c:pt>
                <c:pt idx="42">
                  <c:v>0.70325599999999999</c:v>
                </c:pt>
                <c:pt idx="43">
                  <c:v>1.4886419999899572</c:v>
                </c:pt>
                <c:pt idx="44">
                  <c:v>0.14955605675724357</c:v>
                </c:pt>
                <c:pt idx="45">
                  <c:v>51.730999999651004</c:v>
                </c:pt>
                <c:pt idx="46">
                  <c:v>35.665949999874428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82944"/>
        <c:axId val="379730688"/>
      </c:barChart>
      <c:catAx>
        <c:axId val="344082944"/>
        <c:scaling>
          <c:orientation val="minMax"/>
        </c:scaling>
        <c:delete val="0"/>
        <c:axPos val="b"/>
        <c:majorTickMark val="none"/>
        <c:minorTickMark val="none"/>
        <c:tickLblPos val="nextTo"/>
        <c:crossAx val="379730688"/>
        <c:crosses val="autoZero"/>
        <c:auto val="1"/>
        <c:lblAlgn val="ctr"/>
        <c:lblOffset val="100"/>
        <c:noMultiLvlLbl val="0"/>
      </c:catAx>
      <c:valAx>
        <c:axId val="3797306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440829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902676055568113"/>
          <c:y val="9.3540157480314953E-2"/>
          <c:w val="0.72210106842217126"/>
          <c:h val="0.81791307086614173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IBDV4c!$G$50:$AQ$50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IBDV4c!$G$51:$AQ$51</c:f>
              <c:numCache>
                <c:formatCode>General</c:formatCode>
                <c:ptCount val="37"/>
                <c:pt idx="0">
                  <c:v>-58.43800870128397</c:v>
                </c:pt>
                <c:pt idx="1">
                  <c:v>-46.350029758501158</c:v>
                </c:pt>
                <c:pt idx="2">
                  <c:v>-33.587563815122991</c:v>
                </c:pt>
                <c:pt idx="3">
                  <c:v>-21.183717120186653</c:v>
                </c:pt>
                <c:pt idx="4">
                  <c:v>-9.9943523624084101</c:v>
                </c:pt>
                <c:pt idx="5">
                  <c:v>-0.61431188963575933</c:v>
                </c:pt>
                <c:pt idx="6">
                  <c:v>6.6713960511177293</c:v>
                </c:pt>
                <c:pt idx="7">
                  <c:v>11.896257200975269</c:v>
                </c:pt>
                <c:pt idx="8">
                  <c:v>15.38049417079664</c:v>
                </c:pt>
                <c:pt idx="9">
                  <c:v>17.663564899052009</c:v>
                </c:pt>
                <c:pt idx="10">
                  <c:v>19.409935810649582</c:v>
                </c:pt>
                <c:pt idx="11">
                  <c:v>21.300380843911984</c:v>
                </c:pt>
                <c:pt idx="12">
                  <c:v>23.922784962581861</c:v>
                </c:pt>
                <c:pt idx="13">
                  <c:v>27.676445828053865</c:v>
                </c:pt>
                <c:pt idx="14">
                  <c:v>32.702169516148821</c:v>
                </c:pt>
                <c:pt idx="15">
                  <c:v>38.847252419520785</c:v>
                </c:pt>
                <c:pt idx="16">
                  <c:v>45.670121013555871</c:v>
                </c:pt>
                <c:pt idx="17">
                  <c:v>52.484488515571528</c:v>
                </c:pt>
                <c:pt idx="18">
                  <c:v>58.437979101566121</c:v>
                </c:pt>
                <c:pt idx="19">
                  <c:v>62.615862598999101</c:v>
                </c:pt>
                <c:pt idx="20">
                  <c:v>64.157359597146822</c:v>
                </c:pt>
                <c:pt idx="21">
                  <c:v>62.370307310288666</c:v>
                </c:pt>
                <c:pt idx="22">
                  <c:v>56.830026334328906</c:v>
                </c:pt>
                <c:pt idx="23">
                  <c:v>47.449996141430368</c:v>
                </c:pt>
                <c:pt idx="24">
                  <c:v>34.515223738702147</c:v>
                </c:pt>
                <c:pt idx="25">
                  <c:v>18.673583930447361</c:v>
                </c:pt>
                <c:pt idx="26">
                  <c:v>0.88539429897416166</c:v>
                </c:pt>
                <c:pt idx="27">
                  <c:v>-17.663535299334104</c:v>
                </c:pt>
                <c:pt idx="28">
                  <c:v>-35.675768651147443</c:v>
                </c:pt>
                <c:pt idx="29">
                  <c:v>-51.870176625935706</c:v>
                </c:pt>
                <c:pt idx="30">
                  <c:v>-65.109375152683853</c:v>
                </c:pt>
                <c:pt idx="31">
                  <c:v>-74.512119799974315</c:v>
                </c:pt>
                <c:pt idx="32">
                  <c:v>-79.537853767943417</c:v>
                </c:pt>
                <c:pt idx="33">
                  <c:v>-80.033872209340657</c:v>
                </c:pt>
                <c:pt idx="34">
                  <c:v>-76.239962144978449</c:v>
                </c:pt>
                <c:pt idx="35">
                  <c:v>-68.750376985342342</c:v>
                </c:pt>
                <c:pt idx="36">
                  <c:v>-58.438008701283984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60288"/>
        <c:axId val="399860864"/>
      </c:scatterChart>
      <c:valAx>
        <c:axId val="39986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9860864"/>
        <c:crosses val="autoZero"/>
        <c:crossBetween val="midCat"/>
      </c:valAx>
      <c:valAx>
        <c:axId val="39986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9860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Max Field</a:t>
            </a:r>
            <a:r>
              <a:rPr lang="en-US" baseline="0"/>
              <a:t> Contribution by Coil and Displacement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IBDV4c!$B$3:$B$49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IBDV4c!$F$3:$F$49</c:f>
              <c:numCache>
                <c:formatCode>General</c:formatCode>
                <c:ptCount val="47"/>
                <c:pt idx="0">
                  <c:v>0.74712000000000001</c:v>
                </c:pt>
                <c:pt idx="1">
                  <c:v>1.3086599999911712</c:v>
                </c:pt>
                <c:pt idx="2">
                  <c:v>7.6460276991715065E-2</c:v>
                </c:pt>
                <c:pt idx="3">
                  <c:v>3.05104E-2</c:v>
                </c:pt>
                <c:pt idx="4">
                  <c:v>2.3270609999843012E-2</c:v>
                </c:pt>
                <c:pt idx="5">
                  <c:v>6.3637686114997091E-4</c:v>
                </c:pt>
                <c:pt idx="6">
                  <c:v>1.7922E-2</c:v>
                </c:pt>
                <c:pt idx="7">
                  <c:v>1.4232209999903985E-2</c:v>
                </c:pt>
                <c:pt idx="8">
                  <c:v>3.9393294928241347E-4</c:v>
                </c:pt>
                <c:pt idx="9">
                  <c:v>2.0291479999999997E-2</c:v>
                </c:pt>
                <c:pt idx="10">
                  <c:v>1.5698729999894093E-2</c:v>
                </c:pt>
                <c:pt idx="11">
                  <c:v>5.996238358075553E-4</c:v>
                </c:pt>
                <c:pt idx="12">
                  <c:v>5.1101999999999995E-2</c:v>
                </c:pt>
                <c:pt idx="13">
                  <c:v>3.7799999999744989E-2</c:v>
                </c:pt>
                <c:pt idx="14">
                  <c:v>2.0249026132785216E-3</c:v>
                </c:pt>
                <c:pt idx="15">
                  <c:v>0.1877064</c:v>
                </c:pt>
                <c:pt idx="16">
                  <c:v>7.3187999999506245E-2</c:v>
                </c:pt>
                <c:pt idx="17">
                  <c:v>1.4017221760189144E-2</c:v>
                </c:pt>
                <c:pt idx="18">
                  <c:v>0.25028119999999998</c:v>
                </c:pt>
                <c:pt idx="19">
                  <c:v>3.3137699999776442E-2</c:v>
                </c:pt>
                <c:pt idx="20">
                  <c:v>2.9999804656909695E-2</c:v>
                </c:pt>
                <c:pt idx="21">
                  <c:v>0.42383599999999999</c:v>
                </c:pt>
                <c:pt idx="22">
                  <c:v>0.20243279999863434</c:v>
                </c:pt>
                <c:pt idx="23">
                  <c:v>5.7287251800473164E-2</c:v>
                </c:pt>
                <c:pt idx="24">
                  <c:v>54.353200000000001</c:v>
                </c:pt>
                <c:pt idx="25">
                  <c:v>2.3776259999839597</c:v>
                </c:pt>
                <c:pt idx="26">
                  <c:v>20.211012553518948</c:v>
                </c:pt>
                <c:pt idx="27">
                  <c:v>0.39620480000000002</c:v>
                </c:pt>
                <c:pt idx="28">
                  <c:v>0.65349599999559127</c:v>
                </c:pt>
                <c:pt idx="29">
                  <c:v>0.19116948421566846</c:v>
                </c:pt>
                <c:pt idx="30">
                  <c:v>1.6615079999941502</c:v>
                </c:pt>
                <c:pt idx="31">
                  <c:v>0.76154099999486247</c:v>
                </c:pt>
                <c:pt idx="32">
                  <c:v>0.77916486638922144</c:v>
                </c:pt>
                <c:pt idx="33">
                  <c:v>3.8746359999863587</c:v>
                </c:pt>
                <c:pt idx="34">
                  <c:v>4.2231299999715095E-2</c:v>
                </c:pt>
                <c:pt idx="35">
                  <c:v>1.3663747651639291</c:v>
                </c:pt>
                <c:pt idx="36">
                  <c:v>1.4019199999950642</c:v>
                </c:pt>
                <c:pt idx="37">
                  <c:v>3.7373099999747876</c:v>
                </c:pt>
                <c:pt idx="38">
                  <c:v>0.40956617081919627</c:v>
                </c:pt>
                <c:pt idx="39">
                  <c:v>0.52905599999999997</c:v>
                </c:pt>
                <c:pt idx="40">
                  <c:v>1.611122999989131</c:v>
                </c:pt>
                <c:pt idx="41">
                  <c:v>0.13193095240158409</c:v>
                </c:pt>
                <c:pt idx="42">
                  <c:v>0.67402000000000006</c:v>
                </c:pt>
                <c:pt idx="43">
                  <c:v>1.6755809999886961</c:v>
                </c:pt>
                <c:pt idx="44">
                  <c:v>0.1472039419199492</c:v>
                </c:pt>
                <c:pt idx="45">
                  <c:v>51.730999999651004</c:v>
                </c:pt>
                <c:pt idx="46">
                  <c:v>33.079399999883535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164416"/>
        <c:axId val="399863168"/>
      </c:barChart>
      <c:catAx>
        <c:axId val="399164416"/>
        <c:scaling>
          <c:orientation val="minMax"/>
        </c:scaling>
        <c:delete val="0"/>
        <c:axPos val="b"/>
        <c:majorTickMark val="none"/>
        <c:minorTickMark val="none"/>
        <c:tickLblPos val="nextTo"/>
        <c:crossAx val="399863168"/>
        <c:crosses val="autoZero"/>
        <c:auto val="1"/>
        <c:lblAlgn val="ctr"/>
        <c:lblOffset val="100"/>
        <c:noMultiLvlLbl val="0"/>
      </c:catAx>
      <c:valAx>
        <c:axId val="3998631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91644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IBDA5!$G$50:$AQ$50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IBDA5!$G$51:$AQ$51</c:f>
              <c:numCache>
                <c:formatCode>General</c:formatCode>
                <c:ptCount val="37"/>
                <c:pt idx="0">
                  <c:v>-57.667230832361916</c:v>
                </c:pt>
                <c:pt idx="1">
                  <c:v>-52.259401967316883</c:v>
                </c:pt>
                <c:pt idx="2">
                  <c:v>-45.688108440600672</c:v>
                </c:pt>
                <c:pt idx="3">
                  <c:v>-38.526236873596403</c:v>
                </c:pt>
                <c:pt idx="4">
                  <c:v>-31.268412109744784</c:v>
                </c:pt>
                <c:pt idx="5">
                  <c:v>-24.282556191667116</c:v>
                </c:pt>
                <c:pt idx="6">
                  <c:v>-17.780931017531291</c:v>
                </c:pt>
                <c:pt idx="7">
                  <c:v>-11.813688846428724</c:v>
                </c:pt>
                <c:pt idx="8">
                  <c:v>-6.2851266203186542</c:v>
                </c:pt>
                <c:pt idx="9">
                  <c:v>-0.99000591315581699</c:v>
                </c:pt>
                <c:pt idx="10">
                  <c:v>4.3351950436357116</c:v>
                </c:pt>
                <c:pt idx="11">
                  <c:v>9.9530841153132492</c:v>
                </c:pt>
                <c:pt idx="12">
                  <c:v>16.066185778031823</c:v>
                </c:pt>
                <c:pt idx="13">
                  <c:v>22.76577153110749</c:v>
                </c:pt>
                <c:pt idx="14">
                  <c:v>29.995674561395276</c:v>
                </c:pt>
                <c:pt idx="15">
                  <c:v>37.536218124938117</c:v>
                </c:pt>
                <c:pt idx="16">
                  <c:v>45.010890289413268</c:v>
                </c:pt>
                <c:pt idx="17">
                  <c:v>51.915562231630332</c:v>
                </c:pt>
                <c:pt idx="18">
                  <c:v>57.667217996859442</c:v>
                </c:pt>
                <c:pt idx="19">
                  <c:v>61.666685103349714</c:v>
                </c:pt>
                <c:pt idx="20">
                  <c:v>63.368030365250647</c:v>
                </c:pt>
                <c:pt idx="21">
                  <c:v>62.346338074892756</c:v>
                </c:pt>
                <c:pt idx="22">
                  <c:v>58.355636835558265</c:v>
                </c:pt>
                <c:pt idx="23">
                  <c:v>51.369785375203818</c:v>
                </c:pt>
                <c:pt idx="24">
                  <c:v>41.601045054330129</c:v>
                </c:pt>
                <c:pt idx="25">
                  <c:v>29.493630436209447</c:v>
                </c:pt>
                <c:pt idx="26">
                  <c:v>15.692433879205387</c:v>
                </c:pt>
                <c:pt idx="27">
                  <c:v>0.99001874865831296</c:v>
                </c:pt>
                <c:pt idx="28">
                  <c:v>-13.742478179668447</c:v>
                </c:pt>
                <c:pt idx="29">
                  <c:v>-27.633006039963149</c:v>
                </c:pt>
                <c:pt idx="30">
                  <c:v>-39.886286979328133</c:v>
                </c:pt>
                <c:pt idx="31">
                  <c:v>-49.852996256920946</c:v>
                </c:pt>
                <c:pt idx="32">
                  <c:v>-57.082903744931947</c:v>
                </c:pt>
                <c:pt idx="33">
                  <c:v>-61.356332161736894</c:v>
                </c:pt>
                <c:pt idx="34">
                  <c:v>-62.690831879193951</c:v>
                </c:pt>
                <c:pt idx="35">
                  <c:v>-61.32286949051705</c:v>
                </c:pt>
                <c:pt idx="36">
                  <c:v>-57.667230832361945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992704"/>
        <c:axId val="235993280"/>
      </c:scatterChart>
      <c:valAx>
        <c:axId val="23599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5993280"/>
        <c:crosses val="autoZero"/>
        <c:crossBetween val="midCat"/>
      </c:valAx>
      <c:valAx>
        <c:axId val="23599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59927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IBDA5!$B$3:$B$49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IBDA5!$F$3:$F$49</c:f>
              <c:numCache>
                <c:formatCode>General</c:formatCode>
                <c:ptCount val="47"/>
                <c:pt idx="0">
                  <c:v>6.22032E-2</c:v>
                </c:pt>
                <c:pt idx="1">
                  <c:v>0.21673199999853787</c:v>
                </c:pt>
                <c:pt idx="2">
                  <c:v>2.0776883097109938E-2</c:v>
                </c:pt>
                <c:pt idx="3">
                  <c:v>3.9906920000000005E-2</c:v>
                </c:pt>
                <c:pt idx="4">
                  <c:v>2.7667169999813349E-2</c:v>
                </c:pt>
                <c:pt idx="5">
                  <c:v>7.816950931858385E-4</c:v>
                </c:pt>
                <c:pt idx="6">
                  <c:v>2.27212E-2</c:v>
                </c:pt>
                <c:pt idx="7">
                  <c:v>1.6459499999888962E-2</c:v>
                </c:pt>
                <c:pt idx="8">
                  <c:v>4.6919392738311243E-4</c:v>
                </c:pt>
                <c:pt idx="9">
                  <c:v>2.5538079999999998E-2</c:v>
                </c:pt>
                <c:pt idx="10">
                  <c:v>1.7931929999879026E-2</c:v>
                </c:pt>
                <c:pt idx="11">
                  <c:v>7.0947520142505512E-4</c:v>
                </c:pt>
                <c:pt idx="12">
                  <c:v>6.2966400000000006E-2</c:v>
                </c:pt>
                <c:pt idx="13">
                  <c:v>4.1840099999717731E-2</c:v>
                </c:pt>
                <c:pt idx="14">
                  <c:v>2.3491407178802613E-3</c:v>
                </c:pt>
                <c:pt idx="15">
                  <c:v>0.22254159999999998</c:v>
                </c:pt>
                <c:pt idx="16">
                  <c:v>6.4141199999567286E-2</c:v>
                </c:pt>
                <c:pt idx="17">
                  <c:v>1.574388519354545E-2</c:v>
                </c:pt>
                <c:pt idx="18">
                  <c:v>0.28733639999999999</c:v>
                </c:pt>
                <c:pt idx="19">
                  <c:v>8.4085799999432734E-2</c:v>
                </c:pt>
                <c:pt idx="20">
                  <c:v>3.301055891941862E-2</c:v>
                </c:pt>
                <c:pt idx="21">
                  <c:v>0.46279999999999999</c:v>
                </c:pt>
                <c:pt idx="22">
                  <c:v>0.31983899999784232</c:v>
                </c:pt>
                <c:pt idx="23">
                  <c:v>6.0472317035265247E-2</c:v>
                </c:pt>
                <c:pt idx="24">
                  <c:v>35.46848</c:v>
                </c:pt>
                <c:pt idx="25">
                  <c:v>0.80174999999459118</c:v>
                </c:pt>
                <c:pt idx="26">
                  <c:v>11.87414221654916</c:v>
                </c:pt>
                <c:pt idx="27">
                  <c:v>1.38198</c:v>
                </c:pt>
                <c:pt idx="28">
                  <c:v>0.34142399999769663</c:v>
                </c:pt>
                <c:pt idx="29">
                  <c:v>0.14769083087303847</c:v>
                </c:pt>
                <c:pt idx="30">
                  <c:v>5.6313599999999998E-2</c:v>
                </c:pt>
                <c:pt idx="31">
                  <c:v>0.64031699999568037</c:v>
                </c:pt>
                <c:pt idx="32">
                  <c:v>0.15410463405395566</c:v>
                </c:pt>
                <c:pt idx="33">
                  <c:v>1.7142319999939644</c:v>
                </c:pt>
                <c:pt idx="34">
                  <c:v>0.68988599999534583</c:v>
                </c:pt>
                <c:pt idx="35">
                  <c:v>0.61025048252519065</c:v>
                </c:pt>
                <c:pt idx="36">
                  <c:v>1.7358799999938883</c:v>
                </c:pt>
                <c:pt idx="37">
                  <c:v>2.4446759999835077</c:v>
                </c:pt>
                <c:pt idx="38">
                  <c:v>0.4265423027516132</c:v>
                </c:pt>
                <c:pt idx="39">
                  <c:v>0.26909120000000003</c:v>
                </c:pt>
                <c:pt idx="40">
                  <c:v>1.7497859999881955</c:v>
                </c:pt>
                <c:pt idx="41">
                  <c:v>8.2674413903824295E-2</c:v>
                </c:pt>
                <c:pt idx="42">
                  <c:v>0.48034800000000005</c:v>
                </c:pt>
                <c:pt idx="43">
                  <c:v>1.9054829999871452</c:v>
                </c:pt>
                <c:pt idx="44">
                  <c:v>0.11389656194377273</c:v>
                </c:pt>
                <c:pt idx="45">
                  <c:v>52.41809999964638</c:v>
                </c:pt>
                <c:pt idx="46">
                  <c:v>36.381899999871905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05152"/>
        <c:axId val="238616576"/>
      </c:barChart>
      <c:catAx>
        <c:axId val="238705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238616576"/>
        <c:crosses val="autoZero"/>
        <c:auto val="1"/>
        <c:lblAlgn val="ctr"/>
        <c:lblOffset val="100"/>
        <c:noMultiLvlLbl val="0"/>
      </c:catAx>
      <c:valAx>
        <c:axId val="2386165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38705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IBDA5b!$G$50:$AQ$50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IBDA5b!$G$51:$AQ$51</c:f>
              <c:numCache>
                <c:formatCode>General</c:formatCode>
                <c:ptCount val="37"/>
                <c:pt idx="0">
                  <c:v>-55.786159503010715</c:v>
                </c:pt>
                <c:pt idx="1">
                  <c:v>-44.740803811384033</c:v>
                </c:pt>
                <c:pt idx="2">
                  <c:v>-32.986353694090717</c:v>
                </c:pt>
                <c:pt idx="3">
                  <c:v>-21.451855381466331</c:v>
                </c:pt>
                <c:pt idx="4">
                  <c:v>-10.912253549782381</c:v>
                </c:pt>
                <c:pt idx="5">
                  <c:v>-1.9136470961352838</c:v>
                </c:pt>
                <c:pt idx="6">
                  <c:v>5.2705456600234948</c:v>
                </c:pt>
                <c:pt idx="7">
                  <c:v>10.647894680205047</c:v>
                </c:pt>
                <c:pt idx="8">
                  <c:v>14.479486386546085</c:v>
                </c:pt>
                <c:pt idx="9">
                  <c:v>17.220792799616895</c:v>
                </c:pt>
                <c:pt idx="10">
                  <c:v>19.438853516034403</c:v>
                </c:pt>
                <c:pt idx="11">
                  <c:v>21.716606763104842</c:v>
                </c:pt>
                <c:pt idx="12">
                  <c:v>24.556737372575142</c:v>
                </c:pt>
                <c:pt idx="13">
                  <c:v>28.297424194832146</c:v>
                </c:pt>
                <c:pt idx="14">
                  <c:v>33.050866782396959</c:v>
                </c:pt>
                <c:pt idx="15">
                  <c:v>38.67263440347643</c:v>
                </c:pt>
                <c:pt idx="16">
                  <c:v>44.76605447062574</c:v>
                </c:pt>
                <c:pt idx="17">
                  <c:v>50.721507047478852</c:v>
                </c:pt>
                <c:pt idx="18">
                  <c:v>55.786145725403927</c:v>
                </c:pt>
                <c:pt idx="19">
                  <c:v>59.155751216193025</c:v>
                </c:pt>
                <c:pt idx="20">
                  <c:v>60.07760688232942</c:v>
                </c:pt>
                <c:pt idx="21">
                  <c:v>57.951809394318623</c:v>
                </c:pt>
                <c:pt idx="22">
                  <c:v>52.418475251348291</c:v>
                </c:pt>
                <c:pt idx="23">
                  <c:v>43.419873582613818</c:v>
                </c:pt>
                <c:pt idx="24">
                  <c:v>31.229422130435609</c:v>
                </c:pt>
                <c:pt idx="25">
                  <c:v>16.443379616551947</c:v>
                </c:pt>
                <c:pt idx="26">
                  <c:v>-6.4513088306279373E-2</c:v>
                </c:pt>
                <c:pt idx="27">
                  <c:v>-17.220779022010078</c:v>
                </c:pt>
                <c:pt idx="28">
                  <c:v>-33.853800920843334</c:v>
                </c:pt>
                <c:pt idx="29">
                  <c:v>-48.807859951343488</c:v>
                </c:pt>
                <c:pt idx="30">
                  <c:v>-61.056691385427435</c:v>
                </c:pt>
                <c:pt idx="31">
                  <c:v>-69.80364589639801</c:v>
                </c:pt>
                <c:pt idx="32">
                  <c:v>-74.557093268875448</c:v>
                </c:pt>
                <c:pt idx="33">
                  <c:v>-75.172602193935475</c:v>
                </c:pt>
                <c:pt idx="34">
                  <c:v>-71.857328767382697</c:v>
                </c:pt>
                <c:pt idx="35">
                  <c:v>-65.136480345718653</c:v>
                </c:pt>
                <c:pt idx="36">
                  <c:v>-55.786159503010722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772224"/>
        <c:axId val="380018688"/>
      </c:scatterChart>
      <c:valAx>
        <c:axId val="37977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0018688"/>
        <c:crosses val="autoZero"/>
        <c:crossBetween val="midCat"/>
      </c:valAx>
      <c:valAx>
        <c:axId val="38001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9772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IBDH1!$G$50:$AQ$50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IBDH1!$G$51:$AQ$51</c:f>
              <c:numCache>
                <c:formatCode>General</c:formatCode>
                <c:ptCount val="37"/>
                <c:pt idx="0">
                  <c:v>1.8583113684295662</c:v>
                </c:pt>
                <c:pt idx="1">
                  <c:v>14.740096756508274</c:v>
                </c:pt>
                <c:pt idx="2">
                  <c:v>26.007114622944492</c:v>
                </c:pt>
                <c:pt idx="3">
                  <c:v>34.29086495824707</c:v>
                </c:pt>
                <c:pt idx="4">
                  <c:v>38.578007567623864</c:v>
                </c:pt>
                <c:pt idx="5">
                  <c:v>38.333017242169362</c:v>
                </c:pt>
                <c:pt idx="6">
                  <c:v>33.563336065930947</c:v>
                </c:pt>
                <c:pt idx="7">
                  <c:v>24.81914751183427</c:v>
                </c:pt>
                <c:pt idx="8">
                  <c:v>13.127779163927119</c:v>
                </c:pt>
                <c:pt idx="9">
                  <c:v>-0.12937711667193791</c:v>
                </c:pt>
                <c:pt idx="10">
                  <c:v>-13.382607588227032</c:v>
                </c:pt>
                <c:pt idx="11">
                  <c:v>-25.062317159595221</c:v>
                </c:pt>
                <c:pt idx="12">
                  <c:v>-33.787466392663021</c:v>
                </c:pt>
                <c:pt idx="13">
                  <c:v>-38.531303410488391</c:v>
                </c:pt>
                <c:pt idx="14">
                  <c:v>-38.74442657566356</c:v>
                </c:pt>
                <c:pt idx="15">
                  <c:v>-34.420358425639762</c:v>
                </c:pt>
                <c:pt idx="16">
                  <c:v>-26.095742707032187</c:v>
                </c:pt>
                <c:pt idx="17">
                  <c:v>-14.785158495596367</c:v>
                </c:pt>
                <c:pt idx="18">
                  <c:v>-1.8584277191503171</c:v>
                </c:pt>
                <c:pt idx="19">
                  <c:v>11.124775692310521</c:v>
                </c:pt>
                <c:pt idx="20">
                  <c:v>22.603061283223724</c:v>
                </c:pt>
                <c:pt idx="21">
                  <c:v>31.201509781196613</c:v>
                </c:pt>
                <c:pt idx="22">
                  <c:v>35.897219047009258</c:v>
                </c:pt>
                <c:pt idx="23">
                  <c:v>36.142249780645017</c:v>
                </c:pt>
                <c:pt idx="24">
                  <c:v>31.929155024233506</c:v>
                </c:pt>
                <c:pt idx="25">
                  <c:v>23.791206653980144</c:v>
                </c:pt>
                <c:pt idx="26">
                  <c:v>12.737311952719047</c:v>
                </c:pt>
                <c:pt idx="27">
                  <c:v>0.12949346739270165</c:v>
                </c:pt>
                <c:pt idx="28">
                  <c:v>-12.482264860591663</c:v>
                </c:pt>
                <c:pt idx="29">
                  <c:v>-23.547858746572899</c:v>
                </c:pt>
                <c:pt idx="30">
                  <c:v>-31.704908346780616</c:v>
                </c:pt>
                <c:pt idx="31">
                  <c:v>-35.943923204144696</c:v>
                </c:pt>
                <c:pt idx="32">
                  <c:v>-35.730840447150797</c:v>
                </c:pt>
                <c:pt idx="33">
                  <c:v>-31.072132664524652</c:v>
                </c:pt>
                <c:pt idx="34">
                  <c:v>-22.514611458782195</c:v>
                </c:pt>
                <c:pt idx="35">
                  <c:v>-11.07993262104983</c:v>
                </c:pt>
                <c:pt idx="36">
                  <c:v>1.8583113684295545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391168"/>
        <c:axId val="166391744"/>
      </c:scatterChart>
      <c:valAx>
        <c:axId val="16639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6391744"/>
        <c:crosses val="autoZero"/>
        <c:crossBetween val="midCat"/>
      </c:valAx>
      <c:valAx>
        <c:axId val="16639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63911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IBDA5b!$B$3:$B$49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IBDA5b!$F$3:$F$49</c:f>
              <c:numCache>
                <c:formatCode>General</c:formatCode>
                <c:ptCount val="47"/>
                <c:pt idx="0">
                  <c:v>8.5273199999699775E-2</c:v>
                </c:pt>
                <c:pt idx="1">
                  <c:v>3.2543999999780443E-2</c:v>
                </c:pt>
                <c:pt idx="2">
                  <c:v>1.5439087222032175E-2</c:v>
                </c:pt>
                <c:pt idx="3">
                  <c:v>3.7337240000000001E-2</c:v>
                </c:pt>
                <c:pt idx="4">
                  <c:v>2.6373029999822082E-2</c:v>
                </c:pt>
                <c:pt idx="5">
                  <c:v>7.4326592509127681E-4</c:v>
                </c:pt>
                <c:pt idx="6">
                  <c:v>2.139336E-2</c:v>
                </c:pt>
                <c:pt idx="7">
                  <c:v>1.5778349999893557E-2</c:v>
                </c:pt>
                <c:pt idx="8">
                  <c:v>4.5035061583697687E-4</c:v>
                </c:pt>
                <c:pt idx="9">
                  <c:v>2.4082079999999999E-2</c:v>
                </c:pt>
                <c:pt idx="10">
                  <c:v>1.723442999988373E-2</c:v>
                </c:pt>
                <c:pt idx="11">
                  <c:v>6.8237526167766514E-4</c:v>
                </c:pt>
                <c:pt idx="12">
                  <c:v>5.9636000000000002E-2</c:v>
                </c:pt>
                <c:pt idx="13">
                  <c:v>4.0475699999726944E-2</c:v>
                </c:pt>
                <c:pt idx="14">
                  <c:v>2.2730938631926583E-3</c:v>
                </c:pt>
                <c:pt idx="15">
                  <c:v>0.2125224</c:v>
                </c:pt>
                <c:pt idx="16">
                  <c:v>6.5435399999558552E-2</c:v>
                </c:pt>
                <c:pt idx="17">
                  <c:v>1.538988619864768E-2</c:v>
                </c:pt>
                <c:pt idx="18">
                  <c:v>0.27657199999999998</c:v>
                </c:pt>
                <c:pt idx="19">
                  <c:v>7.1924699999514771E-2</c:v>
                </c:pt>
                <c:pt idx="20">
                  <c:v>3.2502398118864316E-2</c:v>
                </c:pt>
                <c:pt idx="21">
                  <c:v>0.45041199999999998</c:v>
                </c:pt>
                <c:pt idx="22">
                  <c:v>0.29133149999803465</c:v>
                </c:pt>
                <c:pt idx="23">
                  <c:v>6.0325186756965223E-2</c:v>
                </c:pt>
                <c:pt idx="24">
                  <c:v>50.784799999999997</c:v>
                </c:pt>
                <c:pt idx="25">
                  <c:v>4.0521899999726632</c:v>
                </c:pt>
                <c:pt idx="26">
                  <c:v>18.790545546729199</c:v>
                </c:pt>
                <c:pt idx="27">
                  <c:v>2.1330960000000001</c:v>
                </c:pt>
                <c:pt idx="28">
                  <c:v>0.41383199999720821</c:v>
                </c:pt>
                <c:pt idx="29">
                  <c:v>0.33191763545972863</c:v>
                </c:pt>
                <c:pt idx="30">
                  <c:v>0.3181464</c:v>
                </c:pt>
                <c:pt idx="31">
                  <c:v>0.84898799999427244</c:v>
                </c:pt>
                <c:pt idx="32">
                  <c:v>0.11217896523624894</c:v>
                </c:pt>
                <c:pt idx="33">
                  <c:v>1.881103999993377</c:v>
                </c:pt>
                <c:pt idx="34">
                  <c:v>0.89342099999397273</c:v>
                </c:pt>
                <c:pt idx="35">
                  <c:v>0.71825051063172518</c:v>
                </c:pt>
                <c:pt idx="36">
                  <c:v>1.7632519999937921</c:v>
                </c:pt>
                <c:pt idx="37">
                  <c:v>2.6650559999820205</c:v>
                </c:pt>
                <c:pt idx="38">
                  <c:v>0.44783780553073987</c:v>
                </c:pt>
                <c:pt idx="39">
                  <c:v>0.32313559999999997</c:v>
                </c:pt>
                <c:pt idx="40">
                  <c:v>1.7275889999883454</c:v>
                </c:pt>
                <c:pt idx="41">
                  <c:v>9.8749824779343756E-2</c:v>
                </c:pt>
                <c:pt idx="42">
                  <c:v>0.519204</c:v>
                </c:pt>
                <c:pt idx="43">
                  <c:v>1.8553559999874831</c:v>
                </c:pt>
                <c:pt idx="44">
                  <c:v>0.12582731090996502</c:v>
                </c:pt>
                <c:pt idx="45">
                  <c:v>47.411799999680149</c:v>
                </c:pt>
                <c:pt idx="46">
                  <c:v>34.209699999879561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366592"/>
        <c:axId val="380020992"/>
      </c:barChart>
      <c:catAx>
        <c:axId val="344366592"/>
        <c:scaling>
          <c:orientation val="minMax"/>
        </c:scaling>
        <c:delete val="0"/>
        <c:axPos val="b"/>
        <c:majorTickMark val="none"/>
        <c:minorTickMark val="none"/>
        <c:tickLblPos val="nextTo"/>
        <c:crossAx val="380020992"/>
        <c:crosses val="autoZero"/>
        <c:auto val="1"/>
        <c:lblAlgn val="ctr"/>
        <c:lblOffset val="100"/>
        <c:noMultiLvlLbl val="0"/>
      </c:catAx>
      <c:valAx>
        <c:axId val="3800209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443665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IBDA5c!$G$50:$AQ$50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IBDA5c!$G$51:$AQ$51</c:f>
              <c:numCache>
                <c:formatCode>General</c:formatCode>
                <c:ptCount val="37"/>
                <c:pt idx="0">
                  <c:v>-62.244314719318673</c:v>
                </c:pt>
                <c:pt idx="1">
                  <c:v>-61.378860893628499</c:v>
                </c:pt>
                <c:pt idx="2">
                  <c:v>-58.900815593297743</c:v>
                </c:pt>
                <c:pt idx="3">
                  <c:v>-55.107407608112347</c:v>
                </c:pt>
                <c:pt idx="4">
                  <c:v>-50.278623717101091</c:v>
                </c:pt>
                <c:pt idx="5">
                  <c:v>-44.648833045605116</c:v>
                </c:pt>
                <c:pt idx="6">
                  <c:v>-38.389094118622531</c:v>
                </c:pt>
                <c:pt idx="7">
                  <c:v>-31.601957311861813</c:v>
                </c:pt>
                <c:pt idx="8">
                  <c:v>-24.328920628080372</c:v>
                </c:pt>
                <c:pt idx="9">
                  <c:v>-16.569037153550042</c:v>
                </c:pt>
                <c:pt idx="10">
                  <c:v>-8.3057123999909095</c:v>
                </c:pt>
                <c:pt idx="11">
                  <c:v>0.46235137635873558</c:v>
                </c:pt>
                <c:pt idx="12">
                  <c:v>9.6906756317957079</c:v>
                </c:pt>
                <c:pt idx="13">
                  <c:v>19.263588400531901</c:v>
                </c:pt>
                <c:pt idx="14">
                  <c:v>28.977870542512225</c:v>
                </c:pt>
                <c:pt idx="15">
                  <c:v>38.538358694772747</c:v>
                </c:pt>
                <c:pt idx="16">
                  <c:v>47.566913638640351</c:v>
                </c:pt>
                <c:pt idx="17">
                  <c:v>55.624481586155767</c:v>
                </c:pt>
                <c:pt idx="18">
                  <c:v>62.244302959529122</c:v>
                </c:pt>
                <c:pt idx="19">
                  <c:v>66.972863215158753</c:v>
                </c:pt>
                <c:pt idx="20">
                  <c:v>69.41411275748969</c:v>
                </c:pt>
                <c:pt idx="21">
                  <c:v>69.271940817223268</c:v>
                </c:pt>
                <c:pt idx="22">
                  <c:v>66.385941219866083</c:v>
                </c:pt>
                <c:pt idx="23">
                  <c:v>60.756154632502181</c:v>
                </c:pt>
                <c:pt idx="24">
                  <c:v>52.553639087522996</c:v>
                </c:pt>
                <c:pt idx="25">
                  <c:v>42.115272493096661</c:v>
                </c:pt>
                <c:pt idx="26">
                  <c:v>29.922945050785518</c:v>
                </c:pt>
                <c:pt idx="27">
                  <c:v>16.569048913339635</c:v>
                </c:pt>
                <c:pt idx="28">
                  <c:v>2.7117100784607597</c:v>
                </c:pt>
                <c:pt idx="29">
                  <c:v>-10.975648540550573</c:v>
                </c:pt>
                <c:pt idx="30">
                  <c:v>-23.855208840906595</c:v>
                </c:pt>
                <c:pt idx="31">
                  <c:v>-35.370905903296872</c:v>
                </c:pt>
                <c:pt idx="32">
                  <c:v>-45.085192129409236</c:v>
                </c:pt>
                <c:pt idx="33">
                  <c:v>-52.702903663673169</c:v>
                </c:pt>
                <c:pt idx="34">
                  <c:v>-58.080228819875174</c:v>
                </c:pt>
                <c:pt idx="35">
                  <c:v>-61.218506008860878</c:v>
                </c:pt>
                <c:pt idx="36">
                  <c:v>-62.244314719318695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183232"/>
        <c:axId val="400183808"/>
      </c:scatterChart>
      <c:valAx>
        <c:axId val="4001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0183808"/>
        <c:crosses val="autoZero"/>
        <c:crossBetween val="midCat"/>
      </c:valAx>
      <c:valAx>
        <c:axId val="40018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01832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IBDA5c!$B$3:$B$49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IBDA5c!$F$3:$F$49</c:f>
              <c:numCache>
                <c:formatCode>General</c:formatCode>
                <c:ptCount val="47"/>
                <c:pt idx="0">
                  <c:v>0.17072320000000002</c:v>
                </c:pt>
                <c:pt idx="1">
                  <c:v>0.40200599999728792</c:v>
                </c:pt>
                <c:pt idx="2">
                  <c:v>2.2831389022733829E-2</c:v>
                </c:pt>
                <c:pt idx="3">
                  <c:v>4.2685599999999997E-2</c:v>
                </c:pt>
                <c:pt idx="4">
                  <c:v>2.9040419999804088E-2</c:v>
                </c:pt>
                <c:pt idx="5">
                  <c:v>8.2103028445526603E-4</c:v>
                </c:pt>
                <c:pt idx="6">
                  <c:v>2.4145E-2</c:v>
                </c:pt>
                <c:pt idx="7">
                  <c:v>1.7176139999884127E-2</c:v>
                </c:pt>
                <c:pt idx="8">
                  <c:v>4.8803526932402792E-4</c:v>
                </c:pt>
                <c:pt idx="9">
                  <c:v>2.7095640000000001E-2</c:v>
                </c:pt>
                <c:pt idx="10">
                  <c:v>1.8662189999874103E-2</c:v>
                </c:pt>
                <c:pt idx="11">
                  <c:v>7.3639590616139683E-4</c:v>
                </c:pt>
                <c:pt idx="12">
                  <c:v>6.6506399999999993E-2</c:v>
                </c:pt>
                <c:pt idx="13">
                  <c:v>4.3249799999708224E-2</c:v>
                </c:pt>
                <c:pt idx="14">
                  <c:v>2.4230997801314783E-3</c:v>
                </c:pt>
                <c:pt idx="15">
                  <c:v>0.23302199999999998</c:v>
                </c:pt>
                <c:pt idx="16">
                  <c:v>6.2555999999577977E-2</c:v>
                </c:pt>
                <c:pt idx="17">
                  <c:v>1.6066705174982852E-2</c:v>
                </c:pt>
                <c:pt idx="18">
                  <c:v>0.2982728</c:v>
                </c:pt>
                <c:pt idx="19">
                  <c:v>9.7202699999344236E-2</c:v>
                </c:pt>
                <c:pt idx="20">
                  <c:v>3.3413936176438251E-2</c:v>
                </c:pt>
                <c:pt idx="21">
                  <c:v>0.47491199999999995</c:v>
                </c:pt>
                <c:pt idx="22">
                  <c:v>0.34985699999763975</c:v>
                </c:pt>
                <c:pt idx="23">
                  <c:v>6.0379745106482093E-2</c:v>
                </c:pt>
                <c:pt idx="24">
                  <c:v>22.86392</c:v>
                </c:pt>
                <c:pt idx="25">
                  <c:v>0.55397099999626265</c:v>
                </c:pt>
                <c:pt idx="26">
                  <c:v>6.618676250289389</c:v>
                </c:pt>
                <c:pt idx="27">
                  <c:v>0.8344959999999999</c:v>
                </c:pt>
                <c:pt idx="28">
                  <c:v>0.2814215999981014</c:v>
                </c:pt>
                <c:pt idx="29">
                  <c:v>3.7843404486550727E-2</c:v>
                </c:pt>
                <c:pt idx="30">
                  <c:v>0.13304799999953157</c:v>
                </c:pt>
                <c:pt idx="31">
                  <c:v>0.4876379999967102</c:v>
                </c:pt>
                <c:pt idx="32">
                  <c:v>0.16936424446657902</c:v>
                </c:pt>
                <c:pt idx="33">
                  <c:v>1.5881079999944088</c:v>
                </c:pt>
                <c:pt idx="34">
                  <c:v>0.5322809999964091</c:v>
                </c:pt>
                <c:pt idx="35">
                  <c:v>0.52020548617360618</c:v>
                </c:pt>
                <c:pt idx="36">
                  <c:v>1.699291999994017</c:v>
                </c:pt>
                <c:pt idx="37">
                  <c:v>2.2472909999848394</c:v>
                </c:pt>
                <c:pt idx="38">
                  <c:v>0.40151437509582683</c:v>
                </c:pt>
                <c:pt idx="39">
                  <c:v>0.21502080000000001</c:v>
                </c:pt>
                <c:pt idx="40">
                  <c:v>1.7638319999881009</c:v>
                </c:pt>
                <c:pt idx="41">
                  <c:v>6.7113072675377181E-2</c:v>
                </c:pt>
                <c:pt idx="42">
                  <c:v>0.43965199999999999</c:v>
                </c:pt>
                <c:pt idx="43">
                  <c:v>1.9498319999868459</c:v>
                </c:pt>
                <c:pt idx="44">
                  <c:v>0.10178362354327315</c:v>
                </c:pt>
                <c:pt idx="45">
                  <c:v>58.264399999606923</c:v>
                </c:pt>
                <c:pt idx="46">
                  <c:v>38.838799999863262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163904"/>
        <c:axId val="400186112"/>
      </c:barChart>
      <c:catAx>
        <c:axId val="3991639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00186112"/>
        <c:crosses val="autoZero"/>
        <c:auto val="1"/>
        <c:lblAlgn val="ctr"/>
        <c:lblOffset val="100"/>
        <c:noMultiLvlLbl val="0"/>
      </c:catAx>
      <c:valAx>
        <c:axId val="4001861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91639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IBDA6!$G$50:$AQ$50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IBDA6!$G$51:$AQ$51</c:f>
              <c:numCache>
                <c:formatCode>General</c:formatCode>
                <c:ptCount val="37"/>
                <c:pt idx="0">
                  <c:v>-71.975806712276778</c:v>
                </c:pt>
                <c:pt idx="1">
                  <c:v>-75.219776754088301</c:v>
                </c:pt>
                <c:pt idx="2">
                  <c:v>-76.294965223516172</c:v>
                </c:pt>
                <c:pt idx="3">
                  <c:v>-75.271357064937092</c:v>
                </c:pt>
                <c:pt idx="4">
                  <c:v>-72.256246752062765</c:v>
                </c:pt>
                <c:pt idx="5">
                  <c:v>-67.38178824063705</c:v>
                </c:pt>
                <c:pt idx="6">
                  <c:v>-60.796089651671736</c:v>
                </c:pt>
                <c:pt idx="7">
                  <c:v>-52.658713061145441</c:v>
                </c:pt>
                <c:pt idx="8">
                  <c:v>-43.14071613519009</c:v>
                </c:pt>
                <c:pt idx="9">
                  <c:v>-32.428644557850404</c:v>
                </c:pt>
                <c:pt idx="10">
                  <c:v>-20.731245502527319</c:v>
                </c:pt>
                <c:pt idx="11">
                  <c:v>-8.2872047618806484</c:v>
                </c:pt>
                <c:pt idx="12">
                  <c:v>4.6280257851221727</c:v>
                </c:pt>
                <c:pt idx="13">
                  <c:v>17.698216051516454</c:v>
                </c:pt>
                <c:pt idx="14">
                  <c:v>30.566776274499819</c:v>
                </c:pt>
                <c:pt idx="15">
                  <c:v>42.842701929239745</c:v>
                </c:pt>
                <c:pt idx="16">
                  <c:v>54.112454183512227</c:v>
                </c:pt>
                <c:pt idx="17">
                  <c:v>63.957414913981076</c:v>
                </c:pt>
                <c:pt idx="18">
                  <c:v>71.975796134429842</c:v>
                </c:pt>
                <c:pt idx="19">
                  <c:v>77.807229688065149</c:v>
                </c:pt>
                <c:pt idx="20">
                  <c:v>81.157796658740864</c:v>
                </c:pt>
                <c:pt idx="21">
                  <c:v>81.823037762573037</c:v>
                </c:pt>
                <c:pt idx="22">
                  <c:v>79.706547327465998</c:v>
                </c:pt>
                <c:pt idx="23">
                  <c:v>74.832092489687994</c:v>
                </c:pt>
                <c:pt idx="24">
                  <c:v>67.347780927154645</c:v>
                </c:pt>
                <c:pt idx="25">
                  <c:v>57.521560702571918</c:v>
                </c:pt>
                <c:pt idx="26">
                  <c:v>45.728188949016349</c:v>
                </c:pt>
                <c:pt idx="27">
                  <c:v>32.428655135697369</c:v>
                </c:pt>
                <c:pt idx="28">
                  <c:v>18.143792568550559</c:v>
                </c:pt>
                <c:pt idx="29">
                  <c:v>3.4243733266560614</c:v>
                </c:pt>
                <c:pt idx="30">
                  <c:v>-11.179706482758087</c:v>
                </c:pt>
                <c:pt idx="31">
                  <c:v>-25.148516626919658</c:v>
                </c:pt>
                <c:pt idx="32">
                  <c:v>-38.017080523550717</c:v>
                </c:pt>
                <c:pt idx="33">
                  <c:v>-49.394393204722569</c:v>
                </c:pt>
                <c:pt idx="34">
                  <c:v>-58.975301824938704</c:v>
                </c:pt>
                <c:pt idx="35">
                  <c:v>-66.544887727807279</c:v>
                </c:pt>
                <c:pt idx="36">
                  <c:v>-71.975806712276807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619456"/>
        <c:axId val="238620032"/>
      </c:scatterChart>
      <c:valAx>
        <c:axId val="2386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620032"/>
        <c:crosses val="autoZero"/>
        <c:crossBetween val="midCat"/>
      </c:valAx>
      <c:valAx>
        <c:axId val="23862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6194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IBDA6!$B$3:$B$49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IBDA6!$F$3:$F$49</c:f>
              <c:numCache>
                <c:formatCode>General</c:formatCode>
                <c:ptCount val="47"/>
                <c:pt idx="0">
                  <c:v>0.27210319999999999</c:v>
                </c:pt>
                <c:pt idx="1">
                  <c:v>0.57854699999609693</c:v>
                </c:pt>
                <c:pt idx="2">
                  <c:v>2.2339969973444101E-2</c:v>
                </c:pt>
                <c:pt idx="3">
                  <c:v>4.7018799999999999E-2</c:v>
                </c:pt>
                <c:pt idx="4">
                  <c:v>3.1133399999789962E-2</c:v>
                </c:pt>
                <c:pt idx="5">
                  <c:v>8.781018633578294E-4</c:v>
                </c:pt>
                <c:pt idx="6">
                  <c:v>2.6342320000000002E-2</c:v>
                </c:pt>
                <c:pt idx="7">
                  <c:v>1.8256919999876834E-2</c:v>
                </c:pt>
                <c:pt idx="8">
                  <c:v>5.1453644594730047E-4</c:v>
                </c:pt>
                <c:pt idx="9">
                  <c:v>2.9492440000000002E-2</c:v>
                </c:pt>
                <c:pt idx="10">
                  <c:v>1.9756709999866718E-2</c:v>
                </c:pt>
                <c:pt idx="11">
                  <c:v>7.7392692962869204E-4</c:v>
                </c:pt>
                <c:pt idx="12">
                  <c:v>7.1911200000000008E-2</c:v>
                </c:pt>
                <c:pt idx="13">
                  <c:v>4.5328199999694202E-2</c:v>
                </c:pt>
                <c:pt idx="14">
                  <c:v>2.5232350324577595E-3</c:v>
                </c:pt>
                <c:pt idx="15">
                  <c:v>0.24870159999999999</c:v>
                </c:pt>
                <c:pt idx="16">
                  <c:v>5.976239999959683E-2</c:v>
                </c:pt>
                <c:pt idx="17">
                  <c:v>1.6463346345743635E-2</c:v>
                </c:pt>
                <c:pt idx="18">
                  <c:v>0.31402439999999998</c:v>
                </c:pt>
                <c:pt idx="19">
                  <c:v>0.1175039999992073</c:v>
                </c:pt>
                <c:pt idx="20">
                  <c:v>3.3789541852051269E-2</c:v>
                </c:pt>
                <c:pt idx="21">
                  <c:v>0.49150799999999994</c:v>
                </c:pt>
                <c:pt idx="22">
                  <c:v>0.39499499999733528</c:v>
                </c:pt>
                <c:pt idx="23">
                  <c:v>5.9823328726030203E-2</c:v>
                </c:pt>
                <c:pt idx="24">
                  <c:v>11.5352</c:v>
                </c:pt>
                <c:pt idx="25">
                  <c:v>0.9643949999934941</c:v>
                </c:pt>
                <c:pt idx="26">
                  <c:v>2.4754521602816073</c:v>
                </c:pt>
                <c:pt idx="27">
                  <c:v>0.31031880000000001</c:v>
                </c:pt>
                <c:pt idx="28">
                  <c:v>0.21780209999853067</c:v>
                </c:pt>
                <c:pt idx="29">
                  <c:v>3.9175689074808423E-2</c:v>
                </c:pt>
                <c:pt idx="30">
                  <c:v>0.31272719999889897</c:v>
                </c:pt>
                <c:pt idx="31">
                  <c:v>0.33893099999771342</c:v>
                </c:pt>
                <c:pt idx="32">
                  <c:v>0.16477562692823911</c:v>
                </c:pt>
                <c:pt idx="33">
                  <c:v>1.4529639999948845</c:v>
                </c:pt>
                <c:pt idx="34">
                  <c:v>0.37018199999750273</c:v>
                </c:pt>
                <c:pt idx="35">
                  <c:v>0.41504958551925986</c:v>
                </c:pt>
                <c:pt idx="36">
                  <c:v>1.6385639999942312</c:v>
                </c:pt>
                <c:pt idx="37">
                  <c:v>2.002886999986488</c:v>
                </c:pt>
                <c:pt idx="38">
                  <c:v>0.36244110612317476</c:v>
                </c:pt>
                <c:pt idx="39">
                  <c:v>0.139628</c:v>
                </c:pt>
                <c:pt idx="40">
                  <c:v>1.7707469999880538</c:v>
                </c:pt>
                <c:pt idx="41">
                  <c:v>4.6463820671767797E-2</c:v>
                </c:pt>
                <c:pt idx="42">
                  <c:v>0.37964039999999999</c:v>
                </c:pt>
                <c:pt idx="43">
                  <c:v>2.0026859999864892</c:v>
                </c:pt>
                <c:pt idx="44">
                  <c:v>8.4688148797183643E-2</c:v>
                </c:pt>
                <c:pt idx="45">
                  <c:v>68.331199999539024</c:v>
                </c:pt>
                <c:pt idx="46">
                  <c:v>42.889999999848996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25120"/>
        <c:axId val="238621760"/>
      </c:barChart>
      <c:catAx>
        <c:axId val="261125120"/>
        <c:scaling>
          <c:orientation val="minMax"/>
        </c:scaling>
        <c:delete val="0"/>
        <c:axPos val="b"/>
        <c:majorTickMark val="none"/>
        <c:minorTickMark val="none"/>
        <c:tickLblPos val="nextTo"/>
        <c:crossAx val="238621760"/>
        <c:crosses val="autoZero"/>
        <c:auto val="1"/>
        <c:lblAlgn val="ctr"/>
        <c:lblOffset val="100"/>
        <c:noMultiLvlLbl val="0"/>
      </c:catAx>
      <c:valAx>
        <c:axId val="2386217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611251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IBDA6b!$G$50:$AQ$50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IBDA6b!$G$51:$AQ$51</c:f>
              <c:numCache>
                <c:formatCode>General</c:formatCode>
                <c:ptCount val="37"/>
                <c:pt idx="0">
                  <c:v>-64.733238675486248</c:v>
                </c:pt>
                <c:pt idx="1">
                  <c:v>-65.323878583229771</c:v>
                </c:pt>
                <c:pt idx="2">
                  <c:v>-64.130409487109347</c:v>
                </c:pt>
                <c:pt idx="3">
                  <c:v>-61.365608566610796</c:v>
                </c:pt>
                <c:pt idx="4">
                  <c:v>-57.244496627238426</c:v>
                </c:pt>
                <c:pt idx="5">
                  <c:v>-51.962002612920436</c:v>
                </c:pt>
                <c:pt idx="6">
                  <c:v>-45.678632608071396</c:v>
                </c:pt>
                <c:pt idx="7">
                  <c:v>-38.515592920105298</c:v>
                </c:pt>
                <c:pt idx="8">
                  <c:v>-30.559515427642324</c:v>
                </c:pt>
                <c:pt idx="9">
                  <c:v>-21.875627471257204</c:v>
                </c:pt>
                <c:pt idx="10">
                  <c:v>-12.52706015300897</c:v>
                </c:pt>
                <c:pt idx="11">
                  <c:v>-2.5971404595999088</c:v>
                </c:pt>
                <c:pt idx="12">
                  <c:v>7.7889302487923286</c:v>
                </c:pt>
                <c:pt idx="13">
                  <c:v>18.446590197890245</c:v>
                </c:pt>
                <c:pt idx="14">
                  <c:v>29.12172282621033</c:v>
                </c:pt>
                <c:pt idx="15">
                  <c:v>39.489969807579364</c:v>
                </c:pt>
                <c:pt idx="16">
                  <c:v>49.16658649340976</c:v>
                </c:pt>
                <c:pt idx="17">
                  <c:v>57.726540324681274</c:v>
                </c:pt>
                <c:pt idx="18">
                  <c:v>64.733227387711992</c:v>
                </c:pt>
                <c:pt idx="19">
                  <c:v>69.773028602410136</c:v>
                </c:pt>
                <c:pt idx="20">
                  <c:v>72.492087658470112</c:v>
                </c:pt>
                <c:pt idx="21">
                  <c:v>72.631273097459086</c:v>
                </c:pt>
                <c:pt idx="22">
                  <c:v>70.05534211165299</c:v>
                </c:pt>
                <c:pt idx="23">
                  <c:v>64.772852017537872</c:v>
                </c:pt>
                <c:pt idx="24">
                  <c:v>56.944308426693958</c:v>
                </c:pt>
                <c:pt idx="25">
                  <c:v>46.877288385339583</c:v>
                </c:pt>
                <c:pt idx="26">
                  <c:v>35.008686660899002</c:v>
                </c:pt>
                <c:pt idx="27">
                  <c:v>21.875638759031478</c:v>
                </c:pt>
                <c:pt idx="28">
                  <c:v>8.0779101338286807</c:v>
                </c:pt>
                <c:pt idx="29">
                  <c:v>-5.7645377117607897</c:v>
                </c:pt>
                <c:pt idx="30">
                  <c:v>-19.054594779640599</c:v>
                </c:pt>
                <c:pt idx="31">
                  <c:v>-31.257435682304799</c:v>
                </c:pt>
                <c:pt idx="32">
                  <c:v>-41.932572230827759</c:v>
                </c:pt>
                <c:pt idx="33">
                  <c:v>-50.755645626201861</c:v>
                </c:pt>
                <c:pt idx="34">
                  <c:v>-57.528281958644058</c:v>
                </c:pt>
                <c:pt idx="35">
                  <c:v>-62.175711557937923</c:v>
                </c:pt>
                <c:pt idx="36">
                  <c:v>-64.733238675486277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02944"/>
        <c:axId val="380203520"/>
      </c:scatterChart>
      <c:valAx>
        <c:axId val="38020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0203520"/>
        <c:crosses val="autoZero"/>
        <c:crossBetween val="midCat"/>
      </c:valAx>
      <c:valAx>
        <c:axId val="38020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02029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IBDA6b!$B$3:$B$49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IBDA6b!$F$3:$F$49</c:f>
              <c:numCache>
                <c:formatCode>General</c:formatCode>
                <c:ptCount val="47"/>
                <c:pt idx="0">
                  <c:v>0.20595720000000001</c:v>
                </c:pt>
                <c:pt idx="1">
                  <c:v>0.46282199999687773</c:v>
                </c:pt>
                <c:pt idx="2">
                  <c:v>2.2996639770605377E-2</c:v>
                </c:pt>
                <c:pt idx="3">
                  <c:v>4.3911199999999997E-2</c:v>
                </c:pt>
                <c:pt idx="4">
                  <c:v>2.9638619999800043E-2</c:v>
                </c:pt>
                <c:pt idx="5">
                  <c:v>8.3793155511260029E-4</c:v>
                </c:pt>
                <c:pt idx="6">
                  <c:v>2.476952E-2</c:v>
                </c:pt>
                <c:pt idx="7">
                  <c:v>1.7486519999882034E-2</c:v>
                </c:pt>
                <c:pt idx="8">
                  <c:v>4.96020090575165E-4</c:v>
                </c:pt>
                <c:pt idx="9">
                  <c:v>2.7777800000000002E-2</c:v>
                </c:pt>
                <c:pt idx="10">
                  <c:v>1.8977369999871974E-2</c:v>
                </c:pt>
                <c:pt idx="11">
                  <c:v>7.4776255724823921E-4</c:v>
                </c:pt>
                <c:pt idx="12">
                  <c:v>6.8050399999999997E-2</c:v>
                </c:pt>
                <c:pt idx="13">
                  <c:v>4.3852799999704165E-2</c:v>
                </c:pt>
                <c:pt idx="14">
                  <c:v>2.4539439589558207E-3</c:v>
                </c:pt>
                <c:pt idx="15">
                  <c:v>0.23754160000000002</c:v>
                </c:pt>
                <c:pt idx="16">
                  <c:v>6.1805399999583045E-2</c:v>
                </c:pt>
                <c:pt idx="17">
                  <c:v>1.6196286179124199E-2</c:v>
                </c:pt>
                <c:pt idx="18">
                  <c:v>0.30289199999999999</c:v>
                </c:pt>
                <c:pt idx="19">
                  <c:v>0.10296779999930535</c:v>
                </c:pt>
                <c:pt idx="20">
                  <c:v>3.3559884684048823E-2</c:v>
                </c:pt>
                <c:pt idx="21">
                  <c:v>0.47989199999999999</c:v>
                </c:pt>
                <c:pt idx="22">
                  <c:v>0.36284099999755215</c:v>
                </c:pt>
                <c:pt idx="23">
                  <c:v>6.028756710080016E-2</c:v>
                </c:pt>
                <c:pt idx="24">
                  <c:v>18.82048</c:v>
                </c:pt>
                <c:pt idx="25">
                  <c:v>0.78412499999471008</c:v>
                </c:pt>
                <c:pt idx="26">
                  <c:v>5.0549788041272512</c:v>
                </c:pt>
                <c:pt idx="27">
                  <c:v>0.65445199999999992</c:v>
                </c:pt>
                <c:pt idx="28">
                  <c:v>0.26012219999824515</c:v>
                </c:pt>
                <c:pt idx="29">
                  <c:v>7.7259546954661961E-3</c:v>
                </c:pt>
                <c:pt idx="30">
                  <c:v>0.19450239999931523</c:v>
                </c:pt>
                <c:pt idx="31">
                  <c:v>0.43686599999705278</c:v>
                </c:pt>
                <c:pt idx="32">
                  <c:v>0.17028149526608319</c:v>
                </c:pt>
                <c:pt idx="33">
                  <c:v>1.5433559999945663</c:v>
                </c:pt>
                <c:pt idx="34">
                  <c:v>0.47828699999677327</c:v>
                </c:pt>
                <c:pt idx="35">
                  <c:v>0.48677517090629979</c:v>
                </c:pt>
                <c:pt idx="36">
                  <c:v>1.6824719999940763</c:v>
                </c:pt>
                <c:pt idx="37">
                  <c:v>2.1710489999853535</c:v>
                </c:pt>
                <c:pt idx="38">
                  <c:v>0.39048057870582809</c:v>
                </c:pt>
                <c:pt idx="39">
                  <c:v>0.1925944</c:v>
                </c:pt>
                <c:pt idx="40">
                  <c:v>1.7675279999880755</c:v>
                </c:pt>
                <c:pt idx="41">
                  <c:v>6.0854225481883392E-2</c:v>
                </c:pt>
                <c:pt idx="42">
                  <c:v>0.422236</c:v>
                </c:pt>
                <c:pt idx="43">
                  <c:v>1.9667369999867319</c:v>
                </c:pt>
                <c:pt idx="44">
                  <c:v>9.6752437694684404E-2</c:v>
                </c:pt>
                <c:pt idx="45">
                  <c:v>60.956199999588776</c:v>
                </c:pt>
                <c:pt idx="46">
                  <c:v>39.935599999859406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81408"/>
        <c:axId val="380205824"/>
      </c:barChart>
      <c:catAx>
        <c:axId val="344081408"/>
        <c:scaling>
          <c:orientation val="minMax"/>
        </c:scaling>
        <c:delete val="0"/>
        <c:axPos val="b"/>
        <c:majorTickMark val="none"/>
        <c:minorTickMark val="none"/>
        <c:tickLblPos val="nextTo"/>
        <c:crossAx val="380205824"/>
        <c:crosses val="autoZero"/>
        <c:auto val="1"/>
        <c:lblAlgn val="ctr"/>
        <c:lblOffset val="100"/>
        <c:noMultiLvlLbl val="0"/>
      </c:catAx>
      <c:valAx>
        <c:axId val="3802058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44081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IBDA6c!$G$50:$AQ$50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IBDA6c!$G$51:$AQ$51</c:f>
              <c:numCache>
                <c:formatCode>General</c:formatCode>
                <c:ptCount val="37"/>
                <c:pt idx="0">
                  <c:v>-80.861299000617151</c:v>
                </c:pt>
                <c:pt idx="1">
                  <c:v>-85.963695297046129</c:v>
                </c:pt>
                <c:pt idx="2">
                  <c:v>-88.522490871362706</c:v>
                </c:pt>
                <c:pt idx="3">
                  <c:v>-88.520055241983044</c:v>
                </c:pt>
                <c:pt idx="4">
                  <c:v>-86.001083070882174</c:v>
                </c:pt>
                <c:pt idx="5">
                  <c:v>-81.065854229188702</c:v>
                </c:pt>
                <c:pt idx="6">
                  <c:v>-73.864323187177021</c:v>
                </c:pt>
                <c:pt idx="7">
                  <c:v>-64.591562718832677</c:v>
                </c:pt>
                <c:pt idx="8">
                  <c:v>-53.48470036229309</c:v>
                </c:pt>
                <c:pt idx="9">
                  <c:v>-40.821095322055264</c:v>
                </c:pt>
                <c:pt idx="10">
                  <c:v>-26.917162069989239</c:v>
                </c:pt>
                <c:pt idx="11">
                  <c:v>-12.127001809408167</c:v>
                </c:pt>
                <c:pt idx="12">
                  <c:v>3.1601111514811127</c:v>
                </c:pt>
                <c:pt idx="13">
                  <c:v>18.524306277623225</c:v>
                </c:pt>
                <c:pt idx="14">
                  <c:v>33.522492451139314</c:v>
                </c:pt>
                <c:pt idx="15">
                  <c:v>47.698957413861343</c:v>
                </c:pt>
                <c:pt idx="16">
                  <c:v>60.599214348958952</c:v>
                </c:pt>
                <c:pt idx="17">
                  <c:v>71.786674880854235</c:v>
                </c:pt>
                <c:pt idx="18">
                  <c:v>80.861296494550729</c:v>
                </c:pt>
                <c:pt idx="19">
                  <c:v>87.478988645112196</c:v>
                </c:pt>
                <c:pt idx="20">
                  <c:v>91.370313332436425</c:v>
                </c:pt>
                <c:pt idx="21">
                  <c:v>92.356917397875648</c:v>
                </c:pt>
                <c:pt idx="22">
                  <c:v>90.364202719538454</c:v>
                </c:pt>
                <c:pt idx="23">
                  <c:v>85.428974748192715</c:v>
                </c:pt>
                <c:pt idx="24">
                  <c:v>77.701187849136076</c:v>
                </c:pt>
                <c:pt idx="25">
                  <c:v>67.439389019422961</c:v>
                </c:pt>
                <c:pt idx="26">
                  <c:v>54.999998420223399</c:v>
                </c:pt>
                <c:pt idx="27">
                  <c:v>40.821097828121722</c:v>
                </c:pt>
                <c:pt idx="28">
                  <c:v>25.401868721923247</c:v>
                </c:pt>
                <c:pt idx="29">
                  <c:v>9.2791793483345568</c:v>
                </c:pt>
                <c:pt idx="30">
                  <c:v>-6.9969733073736977</c:v>
                </c:pt>
                <c:pt idx="31">
                  <c:v>-22.887425926279473</c:v>
                </c:pt>
                <c:pt idx="32">
                  <c:v>-37.885612970143285</c:v>
                </c:pt>
                <c:pt idx="33">
                  <c:v>-51.535822075820334</c:v>
                </c:pt>
                <c:pt idx="34">
                  <c:v>-63.447040649549265</c:v>
                </c:pt>
                <c:pt idx="35">
                  <c:v>-73.301972938784488</c:v>
                </c:pt>
                <c:pt idx="36">
                  <c:v>-80.861299000617194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227648"/>
        <c:axId val="400736256"/>
      </c:scatterChart>
      <c:valAx>
        <c:axId val="40022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0736256"/>
        <c:crosses val="autoZero"/>
        <c:crossBetween val="midCat"/>
      </c:valAx>
      <c:valAx>
        <c:axId val="40073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0227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IBDA6c!$B$3:$B$49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IBDA6c!$F$3:$F$49</c:f>
              <c:numCache>
                <c:formatCode>General</c:formatCode>
                <c:ptCount val="47"/>
                <c:pt idx="0">
                  <c:v>0.315886</c:v>
                </c:pt>
                <c:pt idx="1">
                  <c:v>0.65765099999556342</c:v>
                </c:pt>
                <c:pt idx="2">
                  <c:v>2.0688447354510676E-2</c:v>
                </c:pt>
                <c:pt idx="3">
                  <c:v>5.0383599999999994E-2</c:v>
                </c:pt>
                <c:pt idx="4">
                  <c:v>3.2720999999779253E-2</c:v>
                </c:pt>
                <c:pt idx="5">
                  <c:v>9.1829186775964323E-4</c:v>
                </c:pt>
                <c:pt idx="6">
                  <c:v>2.8030160000000002E-2</c:v>
                </c:pt>
                <c:pt idx="7">
                  <c:v>1.9067729999871361E-2</c:v>
                </c:pt>
                <c:pt idx="8">
                  <c:v>5.3245797743661663E-4</c:v>
                </c:pt>
                <c:pt idx="9">
                  <c:v>3.1327760000000003E-2</c:v>
                </c:pt>
                <c:pt idx="10">
                  <c:v>2.0572439999861213E-2</c:v>
                </c:pt>
                <c:pt idx="11">
                  <c:v>7.9900604386690089E-4</c:v>
                </c:pt>
                <c:pt idx="12">
                  <c:v>7.6015600000000003E-2</c:v>
                </c:pt>
                <c:pt idx="13">
                  <c:v>4.6850099999683939E-2</c:v>
                </c:pt>
                <c:pt idx="14">
                  <c:v>2.5874248017990946E-3</c:v>
                </c:pt>
                <c:pt idx="15">
                  <c:v>0.26035720000000001</c:v>
                </c:pt>
                <c:pt idx="16">
                  <c:v>5.7361499999613035E-2</c:v>
                </c:pt>
                <c:pt idx="17">
                  <c:v>1.6679413166596928E-2</c:v>
                </c:pt>
                <c:pt idx="18">
                  <c:v>0.32525279999999995</c:v>
                </c:pt>
                <c:pt idx="19">
                  <c:v>0.1330820999991022</c:v>
                </c:pt>
                <c:pt idx="20">
                  <c:v>3.3872856587956107E-2</c:v>
                </c:pt>
                <c:pt idx="21">
                  <c:v>0.50268800000000002</c:v>
                </c:pt>
                <c:pt idx="22">
                  <c:v>0.42862799999710843</c:v>
                </c:pt>
                <c:pt idx="23">
                  <c:v>5.9067587256368639E-2</c:v>
                </c:pt>
                <c:pt idx="24">
                  <c:v>6.7601599999999999</c:v>
                </c:pt>
                <c:pt idx="25">
                  <c:v>0.9115679999938503</c:v>
                </c:pt>
                <c:pt idx="26">
                  <c:v>1.0409713391664945</c:v>
                </c:pt>
                <c:pt idx="27">
                  <c:v>6.6516400000000003E-2</c:v>
                </c:pt>
                <c:pt idx="28">
                  <c:v>0.18574889999874686</c:v>
                </c:pt>
                <c:pt idx="29">
                  <c:v>6.0991761719318249E-2</c:v>
                </c:pt>
                <c:pt idx="30">
                  <c:v>0.39506599999860909</c:v>
                </c:pt>
                <c:pt idx="31">
                  <c:v>0.26756309999819494</c:v>
                </c:pt>
                <c:pt idx="32">
                  <c:v>0.15189334465605281</c:v>
                </c:pt>
                <c:pt idx="33">
                  <c:v>1.3776279999951497</c:v>
                </c:pt>
                <c:pt idx="34">
                  <c:v>0.28845779999805399</c:v>
                </c:pt>
                <c:pt idx="35">
                  <c:v>0.35307951486261357</c:v>
                </c:pt>
                <c:pt idx="36">
                  <c:v>1.5924439999943933</c:v>
                </c:pt>
                <c:pt idx="37">
                  <c:v>1.8527009999875013</c:v>
                </c:pt>
                <c:pt idx="38">
                  <c:v>0.33345227797822602</c:v>
                </c:pt>
                <c:pt idx="39">
                  <c:v>8.8140399999999994E-2</c:v>
                </c:pt>
                <c:pt idx="40">
                  <c:v>1.7670059999880794</c:v>
                </c:pt>
                <c:pt idx="41">
                  <c:v>3.3162613236483701E-2</c:v>
                </c:pt>
                <c:pt idx="42">
                  <c:v>0.33619879999999996</c:v>
                </c:pt>
                <c:pt idx="43">
                  <c:v>2.0326739999862871</c:v>
                </c:pt>
                <c:pt idx="44">
                  <c:v>7.2864546914519074E-2</c:v>
                </c:pt>
                <c:pt idx="45">
                  <c:v>77.134899999479629</c:v>
                </c:pt>
                <c:pt idx="46">
                  <c:v>46.296599999837007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163392"/>
        <c:axId val="400738560"/>
      </c:barChart>
      <c:catAx>
        <c:axId val="3991633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00738560"/>
        <c:crosses val="autoZero"/>
        <c:auto val="1"/>
        <c:lblAlgn val="ctr"/>
        <c:lblOffset val="100"/>
        <c:noMultiLvlLbl val="0"/>
      </c:catAx>
      <c:valAx>
        <c:axId val="4007385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9163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'OBD1'!$G$50:$AQ$50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'OBD1'!$G$51:$AQ$51</c:f>
              <c:numCache>
                <c:formatCode>General</c:formatCode>
                <c:ptCount val="37"/>
                <c:pt idx="0">
                  <c:v>4.4005875673102732</c:v>
                </c:pt>
                <c:pt idx="1">
                  <c:v>11.004446253378667</c:v>
                </c:pt>
                <c:pt idx="2">
                  <c:v>16.702245676278483</c:v>
                </c:pt>
                <c:pt idx="3">
                  <c:v>20.818118644113483</c:v>
                </c:pt>
                <c:pt idx="4">
                  <c:v>22.853856979770381</c:v>
                </c:pt>
                <c:pt idx="5">
                  <c:v>22.549056656216397</c:v>
                </c:pt>
                <c:pt idx="6">
                  <c:v>19.9129779985924</c:v>
                </c:pt>
                <c:pt idx="7">
                  <c:v>15.224264419873876</c:v>
                </c:pt>
                <c:pt idx="8">
                  <c:v>8.9985282233949508</c:v>
                </c:pt>
                <c:pt idx="9">
                  <c:v>1.9276768143142562</c:v>
                </c:pt>
                <c:pt idx="10">
                  <c:v>-5.2017486087251363</c:v>
                </c:pt>
                <c:pt idx="11">
                  <c:v>-11.601426800222081</c:v>
                </c:pt>
                <c:pt idx="12">
                  <c:v>-16.574164337064285</c:v>
                </c:pt>
                <c:pt idx="13">
                  <c:v>-19.595717645803585</c:v>
                </c:pt>
                <c:pt idx="14">
                  <c:v>-20.375729210296523</c:v>
                </c:pt>
                <c:pt idx="15">
                  <c:v>-18.890497895406963</c:v>
                </c:pt>
                <c:pt idx="16">
                  <c:v>-15.383699199958278</c:v>
                </c:pt>
                <c:pt idx="17">
                  <c:v>-10.335033541634218</c:v>
                </c:pt>
                <c:pt idx="18">
                  <c:v>-4.4006436329180172</c:v>
                </c:pt>
                <c:pt idx="19">
                  <c:v>1.6674601351585983</c:v>
                </c:pt>
                <c:pt idx="20">
                  <c:v>7.1132042385257899</c:v>
                </c:pt>
                <c:pt idx="21">
                  <c:v>11.268380058625194</c:v>
                </c:pt>
                <c:pt idx="22">
                  <c:v>13.63358522106566</c:v>
                </c:pt>
                <c:pt idx="23">
                  <c:v>13.938405016000871</c:v>
                </c:pt>
                <c:pt idx="24">
                  <c:v>12.173576769754028</c:v>
                </c:pt>
                <c:pt idx="25">
                  <c:v>8.591271392424936</c:v>
                </c:pt>
                <c:pt idx="26">
                  <c:v>3.6734835340180396</c:v>
                </c:pt>
                <c:pt idx="27">
                  <c:v>-1.9276207487065178</c:v>
                </c:pt>
                <c:pt idx="28">
                  <c:v>-7.4701577798120917</c:v>
                </c:pt>
                <c:pt idx="29">
                  <c:v>-12.214023114582165</c:v>
                </c:pt>
                <c:pt idx="30">
                  <c:v>-15.512334365674377</c:v>
                </c:pt>
                <c:pt idx="31">
                  <c:v>-16.891724555032457</c:v>
                </c:pt>
                <c:pt idx="32">
                  <c:v>-16.111732461920742</c:v>
                </c:pt>
                <c:pt idx="33">
                  <c:v>-13.196056872939465</c:v>
                </c:pt>
                <c:pt idx="34">
                  <c:v>-8.4318366123405006</c:v>
                </c:pt>
                <c:pt idx="35">
                  <c:v>-2.3369782157788044</c:v>
                </c:pt>
                <c:pt idx="36">
                  <c:v>4.4005875673102759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624064"/>
        <c:axId val="273350656"/>
      </c:scatterChart>
      <c:valAx>
        <c:axId val="23862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73350656"/>
        <c:crosses val="autoZero"/>
        <c:crossBetween val="midCat"/>
      </c:valAx>
      <c:valAx>
        <c:axId val="27335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6240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IBDH1!$B$3:$B$49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IBDH1!$F$3:$F$49</c:f>
              <c:numCache>
                <c:formatCode>General</c:formatCode>
                <c:ptCount val="47"/>
                <c:pt idx="0">
                  <c:v>6.2839999999778753</c:v>
                </c:pt>
                <c:pt idx="1">
                  <c:v>10.19684999993121</c:v>
                </c:pt>
                <c:pt idx="2">
                  <c:v>0.88685960380663598</c:v>
                </c:pt>
                <c:pt idx="3">
                  <c:v>1.300304E-2</c:v>
                </c:pt>
                <c:pt idx="4">
                  <c:v>7.9794599999461688E-3</c:v>
                </c:pt>
                <c:pt idx="5">
                  <c:v>0</c:v>
                </c:pt>
                <c:pt idx="6">
                  <c:v>7.2287199999999992E-3</c:v>
                </c:pt>
                <c:pt idx="7">
                  <c:v>4.5510299999692964E-3</c:v>
                </c:pt>
                <c:pt idx="8">
                  <c:v>1.1060316785614929E-4</c:v>
                </c:pt>
                <c:pt idx="9">
                  <c:v>8.0804399999999995E-3</c:v>
                </c:pt>
                <c:pt idx="10">
                  <c:v>4.8649799999671796E-3</c:v>
                </c:pt>
                <c:pt idx="11">
                  <c:v>1.6716520725370038E-4</c:v>
                </c:pt>
                <c:pt idx="12">
                  <c:v>1.95468E-2</c:v>
                </c:pt>
                <c:pt idx="13">
                  <c:v>1.0712909999927729E-2</c:v>
                </c:pt>
                <c:pt idx="14">
                  <c:v>5.511575070508124E-4</c:v>
                </c:pt>
                <c:pt idx="15">
                  <c:v>6.6960800000000001E-2</c:v>
                </c:pt>
                <c:pt idx="16">
                  <c:v>7.7401499999477834E-3</c:v>
                </c:pt>
                <c:pt idx="17">
                  <c:v>3.6803053576268626E-3</c:v>
                </c:pt>
                <c:pt idx="18">
                  <c:v>8.6408399999999996E-2</c:v>
                </c:pt>
                <c:pt idx="19">
                  <c:v>4.6554899999685928E-2</c:v>
                </c:pt>
                <c:pt idx="20">
                  <c:v>7.8810816127206779E-3</c:v>
                </c:pt>
                <c:pt idx="21">
                  <c:v>0.13174759999999999</c:v>
                </c:pt>
                <c:pt idx="22">
                  <c:v>0.14235959999903958</c:v>
                </c:pt>
                <c:pt idx="23">
                  <c:v>1.42522756746781E-2</c:v>
                </c:pt>
                <c:pt idx="24">
                  <c:v>32.18643999988668</c:v>
                </c:pt>
                <c:pt idx="25">
                  <c:v>0.13564199999908491</c:v>
                </c:pt>
                <c:pt idx="26">
                  <c:v>9.47783807650878</c:v>
                </c:pt>
                <c:pt idx="27">
                  <c:v>14.37716</c:v>
                </c:pt>
                <c:pt idx="28">
                  <c:v>7.8406799999471053</c:v>
                </c:pt>
                <c:pt idx="29">
                  <c:v>7.8461603297988649</c:v>
                </c:pt>
                <c:pt idx="30">
                  <c:v>33.79392</c:v>
                </c:pt>
                <c:pt idx="31">
                  <c:v>11.638709999921483</c:v>
                </c:pt>
                <c:pt idx="32">
                  <c:v>17.081470779841691</c:v>
                </c:pt>
                <c:pt idx="33">
                  <c:v>1.310392</c:v>
                </c:pt>
                <c:pt idx="34">
                  <c:v>10.251509999930841</c:v>
                </c:pt>
                <c:pt idx="35">
                  <c:v>1.4566370259423811</c:v>
                </c:pt>
                <c:pt idx="36">
                  <c:v>2.1170919999925464</c:v>
                </c:pt>
                <c:pt idx="37">
                  <c:v>0.2163110999985407</c:v>
                </c:pt>
                <c:pt idx="38">
                  <c:v>0.43041457046006332</c:v>
                </c:pt>
                <c:pt idx="39">
                  <c:v>4.3814799999845735E-2</c:v>
                </c:pt>
                <c:pt idx="40">
                  <c:v>0.73502099999504134</c:v>
                </c:pt>
                <c:pt idx="41">
                  <c:v>1.1442067662992581E-2</c:v>
                </c:pt>
                <c:pt idx="42">
                  <c:v>3.1517959999999998E-2</c:v>
                </c:pt>
                <c:pt idx="43">
                  <c:v>0.7544129999949104</c:v>
                </c:pt>
                <c:pt idx="44">
                  <c:v>2.0168468858588817E-2</c:v>
                </c:pt>
                <c:pt idx="45">
                  <c:v>2.2885899999845604E-15</c:v>
                </c:pt>
                <c:pt idx="46">
                  <c:v>9.3438999999671015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26720"/>
        <c:axId val="166393472"/>
      </c:barChart>
      <c:catAx>
        <c:axId val="1673267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66393472"/>
        <c:crosses val="autoZero"/>
        <c:auto val="1"/>
        <c:lblAlgn val="ctr"/>
        <c:lblOffset val="100"/>
        <c:noMultiLvlLbl val="0"/>
      </c:catAx>
      <c:valAx>
        <c:axId val="1663934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326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'OBD1'!$B$3:$B$49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'OBD1'!$F$3:$F$49</c:f>
              <c:numCache>
                <c:formatCode>General</c:formatCode>
                <c:ptCount val="47"/>
                <c:pt idx="0">
                  <c:v>2.8801119999898597</c:v>
                </c:pt>
                <c:pt idx="1">
                  <c:v>4.6063199999689246</c:v>
                </c:pt>
                <c:pt idx="2">
                  <c:v>0.39639140037065962</c:v>
                </c:pt>
                <c:pt idx="3">
                  <c:v>1.040496E-2</c:v>
                </c:pt>
                <c:pt idx="4">
                  <c:v>4.7522399999679402E-3</c:v>
                </c:pt>
                <c:pt idx="5">
                  <c:v>0</c:v>
                </c:pt>
                <c:pt idx="6">
                  <c:v>5.4507200000000009E-3</c:v>
                </c:pt>
                <c:pt idx="7">
                  <c:v>2.3640779999840513E-3</c:v>
                </c:pt>
                <c:pt idx="8">
                  <c:v>0</c:v>
                </c:pt>
                <c:pt idx="9">
                  <c:v>6.0036399999999993E-3</c:v>
                </c:pt>
                <c:pt idx="10">
                  <c:v>2.3522099999841312E-3</c:v>
                </c:pt>
                <c:pt idx="11">
                  <c:v>1.1937465355067845E-4</c:v>
                </c:pt>
                <c:pt idx="12">
                  <c:v>1.3806120000000002E-2</c:v>
                </c:pt>
                <c:pt idx="13">
                  <c:v>4.0030499999729949E-3</c:v>
                </c:pt>
                <c:pt idx="14">
                  <c:v>3.5950603985261263E-4</c:v>
                </c:pt>
                <c:pt idx="15">
                  <c:v>4.2782799999999996E-2</c:v>
                </c:pt>
                <c:pt idx="16">
                  <c:v>1.3999439999905555E-2</c:v>
                </c:pt>
                <c:pt idx="17">
                  <c:v>2.0351446139098488E-3</c:v>
                </c:pt>
                <c:pt idx="18">
                  <c:v>5.2546800000000005E-2</c:v>
                </c:pt>
                <c:pt idx="19">
                  <c:v>6.6502799999551346E-2</c:v>
                </c:pt>
                <c:pt idx="20">
                  <c:v>4.2412518537426171E-3</c:v>
                </c:pt>
                <c:pt idx="21">
                  <c:v>6.3759200000000002E-2</c:v>
                </c:pt>
                <c:pt idx="22">
                  <c:v>0.16647959999887688</c:v>
                </c:pt>
                <c:pt idx="23">
                  <c:v>5.3695264002136447E-3</c:v>
                </c:pt>
                <c:pt idx="24">
                  <c:v>12.268999999956803</c:v>
                </c:pt>
                <c:pt idx="25">
                  <c:v>1.3106789999911577</c:v>
                </c:pt>
                <c:pt idx="26">
                  <c:v>3.1494969260020942</c:v>
                </c:pt>
                <c:pt idx="27">
                  <c:v>3.3668239999881466</c:v>
                </c:pt>
                <c:pt idx="28">
                  <c:v>1.6314839999889934</c:v>
                </c:pt>
                <c:pt idx="29">
                  <c:v>0.71144942192507288</c:v>
                </c:pt>
                <c:pt idx="30">
                  <c:v>6.3230000000000004</c:v>
                </c:pt>
                <c:pt idx="31">
                  <c:v>5.8799099999603328</c:v>
                </c:pt>
                <c:pt idx="32">
                  <c:v>3.773212121046035</c:v>
                </c:pt>
                <c:pt idx="33">
                  <c:v>18.612959999999998</c:v>
                </c:pt>
                <c:pt idx="34">
                  <c:v>7.2908099999508131</c:v>
                </c:pt>
                <c:pt idx="35">
                  <c:v>9.2565822975078884</c:v>
                </c:pt>
                <c:pt idx="36">
                  <c:v>3.1389159999889489</c:v>
                </c:pt>
                <c:pt idx="37">
                  <c:v>2.2684949999846959</c:v>
                </c:pt>
                <c:pt idx="38">
                  <c:v>0.82811970560261328</c:v>
                </c:pt>
                <c:pt idx="39">
                  <c:v>0.33591759999881737</c:v>
                </c:pt>
                <c:pt idx="40">
                  <c:v>0.65651399999557092</c:v>
                </c:pt>
                <c:pt idx="41">
                  <c:v>7.0651356084807604E-2</c:v>
                </c:pt>
                <c:pt idx="42">
                  <c:v>0.2363491999991679</c:v>
                </c:pt>
                <c:pt idx="43">
                  <c:v>0.65812499999556018</c:v>
                </c:pt>
                <c:pt idx="44">
                  <c:v>4.5702804008192419E-2</c:v>
                </c:pt>
                <c:pt idx="45">
                  <c:v>7.1965499999514506</c:v>
                </c:pt>
                <c:pt idx="46">
                  <c:v>0.97582999999656439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27168"/>
        <c:axId val="273352384"/>
      </c:barChart>
      <c:catAx>
        <c:axId val="261127168"/>
        <c:scaling>
          <c:orientation val="minMax"/>
        </c:scaling>
        <c:delete val="0"/>
        <c:axPos val="b"/>
        <c:majorTickMark val="none"/>
        <c:minorTickMark val="none"/>
        <c:tickLblPos val="nextTo"/>
        <c:crossAx val="273352384"/>
        <c:crosses val="autoZero"/>
        <c:auto val="1"/>
        <c:lblAlgn val="ctr"/>
        <c:lblOffset val="100"/>
        <c:noMultiLvlLbl val="0"/>
      </c:catAx>
      <c:valAx>
        <c:axId val="2733523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61127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OBD1b!$G$50:$AQ$50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OBD1b!$G$51:$AQ$51</c:f>
              <c:numCache>
                <c:formatCode>General</c:formatCode>
                <c:ptCount val="37"/>
                <c:pt idx="0">
                  <c:v>3.0643517974005707</c:v>
                </c:pt>
                <c:pt idx="1">
                  <c:v>8.6722887109267344</c:v>
                </c:pt>
                <c:pt idx="2">
                  <c:v>13.528403230499597</c:v>
                </c:pt>
                <c:pt idx="3">
                  <c:v>17.055722420764027</c:v>
                </c:pt>
                <c:pt idx="4">
                  <c:v>18.828341306595131</c:v>
                </c:pt>
                <c:pt idx="5">
                  <c:v>18.622807221663059</c:v>
                </c:pt>
                <c:pt idx="6">
                  <c:v>16.445364667686057</c:v>
                </c:pt>
                <c:pt idx="7">
                  <c:v>12.531765644435778</c:v>
                </c:pt>
                <c:pt idx="8">
                  <c:v>7.3196512055576228</c:v>
                </c:pt>
                <c:pt idx="9">
                  <c:v>1.3968106163630338</c:v>
                </c:pt>
                <c:pt idx="10">
                  <c:v>-4.5684729329007627</c:v>
                </c:pt>
                <c:pt idx="11">
                  <c:v>-9.9066264539955995</c:v>
                </c:pt>
                <c:pt idx="12">
                  <c:v>-14.026030500428586</c:v>
                </c:pt>
                <c:pt idx="13">
                  <c:v>-16.482789898329568</c:v>
                </c:pt>
                <c:pt idx="14">
                  <c:v>-17.032664718101238</c:v>
                </c:pt>
                <c:pt idx="15">
                  <c:v>-15.658946744147768</c:v>
                </c:pt>
                <c:pt idx="16">
                  <c:v>-12.572967211581057</c:v>
                </c:pt>
                <c:pt idx="17">
                  <c:v>-8.1872203746177661</c:v>
                </c:pt>
                <c:pt idx="18">
                  <c:v>-3.0643867371473403</c:v>
                </c:pt>
                <c:pt idx="19">
                  <c:v>2.1515583169881212</c:v>
                </c:pt>
                <c:pt idx="20">
                  <c:v>6.8138100705412912</c:v>
                </c:pt>
                <c:pt idx="21">
                  <c:v>10.351286010203294</c:v>
                </c:pt>
                <c:pt idx="22">
                  <c:v>12.337772553158318</c:v>
                </c:pt>
                <c:pt idx="23">
                  <c:v>12.543318772537084</c:v>
                </c:pt>
                <c:pt idx="24">
                  <c:v>10.961678703028037</c:v>
                </c:pt>
                <c:pt idx="25">
                  <c:v>7.8105011874028447</c:v>
                </c:pt>
                <c:pt idx="26">
                  <c:v>3.5042614876016285</c:v>
                </c:pt>
                <c:pt idx="27">
                  <c:v>-1.3967756766162609</c:v>
                </c:pt>
                <c:pt idx="28">
                  <c:v>-6.2553740950140533</c:v>
                </c:pt>
                <c:pt idx="29">
                  <c:v>-10.435586847045261</c:v>
                </c:pt>
                <c:pt idx="30">
                  <c:v>-13.380977930538709</c:v>
                </c:pt>
                <c:pt idx="31">
                  <c:v>-14.683323961423865</c:v>
                </c:pt>
                <c:pt idx="32">
                  <c:v>-14.133461276098902</c:v>
                </c:pt>
                <c:pt idx="33">
                  <c:v>-11.748096626566312</c:v>
                </c:pt>
                <c:pt idx="34">
                  <c:v>-7.7692996202575362</c:v>
                </c:pt>
                <c:pt idx="35">
                  <c:v>-2.6366923185414981</c:v>
                </c:pt>
                <c:pt idx="36">
                  <c:v>3.0643517974005685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919104"/>
        <c:axId val="380936192"/>
      </c:scatterChart>
      <c:valAx>
        <c:axId val="38091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0936192"/>
        <c:crosses val="autoZero"/>
        <c:crossBetween val="midCat"/>
      </c:valAx>
      <c:valAx>
        <c:axId val="380936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09191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OBD1b!$B$3:$B$49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OBD1b!$F$3:$F$49</c:f>
              <c:numCache>
                <c:formatCode>General</c:formatCode>
                <c:ptCount val="47"/>
                <c:pt idx="0">
                  <c:v>2.3982759999915562</c:v>
                </c:pt>
                <c:pt idx="1">
                  <c:v>3.8221199999742148</c:v>
                </c:pt>
                <c:pt idx="2">
                  <c:v>0.31954874911049991</c:v>
                </c:pt>
                <c:pt idx="3">
                  <c:v>1.1798520000000002E-2</c:v>
                </c:pt>
                <c:pt idx="4">
                  <c:v>5.6030999999622001E-3</c:v>
                </c:pt>
                <c:pt idx="5">
                  <c:v>0</c:v>
                </c:pt>
                <c:pt idx="6">
                  <c:v>6.2306799999999997E-3</c:v>
                </c:pt>
                <c:pt idx="7">
                  <c:v>2.8478489999807879E-3</c:v>
                </c:pt>
                <c:pt idx="8">
                  <c:v>1.0406640791511323E-4</c:v>
                </c:pt>
                <c:pt idx="9">
                  <c:v>6.8771200000000005E-3</c:v>
                </c:pt>
                <c:pt idx="10">
                  <c:v>2.8687229999806471E-3</c:v>
                </c:pt>
                <c:pt idx="11">
                  <c:v>1.5402373560955874E-4</c:v>
                </c:pt>
                <c:pt idx="12">
                  <c:v>1.592468E-2</c:v>
                </c:pt>
                <c:pt idx="13">
                  <c:v>5.1309599999653848E-3</c:v>
                </c:pt>
                <c:pt idx="14">
                  <c:v>4.7126005404893198E-4</c:v>
                </c:pt>
                <c:pt idx="15">
                  <c:v>5.0090800000000005E-2</c:v>
                </c:pt>
                <c:pt idx="16">
                  <c:v>1.3377989999909747E-2</c:v>
                </c:pt>
                <c:pt idx="17">
                  <c:v>2.7551966506022554E-3</c:v>
                </c:pt>
                <c:pt idx="18">
                  <c:v>6.2193999999999999E-2</c:v>
                </c:pt>
                <c:pt idx="19">
                  <c:v>7.2184499999513013E-2</c:v>
                </c:pt>
                <c:pt idx="20">
                  <c:v>5.7941558071574473E-3</c:v>
                </c:pt>
                <c:pt idx="21">
                  <c:v>7.8290399999999996E-2</c:v>
                </c:pt>
                <c:pt idx="22">
                  <c:v>0.18389909999875936</c:v>
                </c:pt>
                <c:pt idx="23">
                  <c:v>7.9755049800794894E-3</c:v>
                </c:pt>
                <c:pt idx="24">
                  <c:v>9.6685999999659593</c:v>
                </c:pt>
                <c:pt idx="25">
                  <c:v>0.98574599999335</c:v>
                </c:pt>
                <c:pt idx="26">
                  <c:v>2.3817400832992126</c:v>
                </c:pt>
                <c:pt idx="27">
                  <c:v>2.7025399999904849</c:v>
                </c:pt>
                <c:pt idx="28">
                  <c:v>1.1283419999923878</c:v>
                </c:pt>
                <c:pt idx="29">
                  <c:v>0.56714343722145732</c:v>
                </c:pt>
                <c:pt idx="30">
                  <c:v>1.7950480000000002</c:v>
                </c:pt>
                <c:pt idx="31">
                  <c:v>4.3143299999708944</c:v>
                </c:pt>
                <c:pt idx="32">
                  <c:v>1.5170825562067645</c:v>
                </c:pt>
                <c:pt idx="33">
                  <c:v>19.579319999999999</c:v>
                </c:pt>
                <c:pt idx="34">
                  <c:v>4.135019999972104</c:v>
                </c:pt>
                <c:pt idx="35">
                  <c:v>9.6727029654656675</c:v>
                </c:pt>
                <c:pt idx="36">
                  <c:v>3.5183879999876124</c:v>
                </c:pt>
                <c:pt idx="37">
                  <c:v>2.707751999981733</c:v>
                </c:pt>
                <c:pt idx="38">
                  <c:v>0.98085171332593868</c:v>
                </c:pt>
                <c:pt idx="39">
                  <c:v>0.3604223999987311</c:v>
                </c:pt>
                <c:pt idx="40">
                  <c:v>0.7611419999948652</c:v>
                </c:pt>
                <c:pt idx="41">
                  <c:v>7.8412436287440823E-2</c:v>
                </c:pt>
                <c:pt idx="42">
                  <c:v>0.24483719999913797</c:v>
                </c:pt>
                <c:pt idx="43">
                  <c:v>0.75729599999489106</c:v>
                </c:pt>
                <c:pt idx="44">
                  <c:v>4.8327910011153934E-2</c:v>
                </c:pt>
                <c:pt idx="45">
                  <c:v>6.2720699999576865</c:v>
                </c:pt>
                <c:pt idx="46">
                  <c:v>1.3158249999953671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363520"/>
        <c:axId val="380938496"/>
      </c:barChart>
      <c:catAx>
        <c:axId val="344363520"/>
        <c:scaling>
          <c:orientation val="minMax"/>
        </c:scaling>
        <c:delete val="0"/>
        <c:axPos val="b"/>
        <c:majorTickMark val="none"/>
        <c:minorTickMark val="none"/>
        <c:tickLblPos val="nextTo"/>
        <c:crossAx val="380938496"/>
        <c:crosses val="autoZero"/>
        <c:auto val="1"/>
        <c:lblAlgn val="ctr"/>
        <c:lblOffset val="100"/>
        <c:noMultiLvlLbl val="0"/>
      </c:catAx>
      <c:valAx>
        <c:axId val="3809384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443635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OBD1c!$G$50:$AQ$50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OBD1c!$G$51:$AQ$51</c:f>
              <c:numCache>
                <c:formatCode>General</c:formatCode>
                <c:ptCount val="37"/>
                <c:pt idx="0">
                  <c:v>5.2249456744577527</c:v>
                </c:pt>
                <c:pt idx="1">
                  <c:v>13.881384158441003</c:v>
                </c:pt>
                <c:pt idx="2">
                  <c:v>21.404101321356382</c:v>
                </c:pt>
                <c:pt idx="3">
                  <c:v>26.938449115839557</c:v>
                </c:pt>
                <c:pt idx="4">
                  <c:v>29.851579638286331</c:v>
                </c:pt>
                <c:pt idx="5">
                  <c:v>29.807722309548311</c:v>
                </c:pt>
                <c:pt idx="6">
                  <c:v>26.808208887020911</c:v>
                </c:pt>
                <c:pt idx="7">
                  <c:v>21.191433099417555</c:v>
                </c:pt>
                <c:pt idx="8">
                  <c:v>13.592746118700273</c:v>
                </c:pt>
                <c:pt idx="9">
                  <c:v>4.8691034713593444</c:v>
                </c:pt>
                <c:pt idx="10">
                  <c:v>-4.0024867975610361</c:v>
                </c:pt>
                <c:pt idx="11">
                  <c:v>-12.040521042760632</c:v>
                </c:pt>
                <c:pt idx="12">
                  <c:v>-18.374693568092898</c:v>
                </c:pt>
                <c:pt idx="13">
                  <c:v>-22.347854200237663</c:v>
                </c:pt>
                <c:pt idx="14">
                  <c:v>-23.592023881564437</c:v>
                </c:pt>
                <c:pt idx="15">
                  <c:v>-22.069398320540962</c:v>
                </c:pt>
                <c:pt idx="16">
                  <c:v>-18.073496755550185</c:v>
                </c:pt>
                <c:pt idx="17">
                  <c:v>-12.190420915501967</c:v>
                </c:pt>
                <c:pt idx="18">
                  <c:v>-5.2249983505184963</c:v>
                </c:pt>
                <c:pt idx="19">
                  <c:v>1.8991855218562212</c:v>
                </c:pt>
                <c:pt idx="20">
                  <c:v>8.2537211154505972</c:v>
                </c:pt>
                <c:pt idx="21">
                  <c:v>13.019454988755767</c:v>
                </c:pt>
                <c:pt idx="22">
                  <c:v>15.586893183225087</c:v>
                </c:pt>
                <c:pt idx="23">
                  <c:v>15.630768806166996</c:v>
                </c:pt>
                <c:pt idx="24">
                  <c:v>13.149747893635162</c:v>
                </c:pt>
                <c:pt idx="25">
                  <c:v>8.4664700417966703</c:v>
                </c:pt>
                <c:pt idx="26">
                  <c:v>2.1879225602080514</c:v>
                </c:pt>
                <c:pt idx="27">
                  <c:v>-4.8690507952986053</c:v>
                </c:pt>
                <c:pt idx="28">
                  <c:v>-11.778082882736127</c:v>
                </c:pt>
                <c:pt idx="29">
                  <c:v>-17.617301394046308</c:v>
                </c:pt>
                <c:pt idx="30">
                  <c:v>-21.583210536502396</c:v>
                </c:pt>
                <c:pt idx="31">
                  <c:v>-23.090618621273734</c:v>
                </c:pt>
                <c:pt idx="32">
                  <c:v>-21.846467234150854</c:v>
                </c:pt>
                <c:pt idx="33">
                  <c:v>-17.888558460115103</c:v>
                </c:pt>
                <c:pt idx="34">
                  <c:v>-11.58440638566401</c:v>
                </c:pt>
                <c:pt idx="35">
                  <c:v>-3.5902477634063876</c:v>
                </c:pt>
                <c:pt idx="36">
                  <c:v>5.2249456744577483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649024"/>
        <c:axId val="400649600"/>
      </c:scatterChart>
      <c:valAx>
        <c:axId val="40064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0649600"/>
        <c:crosses val="autoZero"/>
        <c:crossBetween val="midCat"/>
      </c:valAx>
      <c:valAx>
        <c:axId val="40064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06490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OBD1c!$B$3:$B$49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OBD1c!$F$3:$F$49</c:f>
              <c:numCache>
                <c:formatCode>General</c:formatCode>
                <c:ptCount val="47"/>
                <c:pt idx="0">
                  <c:v>3.4795199999877497</c:v>
                </c:pt>
                <c:pt idx="1">
                  <c:v>5.5839599999623291</c:v>
                </c:pt>
                <c:pt idx="2">
                  <c:v>0.49400957542976748</c:v>
                </c:pt>
                <c:pt idx="3">
                  <c:v>9.0162000000000003E-3</c:v>
                </c:pt>
                <c:pt idx="4">
                  <c:v>3.9117899999736097E-3</c:v>
                </c:pt>
                <c:pt idx="5">
                  <c:v>0</c:v>
                </c:pt>
                <c:pt idx="6">
                  <c:v>4.6770399999999995E-3</c:v>
                </c:pt>
                <c:pt idx="7">
                  <c:v>1.8876719999872651E-3</c:v>
                </c:pt>
                <c:pt idx="8">
                  <c:v>0</c:v>
                </c:pt>
                <c:pt idx="9">
                  <c:v>5.1382800000000003E-3</c:v>
                </c:pt>
                <c:pt idx="10">
                  <c:v>1.8443579999875572E-3</c:v>
                </c:pt>
                <c:pt idx="11">
                  <c:v>8.8608471500374621E-5</c:v>
                </c:pt>
                <c:pt idx="12">
                  <c:v>1.171348E-2</c:v>
                </c:pt>
                <c:pt idx="13">
                  <c:v>2.8977899999804504E-3</c:v>
                </c:pt>
                <c:pt idx="14">
                  <c:v>2.6076133607358452E-4</c:v>
                </c:pt>
                <c:pt idx="15">
                  <c:v>3.5611400000000001E-2</c:v>
                </c:pt>
                <c:pt idx="16">
                  <c:v>1.4566829999901731E-2</c:v>
                </c:pt>
                <c:pt idx="17">
                  <c:v>1.4046293285058067E-3</c:v>
                </c:pt>
                <c:pt idx="18">
                  <c:v>4.3172000000000002E-2</c:v>
                </c:pt>
                <c:pt idx="19">
                  <c:v>6.0852299999589479E-2</c:v>
                </c:pt>
                <c:pt idx="20">
                  <c:v>2.8901744012301083E-3</c:v>
                </c:pt>
                <c:pt idx="21">
                  <c:v>4.97376E-2</c:v>
                </c:pt>
                <c:pt idx="22">
                  <c:v>0.14942099999899197</c:v>
                </c:pt>
                <c:pt idx="23">
                  <c:v>3.1327522469520755E-3</c:v>
                </c:pt>
                <c:pt idx="24">
                  <c:v>15.560839999945214</c:v>
                </c:pt>
                <c:pt idx="25">
                  <c:v>1.704527999988501</c:v>
                </c:pt>
                <c:pt idx="26">
                  <c:v>4.1523669916743025</c:v>
                </c:pt>
                <c:pt idx="27">
                  <c:v>4.0701599999856706</c:v>
                </c:pt>
                <c:pt idx="28">
                  <c:v>2.4586649999834136</c:v>
                </c:pt>
                <c:pt idx="29">
                  <c:v>0.82756230389280072</c:v>
                </c:pt>
                <c:pt idx="30">
                  <c:v>16.06476</c:v>
                </c:pt>
                <c:pt idx="31">
                  <c:v>7.1419499999518186</c:v>
                </c:pt>
                <c:pt idx="32">
                  <c:v>8.5445859882351236</c:v>
                </c:pt>
                <c:pt idx="33">
                  <c:v>15.60228</c:v>
                </c:pt>
                <c:pt idx="34">
                  <c:v>9.776789999934044</c:v>
                </c:pt>
                <c:pt idx="35">
                  <c:v>7.8932735327029695</c:v>
                </c:pt>
                <c:pt idx="36">
                  <c:v>2.7918159999901708</c:v>
                </c:pt>
                <c:pt idx="37">
                  <c:v>1.9269779999870003</c:v>
                </c:pt>
                <c:pt idx="38">
                  <c:v>0.69314182866462315</c:v>
                </c:pt>
                <c:pt idx="39">
                  <c:v>0.31341719999889656</c:v>
                </c:pt>
                <c:pt idx="40">
                  <c:v>0.5605559999962183</c:v>
                </c:pt>
                <c:pt idx="41">
                  <c:v>6.3521144319110559E-2</c:v>
                </c:pt>
                <c:pt idx="42">
                  <c:v>0.22842999999919578</c:v>
                </c:pt>
                <c:pt idx="43">
                  <c:v>0.56526599999618654</c:v>
                </c:pt>
                <c:pt idx="44">
                  <c:v>4.3008564436275355E-2</c:v>
                </c:pt>
                <c:pt idx="45">
                  <c:v>8.3412999999437272</c:v>
                </c:pt>
                <c:pt idx="46">
                  <c:v>0.51270499999819485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2912"/>
        <c:axId val="400651904"/>
      </c:barChart>
      <c:catAx>
        <c:axId val="393062912"/>
        <c:scaling>
          <c:orientation val="minMax"/>
        </c:scaling>
        <c:delete val="0"/>
        <c:axPos val="b"/>
        <c:majorTickMark val="none"/>
        <c:minorTickMark val="none"/>
        <c:tickLblPos val="nextTo"/>
        <c:crossAx val="400651904"/>
        <c:crosses val="autoZero"/>
        <c:auto val="1"/>
        <c:lblAlgn val="ctr"/>
        <c:lblOffset val="100"/>
        <c:noMultiLvlLbl val="0"/>
      </c:catAx>
      <c:valAx>
        <c:axId val="4006519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3062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'OBD2'!$G$50:$AQ$50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'OBD2'!$G$51:$AQ$51</c:f>
              <c:numCache>
                <c:formatCode>General</c:formatCode>
                <c:ptCount val="37"/>
                <c:pt idx="0">
                  <c:v>0.28426948704841021</c:v>
                </c:pt>
                <c:pt idx="1">
                  <c:v>4.3982300540656736</c:v>
                </c:pt>
                <c:pt idx="2">
                  <c:v>7.9999548133876006</c:v>
                </c:pt>
                <c:pt idx="3">
                  <c:v>10.647072131721956</c:v>
                </c:pt>
                <c:pt idx="4">
                  <c:v>12.012037004098815</c:v>
                </c:pt>
                <c:pt idx="5">
                  <c:v>11.921888900492201</c:v>
                </c:pt>
                <c:pt idx="6">
                  <c:v>10.379366328168658</c:v>
                </c:pt>
                <c:pt idx="7">
                  <c:v>7.5628236955661059</c:v>
                </c:pt>
                <c:pt idx="8">
                  <c:v>3.804952995063632</c:v>
                </c:pt>
                <c:pt idx="9">
                  <c:v>-0.44713032188184587</c:v>
                </c:pt>
                <c:pt idx="10">
                  <c:v>-4.6856295299525872</c:v>
                </c:pt>
                <c:pt idx="11">
                  <c:v>-8.4031604426843263</c:v>
                </c:pt>
                <c:pt idx="12">
                  <c:v>-11.153832715414197</c:v>
                </c:pt>
                <c:pt idx="13">
                  <c:v>-12.606954878284327</c:v>
                </c:pt>
                <c:pt idx="14">
                  <c:v>-12.586887786606821</c:v>
                </c:pt>
                <c:pt idx="15">
                  <c:v>-11.094240571563455</c:v>
                </c:pt>
                <c:pt idx="16">
                  <c:v>-8.3058522040993648</c:v>
                </c:pt>
                <c:pt idx="17">
                  <c:v>-4.5535592234941227</c:v>
                </c:pt>
                <c:pt idx="18">
                  <c:v>-0.28430760500806124</c:v>
                </c:pt>
                <c:pt idx="19">
                  <c:v>3.9935842758863855</c:v>
                </c:pt>
                <c:pt idx="20">
                  <c:v>7.7715353062948136</c:v>
                </c:pt>
                <c:pt idx="21">
                  <c:v>10.601819306852848</c:v>
                </c:pt>
                <c:pt idx="22">
                  <c:v>12.151325845637984</c:v>
                </c:pt>
                <c:pt idx="23">
                  <c:v>12.241487187473053</c:v>
                </c:pt>
                <c:pt idx="24">
                  <c:v>10.869563228365793</c:v>
                </c:pt>
                <c:pt idx="25">
                  <c:v>8.2087248242186561</c:v>
                </c:pt>
                <c:pt idx="26">
                  <c:v>4.5869329732192181</c:v>
                </c:pt>
                <c:pt idx="27">
                  <c:v>0.44716843984149829</c:v>
                </c:pt>
                <c:pt idx="28">
                  <c:v>-3.7061847999994404</c:v>
                </c:pt>
                <c:pt idx="29">
                  <c:v>-7.3683296769980604</c:v>
                </c:pt>
                <c:pt idx="30">
                  <c:v>-10.095058723160587</c:v>
                </c:pt>
                <c:pt idx="31">
                  <c:v>-11.556407971452471</c:v>
                </c:pt>
                <c:pt idx="32">
                  <c:v>-11.576488301358427</c:v>
                </c:pt>
                <c:pt idx="33">
                  <c:v>-10.154688984970987</c:v>
                </c:pt>
                <c:pt idx="34">
                  <c:v>-7.4656963156853813</c:v>
                </c:pt>
                <c:pt idx="35">
                  <c:v>-3.8383267447887315</c:v>
                </c:pt>
                <c:pt idx="36">
                  <c:v>0.28426948704841509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355264"/>
        <c:axId val="273355840"/>
      </c:scatterChart>
      <c:valAx>
        <c:axId val="27335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73355840"/>
        <c:crosses val="autoZero"/>
        <c:crossBetween val="midCat"/>
      </c:valAx>
      <c:valAx>
        <c:axId val="27335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733552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'OBD2'!$B$3:$B$49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'OBD2'!$F$3:$F$49</c:f>
              <c:numCache>
                <c:formatCode>General</c:formatCode>
                <c:ptCount val="47"/>
                <c:pt idx="0">
                  <c:v>1.7738759999937548</c:v>
                </c:pt>
                <c:pt idx="1">
                  <c:v>2.8067819999810646</c:v>
                </c:pt>
                <c:pt idx="2">
                  <c:v>0.22482788117200761</c:v>
                </c:pt>
                <c:pt idx="3">
                  <c:v>1.408272E-2</c:v>
                </c:pt>
                <c:pt idx="4">
                  <c:v>7.0476599999524546E-3</c:v>
                </c:pt>
                <c:pt idx="5">
                  <c:v>2.6480495670745267E-4</c:v>
                </c:pt>
                <c:pt idx="6">
                  <c:v>7.52872E-3</c:v>
                </c:pt>
                <c:pt idx="7">
                  <c:v>3.6791999999751792E-3</c:v>
                </c:pt>
                <c:pt idx="8">
                  <c:v>1.4846548065155786E-4</c:v>
                </c:pt>
                <c:pt idx="9">
                  <c:v>8.3362000000000002E-3</c:v>
                </c:pt>
                <c:pt idx="10">
                  <c:v>3.7617899999746211E-3</c:v>
                </c:pt>
                <c:pt idx="11">
                  <c:v>2.2098101169840942E-4</c:v>
                </c:pt>
                <c:pt idx="12">
                  <c:v>1.9500080000000003E-2</c:v>
                </c:pt>
                <c:pt idx="13">
                  <c:v>7.1107199999520289E-3</c:v>
                </c:pt>
                <c:pt idx="14">
                  <c:v>6.8954269250408795E-4</c:v>
                </c:pt>
                <c:pt idx="15">
                  <c:v>6.2693200000000004E-2</c:v>
                </c:pt>
                <c:pt idx="16">
                  <c:v>1.1898749999919729E-2</c:v>
                </c:pt>
                <c:pt idx="17">
                  <c:v>4.1895888390195962E-3</c:v>
                </c:pt>
                <c:pt idx="18">
                  <c:v>7.9291600000000004E-2</c:v>
                </c:pt>
                <c:pt idx="19">
                  <c:v>8.1116099999452781E-2</c:v>
                </c:pt>
                <c:pt idx="20">
                  <c:v>8.9384106086647062E-3</c:v>
                </c:pt>
                <c:pt idx="21">
                  <c:v>0.1048192</c:v>
                </c:pt>
                <c:pt idx="22">
                  <c:v>0.21296579999856324</c:v>
                </c:pt>
                <c:pt idx="23">
                  <c:v>1.3413337646042058E-2</c:v>
                </c:pt>
                <c:pt idx="24">
                  <c:v>6.38231999997753</c:v>
                </c:pt>
                <c:pt idx="25">
                  <c:v>0.6168629999958386</c:v>
                </c:pt>
                <c:pt idx="26">
                  <c:v>1.4551375406212099</c:v>
                </c:pt>
                <c:pt idx="27">
                  <c:v>1.9249719999932227</c:v>
                </c:pt>
                <c:pt idx="28">
                  <c:v>0.63257999999573256</c:v>
                </c:pt>
                <c:pt idx="29">
                  <c:v>0.3976893782037566</c:v>
                </c:pt>
                <c:pt idx="30">
                  <c:v>0.99525999999649595</c:v>
                </c:pt>
                <c:pt idx="31">
                  <c:v>2.4708989999833313</c:v>
                </c:pt>
                <c:pt idx="32">
                  <c:v>6.7539494432431443E-2</c:v>
                </c:pt>
                <c:pt idx="33">
                  <c:v>17.001239999999999</c:v>
                </c:pt>
                <c:pt idx="34">
                  <c:v>0.9378419999936729</c:v>
                </c:pt>
                <c:pt idx="35">
                  <c:v>8.4496702170010884</c:v>
                </c:pt>
                <c:pt idx="36">
                  <c:v>4.3233999999847788</c:v>
                </c:pt>
                <c:pt idx="37">
                  <c:v>3.6923699999750901</c:v>
                </c:pt>
                <c:pt idx="38">
                  <c:v>1.3175597687823277</c:v>
                </c:pt>
                <c:pt idx="39">
                  <c:v>0.39694279999860249</c:v>
                </c:pt>
                <c:pt idx="40">
                  <c:v>0.97157699999344527</c:v>
                </c:pt>
                <c:pt idx="41">
                  <c:v>9.0541536885307972E-2</c:v>
                </c:pt>
                <c:pt idx="42">
                  <c:v>0.25308759999910896</c:v>
                </c:pt>
                <c:pt idx="43">
                  <c:v>0.94770899999360669</c:v>
                </c:pt>
                <c:pt idx="44">
                  <c:v>5.0857095649211329E-2</c:v>
                </c:pt>
                <c:pt idx="45">
                  <c:v>5.0268199999660865</c:v>
                </c:pt>
                <c:pt idx="46">
                  <c:v>1.6947149999940334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884160"/>
        <c:axId val="273357568"/>
      </c:barChart>
      <c:catAx>
        <c:axId val="273884160"/>
        <c:scaling>
          <c:orientation val="minMax"/>
        </c:scaling>
        <c:delete val="0"/>
        <c:axPos val="b"/>
        <c:majorTickMark val="none"/>
        <c:minorTickMark val="none"/>
        <c:tickLblPos val="nextTo"/>
        <c:crossAx val="273357568"/>
        <c:crosses val="autoZero"/>
        <c:auto val="1"/>
        <c:lblAlgn val="ctr"/>
        <c:lblOffset val="100"/>
        <c:noMultiLvlLbl val="0"/>
      </c:catAx>
      <c:valAx>
        <c:axId val="2733575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73884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OBD2b!$G$50:$AQ$50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OBD2b!$G$51:$AQ$51</c:f>
              <c:numCache>
                <c:formatCode>General</c:formatCode>
                <c:ptCount val="37"/>
                <c:pt idx="0">
                  <c:v>-0.4080543998803981</c:v>
                </c:pt>
                <c:pt idx="1">
                  <c:v>2.6546052007119241</c:v>
                </c:pt>
                <c:pt idx="2">
                  <c:v>5.315970380839353</c:v>
                </c:pt>
                <c:pt idx="3">
                  <c:v>7.213213047268372</c:v>
                </c:pt>
                <c:pt idx="4">
                  <c:v>8.0794049690088521</c:v>
                </c:pt>
                <c:pt idx="5">
                  <c:v>7.7768706908042669</c:v>
                </c:pt>
                <c:pt idx="6">
                  <c:v>6.3148019878563293</c:v>
                </c:pt>
                <c:pt idx="7">
                  <c:v>3.8489786478309087</c:v>
                </c:pt>
                <c:pt idx="8">
                  <c:v>0.66360405566669423</c:v>
                </c:pt>
                <c:pt idx="9">
                  <c:v>-2.8625725103313875</c:v>
                </c:pt>
                <c:pt idx="10">
                  <c:v>-6.3017729169458807</c:v>
                </c:pt>
                <c:pt idx="11">
                  <c:v>-9.2288615575936337</c:v>
                </c:pt>
                <c:pt idx="12">
                  <c:v>-11.272936466155763</c:v>
                </c:pt>
                <c:pt idx="13">
                  <c:v>-12.162607988265641</c:v>
                </c:pt>
                <c:pt idx="14">
                  <c:v>-11.759487252890752</c:v>
                </c:pt>
                <c:pt idx="15">
                  <c:v>-10.075822303834739</c:v>
                </c:pt>
                <c:pt idx="16">
                  <c:v>-7.2741260185683441</c:v>
                </c:pt>
                <c:pt idx="17">
                  <c:v>-3.6488071115115006</c:v>
                </c:pt>
                <c:pt idx="18">
                  <c:v>0.4080176536454227</c:v>
                </c:pt>
                <c:pt idx="19">
                  <c:v>4.4524466666744891</c:v>
                </c:pt>
                <c:pt idx="20">
                  <c:v>8.04095475604705</c:v>
                </c:pt>
                <c:pt idx="21">
                  <c:v>10.782543060389143</c:v>
                </c:pt>
                <c:pt idx="22">
                  <c:v>12.384628333762166</c:v>
                </c:pt>
                <c:pt idx="23">
                  <c:v>12.687175373800226</c:v>
                </c:pt>
                <c:pt idx="24">
                  <c:v>11.680990866036169</c:v>
                </c:pt>
                <c:pt idx="25">
                  <c:v>9.5080027875537247</c:v>
                </c:pt>
                <c:pt idx="26">
                  <c:v>6.4435168720514016</c:v>
                </c:pt>
                <c:pt idx="27">
                  <c:v>2.862609256566365</c:v>
                </c:pt>
                <c:pt idx="28">
                  <c:v>-0.80527895044050102</c:v>
                </c:pt>
                <c:pt idx="29">
                  <c:v>-4.1280635792927436</c:v>
                </c:pt>
                <c:pt idx="30">
                  <c:v>-6.7228196415017472</c:v>
                </c:pt>
                <c:pt idx="31">
                  <c:v>-8.3014253145053747</c:v>
                </c:pt>
                <c:pt idx="32">
                  <c:v>-8.7045588117137314</c:v>
                </c:pt>
                <c:pt idx="33">
                  <c:v>-7.9199705500577497</c:v>
                </c:pt>
                <c:pt idx="34">
                  <c:v>-6.0828554168162769</c:v>
                </c:pt>
                <c:pt idx="35">
                  <c:v>-3.4583138162065956</c:v>
                </c:pt>
                <c:pt idx="36">
                  <c:v>-0.40805439988039927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191296"/>
        <c:axId val="381191872"/>
      </c:scatterChart>
      <c:valAx>
        <c:axId val="38119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1191872"/>
        <c:crosses val="autoZero"/>
        <c:crossBetween val="midCat"/>
      </c:valAx>
      <c:valAx>
        <c:axId val="38119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11912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OBD2b!$B$3:$B$49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OBD2b!$F$3:$F$49</c:f>
              <c:numCache>
                <c:formatCode>General</c:formatCode>
                <c:ptCount val="47"/>
                <c:pt idx="0">
                  <c:v>1.5022599999947108</c:v>
                </c:pt>
                <c:pt idx="1">
                  <c:v>2.3660519999840379</c:v>
                </c:pt>
                <c:pt idx="2">
                  <c:v>0.18400992515146891</c:v>
                </c:pt>
                <c:pt idx="3">
                  <c:v>1.543336E-2</c:v>
                </c:pt>
                <c:pt idx="4">
                  <c:v>7.9037099999466794E-3</c:v>
                </c:pt>
                <c:pt idx="5">
                  <c:v>3.1395080281377386E-4</c:v>
                </c:pt>
                <c:pt idx="6">
                  <c:v>8.29856E-3</c:v>
                </c:pt>
                <c:pt idx="7">
                  <c:v>4.1720999999718539E-3</c:v>
                </c:pt>
                <c:pt idx="8">
                  <c:v>1.7780585803705057E-4</c:v>
                </c:pt>
                <c:pt idx="9">
                  <c:v>9.2022800000000002E-3</c:v>
                </c:pt>
                <c:pt idx="10">
                  <c:v>4.2914399999710489E-3</c:v>
                </c:pt>
                <c:pt idx="11">
                  <c:v>2.6528751250642864E-4</c:v>
                </c:pt>
                <c:pt idx="12">
                  <c:v>2.1625760000000001E-2</c:v>
                </c:pt>
                <c:pt idx="13">
                  <c:v>8.2843199999441102E-3</c:v>
                </c:pt>
                <c:pt idx="14">
                  <c:v>8.3450442413197901E-4</c:v>
                </c:pt>
                <c:pt idx="15">
                  <c:v>7.0214399999999996E-2</c:v>
                </c:pt>
                <c:pt idx="16">
                  <c:v>1.1044979999925488E-2</c:v>
                </c:pt>
                <c:pt idx="17">
                  <c:v>5.1482991889122186E-3</c:v>
                </c:pt>
                <c:pt idx="18">
                  <c:v>8.9580800000000002E-2</c:v>
                </c:pt>
                <c:pt idx="19">
                  <c:v>8.6534999999416204E-2</c:v>
                </c:pt>
                <c:pt idx="20">
                  <c:v>1.1052083792799747E-2</c:v>
                </c:pt>
                <c:pt idx="21">
                  <c:v>0.1207968</c:v>
                </c:pt>
                <c:pt idx="22">
                  <c:v>0.23071919999844354</c:v>
                </c:pt>
                <c:pt idx="23">
                  <c:v>1.7096301984602057E-2</c:v>
                </c:pt>
                <c:pt idx="24">
                  <c:v>5.0994799999820453</c:v>
                </c:pt>
                <c:pt idx="25">
                  <c:v>0.46248899999687998</c:v>
                </c:pt>
                <c:pt idx="26">
                  <c:v>1.1119829275810176</c:v>
                </c:pt>
                <c:pt idx="27">
                  <c:v>1.5362959999945913</c:v>
                </c:pt>
                <c:pt idx="28">
                  <c:v>0.47444699999679929</c:v>
                </c:pt>
                <c:pt idx="29">
                  <c:v>0.30515084628813444</c:v>
                </c:pt>
                <c:pt idx="30">
                  <c:v>1.2588039999955682</c:v>
                </c:pt>
                <c:pt idx="31">
                  <c:v>1.7912639999879156</c:v>
                </c:pt>
                <c:pt idx="32">
                  <c:v>0.13279376825950559</c:v>
                </c:pt>
                <c:pt idx="33">
                  <c:v>13.52544</c:v>
                </c:pt>
                <c:pt idx="34">
                  <c:v>2.7922439999811628</c:v>
                </c:pt>
                <c:pt idx="35">
                  <c:v>6.7877874376366449</c:v>
                </c:pt>
                <c:pt idx="36">
                  <c:v>4.7984399999831062</c:v>
                </c:pt>
                <c:pt idx="37">
                  <c:v>4.5555299999692664</c:v>
                </c:pt>
                <c:pt idx="38">
                  <c:v>1.523363115978791</c:v>
                </c:pt>
                <c:pt idx="39">
                  <c:v>0.42472399999850463</c:v>
                </c:pt>
                <c:pt idx="40">
                  <c:v>1.1084939999925219</c:v>
                </c:pt>
                <c:pt idx="41">
                  <c:v>9.9391224596822383E-2</c:v>
                </c:pt>
                <c:pt idx="42">
                  <c:v>0.26107239999908083</c:v>
                </c:pt>
                <c:pt idx="43">
                  <c:v>1.0681889999927936</c:v>
                </c:pt>
                <c:pt idx="44">
                  <c:v>5.2655553250730056E-2</c:v>
                </c:pt>
                <c:pt idx="45">
                  <c:v>4.4782499999697887</c:v>
                </c:pt>
                <c:pt idx="46">
                  <c:v>1.8420349999935146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894720"/>
        <c:axId val="381194176"/>
      </c:barChart>
      <c:catAx>
        <c:axId val="76894720"/>
        <c:scaling>
          <c:orientation val="minMax"/>
        </c:scaling>
        <c:delete val="0"/>
        <c:axPos val="b"/>
        <c:majorTickMark val="none"/>
        <c:minorTickMark val="none"/>
        <c:tickLblPos val="nextTo"/>
        <c:crossAx val="381194176"/>
        <c:crosses val="autoZero"/>
        <c:auto val="1"/>
        <c:lblAlgn val="ctr"/>
        <c:lblOffset val="100"/>
        <c:noMultiLvlLbl val="0"/>
      </c:catAx>
      <c:valAx>
        <c:axId val="3811941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6894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OBD2c!$G$50:$AQ$50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OBD2c!$G$51:$AQ$51</c:f>
              <c:numCache>
                <c:formatCode>General</c:formatCode>
                <c:ptCount val="37"/>
                <c:pt idx="0">
                  <c:v>1.7495461816517954</c:v>
                </c:pt>
                <c:pt idx="1">
                  <c:v>6.8657283799140556</c:v>
                </c:pt>
                <c:pt idx="2">
                  <c:v>11.327109555839955</c:v>
                </c:pt>
                <c:pt idx="3">
                  <c:v>14.605758650307452</c:v>
                </c:pt>
                <c:pt idx="4">
                  <c:v>16.310824464760241</c:v>
                </c:pt>
                <c:pt idx="5">
                  <c:v>16.235538246459619</c:v>
                </c:pt>
                <c:pt idx="6">
                  <c:v>14.382186858997031</c:v>
                </c:pt>
                <c:pt idx="7">
                  <c:v>10.962043377919626</c:v>
                </c:pt>
                <c:pt idx="8">
                  <c:v>6.3702572105374662</c:v>
                </c:pt>
                <c:pt idx="9">
                  <c:v>1.1387210355949815</c:v>
                </c:pt>
                <c:pt idx="10">
                  <c:v>-4.1274165311397111</c:v>
                </c:pt>
                <c:pt idx="11">
                  <c:v>-8.8219552954103975</c:v>
                </c:pt>
                <c:pt idx="12">
                  <c:v>-12.409879822756615</c:v>
                </c:pt>
                <c:pt idx="13">
                  <c:v>-14.490941737094962</c:v>
                </c:pt>
                <c:pt idx="14">
                  <c:v>-14.846947834454904</c:v>
                </c:pt>
                <c:pt idx="15">
                  <c:v>-13.467080379660997</c:v>
                </c:pt>
                <c:pt idx="16">
                  <c:v>-10.548225878560665</c:v>
                </c:pt>
                <c:pt idx="17">
                  <c:v>-6.470302326471848</c:v>
                </c:pt>
                <c:pt idx="18">
                  <c:v>-1.7495889466003198</c:v>
                </c:pt>
                <c:pt idx="19">
                  <c:v>3.0242867374252653</c:v>
                </c:pt>
                <c:pt idx="20">
                  <c:v>7.2600816595582218</c:v>
                </c:pt>
                <c:pt idx="21">
                  <c:v>10.436719084845889</c:v>
                </c:pt>
                <c:pt idx="22">
                  <c:v>12.166447387679588</c:v>
                </c:pt>
                <c:pt idx="23">
                  <c:v>12.241748458090962</c:v>
                </c:pt>
                <c:pt idx="24">
                  <c:v>10.660333641104831</c:v>
                </c:pt>
                <c:pt idx="25">
                  <c:v>7.6252133571809155</c:v>
                </c:pt>
                <c:pt idx="26">
                  <c:v>3.5198382786149405</c:v>
                </c:pt>
                <c:pt idx="27">
                  <c:v>-1.1386782706464575</c:v>
                </c:pt>
                <c:pt idx="28">
                  <c:v>-5.7625985861995721</c:v>
                </c:pt>
                <c:pt idx="29">
                  <c:v>-9.7652359199877488</c:v>
                </c:pt>
                <c:pt idx="30">
                  <c:v>-12.632597912396712</c:v>
                </c:pt>
                <c:pt idx="31">
                  <c:v>-13.986330115344854</c:v>
                </c:pt>
                <c:pt idx="32">
                  <c:v>-13.630338870095674</c:v>
                </c:pt>
                <c:pt idx="33">
                  <c:v>-11.575440120440863</c:v>
                </c:pt>
                <c:pt idx="34">
                  <c:v>-8.039030856539858</c:v>
                </c:pt>
                <c:pt idx="35">
                  <c:v>-3.4197931626805724</c:v>
                </c:pt>
                <c:pt idx="36">
                  <c:v>1.7495461816517959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430720"/>
        <c:axId val="401431296"/>
      </c:scatterChart>
      <c:valAx>
        <c:axId val="40143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1431296"/>
        <c:crosses val="autoZero"/>
        <c:crossBetween val="midCat"/>
      </c:valAx>
      <c:valAx>
        <c:axId val="40143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14307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IBDH1b!$G$50:$AQ$50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IBDH1b!$G$51:$AQ$51</c:f>
              <c:numCache>
                <c:formatCode>General</c:formatCode>
                <c:ptCount val="37"/>
                <c:pt idx="0">
                  <c:v>-2.1929742899801008</c:v>
                </c:pt>
                <c:pt idx="1">
                  <c:v>9.8373627543569828</c:v>
                </c:pt>
                <c:pt idx="2">
                  <c:v>20.573900283783658</c:v>
                </c:pt>
                <c:pt idx="3">
                  <c:v>28.81551304586738</c:v>
                </c:pt>
                <c:pt idx="4">
                  <c:v>33.662407954511181</c:v>
                </c:pt>
                <c:pt idx="5">
                  <c:v>34.621788159169519</c:v>
                </c:pt>
                <c:pt idx="6">
                  <c:v>31.664502011219422</c:v>
                </c:pt>
                <c:pt idx="7">
                  <c:v>25.225928986881502</c:v>
                </c:pt>
                <c:pt idx="8">
                  <c:v>16.151075628490194</c:v>
                </c:pt>
                <c:pt idx="9">
                  <c:v>5.5905763892196854</c:v>
                </c:pt>
                <c:pt idx="10">
                  <c:v>-5.1397936195627887</c:v>
                </c:pt>
                <c:pt idx="11">
                  <c:v>-14.719097374510902</c:v>
                </c:pt>
                <c:pt idx="12">
                  <c:v>-21.981371585841043</c:v>
                </c:pt>
                <c:pt idx="13">
                  <c:v>-26.05657987375179</c:v>
                </c:pt>
                <c:pt idx="14">
                  <c:v>-26.475372695176212</c:v>
                </c:pt>
                <c:pt idx="15">
                  <c:v>-23.225023875580508</c:v>
                </c:pt>
                <c:pt idx="16">
                  <c:v>-16.749817452166369</c:v>
                </c:pt>
                <c:pt idx="17">
                  <c:v>-7.8958730545617426</c:v>
                </c:pt>
                <c:pt idx="18">
                  <c:v>2.1928870710472879</c:v>
                </c:pt>
                <c:pt idx="19">
                  <c:v>12.215021367550682</c:v>
                </c:pt>
                <c:pt idx="20">
                  <c:v>20.871112195335037</c:v>
                </c:pt>
                <c:pt idx="21">
                  <c:v>27.023247622240412</c:v>
                </c:pt>
                <c:pt idx="22">
                  <c:v>29.835122273672745</c:v>
                </c:pt>
                <c:pt idx="23">
                  <c:v>28.875772359831885</c:v>
                </c:pt>
                <c:pt idx="24">
                  <c:v>24.174345875821171</c:v>
                </c:pt>
                <c:pt idx="25">
                  <c:v>16.219217119394838</c:v>
                </c:pt>
                <c:pt idx="26">
                  <c:v>5.9014724113925379</c:v>
                </c:pt>
                <c:pt idx="27">
                  <c:v>-5.5904891702868671</c:v>
                </c:pt>
                <c:pt idx="28">
                  <c:v>-16.912590502344795</c:v>
                </c:pt>
                <c:pt idx="29">
                  <c:v>-26.725915104607711</c:v>
                </c:pt>
                <c:pt idx="30">
                  <c:v>-33.8573890822667</c:v>
                </c:pt>
                <c:pt idx="31">
                  <c:v>-37.440950354432118</c:v>
                </c:pt>
                <c:pt idx="32">
                  <c:v>-37.022187823825163</c:v>
                </c:pt>
                <c:pt idx="33">
                  <c:v>-32.613824011460075</c:v>
                </c:pt>
                <c:pt idx="34">
                  <c:v>-24.695328654109932</c:v>
                </c:pt>
                <c:pt idx="35">
                  <c:v>-14.156674985321017</c:v>
                </c:pt>
                <c:pt idx="36">
                  <c:v>-2.1929742899801083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523584"/>
        <c:axId val="375524160"/>
      </c:scatterChart>
      <c:valAx>
        <c:axId val="37552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5524160"/>
        <c:crosses val="autoZero"/>
        <c:crossBetween val="midCat"/>
      </c:valAx>
      <c:valAx>
        <c:axId val="37552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55235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OBD2c!$B$3:$B$49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OBD2c!$F$3:$F$49</c:f>
              <c:numCache>
                <c:formatCode>General</c:formatCode>
                <c:ptCount val="47"/>
                <c:pt idx="0">
                  <c:v>2.1085719999925763</c:v>
                </c:pt>
                <c:pt idx="1">
                  <c:v>3.3500699999774</c:v>
                </c:pt>
                <c:pt idx="2">
                  <c:v>0.27644367342411569</c:v>
                </c:pt>
                <c:pt idx="3">
                  <c:v>1.271716E-2</c:v>
                </c:pt>
                <c:pt idx="4">
                  <c:v>6.1944899999582101E-3</c:v>
                </c:pt>
                <c:pt idx="5">
                  <c:v>2.1923593239153437E-4</c:v>
                </c:pt>
                <c:pt idx="6">
                  <c:v>6.7558399999999999E-3</c:v>
                </c:pt>
                <c:pt idx="7">
                  <c:v>3.1902899999784774E-3</c:v>
                </c:pt>
                <c:pt idx="8">
                  <c:v>1.2147071839472007E-4</c:v>
                </c:pt>
                <c:pt idx="9">
                  <c:v>7.4682799999999999E-3</c:v>
                </c:pt>
                <c:pt idx="10">
                  <c:v>3.2376899999781578E-3</c:v>
                </c:pt>
                <c:pt idx="11">
                  <c:v>1.8028895230549555E-4</c:v>
                </c:pt>
                <c:pt idx="12">
                  <c:v>1.7379479999999999E-2</c:v>
                </c:pt>
                <c:pt idx="13">
                  <c:v>5.9557199999598215E-3</c:v>
                </c:pt>
                <c:pt idx="14">
                  <c:v>5.5706044475814552E-4</c:v>
                </c:pt>
                <c:pt idx="15">
                  <c:v>5.5262399999999996E-2</c:v>
                </c:pt>
                <c:pt idx="16">
                  <c:v>1.2663509999914568E-2</c:v>
                </c:pt>
                <c:pt idx="17">
                  <c:v>3.3212444508786119E-3</c:v>
                </c:pt>
                <c:pt idx="18">
                  <c:v>6.9262400000000002E-2</c:v>
                </c:pt>
                <c:pt idx="19">
                  <c:v>7.5603899999489937E-2</c:v>
                </c:pt>
                <c:pt idx="20">
                  <c:v>7.0391497685154819E-3</c:v>
                </c:pt>
                <c:pt idx="21">
                  <c:v>8.9420399999999997E-2</c:v>
                </c:pt>
                <c:pt idx="22">
                  <c:v>0.19536989999868198</c:v>
                </c:pt>
                <c:pt idx="23">
                  <c:v>1.014480010610466E-2</c:v>
                </c:pt>
                <c:pt idx="24">
                  <c:v>8.0321199999717212</c:v>
                </c:pt>
                <c:pt idx="25">
                  <c:v>0.82340099999444516</c:v>
                </c:pt>
                <c:pt idx="26">
                  <c:v>1.9130735743010971</c:v>
                </c:pt>
                <c:pt idx="27">
                  <c:v>2.4290199999914481</c:v>
                </c:pt>
                <c:pt idx="28">
                  <c:v>0.86625899999415601</c:v>
                </c:pt>
                <c:pt idx="29">
                  <c:v>0.52031578474515916</c:v>
                </c:pt>
                <c:pt idx="30">
                  <c:v>0.10362559999963517</c:v>
                </c:pt>
                <c:pt idx="31">
                  <c:v>3.4641899999766292</c:v>
                </c:pt>
                <c:pt idx="32">
                  <c:v>0.57706385980155162</c:v>
                </c:pt>
                <c:pt idx="33">
                  <c:v>19.537240000000001</c:v>
                </c:pt>
                <c:pt idx="34">
                  <c:v>1.8471629999875387</c:v>
                </c:pt>
                <c:pt idx="35">
                  <c:v>9.6722302577442214</c:v>
                </c:pt>
                <c:pt idx="36">
                  <c:v>3.8730799999863641</c:v>
                </c:pt>
                <c:pt idx="37">
                  <c:v>3.0261599999795847</c:v>
                </c:pt>
                <c:pt idx="38">
                  <c:v>1.1269224751744025</c:v>
                </c:pt>
                <c:pt idx="39">
                  <c:v>0.37074559999869472</c:v>
                </c:pt>
                <c:pt idx="40">
                  <c:v>0.84816899999427808</c:v>
                </c:pt>
                <c:pt idx="41">
                  <c:v>8.2230539518789045E-2</c:v>
                </c:pt>
                <c:pt idx="42">
                  <c:v>0.24503079999913732</c:v>
                </c:pt>
                <c:pt idx="43">
                  <c:v>0.83599499999436011</c:v>
                </c:pt>
                <c:pt idx="44">
                  <c:v>4.8779937192786345E-2</c:v>
                </c:pt>
                <c:pt idx="45">
                  <c:v>5.6825599999616632</c:v>
                </c:pt>
                <c:pt idx="46">
                  <c:v>1.4945349999947382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061888"/>
        <c:axId val="401466496"/>
      </c:barChart>
      <c:catAx>
        <c:axId val="393061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01466496"/>
        <c:crosses val="autoZero"/>
        <c:auto val="1"/>
        <c:lblAlgn val="ctr"/>
        <c:lblOffset val="100"/>
        <c:noMultiLvlLbl val="0"/>
      </c:catAx>
      <c:valAx>
        <c:axId val="4014664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3061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'OBD3'!$G$50:$AQ$50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'OBD3'!$G$51:$AQ$51</c:f>
              <c:numCache>
                <c:formatCode>General</c:formatCode>
                <c:ptCount val="37"/>
                <c:pt idx="0">
                  <c:v>0.1351200929453388</c:v>
                </c:pt>
                <c:pt idx="1">
                  <c:v>1.8025260310635229</c:v>
                </c:pt>
                <c:pt idx="2">
                  <c:v>3.1664101116106003</c:v>
                </c:pt>
                <c:pt idx="3">
                  <c:v>3.9665802024830192</c:v>
                </c:pt>
                <c:pt idx="4">
                  <c:v>4.0163602445460365</c:v>
                </c:pt>
                <c:pt idx="5">
                  <c:v>3.2278457189319347</c:v>
                </c:pt>
                <c:pt idx="6">
                  <c:v>1.6249947288578219</c:v>
                </c:pt>
                <c:pt idx="7">
                  <c:v>-0.65709989350638121</c:v>
                </c:pt>
                <c:pt idx="8">
                  <c:v>-3.3867353458985128</c:v>
                </c:pt>
                <c:pt idx="9">
                  <c:v>-6.2622223435210946</c:v>
                </c:pt>
                <c:pt idx="10">
                  <c:v>-8.9474363572705542</c:v>
                </c:pt>
                <c:pt idx="11">
                  <c:v>-11.112034028686198</c:v>
                </c:pt>
                <c:pt idx="12">
                  <c:v>-12.471493948386533</c:v>
                </c:pt>
                <c:pt idx="13">
                  <c:v>-12.82214631880221</c:v>
                </c:pt>
                <c:pt idx="14">
                  <c:v>-12.066944767617244</c:v>
                </c:pt>
                <c:pt idx="15">
                  <c:v>-10.228835200177901</c:v>
                </c:pt>
                <c:pt idx="16">
                  <c:v>-7.4500586614807576</c:v>
                </c:pt>
                <c:pt idx="17">
                  <c:v>-3.9774093824825734</c:v>
                </c:pt>
                <c:pt idx="18">
                  <c:v>-0.13515274711912403</c:v>
                </c:pt>
                <c:pt idx="19">
                  <c:v>3.7112119092723357</c:v>
                </c:pt>
                <c:pt idx="20">
                  <c:v>7.196060253524962</c:v>
                </c:pt>
                <c:pt idx="21">
                  <c:v>9.9947557276422128</c:v>
                </c:pt>
                <c:pt idx="22">
                  <c:v>11.859898090022108</c:v>
                </c:pt>
                <c:pt idx="23">
                  <c:v>12.648423956311747</c:v>
                </c:pt>
                <c:pt idx="24">
                  <c:v>12.336373855441199</c:v>
                </c:pt>
                <c:pt idx="25">
                  <c:v>11.019620287738697</c:v>
                </c:pt>
                <c:pt idx="26">
                  <c:v>8.9005346560066414</c:v>
                </c:pt>
                <c:pt idx="27">
                  <c:v>6.2622549976948809</c:v>
                </c:pt>
                <c:pt idx="28">
                  <c:v>3.43369841693473</c:v>
                </c:pt>
                <c:pt idx="29">
                  <c:v>0.74956366355066473</c:v>
                </c:pt>
                <c:pt idx="30">
                  <c:v>-1.4898419817386936</c:v>
                </c:pt>
                <c:pt idx="31">
                  <c:v>-3.0541120157659289</c:v>
                </c:pt>
                <c:pt idx="32">
                  <c:v>-3.8093249076264373</c:v>
                </c:pt>
                <c:pt idx="33">
                  <c:v>-3.7325333841211163</c:v>
                </c:pt>
                <c:pt idx="34">
                  <c:v>-2.9124617327515487</c:v>
                </c:pt>
                <c:pt idx="35">
                  <c:v>-1.5363899276255535</c:v>
                </c:pt>
                <c:pt idx="36">
                  <c:v>0.13512009294533484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622144"/>
        <c:axId val="273622720"/>
      </c:scatterChart>
      <c:valAx>
        <c:axId val="27362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73622720"/>
        <c:crosses val="autoZero"/>
        <c:crossBetween val="midCat"/>
      </c:valAx>
      <c:valAx>
        <c:axId val="27362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736221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'OBD3'!$B$3:$B$49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'OBD3'!$F$3:$F$49</c:f>
              <c:numCache>
                <c:formatCode>General</c:formatCode>
                <c:ptCount val="47"/>
                <c:pt idx="0">
                  <c:v>1.2153639999957211</c:v>
                </c:pt>
                <c:pt idx="1">
                  <c:v>1.9004009999871794</c:v>
                </c:pt>
                <c:pt idx="2">
                  <c:v>0.14213901169606885</c:v>
                </c:pt>
                <c:pt idx="3">
                  <c:v>1.7212520000000002E-2</c:v>
                </c:pt>
                <c:pt idx="4">
                  <c:v>9.0518999999389341E-3</c:v>
                </c:pt>
                <c:pt idx="5">
                  <c:v>3.8506967950530351E-4</c:v>
                </c:pt>
                <c:pt idx="6">
                  <c:v>9.3217999999999999E-3</c:v>
                </c:pt>
                <c:pt idx="7">
                  <c:v>4.8370499999673688E-3</c:v>
                </c:pt>
                <c:pt idx="8">
                  <c:v>2.2065602513991536E-4</c:v>
                </c:pt>
                <c:pt idx="9">
                  <c:v>1.0355959999999999E-2</c:v>
                </c:pt>
                <c:pt idx="10">
                  <c:v>5.008139999966214E-3</c:v>
                </c:pt>
                <c:pt idx="11">
                  <c:v>3.3012331573374041E-4</c:v>
                </c:pt>
                <c:pt idx="12">
                  <c:v>2.4473399999999999E-2</c:v>
                </c:pt>
                <c:pt idx="13">
                  <c:v>9.8829899999333271E-3</c:v>
                </c:pt>
                <c:pt idx="14">
                  <c:v>1.047872871899604E-3</c:v>
                </c:pt>
                <c:pt idx="15">
                  <c:v>8.0411200000000002E-2</c:v>
                </c:pt>
                <c:pt idx="16">
                  <c:v>9.7544699999341927E-3</c:v>
                </c:pt>
                <c:pt idx="17">
                  <c:v>6.5743205090937184E-3</c:v>
                </c:pt>
                <c:pt idx="18">
                  <c:v>0.1037656</c:v>
                </c:pt>
                <c:pt idx="19">
                  <c:v>9.360869999936848E-2</c:v>
                </c:pt>
                <c:pt idx="20">
                  <c:v>1.4226552496169421E-2</c:v>
                </c:pt>
                <c:pt idx="21">
                  <c:v>0.14313320000000002</c:v>
                </c:pt>
                <c:pt idx="22">
                  <c:v>0.25469279999828176</c:v>
                </c:pt>
                <c:pt idx="23">
                  <c:v>2.2705924515000076E-2</c:v>
                </c:pt>
                <c:pt idx="24">
                  <c:v>3.8176239999865591</c:v>
                </c:pt>
                <c:pt idx="25">
                  <c:v>0.31524599999787328</c:v>
                </c:pt>
                <c:pt idx="26">
                  <c:v>0.78393134037419054</c:v>
                </c:pt>
                <c:pt idx="27">
                  <c:v>1.1490319999959546</c:v>
                </c:pt>
                <c:pt idx="28">
                  <c:v>0.33499499999774007</c:v>
                </c:pt>
                <c:pt idx="29">
                  <c:v>0.21586218299862764</c:v>
                </c:pt>
                <c:pt idx="30">
                  <c:v>1.2275839999956781</c:v>
                </c:pt>
                <c:pt idx="31">
                  <c:v>1.2006839999918997</c:v>
                </c:pt>
                <c:pt idx="32">
                  <c:v>0.20357767959191173</c:v>
                </c:pt>
                <c:pt idx="33">
                  <c:v>8.9003599999999992</c:v>
                </c:pt>
                <c:pt idx="34">
                  <c:v>3.8601599999739582</c:v>
                </c:pt>
                <c:pt idx="35">
                  <c:v>4.5786863822347197</c:v>
                </c:pt>
                <c:pt idx="36">
                  <c:v>5.4261599999808965</c:v>
                </c:pt>
                <c:pt idx="37">
                  <c:v>6.1325699999586281</c:v>
                </c:pt>
                <c:pt idx="38">
                  <c:v>1.8017311055530367</c:v>
                </c:pt>
                <c:pt idx="39">
                  <c:v>0.46470799999836387</c:v>
                </c:pt>
                <c:pt idx="40">
                  <c:v>1.3170179999911151</c:v>
                </c:pt>
                <c:pt idx="41">
                  <c:v>0.11216360222092547</c:v>
                </c:pt>
                <c:pt idx="42">
                  <c:v>0.27160479999904374</c:v>
                </c:pt>
                <c:pt idx="43">
                  <c:v>1.2451589999915995</c:v>
                </c:pt>
                <c:pt idx="44">
                  <c:v>5.4553279566646504E-2</c:v>
                </c:pt>
                <c:pt idx="45">
                  <c:v>3.8749799999738586</c:v>
                </c:pt>
                <c:pt idx="46">
                  <c:v>1.9791199999930322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886208"/>
        <c:axId val="273624448"/>
      </c:barChart>
      <c:catAx>
        <c:axId val="273886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273624448"/>
        <c:crosses val="autoZero"/>
        <c:auto val="1"/>
        <c:lblAlgn val="ctr"/>
        <c:lblOffset val="100"/>
        <c:noMultiLvlLbl val="0"/>
      </c:catAx>
      <c:valAx>
        <c:axId val="27362444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73886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OBD3b!$G$50:$AQ$50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OBD3b!$G$51:$AQ$51</c:f>
              <c:numCache>
                <c:formatCode>General</c:formatCode>
                <c:ptCount val="37"/>
                <c:pt idx="0">
                  <c:v>1.4829387891761658</c:v>
                </c:pt>
                <c:pt idx="1">
                  <c:v>2.2921709084773205</c:v>
                </c:pt>
                <c:pt idx="2">
                  <c:v>2.8261488284258158</c:v>
                </c:pt>
                <c:pt idx="3">
                  <c:v>2.8878378942665308</c:v>
                </c:pt>
                <c:pt idx="4">
                  <c:v>2.3411613929033415</c:v>
                </c:pt>
                <c:pt idx="5">
                  <c:v>1.1313219556225986</c:v>
                </c:pt>
                <c:pt idx="6">
                  <c:v>-0.70492061009592755</c:v>
                </c:pt>
                <c:pt idx="7">
                  <c:v>-3.0403661821952088</c:v>
                </c:pt>
                <c:pt idx="8">
                  <c:v>-5.6698519518340156</c:v>
                </c:pt>
                <c:pt idx="9">
                  <c:v>-8.3326728702362125</c:v>
                </c:pt>
                <c:pt idx="10">
                  <c:v>-10.742311328320575</c:v>
                </c:pt>
                <c:pt idx="11">
                  <c:v>-12.61994234637273</c:v>
                </c:pt>
                <c:pt idx="12">
                  <c:v>-13.72770505017292</c:v>
                </c:pt>
                <c:pt idx="13">
                  <c:v>-13.897738308474443</c:v>
                </c:pt>
                <c:pt idx="14">
                  <c:v>-13.053467889188875</c:v>
                </c:pt>
                <c:pt idx="15">
                  <c:v>-11.220545970171042</c:v>
                </c:pt>
                <c:pt idx="16">
                  <c:v>-8.5260717773083083</c:v>
                </c:pt>
                <c:pt idx="17">
                  <c:v>-5.1861170224065463</c:v>
                </c:pt>
                <c:pt idx="18">
                  <c:v>-1.4829739948444676</c:v>
                </c:pt>
                <c:pt idx="19">
                  <c:v>2.2652300354383086</c:v>
                </c:pt>
                <c:pt idx="20">
                  <c:v>5.7389984511629661</c:v>
                </c:pt>
                <c:pt idx="21">
                  <c:v>8.6519725509659988</c:v>
                </c:pt>
                <c:pt idx="22">
                  <c:v>10.781440768814191</c:v>
                </c:pt>
                <c:pt idx="23">
                  <c:v>11.991292432895222</c:v>
                </c:pt>
                <c:pt idx="24">
                  <c:v>12.244766260996762</c:v>
                </c:pt>
                <c:pt idx="25">
                  <c:v>11.605567399997131</c:v>
                </c:pt>
                <c:pt idx="26">
                  <c:v>10.227319060763058</c:v>
                </c:pt>
                <c:pt idx="27">
                  <c:v>8.3327080759045131</c:v>
                </c:pt>
                <c:pt idx="28">
                  <c:v>6.1849103844049766</c:v>
                </c:pt>
                <c:pt idx="29">
                  <c:v>4.0547950667839698</c:v>
                </c:pt>
                <c:pt idx="30">
                  <c:v>2.1878946049404</c:v>
                </c:pt>
                <c:pt idx="31">
                  <c:v>0.77513614675692022</c:v>
                </c:pt>
                <c:pt idx="32">
                  <c:v>-6.9146499328939168E-2</c:v>
                </c:pt>
                <c:pt idx="33">
                  <c:v>-0.31929968072978332</c:v>
                </c:pt>
                <c:pt idx="34">
                  <c:v>-3.9129440493607379E-2</c:v>
                </c:pt>
                <c:pt idx="35">
                  <c:v>0.62864991347751165</c:v>
                </c:pt>
                <c:pt idx="36">
                  <c:v>1.4829387891761656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714496"/>
        <c:axId val="76715072"/>
      </c:scatterChart>
      <c:valAx>
        <c:axId val="7671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6715072"/>
        <c:crosses val="autoZero"/>
        <c:crossBetween val="midCat"/>
      </c:valAx>
      <c:valAx>
        <c:axId val="7671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67144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OBD3b!$B$3:$B$49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OBD3b!$F$3:$F$49</c:f>
              <c:numCache>
                <c:formatCode>General</c:formatCode>
                <c:ptCount val="47"/>
                <c:pt idx="0">
                  <c:v>1.0451559999963203</c:v>
                </c:pt>
                <c:pt idx="1">
                  <c:v>1.6238129999890454</c:v>
                </c:pt>
                <c:pt idx="2">
                  <c:v>0.11813764860266512</c:v>
                </c:pt>
                <c:pt idx="3">
                  <c:v>1.8494480000000001E-2</c:v>
                </c:pt>
                <c:pt idx="4">
                  <c:v>9.9010199999332062E-3</c:v>
                </c:pt>
                <c:pt idx="5">
                  <c:v>4.4129038450926454E-4</c:v>
                </c:pt>
                <c:pt idx="6">
                  <c:v>1.006812E-2</c:v>
                </c:pt>
                <c:pt idx="7">
                  <c:v>5.3329199999640224E-3</c:v>
                </c:pt>
                <c:pt idx="8">
                  <c:v>2.5490960840518598E-4</c:v>
                </c:pt>
                <c:pt idx="9">
                  <c:v>1.119992E-2</c:v>
                </c:pt>
                <c:pt idx="10">
                  <c:v>5.5447799999625924E-3</c:v>
                </c:pt>
                <c:pt idx="11">
                  <c:v>3.8207783355165243E-4</c:v>
                </c:pt>
                <c:pt idx="12">
                  <c:v>2.657296E-2</c:v>
                </c:pt>
                <c:pt idx="13">
                  <c:v>1.1091569999925171E-2</c:v>
                </c:pt>
                <c:pt idx="14">
                  <c:v>1.2200369632811982E-3</c:v>
                </c:pt>
                <c:pt idx="15">
                  <c:v>8.8051199999999996E-2</c:v>
                </c:pt>
                <c:pt idx="16">
                  <c:v>8.6336099999417548E-3</c:v>
                </c:pt>
                <c:pt idx="17">
                  <c:v>7.7393677770622223E-3</c:v>
                </c:pt>
                <c:pt idx="18">
                  <c:v>0.11461639999999999</c:v>
                </c:pt>
                <c:pt idx="19">
                  <c:v>9.8573999999334999E-2</c:v>
                </c:pt>
                <c:pt idx="20">
                  <c:v>1.6850159134814184E-2</c:v>
                </c:pt>
                <c:pt idx="21">
                  <c:v>0.16055520000000001</c:v>
                </c:pt>
                <c:pt idx="22">
                  <c:v>0.2723888999981624</c:v>
                </c:pt>
                <c:pt idx="23">
                  <c:v>2.7420790113321325E-2</c:v>
                </c:pt>
                <c:pt idx="24">
                  <c:v>3.1002999999890846</c:v>
                </c:pt>
                <c:pt idx="25">
                  <c:v>0.23881259999838889</c:v>
                </c:pt>
                <c:pt idx="26">
                  <c:v>0.6087870568347642</c:v>
                </c:pt>
                <c:pt idx="27">
                  <c:v>0.93716399999670041</c:v>
                </c:pt>
                <c:pt idx="28">
                  <c:v>0.26386349999821995</c:v>
                </c:pt>
                <c:pt idx="29">
                  <c:v>0.16913340531325735</c:v>
                </c:pt>
                <c:pt idx="30">
                  <c:v>1.1166079999960687</c:v>
                </c:pt>
                <c:pt idx="31">
                  <c:v>0.91105199999385367</c:v>
                </c:pt>
                <c:pt idx="32">
                  <c:v>0.20335314321410738</c:v>
                </c:pt>
                <c:pt idx="33">
                  <c:v>6.1002400000000003</c:v>
                </c:pt>
                <c:pt idx="34">
                  <c:v>3.9403199999734175</c:v>
                </c:pt>
                <c:pt idx="35">
                  <c:v>3.2405886959069123</c:v>
                </c:pt>
                <c:pt idx="36">
                  <c:v>5.843639999979426</c:v>
                </c:pt>
                <c:pt idx="37">
                  <c:v>7.7180699999479323</c:v>
                </c:pt>
                <c:pt idx="38">
                  <c:v>1.9901998504595362</c:v>
                </c:pt>
                <c:pt idx="39">
                  <c:v>0.49453599999825881</c:v>
                </c:pt>
                <c:pt idx="40">
                  <c:v>1.4961359999899067</c:v>
                </c:pt>
                <c:pt idx="41">
                  <c:v>0.12169517145871937</c:v>
                </c:pt>
                <c:pt idx="42">
                  <c:v>0.27779079999902195</c:v>
                </c:pt>
                <c:pt idx="43">
                  <c:v>1.3909169999906164</c:v>
                </c:pt>
                <c:pt idx="44">
                  <c:v>5.5103590654002027E-2</c:v>
                </c:pt>
                <c:pt idx="45">
                  <c:v>3.4998899999763888</c:v>
                </c:pt>
                <c:pt idx="46">
                  <c:v>2.0472149999927924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918592"/>
        <c:axId val="76717376"/>
      </c:barChart>
      <c:catAx>
        <c:axId val="343918592"/>
        <c:scaling>
          <c:orientation val="minMax"/>
        </c:scaling>
        <c:delete val="0"/>
        <c:axPos val="b"/>
        <c:majorTickMark val="none"/>
        <c:minorTickMark val="none"/>
        <c:tickLblPos val="nextTo"/>
        <c:crossAx val="76717376"/>
        <c:crosses val="autoZero"/>
        <c:auto val="1"/>
        <c:lblAlgn val="ctr"/>
        <c:lblOffset val="100"/>
        <c:noMultiLvlLbl val="0"/>
      </c:catAx>
      <c:valAx>
        <c:axId val="767173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439185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OBD3c!$G$50:$AQ$50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OBD3c!$G$51:$AQ$51</c:f>
              <c:numCache>
                <c:formatCode>General</c:formatCode>
                <c:ptCount val="37"/>
                <c:pt idx="0">
                  <c:v>-0.40396024540457909</c:v>
                </c:pt>
                <c:pt idx="1">
                  <c:v>2.2848026648761905</c:v>
                </c:pt>
                <c:pt idx="2">
                  <c:v>4.6032818709629648</c:v>
                </c:pt>
                <c:pt idx="3">
                  <c:v>6.2164570759232163</c:v>
                </c:pt>
                <c:pt idx="4">
                  <c:v>6.8789381676069947</c:v>
                </c:pt>
                <c:pt idx="5">
                  <c:v>6.4661069479539695</c:v>
                </c:pt>
                <c:pt idx="6">
                  <c:v>4.9905065148414325</c:v>
                </c:pt>
                <c:pt idx="7">
                  <c:v>2.6014602151322115</c:v>
                </c:pt>
                <c:pt idx="8">
                  <c:v>-0.43206826144850047</c:v>
                </c:pt>
                <c:pt idx="9">
                  <c:v>-3.7533327775457734</c:v>
                </c:pt>
                <c:pt idx="10">
                  <c:v>-6.9605558172331037</c:v>
                </c:pt>
                <c:pt idx="11">
                  <c:v>-9.6554247592373468</c:v>
                </c:pt>
                <c:pt idx="12">
                  <c:v>-11.491482894962491</c:v>
                </c:pt>
                <c:pt idx="13">
                  <c:v>-12.216567927191528</c:v>
                </c:pt>
                <c:pt idx="14">
                  <c:v>-11.704159468809761</c:v>
                </c:pt>
                <c:pt idx="15">
                  <c:v>-9.9698262217047482</c:v>
                </c:pt>
                <c:pt idx="16">
                  <c:v>-7.1707529983673544</c:v>
                </c:pt>
                <c:pt idx="17">
                  <c:v>-3.5883619491135823</c:v>
                </c:pt>
                <c:pt idx="18">
                  <c:v>0.40392387716882189</c:v>
                </c:pt>
                <c:pt idx="19">
                  <c:v>4.3839383215965793</c:v>
                </c:pt>
                <c:pt idx="20">
                  <c:v>7.9298878871147718</c:v>
                </c:pt>
                <c:pt idx="21">
                  <c:v>10.669456211049541</c:v>
                </c:pt>
                <c:pt idx="22">
                  <c:v>12.323028296313309</c:v>
                </c:pt>
                <c:pt idx="23">
                  <c:v>12.735872146522061</c:v>
                </c:pt>
                <c:pt idx="24">
                  <c:v>11.895443140367082</c:v>
                </c:pt>
                <c:pt idx="25">
                  <c:v>9.9317652623153503</c:v>
                </c:pt>
                <c:pt idx="26">
                  <c:v>7.1008775978467957</c:v>
                </c:pt>
                <c:pt idx="27">
                  <c:v>3.753369145781531</c:v>
                </c:pt>
                <c:pt idx="28">
                  <c:v>0.29181483076036563</c:v>
                </c:pt>
                <c:pt idx="29">
                  <c:v>-2.8777449988403672</c:v>
                </c:pt>
                <c:pt idx="30">
                  <c:v>-5.394430392010249</c:v>
                </c:pt>
                <c:pt idx="31">
                  <c:v>-6.9853985367287654</c:v>
                </c:pt>
                <c:pt idx="32">
                  <c:v>-7.4978196256662581</c:v>
                </c:pt>
                <c:pt idx="33">
                  <c:v>-6.9161234335037545</c:v>
                </c:pt>
                <c:pt idx="34">
                  <c:v>-5.3624724790801901</c:v>
                </c:pt>
                <c:pt idx="35">
                  <c:v>-3.0804473872847158</c:v>
                </c:pt>
                <c:pt idx="36">
                  <c:v>-0.40396024540457809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393344"/>
        <c:axId val="401393920"/>
      </c:scatterChart>
      <c:valAx>
        <c:axId val="40139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1393920"/>
        <c:crosses val="autoZero"/>
        <c:crossBetween val="midCat"/>
      </c:valAx>
      <c:valAx>
        <c:axId val="40139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13933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OBD3c!$B$3:$B$49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OBD3c!$F$3:$F$49</c:f>
              <c:numCache>
                <c:formatCode>General</c:formatCode>
                <c:ptCount val="47"/>
                <c:pt idx="0">
                  <c:v>1.4222359999949927</c:v>
                </c:pt>
                <c:pt idx="1">
                  <c:v>2.2362449999849137</c:v>
                </c:pt>
                <c:pt idx="2">
                  <c:v>0.17208861918393822</c:v>
                </c:pt>
                <c:pt idx="3">
                  <c:v>1.5898519999999999E-2</c:v>
                </c:pt>
                <c:pt idx="4">
                  <c:v>8.1989099999446886E-3</c:v>
                </c:pt>
                <c:pt idx="5">
                  <c:v>3.317049169886559E-4</c:v>
                </c:pt>
                <c:pt idx="6">
                  <c:v>8.5641199999999997E-3</c:v>
                </c:pt>
                <c:pt idx="7">
                  <c:v>4.3420799999707074E-3</c:v>
                </c:pt>
                <c:pt idx="8">
                  <c:v>1.8843350938445709E-4</c:v>
                </c:pt>
                <c:pt idx="9">
                  <c:v>9.5011599999999998E-3</c:v>
                </c:pt>
                <c:pt idx="10">
                  <c:v>4.4741399999698164E-3</c:v>
                </c:pt>
                <c:pt idx="11">
                  <c:v>2.813438181115397E-4</c:v>
                </c:pt>
                <c:pt idx="12">
                  <c:v>2.2359960000000002E-2</c:v>
                </c:pt>
                <c:pt idx="13">
                  <c:v>8.6891099999413818E-3</c:v>
                </c:pt>
                <c:pt idx="14">
                  <c:v>8.8712861122193943E-4</c:v>
                </c:pt>
                <c:pt idx="15">
                  <c:v>7.2817199999999999E-2</c:v>
                </c:pt>
                <c:pt idx="16">
                  <c:v>1.0754519999927449E-2</c:v>
                </c:pt>
                <c:pt idx="17">
                  <c:v>5.4973544465546286E-3</c:v>
                </c:pt>
                <c:pt idx="18">
                  <c:v>9.3157600000000007E-2</c:v>
                </c:pt>
                <c:pt idx="19">
                  <c:v>8.842619999940346E-2</c:v>
                </c:pt>
                <c:pt idx="20">
                  <c:v>1.1823877628835416E-2</c:v>
                </c:pt>
                <c:pt idx="21">
                  <c:v>0.12635399999999999</c:v>
                </c:pt>
                <c:pt idx="22">
                  <c:v>0.23693759999840158</c:v>
                </c:pt>
                <c:pt idx="23">
                  <c:v>1.8445232556212998E-2</c:v>
                </c:pt>
                <c:pt idx="24">
                  <c:v>4.7355199999833282</c:v>
                </c:pt>
                <c:pt idx="25">
                  <c:v>0.41793899999718048</c:v>
                </c:pt>
                <c:pt idx="26">
                  <c:v>1.0171025206372433</c:v>
                </c:pt>
                <c:pt idx="27">
                  <c:v>1.4206719999949982</c:v>
                </c:pt>
                <c:pt idx="28">
                  <c:v>0.43349699999707553</c:v>
                </c:pt>
                <c:pt idx="29">
                  <c:v>0.27773377278781602</c:v>
                </c:pt>
                <c:pt idx="30">
                  <c:v>1.2644319999955482</c:v>
                </c:pt>
                <c:pt idx="31">
                  <c:v>1.6124159999891221</c:v>
                </c:pt>
                <c:pt idx="32">
                  <c:v>0.15995892770086634</c:v>
                </c:pt>
                <c:pt idx="33">
                  <c:v>12.27684</c:v>
                </c:pt>
                <c:pt idx="34">
                  <c:v>3.1861499999785057</c:v>
                </c:pt>
                <c:pt idx="35">
                  <c:v>6.1892606776659456</c:v>
                </c:pt>
                <c:pt idx="36">
                  <c:v>4.9525199999825631</c:v>
                </c:pt>
                <c:pt idx="37">
                  <c:v>4.9124399999668587</c:v>
                </c:pt>
                <c:pt idx="38">
                  <c:v>1.5912006767185876</c:v>
                </c:pt>
                <c:pt idx="39">
                  <c:v>0.43555599999846656</c:v>
                </c:pt>
                <c:pt idx="40">
                  <c:v>1.1580899999921872</c:v>
                </c:pt>
                <c:pt idx="41">
                  <c:v>0.1028221010573256</c:v>
                </c:pt>
                <c:pt idx="42">
                  <c:v>0.26443999999906898</c:v>
                </c:pt>
                <c:pt idx="43">
                  <c:v>1.1111849999925034</c:v>
                </c:pt>
                <c:pt idx="44">
                  <c:v>5.3367175998981865E-2</c:v>
                </c:pt>
                <c:pt idx="45">
                  <c:v>4.3136599999708984</c:v>
                </c:pt>
                <c:pt idx="46">
                  <c:v>1.883394999993369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164928"/>
        <c:axId val="401396224"/>
      </c:barChart>
      <c:catAx>
        <c:axId val="399164928"/>
        <c:scaling>
          <c:orientation val="minMax"/>
        </c:scaling>
        <c:delete val="0"/>
        <c:axPos val="b"/>
        <c:majorTickMark val="none"/>
        <c:minorTickMark val="none"/>
        <c:tickLblPos val="nextTo"/>
        <c:crossAx val="401396224"/>
        <c:crosses val="autoZero"/>
        <c:auto val="1"/>
        <c:lblAlgn val="ctr"/>
        <c:lblOffset val="100"/>
        <c:noMultiLvlLbl val="0"/>
      </c:catAx>
      <c:valAx>
        <c:axId val="4013962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9164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'OBD4'!$G$50:$AQ$50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'OBD4'!$G$51:$AQ$51</c:f>
              <c:numCache>
                <c:formatCode>General</c:formatCode>
                <c:ptCount val="37"/>
                <c:pt idx="0">
                  <c:v>4.7962515466595299</c:v>
                </c:pt>
                <c:pt idx="1">
                  <c:v>4.6685745877524187</c:v>
                </c:pt>
                <c:pt idx="2">
                  <c:v>4.2409476795939751</c:v>
                </c:pt>
                <c:pt idx="3">
                  <c:v>3.3873337399852015</c:v>
                </c:pt>
                <c:pt idx="4">
                  <c:v>2.0304771069166714</c:v>
                </c:pt>
                <c:pt idx="5">
                  <c:v>0.15669742584900204</c:v>
                </c:pt>
                <c:pt idx="6">
                  <c:v>-2.1770719938229317</c:v>
                </c:pt>
                <c:pt idx="7">
                  <c:v>-4.8450140036712126</c:v>
                </c:pt>
                <c:pt idx="8">
                  <c:v>-7.662873070474606</c:v>
                </c:pt>
                <c:pt idx="9">
                  <c:v>-10.406000201016115</c:v>
                </c:pt>
                <c:pt idx="10">
                  <c:v>-12.83294783035311</c:v>
                </c:pt>
                <c:pt idx="11">
                  <c:v>-14.711875160834561</c:v>
                </c:pt>
                <c:pt idx="12">
                  <c:v>-15.846661626893145</c:v>
                </c:pt>
                <c:pt idx="13">
                  <c:v>-16.099635026372411</c:v>
                </c:pt>
                <c:pt idx="14">
                  <c:v>-15.408201133807282</c:v>
                </c:pt>
                <c:pt idx="15">
                  <c:v>-13.793368280104838</c:v>
                </c:pt>
                <c:pt idx="16">
                  <c:v>-11.359109089935471</c:v>
                </c:pt>
                <c:pt idx="17">
                  <c:v>-8.2825787622936726</c:v>
                </c:pt>
                <c:pt idx="18">
                  <c:v>-4.7962858857630568</c:v>
                </c:pt>
                <c:pt idx="19">
                  <c:v>-1.1642587404180802</c:v>
                </c:pt>
                <c:pt idx="20">
                  <c:v>2.3450461447959197</c:v>
                </c:pt>
                <c:pt idx="21">
                  <c:v>5.4859700073219733</c:v>
                </c:pt>
                <c:pt idx="22">
                  <c:v>8.0598851753664214</c:v>
                </c:pt>
                <c:pt idx="23">
                  <c:v>9.9336767822795942</c:v>
                </c:pt>
                <c:pt idx="24">
                  <c:v>11.050410080233625</c:v>
                </c:pt>
                <c:pt idx="25">
                  <c:v>11.431060438619992</c:v>
                </c:pt>
                <c:pt idx="26">
                  <c:v>11.167253454213308</c:v>
                </c:pt>
                <c:pt idx="27">
                  <c:v>10.406034540119636</c:v>
                </c:pt>
                <c:pt idx="28">
                  <c:v>9.328631983018802</c:v>
                </c:pt>
                <c:pt idx="29">
                  <c:v>8.1258813364446869</c:v>
                </c:pt>
                <c:pt idx="30">
                  <c:v>6.9733578795859907</c:v>
                </c:pt>
                <c:pt idx="31">
                  <c:v>6.0092727440893201</c:v>
                </c:pt>
                <c:pt idx="32">
                  <c:v>5.3178269256786947</c:v>
                </c:pt>
                <c:pt idx="33">
                  <c:v>4.9200301936941502</c:v>
                </c:pt>
                <c:pt idx="34">
                  <c:v>4.7730626549866892</c:v>
                </c:pt>
                <c:pt idx="35">
                  <c:v>4.7781983785549773</c:v>
                </c:pt>
                <c:pt idx="36">
                  <c:v>4.7962515466595246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626752"/>
        <c:axId val="273627328"/>
      </c:scatterChart>
      <c:valAx>
        <c:axId val="27362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73627328"/>
        <c:crosses val="autoZero"/>
        <c:crossBetween val="midCat"/>
      </c:valAx>
      <c:valAx>
        <c:axId val="27362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736267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'OBD4'!$B$3:$B$49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'OBD4'!$F$3:$F$49</c:f>
              <c:numCache>
                <c:formatCode>General</c:formatCode>
                <c:ptCount val="47"/>
                <c:pt idx="0">
                  <c:v>0.8373559999970519</c:v>
                </c:pt>
                <c:pt idx="1">
                  <c:v>1.2854099999913282</c:v>
                </c:pt>
                <c:pt idx="2">
                  <c:v>9.0077298076110798E-2</c:v>
                </c:pt>
                <c:pt idx="3">
                  <c:v>2.0298920000000002E-2</c:v>
                </c:pt>
                <c:pt idx="4">
                  <c:v>1.1153249999924756E-2</c:v>
                </c:pt>
                <c:pt idx="5">
                  <c:v>5.2934007609058001E-4</c:v>
                </c:pt>
                <c:pt idx="6">
                  <c:v>1.1140799999999999E-2</c:v>
                </c:pt>
                <c:pt idx="7">
                  <c:v>6.0748499999590177E-3</c:v>
                </c:pt>
                <c:pt idx="8">
                  <c:v>3.0947386676858041E-4</c:v>
                </c:pt>
                <c:pt idx="9">
                  <c:v>1.2418919999999998E-2</c:v>
                </c:pt>
                <c:pt idx="10">
                  <c:v>6.3534299999571378E-3</c:v>
                </c:pt>
                <c:pt idx="11">
                  <c:v>4.6514045867171412E-4</c:v>
                </c:pt>
                <c:pt idx="12">
                  <c:v>2.9645680000000001E-2</c:v>
                </c:pt>
                <c:pt idx="13">
                  <c:v>1.294361999991268E-2</c:v>
                </c:pt>
                <c:pt idx="14">
                  <c:v>1.4981781865799422E-3</c:v>
                </c:pt>
                <c:pt idx="15">
                  <c:v>9.9530400000000005E-2</c:v>
                </c:pt>
                <c:pt idx="16">
                  <c:v>6.5112899999560728E-3</c:v>
                </c:pt>
                <c:pt idx="17">
                  <c:v>9.6568869529522917E-3</c:v>
                </c:pt>
                <c:pt idx="18">
                  <c:v>0.13143160000000001</c:v>
                </c:pt>
                <c:pt idx="19">
                  <c:v>0.10503659999929141</c:v>
                </c:pt>
                <c:pt idx="20">
                  <c:v>2.1240136655416707E-2</c:v>
                </c:pt>
                <c:pt idx="21">
                  <c:v>0.18845480000000001</c:v>
                </c:pt>
                <c:pt idx="22">
                  <c:v>0.29782169999799085</c:v>
                </c:pt>
                <c:pt idx="23">
                  <c:v>3.5515712881531075E-2</c:v>
                </c:pt>
                <c:pt idx="24">
                  <c:v>2.2833319999919612</c:v>
                </c:pt>
                <c:pt idx="25">
                  <c:v>0.16236839999890462</c:v>
                </c:pt>
                <c:pt idx="26">
                  <c:v>0.41915229845756191</c:v>
                </c:pt>
                <c:pt idx="27">
                  <c:v>0.70621199999751361</c:v>
                </c:pt>
                <c:pt idx="28">
                  <c:v>0.18666929999874068</c:v>
                </c:pt>
                <c:pt idx="29">
                  <c:v>0.12092741461601647</c:v>
                </c:pt>
                <c:pt idx="30">
                  <c:v>0.93983199999669109</c:v>
                </c:pt>
                <c:pt idx="31">
                  <c:v>0.61496999999585122</c:v>
                </c:pt>
                <c:pt idx="32">
                  <c:v>0.18221580070811833</c:v>
                </c:pt>
                <c:pt idx="33">
                  <c:v>3.0657200000000002</c:v>
                </c:pt>
                <c:pt idx="34">
                  <c:v>3.5260799999762118</c:v>
                </c:pt>
                <c:pt idx="35">
                  <c:v>1.7899629364889171</c:v>
                </c:pt>
                <c:pt idx="36">
                  <c:v>6.2823999999778808</c:v>
                </c:pt>
                <c:pt idx="37">
                  <c:v>11.063429999925361</c:v>
                </c:pt>
                <c:pt idx="38">
                  <c:v>2.1887766716019286</c:v>
                </c:pt>
                <c:pt idx="39">
                  <c:v>0.52980399999813466</c:v>
                </c:pt>
                <c:pt idx="40">
                  <c:v>1.8208319999877161</c:v>
                </c:pt>
                <c:pt idx="41">
                  <c:v>0.13248375048874769</c:v>
                </c:pt>
                <c:pt idx="42">
                  <c:v>0.27807519999902097</c:v>
                </c:pt>
                <c:pt idx="43">
                  <c:v>1.6406309999889319</c:v>
                </c:pt>
                <c:pt idx="44">
                  <c:v>5.2376064548884139E-2</c:v>
                </c:pt>
                <c:pt idx="45">
                  <c:v>3.0178699999796406</c:v>
                </c:pt>
                <c:pt idx="46">
                  <c:v>2.10755999999258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332672"/>
        <c:axId val="273670144"/>
      </c:barChart>
      <c:catAx>
        <c:axId val="306332672"/>
        <c:scaling>
          <c:orientation val="minMax"/>
        </c:scaling>
        <c:delete val="0"/>
        <c:axPos val="b"/>
        <c:majorTickMark val="none"/>
        <c:minorTickMark val="none"/>
        <c:tickLblPos val="nextTo"/>
        <c:crossAx val="273670144"/>
        <c:crosses val="autoZero"/>
        <c:auto val="1"/>
        <c:lblAlgn val="ctr"/>
        <c:lblOffset val="100"/>
        <c:noMultiLvlLbl val="0"/>
      </c:catAx>
      <c:valAx>
        <c:axId val="2736701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063326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OBD4b!$G$50:$AQ$50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OBD4b!$G$51:$AQ$51</c:f>
              <c:numCache>
                <c:formatCode>General</c:formatCode>
                <c:ptCount val="37"/>
                <c:pt idx="0">
                  <c:v>7.8166351863475656</c:v>
                </c:pt>
                <c:pt idx="1">
                  <c:v>7.2982608752811675</c:v>
                </c:pt>
                <c:pt idx="2">
                  <c:v>6.4272706670798438</c:v>
                </c:pt>
                <c:pt idx="3">
                  <c:v>5.115049687682852</c:v>
                </c:pt>
                <c:pt idx="4">
                  <c:v>3.3160537998097102</c:v>
                </c:pt>
                <c:pt idx="5">
                  <c:v>1.0394957852321771</c:v>
                </c:pt>
                <c:pt idx="6">
                  <c:v>-1.6454527851529317</c:v>
                </c:pt>
                <c:pt idx="7">
                  <c:v>-4.611763235114422</c:v>
                </c:pt>
                <c:pt idx="8">
                  <c:v>-7.6838911693054222</c:v>
                </c:pt>
                <c:pt idx="9">
                  <c:v>-10.653412556604833</c:v>
                </c:pt>
                <c:pt idx="10">
                  <c:v>-13.299236812016694</c:v>
                </c:pt>
                <c:pt idx="11">
                  <c:v>-15.410108553096272</c:v>
                </c:pt>
                <c:pt idx="12">
                  <c:v>-16.806810539348866</c:v>
                </c:pt>
                <c:pt idx="13">
                  <c:v>-17.361489379963903</c:v>
                </c:pt>
                <c:pt idx="14">
                  <c:v>-17.011842641104902</c:v>
                </c:pt>
                <c:pt idx="15">
                  <c:v>-15.768493669620117</c:v>
                </c:pt>
                <c:pt idx="16">
                  <c:v>-13.714668867412762</c:v>
                </c:pt>
                <c:pt idx="17">
                  <c:v>-10.998187215162714</c:v>
                </c:pt>
                <c:pt idx="18">
                  <c:v>-7.8166666116799997</c:v>
                </c:pt>
                <c:pt idx="19">
                  <c:v>-4.3976391308675096</c:v>
                </c:pt>
                <c:pt idx="20">
                  <c:v>-0.97585354391410029</c:v>
                </c:pt>
                <c:pt idx="21">
                  <c:v>2.2296414548330925</c:v>
                </c:pt>
                <c:pt idx="22">
                  <c:v>5.0360332141722504</c:v>
                </c:pt>
                <c:pt idx="23">
                  <c:v>7.3126021426531951</c:v>
                </c:pt>
                <c:pt idx="24">
                  <c:v>8.9901753530013089</c:v>
                </c:pt>
                <c:pt idx="25">
                  <c:v>10.063228504682737</c:v>
                </c:pt>
                <c:pt idx="26">
                  <c:v>10.584571974025064</c:v>
                </c:pt>
                <c:pt idx="27">
                  <c:v>10.653443981937267</c:v>
                </c:pt>
                <c:pt idx="28">
                  <c:v>10.398615067603062</c:v>
                </c:pt>
                <c:pt idx="29">
                  <c:v>9.958691429930548</c:v>
                </c:pt>
                <c:pt idx="30">
                  <c:v>9.4621193968329411</c:v>
                </c:pt>
                <c:pt idx="31">
                  <c:v>9.009402365981952</c:v>
                </c:pt>
                <c:pt idx="32">
                  <c:v>8.6597447132195278</c:v>
                </c:pt>
                <c:pt idx="33">
                  <c:v>8.4237711017717487</c:v>
                </c:pt>
                <c:pt idx="34">
                  <c:v>8.2632035978444467</c:v>
                </c:pt>
                <c:pt idx="35">
                  <c:v>8.0975064104430849</c:v>
                </c:pt>
                <c:pt idx="36">
                  <c:v>7.816635186347562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517248"/>
        <c:axId val="382517824"/>
      </c:scatterChart>
      <c:valAx>
        <c:axId val="38251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2517824"/>
        <c:crosses val="autoZero"/>
        <c:crossBetween val="midCat"/>
      </c:valAx>
      <c:valAx>
        <c:axId val="38251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25172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IBDH1b!$B$3:$B$49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IBDH1b!$F$3:$F$49</c:f>
              <c:numCache>
                <c:formatCode>General</c:formatCode>
                <c:ptCount val="47"/>
                <c:pt idx="0">
                  <c:v>5.1454399999818845</c:v>
                </c:pt>
                <c:pt idx="1">
                  <c:v>8.3141399999439116</c:v>
                </c:pt>
                <c:pt idx="2">
                  <c:v>0.69830222611942461</c:v>
                </c:pt>
                <c:pt idx="3">
                  <c:v>1.45746E-2</c:v>
                </c:pt>
                <c:pt idx="4">
                  <c:v>8.9344499999397253E-3</c:v>
                </c:pt>
                <c:pt idx="5">
                  <c:v>2.3008457460525663E-4</c:v>
                </c:pt>
                <c:pt idx="6">
                  <c:v>8.1029199999999996E-3</c:v>
                </c:pt>
                <c:pt idx="7">
                  <c:v>5.093429999965639E-3</c:v>
                </c:pt>
                <c:pt idx="8">
                  <c:v>1.3777558945416094E-4</c:v>
                </c:pt>
                <c:pt idx="9">
                  <c:v>9.0577999999999995E-3</c:v>
                </c:pt>
                <c:pt idx="10">
                  <c:v>5.4437099999632759E-3</c:v>
                </c:pt>
                <c:pt idx="11">
                  <c:v>2.0821396398835914E-4</c:v>
                </c:pt>
                <c:pt idx="12">
                  <c:v>2.1909600000000001E-2</c:v>
                </c:pt>
                <c:pt idx="13">
                  <c:v>1.1977649999919196E-2</c:v>
                </c:pt>
                <c:pt idx="14">
                  <c:v>6.8621404229890666E-4</c:v>
                </c:pt>
                <c:pt idx="15">
                  <c:v>7.5048799999999999E-2</c:v>
                </c:pt>
                <c:pt idx="16">
                  <c:v>8.4881999999427363E-3</c:v>
                </c:pt>
                <c:pt idx="17">
                  <c:v>4.5789424322505035E-3</c:v>
                </c:pt>
                <c:pt idx="18">
                  <c:v>9.6911200000000003E-2</c:v>
                </c:pt>
                <c:pt idx="19">
                  <c:v>5.264399999964485E-2</c:v>
                </c:pt>
                <c:pt idx="20">
                  <c:v>9.8082125122801473E-3</c:v>
                </c:pt>
                <c:pt idx="21">
                  <c:v>0.14756040000000001</c:v>
                </c:pt>
                <c:pt idx="22">
                  <c:v>0.16077869999891534</c:v>
                </c:pt>
                <c:pt idx="23">
                  <c:v>1.7703928368210591E-2</c:v>
                </c:pt>
                <c:pt idx="24">
                  <c:v>24.229999999914689</c:v>
                </c:pt>
                <c:pt idx="25">
                  <c:v>3.1409399999788104E-2</c:v>
                </c:pt>
                <c:pt idx="26">
                  <c:v>6.8447551232831563</c:v>
                </c:pt>
                <c:pt idx="27">
                  <c:v>5.6436799999999998</c:v>
                </c:pt>
                <c:pt idx="28">
                  <c:v>4.7509499999679488</c:v>
                </c:pt>
                <c:pt idx="29">
                  <c:v>3.3558702914745213</c:v>
                </c:pt>
                <c:pt idx="30">
                  <c:v>34.334600000000002</c:v>
                </c:pt>
                <c:pt idx="31">
                  <c:v>1.8836759999872918</c:v>
                </c:pt>
                <c:pt idx="32">
                  <c:v>16.984644481565532</c:v>
                </c:pt>
                <c:pt idx="33">
                  <c:v>5.6015199999999998</c:v>
                </c:pt>
                <c:pt idx="34">
                  <c:v>10.862789999926719</c:v>
                </c:pt>
                <c:pt idx="35">
                  <c:v>3.246950553991371</c:v>
                </c:pt>
                <c:pt idx="36">
                  <c:v>2.460323999991338</c:v>
                </c:pt>
                <c:pt idx="37">
                  <c:v>4.5473999999693218E-2</c:v>
                </c:pt>
                <c:pt idx="38">
                  <c:v>0.54918446623180905</c:v>
                </c:pt>
                <c:pt idx="39">
                  <c:v>6.0205199999788031E-2</c:v>
                </c:pt>
                <c:pt idx="40">
                  <c:v>0.83400599999437364</c:v>
                </c:pt>
                <c:pt idx="41">
                  <c:v>1.1992575196926406E-2</c:v>
                </c:pt>
                <c:pt idx="42">
                  <c:v>2.8038880000000002E-2</c:v>
                </c:pt>
                <c:pt idx="43">
                  <c:v>0.85285799999424639</c:v>
                </c:pt>
                <c:pt idx="44">
                  <c:v>2.3727170154873738E-2</c:v>
                </c:pt>
                <c:pt idx="45">
                  <c:v>1.8913899999872403E-15</c:v>
                </c:pt>
                <c:pt idx="46">
                  <c:v>8.4943999999700939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4288"/>
        <c:axId val="375526464"/>
      </c:barChart>
      <c:catAx>
        <c:axId val="69644288"/>
        <c:scaling>
          <c:orientation val="minMax"/>
        </c:scaling>
        <c:delete val="0"/>
        <c:axPos val="b"/>
        <c:majorTickMark val="none"/>
        <c:minorTickMark val="none"/>
        <c:tickLblPos val="nextTo"/>
        <c:crossAx val="375526464"/>
        <c:crosses val="autoZero"/>
        <c:auto val="1"/>
        <c:lblAlgn val="ctr"/>
        <c:lblOffset val="100"/>
        <c:noMultiLvlLbl val="0"/>
      </c:catAx>
      <c:valAx>
        <c:axId val="3755264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696442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OBD4b!$B$3:$B$49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OBD4b!$F$3:$F$49</c:f>
              <c:numCache>
                <c:formatCode>General</c:formatCode>
                <c:ptCount val="47"/>
                <c:pt idx="0">
                  <c:v>0.73115999999742576</c:v>
                </c:pt>
                <c:pt idx="1">
                  <c:v>1.1119889999924983</c:v>
                </c:pt>
                <c:pt idx="2">
                  <c:v>7.6028017524546757E-2</c:v>
                </c:pt>
                <c:pt idx="3">
                  <c:v>2.1455000000000002E-2</c:v>
                </c:pt>
                <c:pt idx="4">
                  <c:v>1.1971709999919235E-2</c:v>
                </c:pt>
                <c:pt idx="5">
                  <c:v>5.9029376715551769E-4</c:v>
                </c:pt>
                <c:pt idx="6">
                  <c:v>1.1835279999999998E-2</c:v>
                </c:pt>
                <c:pt idx="7">
                  <c:v>6.5625899999557265E-3</c:v>
                </c:pt>
                <c:pt idx="8">
                  <c:v>3.4761744065824925E-4</c:v>
                </c:pt>
                <c:pt idx="9">
                  <c:v>1.3210079999999999E-2</c:v>
                </c:pt>
                <c:pt idx="10">
                  <c:v>6.8865299999535407E-3</c:v>
                </c:pt>
                <c:pt idx="11">
                  <c:v>5.2332487033518145E-4</c:v>
                </c:pt>
                <c:pt idx="12">
                  <c:v>3.1652519999999996E-2</c:v>
                </c:pt>
                <c:pt idx="13">
                  <c:v>1.4171999999904393E-2</c:v>
                </c:pt>
                <c:pt idx="14">
                  <c:v>1.6941470509673475E-3</c:v>
                </c:pt>
                <c:pt idx="15">
                  <c:v>0.107124</c:v>
                </c:pt>
                <c:pt idx="16">
                  <c:v>5.016899999966155E-3</c:v>
                </c:pt>
                <c:pt idx="17">
                  <c:v>1.1021791106317092E-2</c:v>
                </c:pt>
                <c:pt idx="18">
                  <c:v>0.14275119999999999</c:v>
                </c:pt>
                <c:pt idx="19">
                  <c:v>0.10909979999926399</c:v>
                </c:pt>
                <c:pt idx="20">
                  <c:v>2.4396839426922039E-2</c:v>
                </c:pt>
                <c:pt idx="21">
                  <c:v>0.20750160000000001</c:v>
                </c:pt>
                <c:pt idx="22">
                  <c:v>0.31460999999787759</c:v>
                </c:pt>
                <c:pt idx="23">
                  <c:v>4.1413135629669383E-2</c:v>
                </c:pt>
                <c:pt idx="24">
                  <c:v>1.8909119999933424</c:v>
                </c:pt>
                <c:pt idx="25">
                  <c:v>0.1248386999991578</c:v>
                </c:pt>
                <c:pt idx="26">
                  <c:v>0.33255413246700877</c:v>
                </c:pt>
                <c:pt idx="27">
                  <c:v>0.58795599999793002</c:v>
                </c:pt>
                <c:pt idx="28">
                  <c:v>0.15284429999896887</c:v>
                </c:pt>
                <c:pt idx="29">
                  <c:v>9.6823631420456385E-2</c:v>
                </c:pt>
                <c:pt idx="30">
                  <c:v>0.81294799999713785</c:v>
                </c:pt>
                <c:pt idx="31">
                  <c:v>0.48657599999671736</c:v>
                </c:pt>
                <c:pt idx="32">
                  <c:v>0.15721978085338839</c:v>
                </c:pt>
                <c:pt idx="33">
                  <c:v>1.8152759999999999</c:v>
                </c:pt>
                <c:pt idx="34">
                  <c:v>3.079499999979225</c:v>
                </c:pt>
                <c:pt idx="35">
                  <c:v>1.1803945119914447</c:v>
                </c:pt>
                <c:pt idx="36">
                  <c:v>6.0181599999788116</c:v>
                </c:pt>
                <c:pt idx="37">
                  <c:v>14.04635999990524</c:v>
                </c:pt>
                <c:pt idx="38">
                  <c:v>2.0637650584506919</c:v>
                </c:pt>
                <c:pt idx="39">
                  <c:v>0.55466799999804717</c:v>
                </c:pt>
                <c:pt idx="40">
                  <c:v>2.0697389999860367</c:v>
                </c:pt>
                <c:pt idx="41">
                  <c:v>0.13962243160904608</c:v>
                </c:pt>
                <c:pt idx="42">
                  <c:v>0.27776399999902207</c:v>
                </c:pt>
                <c:pt idx="43">
                  <c:v>1.8230189999877016</c:v>
                </c:pt>
                <c:pt idx="44">
                  <c:v>4.9654250334078824E-2</c:v>
                </c:pt>
                <c:pt idx="45">
                  <c:v>2.7582299999813924</c:v>
                </c:pt>
                <c:pt idx="46">
                  <c:v>2.130569999992499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919616"/>
        <c:axId val="382520128"/>
      </c:barChart>
      <c:catAx>
        <c:axId val="343919616"/>
        <c:scaling>
          <c:orientation val="minMax"/>
        </c:scaling>
        <c:delete val="0"/>
        <c:axPos val="b"/>
        <c:majorTickMark val="none"/>
        <c:minorTickMark val="none"/>
        <c:tickLblPos val="nextTo"/>
        <c:crossAx val="382520128"/>
        <c:crosses val="autoZero"/>
        <c:auto val="1"/>
        <c:lblAlgn val="ctr"/>
        <c:lblOffset val="100"/>
        <c:noMultiLvlLbl val="0"/>
      </c:catAx>
      <c:valAx>
        <c:axId val="3825201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43919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OBD4c!$G$50:$AQ$50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OBD4c!$G$51:$AQ$51</c:f>
              <c:numCache>
                <c:formatCode>General</c:formatCode>
                <c:ptCount val="37"/>
                <c:pt idx="0">
                  <c:v>2.3966223135268327</c:v>
                </c:pt>
                <c:pt idx="1">
                  <c:v>2.8275411055187276</c:v>
                </c:pt>
                <c:pt idx="2">
                  <c:v>2.984354334173168</c:v>
                </c:pt>
                <c:pt idx="3">
                  <c:v>2.6968024084655666</c:v>
                </c:pt>
                <c:pt idx="4">
                  <c:v>1.8507874267958275</c:v>
                </c:pt>
                <c:pt idx="5">
                  <c:v>0.40665570041932309</c:v>
                </c:pt>
                <c:pt idx="6">
                  <c:v>-1.591714077925424</c:v>
                </c:pt>
                <c:pt idx="7">
                  <c:v>-4.0182440032926685</c:v>
                </c:pt>
                <c:pt idx="8">
                  <c:v>-6.6763709655855479</c:v>
                </c:pt>
                <c:pt idx="9">
                  <c:v>-9.3198347407101938</c:v>
                </c:pt>
                <c:pt idx="10">
                  <c:v>-11.680121547707587</c:v>
                </c:pt>
                <c:pt idx="11">
                  <c:v>-13.497321614253465</c:v>
                </c:pt>
                <c:pt idx="12">
                  <c:v>-14.550725335450196</c:v>
                </c:pt>
                <c:pt idx="13">
                  <c:v>-14.685490550922797</c:v>
                </c:pt>
                <c:pt idx="14">
                  <c:v>-13.832163061935184</c:v>
                </c:pt>
                <c:pt idx="15">
                  <c:v>-12.01667027343418</c:v>
                </c:pt>
                <c:pt idx="16">
                  <c:v>-9.3595334655693758</c:v>
                </c:pt>
                <c:pt idx="17">
                  <c:v>-6.0643226218695903</c:v>
                </c:pt>
                <c:pt idx="18">
                  <c:v>-2.3966554377852551</c:v>
                </c:pt>
                <c:pt idx="19">
                  <c:v>1.343834403415332</c:v>
                </c:pt>
                <c:pt idx="20">
                  <c:v>4.8553003586300365</c:v>
                </c:pt>
                <c:pt idx="21">
                  <c:v>7.8655534112739582</c:v>
                </c:pt>
                <c:pt idx="22">
                  <c:v>10.160293524249616</c:v>
                </c:pt>
                <c:pt idx="23">
                  <c:v>11.604436754560341</c:v>
                </c:pt>
                <c:pt idx="24">
                  <c:v>12.154103021923376</c:v>
                </c:pt>
                <c:pt idx="25">
                  <c:v>11.857949445404072</c:v>
                </c:pt>
                <c:pt idx="26">
                  <c:v>10.847808727762017</c:v>
                </c:pt>
                <c:pt idx="27">
                  <c:v>9.319867864968618</c:v>
                </c:pt>
                <c:pt idx="28">
                  <c:v>7.5087460387735545</c:v>
                </c:pt>
                <c:pt idx="29">
                  <c:v>5.6576669214502866</c:v>
                </c:pt>
                <c:pt idx="30">
                  <c:v>3.9883695157106858</c:v>
                </c:pt>
                <c:pt idx="31">
                  <c:v>2.6744095998773605</c:v>
                </c:pt>
                <c:pt idx="32">
                  <c:v>1.8210706069555194</c:v>
                </c:pt>
                <c:pt idx="33">
                  <c:v>1.4542813294362418</c:v>
                </c:pt>
                <c:pt idx="34">
                  <c:v>1.5198280234579786</c:v>
                </c:pt>
                <c:pt idx="35">
                  <c:v>1.8928848596931307</c:v>
                </c:pt>
                <c:pt idx="36">
                  <c:v>2.3966223135268327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314880"/>
        <c:axId val="401315456"/>
      </c:scatterChart>
      <c:valAx>
        <c:axId val="40131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1315456"/>
        <c:crosses val="autoZero"/>
        <c:crossBetween val="midCat"/>
      </c:valAx>
      <c:valAx>
        <c:axId val="401315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1314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OBD4c!$B$3:$B$49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OBD4c!$F$3:$F$49</c:f>
              <c:numCache>
                <c:formatCode>General</c:formatCode>
                <c:ptCount val="47"/>
                <c:pt idx="0">
                  <c:v>0.96491199999660271</c:v>
                </c:pt>
                <c:pt idx="1">
                  <c:v>1.4931989999899264</c:v>
                </c:pt>
                <c:pt idx="2">
                  <c:v>0.10738708318747561</c:v>
                </c:pt>
                <c:pt idx="3">
                  <c:v>1.90922E-2</c:v>
                </c:pt>
                <c:pt idx="4">
                  <c:v>1.0322159999930363E-2</c:v>
                </c:pt>
                <c:pt idx="5">
                  <c:v>4.700782847453173E-4</c:v>
                </c:pt>
                <c:pt idx="6">
                  <c:v>1.042532E-2</c:v>
                </c:pt>
                <c:pt idx="7">
                  <c:v>5.5836299999623314E-3</c:v>
                </c:pt>
                <c:pt idx="8">
                  <c:v>2.727838691223576E-4</c:v>
                </c:pt>
                <c:pt idx="9">
                  <c:v>1.160628E-2</c:v>
                </c:pt>
                <c:pt idx="10">
                  <c:v>5.8186199999607467E-3</c:v>
                </c:pt>
                <c:pt idx="11">
                  <c:v>4.0929988947322631E-4</c:v>
                </c:pt>
                <c:pt idx="12">
                  <c:v>2.7600840000000001E-2</c:v>
                </c:pt>
                <c:pt idx="13">
                  <c:v>1.1722529999920916E-2</c:v>
                </c:pt>
                <c:pt idx="14">
                  <c:v>1.3113128850613818E-3</c:v>
                </c:pt>
                <c:pt idx="15">
                  <c:v>9.1914800000000005E-2</c:v>
                </c:pt>
                <c:pt idx="16">
                  <c:v>7.856489999946998E-3</c:v>
                </c:pt>
                <c:pt idx="17">
                  <c:v>8.3700780544013597E-3</c:v>
                </c:pt>
                <c:pt idx="18">
                  <c:v>0.1202968</c:v>
                </c:pt>
                <c:pt idx="19">
                  <c:v>0.1006037999993213</c:v>
                </c:pt>
                <c:pt idx="20">
                  <c:v>1.8295226639274176E-2</c:v>
                </c:pt>
                <c:pt idx="21">
                  <c:v>0.17006599999999999</c:v>
                </c:pt>
                <c:pt idx="22">
                  <c:v>0.28065269999810666</c:v>
                </c:pt>
                <c:pt idx="23">
                  <c:v>3.0096315816704897E-2</c:v>
                </c:pt>
                <c:pt idx="24">
                  <c:v>2.7780879999902188</c:v>
                </c:pt>
                <c:pt idx="25">
                  <c:v>0.21191849999857038</c:v>
                </c:pt>
                <c:pt idx="26">
                  <c:v>0.53274800945306222</c:v>
                </c:pt>
                <c:pt idx="27">
                  <c:v>0.85500399999698973</c:v>
                </c:pt>
                <c:pt idx="28">
                  <c:v>0.23133329999843935</c:v>
                </c:pt>
                <c:pt idx="29">
                  <c:v>0.15232863009021738</c:v>
                </c:pt>
                <c:pt idx="30">
                  <c:v>1.0769359999962085</c:v>
                </c:pt>
                <c:pt idx="31">
                  <c:v>0.78996599999467065</c:v>
                </c:pt>
                <c:pt idx="32">
                  <c:v>0.20579546872706675</c:v>
                </c:pt>
                <c:pt idx="33">
                  <c:v>4.8666799999999997</c:v>
                </c:pt>
                <c:pt idx="34">
                  <c:v>3.8933099999737344</c:v>
                </c:pt>
                <c:pt idx="35">
                  <c:v>2.6582521753957331</c:v>
                </c:pt>
                <c:pt idx="36">
                  <c:v>6.1141599999784733</c:v>
                </c:pt>
                <c:pt idx="37">
                  <c:v>8.7087599999412468</c:v>
                </c:pt>
                <c:pt idx="38">
                  <c:v>2.1120009873316401</c:v>
                </c:pt>
                <c:pt idx="39">
                  <c:v>0.50255999999823064</c:v>
                </c:pt>
                <c:pt idx="40">
                  <c:v>1.6031339999891849</c:v>
                </c:pt>
                <c:pt idx="41">
                  <c:v>0.12415285998700221</c:v>
                </c:pt>
                <c:pt idx="42">
                  <c:v>0.2755771999990298</c:v>
                </c:pt>
                <c:pt idx="43">
                  <c:v>1.4740949999900554</c:v>
                </c:pt>
                <c:pt idx="44">
                  <c:v>5.365611886410375E-2</c:v>
                </c:pt>
                <c:pt idx="45">
                  <c:v>3.3166599999776247</c:v>
                </c:pt>
                <c:pt idx="46">
                  <c:v>2.0702149999927113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166464"/>
        <c:axId val="401612800"/>
      </c:barChart>
      <c:catAx>
        <c:axId val="399166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401612800"/>
        <c:crosses val="autoZero"/>
        <c:auto val="1"/>
        <c:lblAlgn val="ctr"/>
        <c:lblOffset val="100"/>
        <c:noMultiLvlLbl val="0"/>
      </c:catAx>
      <c:valAx>
        <c:axId val="4016128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91664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'OBD5'!$G$50:$AQ$50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'OBD5'!$G$51:$AQ$51</c:f>
              <c:numCache>
                <c:formatCode>General</c:formatCode>
                <c:ptCount val="37"/>
                <c:pt idx="0">
                  <c:v>13.441595266427582</c:v>
                </c:pt>
                <c:pt idx="1">
                  <c:v>12.580047504903593</c:v>
                </c:pt>
                <c:pt idx="2">
                  <c:v>11.267949446246783</c:v>
                </c:pt>
                <c:pt idx="3">
                  <c:v>9.4850953172197308</c:v>
                </c:pt>
                <c:pt idx="4">
                  <c:v>7.2410681708052405</c:v>
                </c:pt>
                <c:pt idx="5">
                  <c:v>4.5803266889882623</c:v>
                </c:pt>
                <c:pt idx="6">
                  <c:v>1.5837159069914475</c:v>
                </c:pt>
                <c:pt idx="7">
                  <c:v>-1.6339891922616392</c:v>
                </c:pt>
                <c:pt idx="8">
                  <c:v>-4.930432580428648</c:v>
                </c:pt>
                <c:pt idx="9">
                  <c:v>-8.1453805327470921</c:v>
                </c:pt>
                <c:pt idx="10">
                  <c:v>-11.112835934297154</c:v>
                </c:pt>
                <c:pt idx="11">
                  <c:v>-13.674321519842403</c:v>
                </c:pt>
                <c:pt idx="12">
                  <c:v>-15.691934637244234</c:v>
                </c:pt>
                <c:pt idx="13">
                  <c:v>-17.059783065331931</c:v>
                </c:pt>
                <c:pt idx="14">
                  <c:v>-17.712580474456413</c:v>
                </c:pt>
                <c:pt idx="15">
                  <c:v>-17.630491697370655</c:v>
                </c:pt>
                <c:pt idx="16">
                  <c:v>-16.839735440698302</c:v>
                </c:pt>
                <c:pt idx="17">
                  <c:v>-15.408926120295272</c:v>
                </c:pt>
                <c:pt idx="18">
                  <c:v>-13.441611113831419</c:v>
                </c:pt>
                <c:pt idx="19">
                  <c:v>-11.065878840499487</c:v>
                </c:pt>
                <c:pt idx="20">
                  <c:v>-8.4222273577113818</c:v>
                </c:pt>
                <c:pt idx="21">
                  <c:v>-5.6510558868154588</c:v>
                </c:pt>
                <c:pt idx="22">
                  <c:v>-2.88115313823445</c:v>
                </c:pt>
                <c:pt idx="23">
                  <c:v>-0.22040615267188568</c:v>
                </c:pt>
                <c:pt idx="24">
                  <c:v>2.2503393708166484</c:v>
                </c:pt>
                <c:pt idx="25">
                  <c:v>4.4797355604283311</c:v>
                </c:pt>
                <c:pt idx="26">
                  <c:v>6.4446310282096286</c:v>
                </c:pt>
                <c:pt idx="27">
                  <c:v>8.1453963801509257</c:v>
                </c:pt>
                <c:pt idx="28">
                  <c:v>9.5986672698930633</c:v>
                </c:pt>
                <c:pt idx="29">
                  <c:v>10.828599431307014</c:v>
                </c:pt>
                <c:pt idx="30">
                  <c:v>11.857895206839981</c:v>
                </c:pt>
                <c:pt idx="31">
                  <c:v>12.699868032761147</c:v>
                </c:pt>
                <c:pt idx="32">
                  <c:v>13.352659938140038</c:v>
                </c:pt>
                <c:pt idx="33">
                  <c:v>13.796436419562561</c:v>
                </c:pt>
                <c:pt idx="34">
                  <c:v>13.993989072531608</c:v>
                </c:pt>
                <c:pt idx="35">
                  <c:v>13.894727672514302</c:v>
                </c:pt>
                <c:pt idx="36">
                  <c:v>13.44159526642758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672448"/>
        <c:axId val="273673024"/>
      </c:scatterChart>
      <c:valAx>
        <c:axId val="2736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73673024"/>
        <c:crosses val="autoZero"/>
        <c:crossBetween val="midCat"/>
      </c:valAx>
      <c:valAx>
        <c:axId val="27367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736724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'OBD5'!$B$3:$B$49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'OBD5'!$F$3:$F$49</c:f>
              <c:numCache>
                <c:formatCode>General</c:formatCode>
                <c:ptCount val="47"/>
                <c:pt idx="0">
                  <c:v>0.5998999999978879</c:v>
                </c:pt>
                <c:pt idx="1">
                  <c:v>0.89654399999395173</c:v>
                </c:pt>
                <c:pt idx="2">
                  <c:v>5.881631935717014E-2</c:v>
                </c:pt>
                <c:pt idx="3">
                  <c:v>2.3368839999999998E-2</c:v>
                </c:pt>
                <c:pt idx="4">
                  <c:v>1.3327739999910087E-2</c:v>
                </c:pt>
                <c:pt idx="5">
                  <c:v>6.9716707412790851E-4</c:v>
                </c:pt>
                <c:pt idx="6">
                  <c:v>1.2988439999999999E-2</c:v>
                </c:pt>
                <c:pt idx="7">
                  <c:v>7.3706699999502752E-3</c:v>
                </c:pt>
                <c:pt idx="8">
                  <c:v>4.148305698013324E-4</c:v>
                </c:pt>
                <c:pt idx="9">
                  <c:v>1.452472E-2</c:v>
                </c:pt>
                <c:pt idx="10">
                  <c:v>7.7698799999475826E-3</c:v>
                </c:pt>
                <c:pt idx="11">
                  <c:v>6.2596350396961972E-4</c:v>
                </c:pt>
                <c:pt idx="12">
                  <c:v>3.4992160000000001E-2</c:v>
                </c:pt>
                <c:pt idx="13">
                  <c:v>1.6205339999890673E-2</c:v>
                </c:pt>
                <c:pt idx="14">
                  <c:v>2.040777714257079E-3</c:v>
                </c:pt>
                <c:pt idx="15">
                  <c:v>0.1198096</c:v>
                </c:pt>
                <c:pt idx="16">
                  <c:v>2.5973789999824779E-3</c:v>
                </c:pt>
                <c:pt idx="17">
                  <c:v>1.3447983182793031E-2</c:v>
                </c:pt>
                <c:pt idx="18">
                  <c:v>0.16184959999999998</c:v>
                </c:pt>
                <c:pt idx="19">
                  <c:v>0.116064299999217</c:v>
                </c:pt>
                <c:pt idx="20">
                  <c:v>3.0047075429054281E-2</c:v>
                </c:pt>
                <c:pt idx="21">
                  <c:v>0.2397088</c:v>
                </c:pt>
                <c:pt idx="22">
                  <c:v>0.34353599999768242</c:v>
                </c:pt>
                <c:pt idx="23">
                  <c:v>5.2023060437521702E-2</c:v>
                </c:pt>
                <c:pt idx="24">
                  <c:v>1.4217239999949947</c:v>
                </c:pt>
                <c:pt idx="25">
                  <c:v>7.5837899999488367E-2</c:v>
                </c:pt>
                <c:pt idx="26">
                  <c:v>0.23373646044226198</c:v>
                </c:pt>
                <c:pt idx="27">
                  <c:v>0.43609199999846465</c:v>
                </c:pt>
                <c:pt idx="28">
                  <c:v>0.11699819999921071</c:v>
                </c:pt>
                <c:pt idx="29">
                  <c:v>6.6624079490978497E-2</c:v>
                </c:pt>
                <c:pt idx="30">
                  <c:v>0.61877199999782151</c:v>
                </c:pt>
                <c:pt idx="31">
                  <c:v>0.34933199999764336</c:v>
                </c:pt>
                <c:pt idx="32">
                  <c:v>0.11397328664133444</c:v>
                </c:pt>
                <c:pt idx="33">
                  <c:v>0.69845599999999997</c:v>
                </c:pt>
                <c:pt idx="34">
                  <c:v>2.3540579999841187</c:v>
                </c:pt>
                <c:pt idx="35">
                  <c:v>0.61032869608279805</c:v>
                </c:pt>
                <c:pt idx="36">
                  <c:v>3.3229639999883012</c:v>
                </c:pt>
                <c:pt idx="37">
                  <c:v>19.785239999866519</c:v>
                </c:pt>
                <c:pt idx="38">
                  <c:v>0.79382866755372361</c:v>
                </c:pt>
                <c:pt idx="39">
                  <c:v>0.61347999999784009</c:v>
                </c:pt>
                <c:pt idx="40">
                  <c:v>2.54658899998282</c:v>
                </c:pt>
                <c:pt idx="41">
                  <c:v>0.15700686521794413</c:v>
                </c:pt>
                <c:pt idx="42">
                  <c:v>0.284889999998997</c:v>
                </c:pt>
                <c:pt idx="43">
                  <c:v>2.1551879999854604</c:v>
                </c:pt>
                <c:pt idx="44">
                  <c:v>4.6349035460452083E-2</c:v>
                </c:pt>
                <c:pt idx="45">
                  <c:v>2.416739999983696</c:v>
                </c:pt>
                <c:pt idx="46">
                  <c:v>2.1531499999924191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643968"/>
        <c:axId val="273674752"/>
      </c:barChart>
      <c:catAx>
        <c:axId val="306643968"/>
        <c:scaling>
          <c:orientation val="minMax"/>
        </c:scaling>
        <c:delete val="0"/>
        <c:axPos val="b"/>
        <c:majorTickMark val="none"/>
        <c:minorTickMark val="none"/>
        <c:tickLblPos val="nextTo"/>
        <c:crossAx val="273674752"/>
        <c:crosses val="autoZero"/>
        <c:auto val="1"/>
        <c:lblAlgn val="ctr"/>
        <c:lblOffset val="100"/>
        <c:noMultiLvlLbl val="0"/>
      </c:catAx>
      <c:valAx>
        <c:axId val="2736747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066439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OBD5b!$G$50:$AQ$50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OBD5b!$G$51:$AQ$51</c:f>
              <c:numCache>
                <c:formatCode>General</c:formatCode>
                <c:ptCount val="37"/>
                <c:pt idx="0">
                  <c:v>17.031761737374257</c:v>
                </c:pt>
                <c:pt idx="1">
                  <c:v>16.598049523147495</c:v>
                </c:pt>
                <c:pt idx="2">
                  <c:v>15.601080967893177</c:v>
                </c:pt>
                <c:pt idx="3">
                  <c:v>14.019323356773327</c:v>
                </c:pt>
                <c:pt idx="4">
                  <c:v>11.86237155659566</c:v>
                </c:pt>
                <c:pt idx="5">
                  <c:v>9.1752960524975382</c:v>
                </c:pt>
                <c:pt idx="6">
                  <c:v>6.0397421750317948</c:v>
                </c:pt>
                <c:pt idx="7">
                  <c:v>2.5714493600427559</c:v>
                </c:pt>
                <c:pt idx="8">
                  <c:v>-1.0857341840729144</c:v>
                </c:pt>
                <c:pt idx="9">
                  <c:v>-4.7688617849658845</c:v>
                </c:pt>
                <c:pt idx="10">
                  <c:v>-8.3070902184929363</c:v>
                </c:pt>
                <c:pt idx="11">
                  <c:v>-11.533978914036513</c:v>
                </c:pt>
                <c:pt idx="12">
                  <c:v>-14.299655391568065</c:v>
                </c:pt>
                <c:pt idx="13">
                  <c:v>-16.48161993301942</c:v>
                </c:pt>
                <c:pt idx="14">
                  <c:v>-17.993107246085145</c:v>
                </c:pt>
                <c:pt idx="15">
                  <c:v>-18.788191454693834</c:v>
                </c:pt>
                <c:pt idx="16">
                  <c:v>-18.8631815454433</c:v>
                </c:pt>
                <c:pt idx="17">
                  <c:v>-18.254264868627025</c:v>
                </c:pt>
                <c:pt idx="18">
                  <c:v>-17.031768050328893</c:v>
                </c:pt>
                <c:pt idx="19">
                  <c:v>-15.291769293502206</c:v>
                </c:pt>
                <c:pt idx="20">
                  <c:v>-13.146070869986142</c:v>
                </c:pt>
                <c:pt idx="21">
                  <c:v>-10.711693840502342</c:v>
                </c:pt>
                <c:pt idx="22">
                  <c:v>-8.1010715570356986</c:v>
                </c:pt>
                <c:pt idx="23">
                  <c:v>-5.4139938604714466</c:v>
                </c:pt>
                <c:pt idx="24">
                  <c:v>-2.7321063458061898</c:v>
                </c:pt>
                <c:pt idx="25">
                  <c:v>-0.11642959012808478</c:v>
                </c:pt>
                <c:pt idx="26">
                  <c:v>2.3920262781919788</c:v>
                </c:pt>
                <c:pt idx="27">
                  <c:v>4.7688680979205156</c:v>
                </c:pt>
                <c:pt idx="28">
                  <c:v>7.0008099888476529</c:v>
                </c:pt>
                <c:pt idx="29">
                  <c:v>9.0789688161294855</c:v>
                </c:pt>
                <c:pt idx="30">
                  <c:v>10.992025875297108</c:v>
                </c:pt>
                <c:pt idx="31">
                  <c:v>12.720319933459466</c:v>
                </c:pt>
                <c:pt idx="32">
                  <c:v>14.231805054059054</c:v>
                </c:pt>
                <c:pt idx="33">
                  <c:v>15.480555625468234</c:v>
                </c:pt>
                <c:pt idx="34">
                  <c:v>16.408161775528644</c:v>
                </c:pt>
                <c:pt idx="35">
                  <c:v>16.947972774507974</c:v>
                </c:pt>
                <c:pt idx="36">
                  <c:v>17.03176173737425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792192"/>
        <c:axId val="380792768"/>
      </c:scatterChart>
      <c:valAx>
        <c:axId val="38079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0792768"/>
        <c:crosses val="autoZero"/>
        <c:crossBetween val="midCat"/>
      </c:valAx>
      <c:valAx>
        <c:axId val="38079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07921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OBD5b!$B$3:$B$49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OBD5b!$F$3:$F$49</c:f>
              <c:numCache>
                <c:formatCode>General</c:formatCode>
                <c:ptCount val="47"/>
                <c:pt idx="0">
                  <c:v>0.5315079999981287</c:v>
                </c:pt>
                <c:pt idx="1">
                  <c:v>0.7837769999947124</c:v>
                </c:pt>
                <c:pt idx="2">
                  <c:v>5.039108418439988E-2</c:v>
                </c:pt>
                <c:pt idx="3">
                  <c:v>2.4370719999999998E-2</c:v>
                </c:pt>
                <c:pt idx="4">
                  <c:v>1.4105669999904839E-2</c:v>
                </c:pt>
                <c:pt idx="5">
                  <c:v>7.6090186228735255E-4</c:v>
                </c:pt>
                <c:pt idx="6">
                  <c:v>1.3617279999999999E-2</c:v>
                </c:pt>
                <c:pt idx="7">
                  <c:v>7.8462899999470672E-3</c:v>
                </c:pt>
                <c:pt idx="8">
                  <c:v>4.5601719964780905E-4</c:v>
                </c:pt>
                <c:pt idx="9">
                  <c:v>1.524824E-2</c:v>
                </c:pt>
                <c:pt idx="10">
                  <c:v>8.2960499999440319E-3</c:v>
                </c:pt>
                <c:pt idx="11">
                  <c:v>6.8920982748356982E-4</c:v>
                </c:pt>
                <c:pt idx="12">
                  <c:v>3.6875520000000002E-2</c:v>
                </c:pt>
                <c:pt idx="13">
                  <c:v>1.7451689999882267E-2</c:v>
                </c:pt>
                <c:pt idx="14">
                  <c:v>2.2578293431336207E-3</c:v>
                </c:pt>
                <c:pt idx="15">
                  <c:v>0.12729560000000001</c:v>
                </c:pt>
                <c:pt idx="16">
                  <c:v>6.4256399999566502E-4</c:v>
                </c:pt>
                <c:pt idx="17">
                  <c:v>1.5009671621364731E-2</c:v>
                </c:pt>
                <c:pt idx="18">
                  <c:v>0.17365599999999998</c:v>
                </c:pt>
                <c:pt idx="19">
                  <c:v>0.1188995999991979</c:v>
                </c:pt>
                <c:pt idx="20">
                  <c:v>3.37670882352826E-2</c:v>
                </c:pt>
                <c:pt idx="21">
                  <c:v>0.26071040000000001</c:v>
                </c:pt>
                <c:pt idx="22">
                  <c:v>0.35885099999757902</c:v>
                </c:pt>
                <c:pt idx="23">
                  <c:v>5.9274593846051798E-2</c:v>
                </c:pt>
                <c:pt idx="24">
                  <c:v>1.1972039999957849</c:v>
                </c:pt>
                <c:pt idx="25">
                  <c:v>5.8147799999607716E-2</c:v>
                </c:pt>
                <c:pt idx="26">
                  <c:v>0.18897434568002874</c:v>
                </c:pt>
                <c:pt idx="27">
                  <c:v>0.3705255999986955</c:v>
                </c:pt>
                <c:pt idx="28">
                  <c:v>9.8624399999334658E-2</c:v>
                </c:pt>
                <c:pt idx="29">
                  <c:v>5.4630094643263766E-2</c:v>
                </c:pt>
                <c:pt idx="30">
                  <c:v>0.53638399999811148</c:v>
                </c:pt>
                <c:pt idx="31">
                  <c:v>0.28629629999806855</c:v>
                </c:pt>
                <c:pt idx="32">
                  <c:v>9.7281961377606099E-2</c:v>
                </c:pt>
                <c:pt idx="33">
                  <c:v>0.26189600000000002</c:v>
                </c:pt>
                <c:pt idx="34">
                  <c:v>1.9956509999865368</c:v>
                </c:pt>
                <c:pt idx="35">
                  <c:v>0.38567238185014707</c:v>
                </c:pt>
                <c:pt idx="36">
                  <c:v>0</c:v>
                </c:pt>
                <c:pt idx="37">
                  <c:v>23.64515999984048</c:v>
                </c:pt>
                <c:pt idx="38">
                  <c:v>0.79704233720739437</c:v>
                </c:pt>
                <c:pt idx="39">
                  <c:v>0.62283999999780726</c:v>
                </c:pt>
                <c:pt idx="40">
                  <c:v>2.9138549999803427</c:v>
                </c:pt>
                <c:pt idx="41">
                  <c:v>0.15669428694463231</c:v>
                </c:pt>
                <c:pt idx="42">
                  <c:v>0.27256479999904037</c:v>
                </c:pt>
                <c:pt idx="43">
                  <c:v>2.3920379999838621</c:v>
                </c:pt>
                <c:pt idx="44">
                  <c:v>3.7749292190546166E-2</c:v>
                </c:pt>
                <c:pt idx="45">
                  <c:v>2.2293799999849599</c:v>
                </c:pt>
                <c:pt idx="46">
                  <c:v>2.1513799999924257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39936"/>
        <c:axId val="380795072"/>
      </c:barChart>
      <c:catAx>
        <c:axId val="344039936"/>
        <c:scaling>
          <c:orientation val="minMax"/>
        </c:scaling>
        <c:delete val="0"/>
        <c:axPos val="b"/>
        <c:majorTickMark val="none"/>
        <c:minorTickMark val="none"/>
        <c:tickLblPos val="nextTo"/>
        <c:crossAx val="380795072"/>
        <c:crosses val="autoZero"/>
        <c:auto val="1"/>
        <c:lblAlgn val="ctr"/>
        <c:lblOffset val="100"/>
        <c:noMultiLvlLbl val="0"/>
      </c:catAx>
      <c:valAx>
        <c:axId val="3807950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440399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OBD5c!$G$50:$AQ$50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OBD5c!$G$51:$AQ$51</c:f>
              <c:numCache>
                <c:formatCode>General</c:formatCode>
                <c:ptCount val="37"/>
                <c:pt idx="0">
                  <c:v>9.7980728359778482</c:v>
                </c:pt>
                <c:pt idx="1">
                  <c:v>9.1429823416648386</c:v>
                </c:pt>
                <c:pt idx="2">
                  <c:v>8.1020489831022839</c:v>
                </c:pt>
                <c:pt idx="3">
                  <c:v>6.6118928201279523</c:v>
                </c:pt>
                <c:pt idx="4">
                  <c:v>4.6472736820108391</c:v>
                </c:pt>
                <c:pt idx="5">
                  <c:v>2.2303635660882555</c:v>
                </c:pt>
                <c:pt idx="6">
                  <c:v>-0.56540134488838956</c:v>
                </c:pt>
                <c:pt idx="7">
                  <c:v>-3.6175519547824986</c:v>
                </c:pt>
                <c:pt idx="8">
                  <c:v>-6.762833025341318</c:v>
                </c:pt>
                <c:pt idx="9">
                  <c:v>-9.8106690174058482</c:v>
                </c:pt>
                <c:pt idx="10">
                  <c:v>-12.560413970907167</c:v>
                </c:pt>
                <c:pt idx="11">
                  <c:v>-14.820479129408255</c:v>
                </c:pt>
                <c:pt idx="12">
                  <c:v>-16.427185383191752</c:v>
                </c:pt>
                <c:pt idx="13">
                  <c:v>-17.261195964081473</c:v>
                </c:pt>
                <c:pt idx="14">
                  <c:v>-17.259647921577656</c:v>
                </c:pt>
                <c:pt idx="15">
                  <c:v>-16.422587884063073</c:v>
                </c:pt>
                <c:pt idx="16">
                  <c:v>-14.812970691246667</c:v>
                </c:pt>
                <c:pt idx="17">
                  <c:v>-12.550220933460418</c:v>
                </c:pt>
                <c:pt idx="18">
                  <c:v>-9.7980988825071229</c:v>
                </c:pt>
                <c:pt idx="19">
                  <c:v>-6.7482653799934909</c:v>
                </c:pt>
                <c:pt idx="20">
                  <c:v>-3.6014272210661891</c:v>
                </c:pt>
                <c:pt idx="21">
                  <c:v>-0.54820766433170176</c:v>
                </c:pt>
                <c:pt idx="22">
                  <c:v>2.24810494729463</c:v>
                </c:pt>
                <c:pt idx="23">
                  <c:v>4.6650241090818971</c:v>
                </c:pt>
                <c:pt idx="24">
                  <c:v>6.6291125472139107</c:v>
                </c:pt>
                <c:pt idx="25">
                  <c:v>8.1182136224166275</c:v>
                </c:pt>
                <c:pt idx="26">
                  <c:v>9.1575989384753775</c:v>
                </c:pt>
                <c:pt idx="27">
                  <c:v>9.8106950639351247</c:v>
                </c:pt>
                <c:pt idx="28">
                  <c:v>10.165697009235837</c:v>
                </c:pt>
                <c:pt idx="29">
                  <c:v>10.319857367372173</c:v>
                </c:pt>
                <c:pt idx="30">
                  <c:v>10.363500227395523</c:v>
                </c:pt>
                <c:pt idx="31">
                  <c:v>10.365817334776006</c:v>
                </c:pt>
                <c:pt idx="32">
                  <c:v>10.364260246407508</c:v>
                </c:pt>
                <c:pt idx="33">
                  <c:v>10.358876681737557</c:v>
                </c:pt>
                <c:pt idx="34">
                  <c:v>10.312309023612542</c:v>
                </c:pt>
                <c:pt idx="35">
                  <c:v>10.155455020326366</c:v>
                </c:pt>
                <c:pt idx="36">
                  <c:v>9.7980728359778464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54336"/>
        <c:axId val="401654912"/>
      </c:scatterChart>
      <c:valAx>
        <c:axId val="40165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1654912"/>
        <c:crosses val="autoZero"/>
        <c:crossBetween val="midCat"/>
      </c:valAx>
      <c:valAx>
        <c:axId val="40165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16543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OBD5c!$B$3:$B$49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OBD5c!$F$3:$F$49</c:f>
              <c:numCache>
                <c:formatCode>General</c:formatCode>
                <c:ptCount val="47"/>
                <c:pt idx="0">
                  <c:v>0.68087999999760285</c:v>
                </c:pt>
                <c:pt idx="1">
                  <c:v>1.0295339999930544</c:v>
                </c:pt>
                <c:pt idx="2">
                  <c:v>6.9031739738592654E-2</c:v>
                </c:pt>
                <c:pt idx="3">
                  <c:v>2.230068E-2</c:v>
                </c:pt>
                <c:pt idx="4">
                  <c:v>1.2529919999915469E-2</c:v>
                </c:pt>
                <c:pt idx="5">
                  <c:v>6.3384984445574158E-4</c:v>
                </c:pt>
                <c:pt idx="6">
                  <c:v>1.233016E-2</c:v>
                </c:pt>
                <c:pt idx="7">
                  <c:v>6.8879699999535322E-3</c:v>
                </c:pt>
                <c:pt idx="8">
                  <c:v>3.7445345192783192E-4</c:v>
                </c:pt>
                <c:pt idx="9">
                  <c:v>1.377044E-2</c:v>
                </c:pt>
                <c:pt idx="10">
                  <c:v>7.2384299999511672E-3</c:v>
                </c:pt>
                <c:pt idx="11">
                  <c:v>5.6412545554247729E-4</c:v>
                </c:pt>
                <c:pt idx="12">
                  <c:v>3.3049599999999998E-2</c:v>
                </c:pt>
                <c:pt idx="13">
                  <c:v>1.4960489999899077E-2</c:v>
                </c:pt>
                <c:pt idx="14">
                  <c:v>1.830176576275418E-3</c:v>
                </c:pt>
                <c:pt idx="15">
                  <c:v>0.1122408</c:v>
                </c:pt>
                <c:pt idx="16">
                  <c:v>4.3707899999705143E-3</c:v>
                </c:pt>
                <c:pt idx="17">
                  <c:v>1.1952690482929412E-2</c:v>
                </c:pt>
                <c:pt idx="18">
                  <c:v>0.15017359999999999</c:v>
                </c:pt>
                <c:pt idx="19">
                  <c:v>0.11269049999923976</c:v>
                </c:pt>
                <c:pt idx="20">
                  <c:v>2.6526387712035637E-2</c:v>
                </c:pt>
                <c:pt idx="21">
                  <c:v>0.2194072</c:v>
                </c:pt>
                <c:pt idx="22">
                  <c:v>0.32746799999779086</c:v>
                </c:pt>
                <c:pt idx="23">
                  <c:v>4.5279884791096507E-2</c:v>
                </c:pt>
                <c:pt idx="24">
                  <c:v>1.6999679999940149</c:v>
                </c:pt>
                <c:pt idx="25">
                  <c:v>9.8813099999333395E-2</c:v>
                </c:pt>
                <c:pt idx="26">
                  <c:v>0.29139306910424623</c:v>
                </c:pt>
                <c:pt idx="27">
                  <c:v>0.51653199999818145</c:v>
                </c:pt>
                <c:pt idx="28">
                  <c:v>0.14032769999905331</c:v>
                </c:pt>
                <c:pt idx="29">
                  <c:v>8.1819086454549356E-2</c:v>
                </c:pt>
                <c:pt idx="30">
                  <c:v>0.71345599999748821</c:v>
                </c:pt>
                <c:pt idx="31">
                  <c:v>0.43159499999708839</c:v>
                </c:pt>
                <c:pt idx="32">
                  <c:v>0.13267342463947188</c:v>
                </c:pt>
                <c:pt idx="33">
                  <c:v>1.3670279999999999</c:v>
                </c:pt>
                <c:pt idx="34">
                  <c:v>2.756432999981405</c:v>
                </c:pt>
                <c:pt idx="35">
                  <c:v>0.94391459587612914</c:v>
                </c:pt>
                <c:pt idx="36">
                  <c:v>5.097399999982053</c:v>
                </c:pt>
                <c:pt idx="37">
                  <c:v>16.002929999892039</c:v>
                </c:pt>
                <c:pt idx="38">
                  <c:v>1.6371695760306515</c:v>
                </c:pt>
                <c:pt idx="39">
                  <c:v>0.59418799999790806</c:v>
                </c:pt>
                <c:pt idx="40">
                  <c:v>2.2312019999849477</c:v>
                </c:pt>
                <c:pt idx="41">
                  <c:v>0.15257916541703065</c:v>
                </c:pt>
                <c:pt idx="42">
                  <c:v>0.29101159999897541</c:v>
                </c:pt>
                <c:pt idx="43">
                  <c:v>1.9408679999869063</c:v>
                </c:pt>
                <c:pt idx="44">
                  <c:v>5.1951612010139987E-2</c:v>
                </c:pt>
                <c:pt idx="45">
                  <c:v>2.6292299999822624</c:v>
                </c:pt>
                <c:pt idx="46">
                  <c:v>2.1474449999924392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165952"/>
        <c:axId val="401657216"/>
      </c:barChart>
      <c:catAx>
        <c:axId val="3991659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01657216"/>
        <c:crosses val="autoZero"/>
        <c:auto val="1"/>
        <c:lblAlgn val="ctr"/>
        <c:lblOffset val="100"/>
        <c:noMultiLvlLbl val="0"/>
      </c:catAx>
      <c:valAx>
        <c:axId val="4016572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9165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IBDH1c!$G$50:$AQ$50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IBDH1c!$G$51:$AQ$51</c:f>
              <c:numCache>
                <c:formatCode>General</c:formatCode>
                <c:ptCount val="37"/>
                <c:pt idx="0">
                  <c:v>0.58537700590783548</c:v>
                </c:pt>
                <c:pt idx="1">
                  <c:v>12.551916696194763</c:v>
                </c:pt>
                <c:pt idx="2">
                  <c:v>22.900335535145373</c:v>
                </c:pt>
                <c:pt idx="3">
                  <c:v>30.228626864675888</c:v>
                </c:pt>
                <c:pt idx="4">
                  <c:v>33.506895451734543</c:v>
                </c:pt>
                <c:pt idx="5">
                  <c:v>32.206014041635719</c:v>
                </c:pt>
                <c:pt idx="6">
                  <c:v>26.365506918903236</c:v>
                </c:pt>
                <c:pt idx="7">
                  <c:v>16.592349263984303</c:v>
                </c:pt>
                <c:pt idx="8">
                  <c:v>3.9907187527480423</c:v>
                </c:pt>
                <c:pt idx="9">
                  <c:v>-9.9689175990836922</c:v>
                </c:pt>
                <c:pt idx="10">
                  <c:v>-23.625660168616847</c:v>
                </c:pt>
                <c:pt idx="11">
                  <c:v>-35.32781179498879</c:v>
                </c:pt>
                <c:pt idx="12">
                  <c:v>-43.632233334391628</c:v>
                </c:pt>
                <c:pt idx="13">
                  <c:v>-47.479370331292486</c:v>
                </c:pt>
                <c:pt idx="14">
                  <c:v>-46.322810752233927</c:v>
                </c:pt>
                <c:pt idx="15">
                  <c:v>-40.197693735933989</c:v>
                </c:pt>
                <c:pt idx="16">
                  <c:v>-29.719642190436385</c:v>
                </c:pt>
                <c:pt idx="17">
                  <c:v>-16.014251635781918</c:v>
                </c:pt>
                <c:pt idx="18">
                  <c:v>-0.58552627808223312</c:v>
                </c:pt>
                <c:pt idx="19">
                  <c:v>14.860996733720349</c:v>
                </c:pt>
                <c:pt idx="20">
                  <c:v>28.619238665697225</c:v>
                </c:pt>
                <c:pt idx="21">
                  <c:v>39.183587110536763</c:v>
                </c:pt>
                <c:pt idx="22">
                  <c:v>45.425820877262517</c:v>
                </c:pt>
                <c:pt idx="23">
                  <c:v>46.726754129043421</c:v>
                </c:pt>
                <c:pt idx="24">
                  <c:v>43.04685632848382</c:v>
                </c:pt>
                <c:pt idx="25">
                  <c:v>34.927453635097748</c:v>
                </c:pt>
                <c:pt idx="26">
                  <c:v>23.422475217088532</c:v>
                </c:pt>
                <c:pt idx="27">
                  <c:v>9.9690668712580948</c:v>
                </c:pt>
                <c:pt idx="28">
                  <c:v>-3.7872532612981162</c:v>
                </c:pt>
                <c:pt idx="29">
                  <c:v>-16.191762405853709</c:v>
                </c:pt>
                <c:pt idx="30">
                  <c:v>-25.77998064082098</c:v>
                </c:pt>
                <c:pt idx="31">
                  <c:v>-31.45334599770457</c:v>
                </c:pt>
                <c:pt idx="32">
                  <c:v>-32.609957418445219</c:v>
                </c:pt>
                <c:pt idx="33">
                  <c:v>-29.214669511453046</c:v>
                </c:pt>
                <c:pt idx="34">
                  <c:v>-21.800160708645631</c:v>
                </c:pt>
                <c:pt idx="35">
                  <c:v>-11.398942334054675</c:v>
                </c:pt>
                <c:pt idx="36">
                  <c:v>0.5853770059078196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229952"/>
        <c:axId val="394230528"/>
      </c:scatterChart>
      <c:valAx>
        <c:axId val="39422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4230528"/>
        <c:crosses val="autoZero"/>
        <c:crossBetween val="midCat"/>
      </c:valAx>
      <c:valAx>
        <c:axId val="39423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42299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Max Field Contribution by Coil and Displacement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IBDH1c!$B$3:$B$49</c:f>
              <c:strCache>
                <c:ptCount val="47"/>
                <c:pt idx="0">
                  <c:v>OH_dx</c:v>
                </c:pt>
                <c:pt idx="1">
                  <c:v>OH_rx</c:v>
                </c:pt>
                <c:pt idx="2">
                  <c:v>OH_n2</c:v>
                </c:pt>
                <c:pt idx="3">
                  <c:v>PF1aU_dx</c:v>
                </c:pt>
                <c:pt idx="4">
                  <c:v>PF1aU_rx</c:v>
                </c:pt>
                <c:pt idx="5">
                  <c:v>PF1aU_n2</c:v>
                </c:pt>
                <c:pt idx="6">
                  <c:v>PF1bU_dx</c:v>
                </c:pt>
                <c:pt idx="7">
                  <c:v>PF1bU_rx</c:v>
                </c:pt>
                <c:pt idx="8">
                  <c:v>PF1bU_n2</c:v>
                </c:pt>
                <c:pt idx="9">
                  <c:v>PF1cU_dx</c:v>
                </c:pt>
                <c:pt idx="10">
                  <c:v>PF1cU_rx</c:v>
                </c:pt>
                <c:pt idx="11">
                  <c:v>PF1cU_n2</c:v>
                </c:pt>
                <c:pt idx="12">
                  <c:v>PF2U_dx</c:v>
                </c:pt>
                <c:pt idx="13">
                  <c:v>PF2U_rx</c:v>
                </c:pt>
                <c:pt idx="14">
                  <c:v>PF2U_n2</c:v>
                </c:pt>
                <c:pt idx="15">
                  <c:v>PF3U_dx</c:v>
                </c:pt>
                <c:pt idx="16">
                  <c:v>PF3U_rx</c:v>
                </c:pt>
                <c:pt idx="17">
                  <c:v>PF3U_n2</c:v>
                </c:pt>
                <c:pt idx="18">
                  <c:v>PF4U_dx</c:v>
                </c:pt>
                <c:pt idx="19">
                  <c:v>PF4U_rx</c:v>
                </c:pt>
                <c:pt idx="20">
                  <c:v>PF4U_n2</c:v>
                </c:pt>
                <c:pt idx="21">
                  <c:v>PF5U_dx</c:v>
                </c:pt>
                <c:pt idx="22">
                  <c:v>PF5U_rx</c:v>
                </c:pt>
                <c:pt idx="23">
                  <c:v>PF5U_n2</c:v>
                </c:pt>
                <c:pt idx="24">
                  <c:v>PF1aL_dx</c:v>
                </c:pt>
                <c:pt idx="25">
                  <c:v>PF1aL_rx</c:v>
                </c:pt>
                <c:pt idx="26">
                  <c:v>PF1aL_n2</c:v>
                </c:pt>
                <c:pt idx="27">
                  <c:v>PF1bL_dx</c:v>
                </c:pt>
                <c:pt idx="28">
                  <c:v>PF1bL_rx</c:v>
                </c:pt>
                <c:pt idx="29">
                  <c:v>PF1bL_n2</c:v>
                </c:pt>
                <c:pt idx="30">
                  <c:v>PF1cL_dx</c:v>
                </c:pt>
                <c:pt idx="31">
                  <c:v>PF1cL_rx</c:v>
                </c:pt>
                <c:pt idx="32">
                  <c:v>PF1cL_n2</c:v>
                </c:pt>
                <c:pt idx="33">
                  <c:v>PF2L_dx</c:v>
                </c:pt>
                <c:pt idx="34">
                  <c:v>PF2L_rx</c:v>
                </c:pt>
                <c:pt idx="35">
                  <c:v>PF2L_n2</c:v>
                </c:pt>
                <c:pt idx="36">
                  <c:v>PF3L_dx</c:v>
                </c:pt>
                <c:pt idx="37">
                  <c:v>PF3L_rx</c:v>
                </c:pt>
                <c:pt idx="38">
                  <c:v>PF3L_n2</c:v>
                </c:pt>
                <c:pt idx="39">
                  <c:v>PF4L_dx</c:v>
                </c:pt>
                <c:pt idx="40">
                  <c:v>PF4L_rx</c:v>
                </c:pt>
                <c:pt idx="41">
                  <c:v>PF4L_n2</c:v>
                </c:pt>
                <c:pt idx="42">
                  <c:v>PF5L_dx</c:v>
                </c:pt>
                <c:pt idx="43">
                  <c:v>PF5L_rx</c:v>
                </c:pt>
                <c:pt idx="44">
                  <c:v>PF5L_n2</c:v>
                </c:pt>
                <c:pt idx="45">
                  <c:v>TF_dx</c:v>
                </c:pt>
                <c:pt idx="46">
                  <c:v>TF_rx</c:v>
                </c:pt>
              </c:strCache>
            </c:strRef>
          </c:cat>
          <c:val>
            <c:numRef>
              <c:f>IBDH1c!$F$3:$F$49</c:f>
              <c:numCache>
                <c:formatCode>General</c:formatCode>
                <c:ptCount val="47"/>
                <c:pt idx="0">
                  <c:v>6.3640399999775941</c:v>
                </c:pt>
                <c:pt idx="1">
                  <c:v>10.370069999930042</c:v>
                </c:pt>
                <c:pt idx="2">
                  <c:v>0.83618528864742658</c:v>
                </c:pt>
                <c:pt idx="3">
                  <c:v>1.2357719999999999E-2</c:v>
                </c:pt>
                <c:pt idx="4">
                  <c:v>7.4824199999495213E-3</c:v>
                </c:pt>
                <c:pt idx="5">
                  <c:v>0</c:v>
                </c:pt>
                <c:pt idx="6">
                  <c:v>6.8349999999999999E-3</c:v>
                </c:pt>
                <c:pt idx="7">
                  <c:v>4.2470699999713479E-3</c:v>
                </c:pt>
                <c:pt idx="8">
                  <c:v>9.5818446021727632E-5</c:v>
                </c:pt>
                <c:pt idx="9">
                  <c:v>7.63052E-3</c:v>
                </c:pt>
                <c:pt idx="10">
                  <c:v>4.5290999999694458E-3</c:v>
                </c:pt>
                <c:pt idx="11">
                  <c:v>1.4459577706725166E-4</c:v>
                </c:pt>
                <c:pt idx="12">
                  <c:v>1.839124E-2</c:v>
                </c:pt>
                <c:pt idx="13">
                  <c:v>9.9108899999331371E-3</c:v>
                </c:pt>
                <c:pt idx="14">
                  <c:v>4.7457097771455895E-4</c:v>
                </c:pt>
                <c:pt idx="15">
                  <c:v>6.25164E-2</c:v>
                </c:pt>
                <c:pt idx="16">
                  <c:v>6.3204299999573598E-3</c:v>
                </c:pt>
                <c:pt idx="17">
                  <c:v>3.1432306014441257E-3</c:v>
                </c:pt>
                <c:pt idx="18">
                  <c:v>7.9938400000000007E-2</c:v>
                </c:pt>
                <c:pt idx="19">
                  <c:v>4.5414899999693614E-2</c:v>
                </c:pt>
                <c:pt idx="20">
                  <c:v>6.6863128467662663E-3</c:v>
                </c:pt>
                <c:pt idx="21">
                  <c:v>0.12040880000000001</c:v>
                </c:pt>
                <c:pt idx="22">
                  <c:v>0.13579769999908387</c:v>
                </c:pt>
                <c:pt idx="23">
                  <c:v>1.1952808659859775E-2</c:v>
                </c:pt>
                <c:pt idx="24">
                  <c:v>42.159199999851566</c:v>
                </c:pt>
                <c:pt idx="25">
                  <c:v>0.19557329999868062</c:v>
                </c:pt>
                <c:pt idx="26">
                  <c:v>12.677304194659083</c:v>
                </c:pt>
                <c:pt idx="27">
                  <c:v>33.302720000000001</c:v>
                </c:pt>
                <c:pt idx="28">
                  <c:v>5.4347399999633366</c:v>
                </c:pt>
                <c:pt idx="29">
                  <c:v>16.17068117754588</c:v>
                </c:pt>
                <c:pt idx="30">
                  <c:v>16.501200000000001</c:v>
                </c:pt>
                <c:pt idx="31">
                  <c:v>10.20575999993115</c:v>
                </c:pt>
                <c:pt idx="32">
                  <c:v>8.4241243038866696</c:v>
                </c:pt>
                <c:pt idx="33">
                  <c:v>0.70575199999999993</c:v>
                </c:pt>
                <c:pt idx="34">
                  <c:v>7.9019399999466913</c:v>
                </c:pt>
                <c:pt idx="35">
                  <c:v>0.97950948730100251</c:v>
                </c:pt>
                <c:pt idx="36">
                  <c:v>1.8292439999935599</c:v>
                </c:pt>
                <c:pt idx="37">
                  <c:v>3.2210699999782696E-2</c:v>
                </c:pt>
                <c:pt idx="38">
                  <c:v>0.33610141331284732</c:v>
                </c:pt>
                <c:pt idx="39">
                  <c:v>6.3056799999777993E-2</c:v>
                </c:pt>
                <c:pt idx="40">
                  <c:v>0.65716799999556652</c:v>
                </c:pt>
                <c:pt idx="41">
                  <c:v>5.6755849536947777E-3</c:v>
                </c:pt>
                <c:pt idx="42">
                  <c:v>1.1029600000000001E-2</c:v>
                </c:pt>
                <c:pt idx="43">
                  <c:v>0.68392499999538603</c:v>
                </c:pt>
                <c:pt idx="44">
                  <c:v>1.4305297724100276E-2</c:v>
                </c:pt>
                <c:pt idx="45">
                  <c:v>2.825429999980939E-15</c:v>
                </c:pt>
                <c:pt idx="46">
                  <c:v>10.382099999963446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789888"/>
        <c:axId val="399213696"/>
      </c:barChart>
      <c:catAx>
        <c:axId val="74789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399213696"/>
        <c:crosses val="autoZero"/>
        <c:auto val="1"/>
        <c:lblAlgn val="ctr"/>
        <c:lblOffset val="100"/>
        <c:noMultiLvlLbl val="0"/>
      </c:catAx>
      <c:valAx>
        <c:axId val="3992136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789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Normal Field Error at IBDH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IBDV2!$G$50:$AQ$50</c:f>
              <c:numCache>
                <c:formatCode>General</c:formatCode>
                <c:ptCount val="3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29.999999999999996</c:v>
                </c:pt>
                <c:pt idx="4">
                  <c:v>40</c:v>
                </c:pt>
                <c:pt idx="5">
                  <c:v>50</c:v>
                </c:pt>
                <c:pt idx="6">
                  <c:v>59.999999999999993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119.99999999999999</c:v>
                </c:pt>
                <c:pt idx="13">
                  <c:v>130</c:v>
                </c:pt>
                <c:pt idx="14">
                  <c:v>140</c:v>
                </c:pt>
                <c:pt idx="15">
                  <c:v>150.00000000000003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229.99999999999997</c:v>
                </c:pt>
                <c:pt idx="24">
                  <c:v>239.99999999999997</c:v>
                </c:pt>
                <c:pt idx="25">
                  <c:v>249.99999999999997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300.00000000000006</c:v>
                </c:pt>
                <c:pt idx="31">
                  <c:v>310</c:v>
                </c:pt>
                <c:pt idx="32">
                  <c:v>320</c:v>
                </c:pt>
                <c:pt idx="33">
                  <c:v>329.99999999999994</c:v>
                </c:pt>
                <c:pt idx="34">
                  <c:v>340</c:v>
                </c:pt>
                <c:pt idx="35">
                  <c:v>349.99999999999994</c:v>
                </c:pt>
                <c:pt idx="36">
                  <c:v>360</c:v>
                </c:pt>
              </c:numCache>
            </c:numRef>
          </c:xVal>
          <c:yVal>
            <c:numRef>
              <c:f>IBDV2!$G$51:$AQ$51</c:f>
              <c:numCache>
                <c:formatCode>General</c:formatCode>
                <c:ptCount val="37"/>
                <c:pt idx="0">
                  <c:v>-60.276932780498328</c:v>
                </c:pt>
                <c:pt idx="1">
                  <c:v>-61.084953509197376</c:v>
                </c:pt>
                <c:pt idx="2">
                  <c:v>-60.549981902699777</c:v>
                </c:pt>
                <c:pt idx="3">
                  <c:v>-59.139440225090759</c:v>
                </c:pt>
                <c:pt idx="4">
                  <c:v>-57.231056478773809</c:v>
                </c:pt>
                <c:pt idx="5">
                  <c:v>-55.060997137590746</c:v>
                </c:pt>
                <c:pt idx="6">
                  <c:v>-52.695200065698401</c:v>
                </c:pt>
                <c:pt idx="7">
                  <c:v>-50.027370822780064</c:v>
                </c:pt>
                <c:pt idx="8">
                  <c:v>-46.803703261709884</c:v>
                </c:pt>
                <c:pt idx="9">
                  <c:v>-42.670981176723785</c:v>
                </c:pt>
                <c:pt idx="10">
                  <c:v>-37.241727842622993</c:v>
                </c:pt>
                <c:pt idx="11">
                  <c:v>-30.167860386545339</c:v>
                </c:pt>
                <c:pt idx="12">
                  <c:v>-21.213147269063523</c:v>
                </c:pt>
                <c:pt idx="13">
                  <c:v>-10.314803509650995</c:v>
                </c:pt>
                <c:pt idx="14">
                  <c:v>2.3742114307893956</c:v>
                </c:pt>
                <c:pt idx="15">
                  <c:v>16.468349963421669</c:v>
                </c:pt>
                <c:pt idx="16">
                  <c:v>31.361190833714961</c:v>
                </c:pt>
                <c:pt idx="17">
                  <c:v>46.265355819281346</c:v>
                </c:pt>
                <c:pt idx="18">
                  <c:v>60.27682369555302</c:v>
                </c:pt>
                <c:pt idx="19">
                  <c:v>72.456815706761645</c:v>
                </c:pt>
                <c:pt idx="20">
                  <c:v>81.922200970935734</c:v>
                </c:pt>
                <c:pt idx="21">
                  <c:v>87.934211124008954</c:v>
                </c:pt>
                <c:pt idx="22">
                  <c:v>89.975304872406298</c:v>
                </c:pt>
                <c:pt idx="23">
                  <c:v>87.80528341602718</c:v>
                </c:pt>
                <c:pt idx="24">
                  <c:v>81.490080049561897</c:v>
                </c:pt>
                <c:pt idx="25">
                  <c:v>71.399757018848419</c:v>
                </c:pt>
                <c:pt idx="26">
                  <c:v>58.175770471910369</c:v>
                </c:pt>
                <c:pt idx="27">
                  <c:v>42.671090261669114</c:v>
                </c:pt>
                <c:pt idx="28">
                  <c:v>25.869865645058873</c:v>
                </c:pt>
                <c:pt idx="29">
                  <c:v>8.7956413183095137</c:v>
                </c:pt>
                <c:pt idx="30">
                  <c:v>-7.5816236298546258</c:v>
                </c:pt>
                <c:pt idx="31">
                  <c:v>-22.429444883981486</c:v>
                </c:pt>
                <c:pt idx="32">
                  <c:v>-35.118497709225792</c:v>
                </c:pt>
                <c:pt idx="33">
                  <c:v>-45.263229947285126</c:v>
                </c:pt>
                <c:pt idx="34">
                  <c:v>-52.733577029783326</c:v>
                </c:pt>
                <c:pt idx="35">
                  <c:v>-57.637423029481795</c:v>
                </c:pt>
                <c:pt idx="36">
                  <c:v>-60.276932780498356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929600"/>
        <c:axId val="235930176"/>
      </c:scatterChart>
      <c:valAx>
        <c:axId val="23592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toroidal</a:t>
                </a:r>
                <a:r>
                  <a:rPr lang="en-US" baseline="0"/>
                  <a:t> angle, deg 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5930176"/>
        <c:crosses val="autoZero"/>
        <c:crossBetween val="midCat"/>
      </c:valAx>
      <c:valAx>
        <c:axId val="23593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B,</a:t>
                </a:r>
                <a:r>
                  <a:rPr lang="en-US" baseline="0"/>
                  <a:t> 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59296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77</xdr:row>
      <xdr:rowOff>28574</xdr:rowOff>
    </xdr:from>
    <xdr:to>
      <xdr:col>8</xdr:col>
      <xdr:colOff>71437</xdr:colOff>
      <xdr:row>95</xdr:row>
      <xdr:rowOff>133349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247650</xdr:colOff>
      <xdr:row>77</xdr:row>
      <xdr:rowOff>38099</xdr:rowOff>
    </xdr:from>
    <xdr:to>
      <xdr:col>16</xdr:col>
      <xdr:colOff>185737</xdr:colOff>
      <xdr:row>95</xdr:row>
      <xdr:rowOff>142874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1</xdr:row>
      <xdr:rowOff>123825</xdr:rowOff>
    </xdr:from>
    <xdr:to>
      <xdr:col>19</xdr:col>
      <xdr:colOff>152400</xdr:colOff>
      <xdr:row>26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27</xdr:row>
      <xdr:rowOff>185736</xdr:rowOff>
    </xdr:from>
    <xdr:to>
      <xdr:col>19</xdr:col>
      <xdr:colOff>466725</xdr:colOff>
      <xdr:row>46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1</xdr:row>
      <xdr:rowOff>123825</xdr:rowOff>
    </xdr:from>
    <xdr:to>
      <xdr:col>19</xdr:col>
      <xdr:colOff>152400</xdr:colOff>
      <xdr:row>26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27</xdr:row>
      <xdr:rowOff>185736</xdr:rowOff>
    </xdr:from>
    <xdr:to>
      <xdr:col>19</xdr:col>
      <xdr:colOff>466725</xdr:colOff>
      <xdr:row>46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171449</xdr:colOff>
      <xdr:row>28</xdr:row>
      <xdr:rowOff>80961</xdr:rowOff>
    </xdr:from>
    <xdr:to>
      <xdr:col>20</xdr:col>
      <xdr:colOff>142874</xdr:colOff>
      <xdr:row>47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171449</xdr:colOff>
      <xdr:row>28</xdr:row>
      <xdr:rowOff>80961</xdr:rowOff>
    </xdr:from>
    <xdr:to>
      <xdr:col>20</xdr:col>
      <xdr:colOff>142874</xdr:colOff>
      <xdr:row>47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171449</xdr:colOff>
      <xdr:row>28</xdr:row>
      <xdr:rowOff>80961</xdr:rowOff>
    </xdr:from>
    <xdr:to>
      <xdr:col>20</xdr:col>
      <xdr:colOff>142874</xdr:colOff>
      <xdr:row>47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19</xdr:row>
      <xdr:rowOff>9525</xdr:rowOff>
    </xdr:from>
    <xdr:to>
      <xdr:col>10</xdr:col>
      <xdr:colOff>449019</xdr:colOff>
      <xdr:row>41</xdr:row>
      <xdr:rowOff>79375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3676650"/>
          <a:ext cx="5497269" cy="42608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/>
        <a:ex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304799</xdr:colOff>
      <xdr:row>54</xdr:row>
      <xdr:rowOff>19050</xdr:rowOff>
    </xdr:from>
    <xdr:to>
      <xdr:col>10</xdr:col>
      <xdr:colOff>400050</xdr:colOff>
      <xdr:row>79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542925</xdr:colOff>
      <xdr:row>54</xdr:row>
      <xdr:rowOff>23811</xdr:rowOff>
    </xdr:from>
    <xdr:to>
      <xdr:col>21</xdr:col>
      <xdr:colOff>371475</xdr:colOff>
      <xdr:row>72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28</xdr:row>
      <xdr:rowOff>4761</xdr:rowOff>
    </xdr:from>
    <xdr:to>
      <xdr:col>19</xdr:col>
      <xdr:colOff>400050</xdr:colOff>
      <xdr:row>46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304799</xdr:colOff>
      <xdr:row>54</xdr:row>
      <xdr:rowOff>19050</xdr:rowOff>
    </xdr:from>
    <xdr:to>
      <xdr:col>10</xdr:col>
      <xdr:colOff>400050</xdr:colOff>
      <xdr:row>79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542925</xdr:colOff>
      <xdr:row>54</xdr:row>
      <xdr:rowOff>23811</xdr:rowOff>
    </xdr:from>
    <xdr:to>
      <xdr:col>21</xdr:col>
      <xdr:colOff>371475</xdr:colOff>
      <xdr:row>72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304799</xdr:colOff>
      <xdr:row>54</xdr:row>
      <xdr:rowOff>19050</xdr:rowOff>
    </xdr:from>
    <xdr:to>
      <xdr:col>10</xdr:col>
      <xdr:colOff>400050</xdr:colOff>
      <xdr:row>79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542925</xdr:colOff>
      <xdr:row>54</xdr:row>
      <xdr:rowOff>23811</xdr:rowOff>
    </xdr:from>
    <xdr:to>
      <xdr:col>21</xdr:col>
      <xdr:colOff>371475</xdr:colOff>
      <xdr:row>72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27</xdr:row>
      <xdr:rowOff>185736</xdr:rowOff>
    </xdr:from>
    <xdr:to>
      <xdr:col>19</xdr:col>
      <xdr:colOff>466725</xdr:colOff>
      <xdr:row>46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27</xdr:row>
      <xdr:rowOff>185736</xdr:rowOff>
    </xdr:from>
    <xdr:to>
      <xdr:col>19</xdr:col>
      <xdr:colOff>466725</xdr:colOff>
      <xdr:row>46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57150</xdr:rowOff>
    </xdr:from>
    <xdr:to>
      <xdr:col>19</xdr:col>
      <xdr:colOff>152400</xdr:colOff>
      <xdr:row>27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27</xdr:row>
      <xdr:rowOff>185736</xdr:rowOff>
    </xdr:from>
    <xdr:to>
      <xdr:col>19</xdr:col>
      <xdr:colOff>466725</xdr:colOff>
      <xdr:row>46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1</xdr:row>
      <xdr:rowOff>123825</xdr:rowOff>
    </xdr:from>
    <xdr:to>
      <xdr:col>19</xdr:col>
      <xdr:colOff>152400</xdr:colOff>
      <xdr:row>26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27</xdr:row>
      <xdr:rowOff>185736</xdr:rowOff>
    </xdr:from>
    <xdr:to>
      <xdr:col>19</xdr:col>
      <xdr:colOff>466725</xdr:colOff>
      <xdr:row>46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5"/>
  <sheetViews>
    <sheetView topLeftCell="A7" zoomScaleNormal="100" workbookViewId="0">
      <selection activeCell="K28" sqref="K28"/>
    </sheetView>
  </sheetViews>
  <sheetFormatPr defaultRowHeight="15" x14ac:dyDescent="0.25"/>
  <cols>
    <col min="1" max="1" width="16.28515625" style="21" customWidth="1"/>
    <col min="2" max="2" width="24.28515625" style="21" customWidth="1"/>
    <col min="3" max="3" width="11.7109375" style="81" hidden="1" customWidth="1"/>
    <col min="4" max="4" width="10.42578125" style="46" bestFit="1" customWidth="1"/>
    <col min="5" max="5" width="10.42578125" style="21" customWidth="1"/>
    <col min="6" max="6" width="9.140625" style="1"/>
    <col min="7" max="7" width="12.140625" style="21" customWidth="1"/>
    <col min="8" max="8" width="12.7109375" style="39" customWidth="1"/>
    <col min="9" max="18" width="12.7109375" style="1" customWidth="1"/>
    <col min="19" max="16384" width="9.140625" style="21"/>
  </cols>
  <sheetData>
    <row r="1" spans="1:20" s="26" customFormat="1" ht="18.75" x14ac:dyDescent="0.3">
      <c r="A1" s="26" t="s">
        <v>143</v>
      </c>
      <c r="B1" s="40"/>
      <c r="C1" s="58"/>
      <c r="D1" s="86"/>
      <c r="F1" s="27"/>
      <c r="H1" s="44" t="s">
        <v>113</v>
      </c>
      <c r="I1" s="27"/>
      <c r="J1" s="27"/>
      <c r="K1" s="27"/>
      <c r="L1" s="27"/>
      <c r="M1" s="27"/>
      <c r="N1" s="27"/>
      <c r="O1" s="27"/>
      <c r="P1" s="27"/>
      <c r="Q1" s="27"/>
      <c r="R1" s="27"/>
    </row>
    <row r="2" spans="1:20" x14ac:dyDescent="0.25">
      <c r="A2" s="21" t="s">
        <v>146</v>
      </c>
      <c r="B2" s="33"/>
      <c r="C2" s="58" t="s">
        <v>20</v>
      </c>
      <c r="D2" s="46" t="s">
        <v>20</v>
      </c>
      <c r="E2" s="21" t="s">
        <v>21</v>
      </c>
      <c r="F2" s="1" t="s">
        <v>105</v>
      </c>
      <c r="G2" s="45"/>
    </row>
    <row r="3" spans="1:20" ht="15.75" thickBot="1" x14ac:dyDescent="0.3">
      <c r="B3" s="37"/>
      <c r="C3" s="58" t="s">
        <v>117</v>
      </c>
      <c r="D3" s="46" t="s">
        <v>116</v>
      </c>
      <c r="E3" s="21" t="s">
        <v>96</v>
      </c>
      <c r="F3" s="1" t="s">
        <v>22</v>
      </c>
      <c r="H3" s="32" t="s">
        <v>7</v>
      </c>
      <c r="I3" s="18" t="s">
        <v>8</v>
      </c>
      <c r="J3" s="18" t="s">
        <v>9</v>
      </c>
      <c r="K3" s="18" t="s">
        <v>10</v>
      </c>
      <c r="L3" s="18" t="s">
        <v>11</v>
      </c>
      <c r="M3" s="18" t="s">
        <v>12</v>
      </c>
      <c r="N3" s="18" t="s">
        <v>18</v>
      </c>
      <c r="O3" s="18" t="s">
        <v>6</v>
      </c>
      <c r="P3" s="18" t="s">
        <v>5</v>
      </c>
      <c r="Q3" s="18" t="s">
        <v>4</v>
      </c>
      <c r="R3" s="18" t="s">
        <v>19</v>
      </c>
      <c r="T3" s="18"/>
    </row>
    <row r="4" spans="1:20" x14ac:dyDescent="0.25">
      <c r="A4" s="28" t="s">
        <v>93</v>
      </c>
      <c r="B4" s="12" t="s">
        <v>1</v>
      </c>
      <c r="C4" s="82">
        <v>0.04</v>
      </c>
      <c r="D4" s="168">
        <f>pf_dx</f>
        <v>4</v>
      </c>
      <c r="E4" s="22">
        <v>0</v>
      </c>
      <c r="F4" s="4">
        <v>1</v>
      </c>
      <c r="H4" s="34">
        <f>MAX(IBDH1!F3,IBDH1b!F3,IBDH1c!F3)</f>
        <v>6.3640399999775941</v>
      </c>
      <c r="I4" s="42">
        <f>MAX(IBDV2!F3,IBDV2b!F3,IBDV2c!F3)</f>
        <v>0.51957600000000004</v>
      </c>
      <c r="J4" s="42">
        <f>MAX(IBDV3!F3,IBDV3b!F3,IBDV3c!F3)</f>
        <v>0.75931199999999999</v>
      </c>
      <c r="K4" s="42">
        <f>MAX(IBDV4!F3,IBDV4b!F3,IBDV4c!F3)</f>
        <v>0.76841200000000009</v>
      </c>
      <c r="L4" s="42">
        <f>MAX(IBDA5!F3,IBDA5b!F3,IBDA5c!F3)</f>
        <v>0.17072320000000002</v>
      </c>
      <c r="M4" s="42">
        <f>MAX(IBDA6!F3,IBDA6b!F3,IBDA6c!F3)</f>
        <v>0.315886</v>
      </c>
      <c r="N4" s="42">
        <f>MAX('OBD1'!F3,OBD1b!F3,OBD1c!F3)</f>
        <v>3.4795199999877497</v>
      </c>
      <c r="O4" s="42">
        <f>MAX('OBD2'!F3,OBD2b!F3,OBD2c!F3)</f>
        <v>2.1085719999925763</v>
      </c>
      <c r="P4" s="42">
        <f>MAX('OBD3'!F3,OBD3b!F3,OBD3c!F3)</f>
        <v>1.4222359999949927</v>
      </c>
      <c r="Q4" s="42">
        <f>MAX('OBD4'!F3,OBD4b!F3,OBD4c!F3)</f>
        <v>0.96491199999660271</v>
      </c>
      <c r="R4" s="70">
        <f>MAX('OBD5'!F3,OBD5b!F3,OBD5c!F3)</f>
        <v>0.68087999999760285</v>
      </c>
    </row>
    <row r="5" spans="1:20" x14ac:dyDescent="0.25">
      <c r="A5" s="29" t="s">
        <v>93</v>
      </c>
      <c r="B5" s="13" t="s">
        <v>0</v>
      </c>
      <c r="C5" s="83">
        <v>0.06</v>
      </c>
      <c r="D5" s="169">
        <f>pf_rx</f>
        <v>3</v>
      </c>
      <c r="E5" s="23">
        <v>0</v>
      </c>
      <c r="F5" s="185">
        <v>1</v>
      </c>
      <c r="H5" s="35">
        <f>MAX(IBDH1!F4,IBDH1b!F4,IBDH1c!F4)</f>
        <v>10.370069999930042</v>
      </c>
      <c r="I5" s="41">
        <f>MAX(IBDV2!F4,IBDV2b!F4,IBDV2c!F4)</f>
        <v>0.86225399999418295</v>
      </c>
      <c r="J5" s="41">
        <f>MAX(IBDV3!F4,IBDV3b!F4,IBDV3c!F4)</f>
        <v>1.3006169999912258</v>
      </c>
      <c r="K5" s="41">
        <f>MAX(IBDV4!F4,IBDV4b!F4,IBDV4c!F4)</f>
        <v>1.332875999991008</v>
      </c>
      <c r="L5" s="41">
        <f>MAX(IBDA5!F4,IBDA5b!F4,IBDA5c!F4)</f>
        <v>0.40200599999728792</v>
      </c>
      <c r="M5" s="41">
        <f>MAX(IBDA6!F4,IBDA6b!F4,IBDA6c!F4)</f>
        <v>0.65765099999556342</v>
      </c>
      <c r="N5" s="41">
        <f>MAX('OBD1'!F4,OBD1b!F4,OBD1c!F4)</f>
        <v>5.5839599999623291</v>
      </c>
      <c r="O5" s="41">
        <f>MAX('OBD2'!F4,OBD2b!F4,OBD2c!F4)</f>
        <v>3.3500699999774</v>
      </c>
      <c r="P5" s="41">
        <f>MAX('OBD3'!F4,OBD3b!F4,OBD3c!F4)</f>
        <v>2.2362449999849137</v>
      </c>
      <c r="Q5" s="41">
        <f>MAX('OBD4'!F4,OBD4b!F4,OBD4c!F4)</f>
        <v>1.4931989999899264</v>
      </c>
      <c r="R5" s="67">
        <f>MAX('OBD5'!F4,OBD5b!F4,OBD5c!F4)</f>
        <v>1.0295339999930544</v>
      </c>
    </row>
    <row r="6" spans="1:20" ht="15.75" thickBot="1" x14ac:dyDescent="0.3">
      <c r="A6" s="30" t="s">
        <v>93</v>
      </c>
      <c r="B6" s="14" t="s">
        <v>2</v>
      </c>
      <c r="C6" s="84">
        <v>0.04</v>
      </c>
      <c r="D6" s="170">
        <f>pf_n2</f>
        <v>2</v>
      </c>
      <c r="E6" s="23">
        <v>0</v>
      </c>
      <c r="F6" s="185">
        <v>1</v>
      </c>
      <c r="H6" s="38">
        <f>MAX(IBDH1!F5,IBDH1b!F5,IBDH1c!F5)</f>
        <v>0.88685960380663598</v>
      </c>
      <c r="I6" s="43">
        <f>MAX(IBDV2!F5,IBDV2b!F5,IBDV2c!F5)</f>
        <v>0.13369198562552051</v>
      </c>
      <c r="J6" s="43">
        <f>MAX(IBDV3!F5,IBDV3b!F5,IBDV3c!F5)</f>
        <v>0.13164476726855873</v>
      </c>
      <c r="K6" s="43">
        <f>MAX(IBDV4!F5,IBDV4b!F5,IBDV4c!F5)</f>
        <v>0.10292501573281457</v>
      </c>
      <c r="L6" s="43">
        <f>MAX(IBDA5!F5,IBDA5b!F5,IBDA5c!F5)</f>
        <v>2.2831389022733829E-2</v>
      </c>
      <c r="M6" s="43">
        <f>MAX(IBDA6!F5,IBDA6b!F5,IBDA6c!F5)</f>
        <v>2.2996639770605377E-2</v>
      </c>
      <c r="N6" s="43">
        <f>MAX('OBD1'!F5,OBD1b!F5,OBD1c!F5)</f>
        <v>0.49400957542976748</v>
      </c>
      <c r="O6" s="43">
        <f>MAX('OBD2'!F5,OBD2b!F5,OBD2c!F5)</f>
        <v>0.27644367342411569</v>
      </c>
      <c r="P6" s="43">
        <f>MAX('OBD3'!F5,OBD3b!F5,OBD3c!F5)</f>
        <v>0.17208861918393822</v>
      </c>
      <c r="Q6" s="43">
        <f>MAX('OBD4'!F5,OBD4b!F5,OBD4c!F5)</f>
        <v>0.10738708318747561</v>
      </c>
      <c r="R6" s="68">
        <f>MAX('OBD5'!F5,OBD5b!F5,OBD5c!F5)</f>
        <v>6.9031739738592654E-2</v>
      </c>
    </row>
    <row r="7" spans="1:20" s="47" customFormat="1" x14ac:dyDescent="0.25">
      <c r="A7" s="9" t="s">
        <v>23</v>
      </c>
      <c r="B7" s="9" t="s">
        <v>1</v>
      </c>
      <c r="C7" s="82">
        <v>0.04</v>
      </c>
      <c r="D7" s="168">
        <f>pf_dx</f>
        <v>4</v>
      </c>
      <c r="E7" s="22">
        <v>0</v>
      </c>
      <c r="F7" s="4">
        <v>1</v>
      </c>
      <c r="H7" s="34">
        <f>MAX(IBDH1!F6,IBDH1b!F6,IBDH1c!F6)</f>
        <v>1.45746E-2</v>
      </c>
      <c r="I7" s="42">
        <f>MAX(IBDV2!F6,IBDV2b!F6,IBDV2c!F6)</f>
        <v>2.2836200000000001E-2</v>
      </c>
      <c r="J7" s="42">
        <f>MAX(IBDV3!F6,IBDV3b!F6,IBDV3c!F6)</f>
        <v>2.6334239999999998E-2</v>
      </c>
      <c r="K7" s="42">
        <f>MAX(IBDV4!F6,IBDV4b!F6,IBDV4c!F6)</f>
        <v>3.05104E-2</v>
      </c>
      <c r="L7" s="42">
        <f>MAX(IBDA5!F6,IBDA5b!F6,IBDA5c!F6)</f>
        <v>4.2685599999999997E-2</v>
      </c>
      <c r="M7" s="42">
        <f>MAX(IBDA6!F6,IBDA6b!F6,IBDA6c!F6)</f>
        <v>5.0383599999999994E-2</v>
      </c>
      <c r="N7" s="42">
        <f>MAX('OBD1'!F6,OBD1b!F6,OBD1c!F6)</f>
        <v>1.1798520000000002E-2</v>
      </c>
      <c r="O7" s="42">
        <f>MAX('OBD2'!F6,OBD2b!F6,OBD2c!F6)</f>
        <v>1.543336E-2</v>
      </c>
      <c r="P7" s="42">
        <f>MAX('OBD3'!F6,OBD3b!F6,OBD3c!F6)</f>
        <v>1.8494480000000001E-2</v>
      </c>
      <c r="Q7" s="42">
        <f>MAX('OBD4'!F6,OBD4b!F6,OBD4c!F6)</f>
        <v>2.1455000000000002E-2</v>
      </c>
      <c r="R7" s="70">
        <f>MAX('OBD5'!F6,OBD5b!F6,OBD5c!F6)</f>
        <v>2.4370719999999998E-2</v>
      </c>
    </row>
    <row r="8" spans="1:20" s="47" customFormat="1" x14ac:dyDescent="0.25">
      <c r="A8" s="10" t="s">
        <v>23</v>
      </c>
      <c r="B8" s="10" t="s">
        <v>0</v>
      </c>
      <c r="C8" s="83">
        <v>0.06</v>
      </c>
      <c r="D8" s="169">
        <f>pf_rx</f>
        <v>3</v>
      </c>
      <c r="E8" s="23">
        <v>0</v>
      </c>
      <c r="F8" s="7">
        <v>1</v>
      </c>
      <c r="H8" s="35">
        <f>MAX(IBDH1!F7,IBDH1b!F7,IBDH1c!F7)</f>
        <v>8.9344499999397253E-3</v>
      </c>
      <c r="I8" s="41">
        <f>MAX(IBDV2!F7,IBDV2b!F7,IBDV2c!F7)</f>
        <v>1.8671549999874037E-2</v>
      </c>
      <c r="J8" s="41">
        <f>MAX(IBDV3!F7,IBDV3b!F7,IBDV3c!F7)</f>
        <v>2.0805959999859638E-2</v>
      </c>
      <c r="K8" s="41">
        <f>MAX(IBDV4!F7,IBDV4b!F7,IBDV4c!F7)</f>
        <v>2.3270609999843012E-2</v>
      </c>
      <c r="L8" s="41">
        <f>MAX(IBDA5!F7,IBDA5b!F7,IBDA5c!F7)</f>
        <v>2.9040419999804088E-2</v>
      </c>
      <c r="M8" s="41">
        <f>MAX(IBDA6!F7,IBDA6b!F7,IBDA6c!F7)</f>
        <v>3.2720999999779253E-2</v>
      </c>
      <c r="N8" s="41">
        <f>MAX('OBD1'!F7,OBD1b!F7,OBD1c!F7)</f>
        <v>5.6030999999622001E-3</v>
      </c>
      <c r="O8" s="41">
        <f>MAX('OBD2'!F7,OBD2b!F7,OBD2c!F7)</f>
        <v>7.9037099999466794E-3</v>
      </c>
      <c r="P8" s="41">
        <f>MAX('OBD3'!F7,OBD3b!F7,OBD3c!F7)</f>
        <v>9.9010199999332062E-3</v>
      </c>
      <c r="Q8" s="41">
        <f>MAX('OBD4'!F7,OBD4b!F7,OBD4c!F7)</f>
        <v>1.1971709999919235E-2</v>
      </c>
      <c r="R8" s="67">
        <f>MAX('OBD5'!F7,OBD5b!F7,OBD5c!F7)</f>
        <v>1.4105669999904839E-2</v>
      </c>
    </row>
    <row r="9" spans="1:20" s="47" customFormat="1" ht="15.75" thickBot="1" x14ac:dyDescent="0.3">
      <c r="A9" s="11" t="s">
        <v>23</v>
      </c>
      <c r="B9" s="11" t="s">
        <v>2</v>
      </c>
      <c r="C9" s="84">
        <v>0.04</v>
      </c>
      <c r="D9" s="170">
        <f>pf_n2</f>
        <v>2</v>
      </c>
      <c r="E9" s="23">
        <v>0</v>
      </c>
      <c r="F9" s="7">
        <v>1</v>
      </c>
      <c r="H9" s="38">
        <f>MAX(IBDH1!F8,IBDH1b!F8,IBDH1c!F8)</f>
        <v>2.3008457460525663E-4</v>
      </c>
      <c r="I9" s="43">
        <f>MAX(IBDV2!F8,IBDV2b!F8,IBDV2c!F8)</f>
        <v>4.0542368614455981E-4</v>
      </c>
      <c r="J9" s="43">
        <f>MAX(IBDV3!F8,IBDV3b!F8,IBDV3c!F8)</f>
        <v>5.0591346926192563E-4</v>
      </c>
      <c r="K9" s="43">
        <f>MAX(IBDV4!F8,IBDV4b!F8,IBDV4c!F8)</f>
        <v>6.3637686114997091E-4</v>
      </c>
      <c r="L9" s="43">
        <f>MAX(IBDA5!F8,IBDA5b!F8,IBDA5c!F8)</f>
        <v>8.2103028445526603E-4</v>
      </c>
      <c r="M9" s="43">
        <f>MAX(IBDA6!F8,IBDA6b!F8,IBDA6c!F8)</f>
        <v>9.1829186775964323E-4</v>
      </c>
      <c r="N9" s="43">
        <f>MAX('OBD1'!F8,OBD1b!F8,OBD1c!F8)</f>
        <v>0</v>
      </c>
      <c r="O9" s="43">
        <f>MAX('OBD2'!F8,OBD2b!F8,OBD2c!F8)</f>
        <v>3.1395080281377386E-4</v>
      </c>
      <c r="P9" s="43">
        <f>MAX('OBD3'!F8,OBD3b!F8,OBD3c!F8)</f>
        <v>4.4129038450926454E-4</v>
      </c>
      <c r="Q9" s="43">
        <f>MAX('OBD4'!F8,OBD4b!F8,OBD4c!F8)</f>
        <v>5.9029376715551769E-4</v>
      </c>
      <c r="R9" s="68">
        <f>MAX('OBD5'!F8,OBD5b!F8,OBD5c!F8)</f>
        <v>7.6090186228735255E-4</v>
      </c>
    </row>
    <row r="10" spans="1:20" x14ac:dyDescent="0.25">
      <c r="A10" s="29" t="s">
        <v>25</v>
      </c>
      <c r="B10" s="12" t="s">
        <v>1</v>
      </c>
      <c r="C10" s="82">
        <v>0.04</v>
      </c>
      <c r="D10" s="168">
        <f>pf_dx</f>
        <v>4</v>
      </c>
      <c r="E10" s="22">
        <v>0</v>
      </c>
      <c r="F10" s="4">
        <v>1</v>
      </c>
      <c r="H10" s="34">
        <f>MAX(IBDH1!F9,IBDH1b!F9,IBDH1c!F9)</f>
        <v>8.1029199999999996E-3</v>
      </c>
      <c r="I10" s="42">
        <f>MAX(IBDV2!F9,IBDV2b!F9,IBDV2c!F9)</f>
        <v>1.3672759999999999E-2</v>
      </c>
      <c r="J10" s="42">
        <f>MAX(IBDV3!F9,IBDV3b!F9,IBDV3c!F9)</f>
        <v>1.562152E-2</v>
      </c>
      <c r="K10" s="42">
        <f>MAX(IBDV4!F9,IBDV4b!F9,IBDV4c!F9)</f>
        <v>1.7922E-2</v>
      </c>
      <c r="L10" s="42">
        <f>MAX(IBDA5!F9,IBDA5b!F9,IBDA5c!F9)</f>
        <v>2.4145E-2</v>
      </c>
      <c r="M10" s="42">
        <f>MAX(IBDA6!F9,IBDA6b!F9,IBDA6c!F9)</f>
        <v>2.8030160000000002E-2</v>
      </c>
      <c r="N10" s="42">
        <f>MAX('OBD1'!F9,OBD1b!F9,OBD1c!F9)</f>
        <v>6.2306799999999997E-3</v>
      </c>
      <c r="O10" s="42">
        <f>MAX('OBD2'!F9,OBD2b!F9,OBD2c!F9)</f>
        <v>8.29856E-3</v>
      </c>
      <c r="P10" s="42">
        <f>MAX('OBD3'!F9,OBD3b!F9,OBD3c!F9)</f>
        <v>1.006812E-2</v>
      </c>
      <c r="Q10" s="42">
        <f>MAX('OBD4'!F9,OBD4b!F9,OBD4c!F9)</f>
        <v>1.1835279999999998E-2</v>
      </c>
      <c r="R10" s="70">
        <f>MAX('OBD5'!F9,OBD5b!F9,OBD5c!F9)</f>
        <v>1.3617279999999999E-2</v>
      </c>
    </row>
    <row r="11" spans="1:20" x14ac:dyDescent="0.25">
      <c r="A11" s="13" t="s">
        <v>25</v>
      </c>
      <c r="B11" s="13" t="s">
        <v>0</v>
      </c>
      <c r="C11" s="83">
        <v>0.06</v>
      </c>
      <c r="D11" s="169">
        <f>pf_rx</f>
        <v>3</v>
      </c>
      <c r="E11" s="23">
        <v>0</v>
      </c>
      <c r="F11" s="7">
        <v>1</v>
      </c>
      <c r="H11" s="35">
        <f>MAX(IBDH1!F10,IBDH1b!F10,IBDH1c!F10)</f>
        <v>5.093429999965639E-3</v>
      </c>
      <c r="I11" s="41">
        <f>MAX(IBDV2!F10,IBDV2b!F10,IBDV2c!F10)</f>
        <v>1.1633849999921514E-2</v>
      </c>
      <c r="J11" s="41">
        <f>MAX(IBDV3!F10,IBDV3b!F10,IBDV3c!F10)</f>
        <v>1.2847859999913325E-2</v>
      </c>
      <c r="K11" s="41">
        <f>MAX(IBDV4!F10,IBDV4b!F10,IBDV4c!F10)</f>
        <v>1.4232209999903985E-2</v>
      </c>
      <c r="L11" s="41">
        <f>MAX(IBDA5!F10,IBDA5b!F10,IBDA5c!F10)</f>
        <v>1.7176139999884127E-2</v>
      </c>
      <c r="M11" s="41">
        <f>MAX(IBDA6!F10,IBDA6b!F10,IBDA6c!F10)</f>
        <v>1.9067729999871361E-2</v>
      </c>
      <c r="N11" s="41">
        <f>MAX('OBD1'!F10,OBD1b!F10,OBD1c!F10)</f>
        <v>2.8478489999807879E-3</v>
      </c>
      <c r="O11" s="41">
        <f>MAX('OBD2'!F10,OBD2b!F10,OBD2c!F10)</f>
        <v>4.1720999999718539E-3</v>
      </c>
      <c r="P11" s="41">
        <f>MAX('OBD3'!F10,OBD3b!F10,OBD3c!F10)</f>
        <v>5.3329199999640224E-3</v>
      </c>
      <c r="Q11" s="41">
        <f>MAX('OBD4'!F10,OBD4b!F10,OBD4c!F10)</f>
        <v>6.5625899999557265E-3</v>
      </c>
      <c r="R11" s="67">
        <f>MAX('OBD5'!F10,OBD5b!F10,OBD5c!F10)</f>
        <v>7.8462899999470672E-3</v>
      </c>
    </row>
    <row r="12" spans="1:20" ht="15.75" thickBot="1" x14ac:dyDescent="0.3">
      <c r="A12" s="14" t="s">
        <v>25</v>
      </c>
      <c r="B12" s="14" t="s">
        <v>2</v>
      </c>
      <c r="C12" s="84">
        <v>0.04</v>
      </c>
      <c r="D12" s="170">
        <f>pf_n2</f>
        <v>2</v>
      </c>
      <c r="E12" s="25">
        <v>0</v>
      </c>
      <c r="F12" s="8">
        <v>1</v>
      </c>
      <c r="H12" s="38">
        <f>MAX(IBDH1!F11,IBDH1b!F11,IBDH1c!F11)</f>
        <v>1.3777558945416094E-4</v>
      </c>
      <c r="I12" s="43">
        <f>MAX(IBDV2!F11,IBDV2b!F11,IBDV2c!F11)</f>
        <v>2.5947320753264458E-4</v>
      </c>
      <c r="J12" s="43">
        <f>MAX(IBDV3!F11,IBDV3b!F11,IBDV3c!F11)</f>
        <v>3.1862076117855777E-4</v>
      </c>
      <c r="K12" s="43">
        <f>MAX(IBDV4!F11,IBDV4b!F11,IBDV4c!F11)</f>
        <v>3.9393294928241347E-4</v>
      </c>
      <c r="L12" s="43">
        <f>MAX(IBDA5!F11,IBDA5b!F11,IBDA5c!F11)</f>
        <v>4.8803526932402792E-4</v>
      </c>
      <c r="M12" s="43">
        <f>MAX(IBDA6!F11,IBDA6b!F11,IBDA6c!F11)</f>
        <v>5.3245797743661663E-4</v>
      </c>
      <c r="N12" s="43">
        <f>MAX('OBD1'!F11,OBD1b!F11,OBD1c!F11)</f>
        <v>1.0406640791511323E-4</v>
      </c>
      <c r="O12" s="43">
        <f>MAX('OBD2'!F11,OBD2b!F11,OBD2c!F11)</f>
        <v>1.7780585803705057E-4</v>
      </c>
      <c r="P12" s="43">
        <f>MAX('OBD3'!F11,OBD3b!F11,OBD3c!F11)</f>
        <v>2.5490960840518598E-4</v>
      </c>
      <c r="Q12" s="43">
        <f>MAX('OBD4'!F11,OBD4b!F11,OBD4c!F11)</f>
        <v>3.4761744065824925E-4</v>
      </c>
      <c r="R12" s="68">
        <f>MAX('OBD5'!F11,OBD5b!F11,OBD5c!F11)</f>
        <v>4.5601719964780905E-4</v>
      </c>
    </row>
    <row r="13" spans="1:20" x14ac:dyDescent="0.25">
      <c r="A13" s="9" t="s">
        <v>26</v>
      </c>
      <c r="B13" s="9" t="s">
        <v>1</v>
      </c>
      <c r="C13" s="82">
        <v>0.04</v>
      </c>
      <c r="D13" s="168">
        <f>pf_dx</f>
        <v>4</v>
      </c>
      <c r="E13" s="23">
        <v>0</v>
      </c>
      <c r="F13" s="7">
        <v>1</v>
      </c>
      <c r="H13" s="34">
        <f>MAX(IBDH1!F12,IBDH1b!F12,IBDH1c!F12)</f>
        <v>9.0577999999999995E-3</v>
      </c>
      <c r="I13" s="42">
        <f>MAX(IBDV2!F12,IBDV2b!F12,IBDV2c!F12)</f>
        <v>1.5546079999999999E-2</v>
      </c>
      <c r="J13" s="42">
        <f>MAX(IBDV3!F12,IBDV3b!F12,IBDV3c!F12)</f>
        <v>1.772572E-2</v>
      </c>
      <c r="K13" s="42">
        <f>MAX(IBDV4!F12,IBDV4b!F12,IBDV4c!F12)</f>
        <v>2.0291479999999997E-2</v>
      </c>
      <c r="L13" s="42">
        <f>MAX(IBDA5!F12,IBDA5b!F12,IBDA5c!F12)</f>
        <v>2.7095640000000001E-2</v>
      </c>
      <c r="M13" s="42">
        <f>MAX(IBDA6!F12,IBDA6b!F12,IBDA6c!F12)</f>
        <v>3.1327760000000003E-2</v>
      </c>
      <c r="N13" s="42">
        <f>MAX('OBD1'!F12,OBD1b!F12,OBD1c!F12)</f>
        <v>6.8771200000000005E-3</v>
      </c>
      <c r="O13" s="42">
        <f>MAX('OBD2'!F12,OBD2b!F12,OBD2c!F12)</f>
        <v>9.2022800000000002E-3</v>
      </c>
      <c r="P13" s="42">
        <f>MAX('OBD3'!F12,OBD3b!F12,OBD3c!F12)</f>
        <v>1.119992E-2</v>
      </c>
      <c r="Q13" s="42">
        <f>MAX('OBD4'!F12,OBD4b!F12,OBD4c!F12)</f>
        <v>1.3210079999999999E-2</v>
      </c>
      <c r="R13" s="70">
        <f>MAX('OBD5'!F12,OBD5b!F12,OBD5c!F12)</f>
        <v>1.524824E-2</v>
      </c>
    </row>
    <row r="14" spans="1:20" x14ac:dyDescent="0.25">
      <c r="A14" s="10" t="s">
        <v>26</v>
      </c>
      <c r="B14" s="10" t="s">
        <v>0</v>
      </c>
      <c r="C14" s="83">
        <v>0.06</v>
      </c>
      <c r="D14" s="169">
        <f>pf_rx</f>
        <v>3</v>
      </c>
      <c r="E14" s="23">
        <v>0</v>
      </c>
      <c r="F14" s="7">
        <v>1</v>
      </c>
      <c r="H14" s="35">
        <f>MAX(IBDH1!F13,IBDH1b!F13,IBDH1c!F13)</f>
        <v>5.4437099999632759E-3</v>
      </c>
      <c r="I14" s="41">
        <f>MAX(IBDV2!F13,IBDV2b!F13,IBDV2c!F13)</f>
        <v>1.2933959999912743E-2</v>
      </c>
      <c r="J14" s="41">
        <f>MAX(IBDV3!F13,IBDV3b!F13,IBDV3c!F13)</f>
        <v>1.4230079999904001E-2</v>
      </c>
      <c r="K14" s="41">
        <f>MAX(IBDV4!F13,IBDV4b!F13,IBDV4c!F13)</f>
        <v>1.5698729999894093E-2</v>
      </c>
      <c r="L14" s="41">
        <f>MAX(IBDA5!F13,IBDA5b!F13,IBDA5c!F13)</f>
        <v>1.8662189999874103E-2</v>
      </c>
      <c r="M14" s="41">
        <f>MAX(IBDA6!F13,IBDA6b!F13,IBDA6c!F13)</f>
        <v>2.0572439999861213E-2</v>
      </c>
      <c r="N14" s="41">
        <f>MAX('OBD1'!F13,OBD1b!F13,OBD1c!F13)</f>
        <v>2.8687229999806471E-3</v>
      </c>
      <c r="O14" s="41">
        <f>MAX('OBD2'!F13,OBD2b!F13,OBD2c!F13)</f>
        <v>4.2914399999710489E-3</v>
      </c>
      <c r="P14" s="41">
        <f>MAX('OBD3'!F13,OBD3b!F13,OBD3c!F13)</f>
        <v>5.5447799999625924E-3</v>
      </c>
      <c r="Q14" s="41">
        <f>MAX('OBD4'!F13,OBD4b!F13,OBD4c!F13)</f>
        <v>6.8865299999535407E-3</v>
      </c>
      <c r="R14" s="67">
        <f>MAX('OBD5'!F13,OBD5b!F13,OBD5c!F13)</f>
        <v>8.2960499999440319E-3</v>
      </c>
    </row>
    <row r="15" spans="1:20" ht="15.75" thickBot="1" x14ac:dyDescent="0.3">
      <c r="A15" s="11" t="s">
        <v>26</v>
      </c>
      <c r="B15" s="11" t="s">
        <v>2</v>
      </c>
      <c r="C15" s="84">
        <v>0.04</v>
      </c>
      <c r="D15" s="170">
        <f>pf_n2</f>
        <v>2</v>
      </c>
      <c r="E15" s="23">
        <v>0</v>
      </c>
      <c r="F15" s="7">
        <v>1</v>
      </c>
      <c r="H15" s="38">
        <f>MAX(IBDH1!F14,IBDH1b!F14,IBDH1c!F14)</f>
        <v>2.0821396398835914E-4</v>
      </c>
      <c r="I15" s="43">
        <f>MAX(IBDV2!F14,IBDV2b!F14,IBDV2c!F14)</f>
        <v>3.9770279336094421E-4</v>
      </c>
      <c r="J15" s="43">
        <f>MAX(IBDV3!F14,IBDV3b!F14,IBDV3c!F14)</f>
        <v>4.8674517115729603E-4</v>
      </c>
      <c r="K15" s="43">
        <f>MAX(IBDV4!F14,IBDV4b!F14,IBDV4c!F14)</f>
        <v>5.996238358075553E-4</v>
      </c>
      <c r="L15" s="43">
        <f>MAX(IBDA5!F14,IBDA5b!F14,IBDA5c!F14)</f>
        <v>7.3639590616139683E-4</v>
      </c>
      <c r="M15" s="43">
        <f>MAX(IBDA6!F14,IBDA6b!F14,IBDA6c!F14)</f>
        <v>7.9900604386690089E-4</v>
      </c>
      <c r="N15" s="43">
        <f>MAX('OBD1'!F14,OBD1b!F14,OBD1c!F14)</f>
        <v>1.5402373560955874E-4</v>
      </c>
      <c r="O15" s="43">
        <f>MAX('OBD2'!F14,OBD2b!F14,OBD2c!F14)</f>
        <v>2.6528751250642864E-4</v>
      </c>
      <c r="P15" s="43">
        <f>MAX('OBD3'!F14,OBD3b!F14,OBD3c!F14)</f>
        <v>3.8207783355165243E-4</v>
      </c>
      <c r="Q15" s="43">
        <f>MAX('OBD4'!F14,OBD4b!F14,OBD4c!F14)</f>
        <v>5.2332487033518145E-4</v>
      </c>
      <c r="R15" s="68">
        <f>MAX('OBD5'!F14,OBD5b!F14,OBD5c!F14)</f>
        <v>6.8920982748356982E-4</v>
      </c>
    </row>
    <row r="16" spans="1:20" x14ac:dyDescent="0.25">
      <c r="A16" s="20" t="s">
        <v>27</v>
      </c>
      <c r="B16" s="20" t="s">
        <v>1</v>
      </c>
      <c r="C16" s="82">
        <v>0.04</v>
      </c>
      <c r="D16" s="168">
        <f>pf_dx</f>
        <v>4</v>
      </c>
      <c r="E16" s="22">
        <v>0</v>
      </c>
      <c r="F16" s="4">
        <v>1</v>
      </c>
      <c r="H16" s="34">
        <f>MAX(IBDH1!F15,IBDH1b!F15,IBDH1c!F15)</f>
        <v>2.1909600000000001E-2</v>
      </c>
      <c r="I16" s="42">
        <f>MAX(IBDV2!F15,IBDV2b!F15,IBDV2c!F15)</f>
        <v>3.967424E-2</v>
      </c>
      <c r="J16" s="42">
        <f>MAX(IBDV3!F15,IBDV3b!F15,IBDV3c!F15)</f>
        <v>4.4947999999999995E-2</v>
      </c>
      <c r="K16" s="42">
        <f>MAX(IBDV4!F15,IBDV4b!F15,IBDV4c!F15)</f>
        <v>5.1101999999999995E-2</v>
      </c>
      <c r="L16" s="42">
        <f>MAX(IBDA5!F15,IBDA5b!F15,IBDA5c!F15)</f>
        <v>6.6506399999999993E-2</v>
      </c>
      <c r="M16" s="42">
        <f>MAX(IBDA6!F15,IBDA6b!F15,IBDA6c!F15)</f>
        <v>7.6015600000000003E-2</v>
      </c>
      <c r="N16" s="42">
        <f>MAX('OBD1'!F15,OBD1b!F15,OBD1c!F15)</f>
        <v>1.592468E-2</v>
      </c>
      <c r="O16" s="42">
        <f>MAX('OBD2'!F15,OBD2b!F15,OBD2c!F15)</f>
        <v>2.1625760000000001E-2</v>
      </c>
      <c r="P16" s="42">
        <f>MAX('OBD3'!F15,OBD3b!F15,OBD3c!F15)</f>
        <v>2.657296E-2</v>
      </c>
      <c r="Q16" s="42">
        <f>MAX('OBD4'!F15,OBD4b!F15,OBD4c!F15)</f>
        <v>3.1652519999999996E-2</v>
      </c>
      <c r="R16" s="70">
        <f>MAX('OBD5'!F15,OBD5b!F15,OBD5c!F15)</f>
        <v>3.6875520000000002E-2</v>
      </c>
    </row>
    <row r="17" spans="1:18" x14ac:dyDescent="0.25">
      <c r="A17" s="17" t="s">
        <v>27</v>
      </c>
      <c r="B17" s="17" t="s">
        <v>0</v>
      </c>
      <c r="C17" s="83">
        <v>0.06</v>
      </c>
      <c r="D17" s="169">
        <f>pf_rx</f>
        <v>3</v>
      </c>
      <c r="E17" s="23">
        <v>0</v>
      </c>
      <c r="F17" s="7">
        <v>1</v>
      </c>
      <c r="H17" s="35">
        <f>MAX(IBDH1!F16,IBDH1b!F16,IBDH1c!F16)</f>
        <v>1.1977649999919196E-2</v>
      </c>
      <c r="I17" s="41">
        <f>MAX(IBDV2!F16,IBDV2b!F16,IBDV2c!F16)</f>
        <v>3.1803599999785444E-2</v>
      </c>
      <c r="J17" s="41">
        <f>MAX(IBDV3!F16,IBDV3b!F16,IBDV3c!F16)</f>
        <v>3.4640999999766296E-2</v>
      </c>
      <c r="K17" s="41">
        <f>MAX(IBDV4!F16,IBDV4b!F16,IBDV4c!F16)</f>
        <v>3.7799999999744989E-2</v>
      </c>
      <c r="L17" s="41">
        <f>MAX(IBDA5!F16,IBDA5b!F16,IBDA5c!F16)</f>
        <v>4.3249799999708224E-2</v>
      </c>
      <c r="M17" s="41">
        <f>MAX(IBDA6!F16,IBDA6b!F16,IBDA6c!F16)</f>
        <v>4.6850099999683939E-2</v>
      </c>
      <c r="N17" s="41">
        <f>MAX('OBD1'!F16,OBD1b!F16,OBD1c!F16)</f>
        <v>5.1309599999653848E-3</v>
      </c>
      <c r="O17" s="41">
        <f>MAX('OBD2'!F16,OBD2b!F16,OBD2c!F16)</f>
        <v>8.2843199999441102E-3</v>
      </c>
      <c r="P17" s="41">
        <f>MAX('OBD3'!F16,OBD3b!F16,OBD3c!F16)</f>
        <v>1.1091569999925171E-2</v>
      </c>
      <c r="Q17" s="41">
        <f>MAX('OBD4'!F16,OBD4b!F16,OBD4c!F16)</f>
        <v>1.4171999999904393E-2</v>
      </c>
      <c r="R17" s="67">
        <f>MAX('OBD5'!F16,OBD5b!F16,OBD5c!F16)</f>
        <v>1.7451689999882267E-2</v>
      </c>
    </row>
    <row r="18" spans="1:18" ht="15.75" thickBot="1" x14ac:dyDescent="0.3">
      <c r="A18" s="15" t="s">
        <v>27</v>
      </c>
      <c r="B18" s="15" t="s">
        <v>2</v>
      </c>
      <c r="C18" s="84">
        <v>0.04</v>
      </c>
      <c r="D18" s="170">
        <f>pf_n2</f>
        <v>2</v>
      </c>
      <c r="E18" s="25">
        <v>0</v>
      </c>
      <c r="F18" s="8">
        <v>1</v>
      </c>
      <c r="H18" s="38">
        <f>MAX(IBDH1!F17,IBDH1b!F17,IBDH1c!F17)</f>
        <v>6.8621404229890666E-4</v>
      </c>
      <c r="I18" s="43">
        <f>MAX(IBDV2!F17,IBDV2b!F17,IBDV2c!F17)</f>
        <v>1.3722705153573315E-3</v>
      </c>
      <c r="J18" s="43">
        <f>MAX(IBDV3!F17,IBDV3b!F17,IBDV3c!F17)</f>
        <v>1.6622117051526678E-3</v>
      </c>
      <c r="K18" s="43">
        <f>MAX(IBDV4!F17,IBDV4b!F17,IBDV4c!F17)</f>
        <v>2.0249026132785216E-3</v>
      </c>
      <c r="L18" s="43">
        <f>MAX(IBDA5!F17,IBDA5b!F17,IBDA5c!F17)</f>
        <v>2.4230997801314783E-3</v>
      </c>
      <c r="M18" s="43">
        <f>MAX(IBDA6!F17,IBDA6b!F17,IBDA6c!F17)</f>
        <v>2.5874248017990946E-3</v>
      </c>
      <c r="N18" s="43">
        <f>MAX('OBD1'!F17,OBD1b!F17,OBD1c!F17)</f>
        <v>4.7126005404893198E-4</v>
      </c>
      <c r="O18" s="43">
        <f>MAX('OBD2'!F17,OBD2b!F17,OBD2c!F17)</f>
        <v>8.3450442413197901E-4</v>
      </c>
      <c r="P18" s="43">
        <f>MAX('OBD3'!F17,OBD3b!F17,OBD3c!F17)</f>
        <v>1.2200369632811982E-3</v>
      </c>
      <c r="Q18" s="43">
        <f>MAX('OBD4'!F17,OBD4b!F17,OBD4c!F17)</f>
        <v>1.6941470509673475E-3</v>
      </c>
      <c r="R18" s="68">
        <f>MAX('OBD5'!F17,OBD5b!F17,OBD5c!F17)</f>
        <v>2.2578293431336207E-3</v>
      </c>
    </row>
    <row r="19" spans="1:18" x14ac:dyDescent="0.25">
      <c r="A19" s="9" t="s">
        <v>28</v>
      </c>
      <c r="B19" s="9" t="s">
        <v>1</v>
      </c>
      <c r="C19" s="82">
        <v>0.04</v>
      </c>
      <c r="D19" s="168">
        <f>pf_dx</f>
        <v>4</v>
      </c>
      <c r="E19" s="23">
        <v>0</v>
      </c>
      <c r="F19" s="7">
        <v>1</v>
      </c>
      <c r="H19" s="34">
        <f>MAX(IBDH1!F18,IBDH1b!F18,IBDH1c!F18)</f>
        <v>7.5048799999999999E-2</v>
      </c>
      <c r="I19" s="42">
        <f>MAX(IBDV2!F18,IBDV2b!F18,IBDV2c!F18)</f>
        <v>0.14893960000000001</v>
      </c>
      <c r="J19" s="42">
        <f>MAX(IBDV3!F18,IBDV3b!F18,IBDV3c!F18)</f>
        <v>0.16701280000000002</v>
      </c>
      <c r="K19" s="42">
        <f>MAX(IBDV4!F18,IBDV4b!F18,IBDV4c!F18)</f>
        <v>0.1877064</v>
      </c>
      <c r="L19" s="42">
        <f>MAX(IBDA5!F18,IBDA5b!F18,IBDA5c!F18)</f>
        <v>0.23302199999999998</v>
      </c>
      <c r="M19" s="42">
        <f>MAX(IBDA6!F18,IBDA6b!F18,IBDA6c!F18)</f>
        <v>0.26035720000000001</v>
      </c>
      <c r="N19" s="42">
        <f>MAX('OBD1'!F18,OBD1b!F18,OBD1c!F18)</f>
        <v>5.0090800000000005E-2</v>
      </c>
      <c r="O19" s="42">
        <f>MAX('OBD2'!F18,OBD2b!F18,OBD2c!F18)</f>
        <v>7.0214399999999996E-2</v>
      </c>
      <c r="P19" s="42">
        <f>MAX('OBD3'!F18,OBD3b!F18,OBD3c!F18)</f>
        <v>8.8051199999999996E-2</v>
      </c>
      <c r="Q19" s="42">
        <f>MAX('OBD4'!F18,OBD4b!F18,OBD4c!F18)</f>
        <v>0.107124</v>
      </c>
      <c r="R19" s="70">
        <f>MAX('OBD5'!F18,OBD5b!F18,OBD5c!F18)</f>
        <v>0.12729560000000001</v>
      </c>
    </row>
    <row r="20" spans="1:18" x14ac:dyDescent="0.25">
      <c r="A20" s="10" t="s">
        <v>28</v>
      </c>
      <c r="B20" s="10" t="s">
        <v>0</v>
      </c>
      <c r="C20" s="83">
        <v>0.06</v>
      </c>
      <c r="D20" s="169">
        <f>pf_rx</f>
        <v>3</v>
      </c>
      <c r="E20" s="23">
        <v>0</v>
      </c>
      <c r="F20" s="7">
        <v>1</v>
      </c>
      <c r="H20" s="35">
        <f>MAX(IBDH1!F19,IBDH1b!F19,IBDH1c!F19)</f>
        <v>8.4881999999427363E-3</v>
      </c>
      <c r="I20" s="41">
        <f>MAX(IBDV2!F19,IBDV2b!F19,IBDV2c!F19)</f>
        <v>7.0319699999525601E-2</v>
      </c>
      <c r="J20" s="41">
        <f>MAX(IBDV3!F19,IBDV3b!F19,IBDV3c!F19)</f>
        <v>7.2057599999513874E-2</v>
      </c>
      <c r="K20" s="41">
        <f>MAX(IBDV4!F19,IBDV4b!F19,IBDV4c!F19)</f>
        <v>7.3187999999506245E-2</v>
      </c>
      <c r="L20" s="41">
        <f>MAX(IBDA5!F19,IBDA5b!F19,IBDA5c!F19)</f>
        <v>6.5435399999558552E-2</v>
      </c>
      <c r="M20" s="41">
        <f>MAX(IBDA6!F19,IBDA6b!F19,IBDA6c!F19)</f>
        <v>6.1805399999583045E-2</v>
      </c>
      <c r="N20" s="41">
        <f>MAX('OBD1'!F19,OBD1b!F19,OBD1c!F19)</f>
        <v>1.4566829999901731E-2</v>
      </c>
      <c r="O20" s="41">
        <f>MAX('OBD2'!F19,OBD2b!F19,OBD2c!F19)</f>
        <v>1.2663509999914568E-2</v>
      </c>
      <c r="P20" s="41">
        <f>MAX('OBD3'!F19,OBD3b!F19,OBD3c!F19)</f>
        <v>1.0754519999927449E-2</v>
      </c>
      <c r="Q20" s="41">
        <f>MAX('OBD4'!F19,OBD4b!F19,OBD4c!F19)</f>
        <v>7.856489999946998E-3</v>
      </c>
      <c r="R20" s="67">
        <f>MAX('OBD5'!F19,OBD5b!F19,OBD5c!F19)</f>
        <v>4.3707899999705143E-3</v>
      </c>
    </row>
    <row r="21" spans="1:18" ht="15.75" thickBot="1" x14ac:dyDescent="0.3">
      <c r="A21" s="11" t="s">
        <v>28</v>
      </c>
      <c r="B21" s="11" t="s">
        <v>2</v>
      </c>
      <c r="C21" s="84">
        <v>0.04</v>
      </c>
      <c r="D21" s="170">
        <f>pf_n2</f>
        <v>2</v>
      </c>
      <c r="E21" s="23">
        <v>0</v>
      </c>
      <c r="F21" s="7">
        <v>1</v>
      </c>
      <c r="H21" s="38">
        <f>MAX(IBDH1!F20,IBDH1b!F20,IBDH1c!F20)</f>
        <v>4.5789424322505035E-3</v>
      </c>
      <c r="I21" s="43">
        <f>MAX(IBDV2!F20,IBDV2b!F20,IBDV2c!F20)</f>
        <v>9.8150273819309942E-3</v>
      </c>
      <c r="J21" s="43">
        <f>MAX(IBDV3!F20,IBDV3b!F20,IBDV3c!F20)</f>
        <v>1.1707985452460937E-2</v>
      </c>
      <c r="K21" s="43">
        <f>MAX(IBDV4!F20,IBDV4b!F20,IBDV4c!F20)</f>
        <v>1.4017221760189144E-2</v>
      </c>
      <c r="L21" s="43">
        <f>MAX(IBDA5!F20,IBDA5b!F20,IBDA5c!F20)</f>
        <v>1.6066705174982852E-2</v>
      </c>
      <c r="M21" s="43">
        <f>MAX(IBDA6!F20,IBDA6b!F20,IBDA6c!F20)</f>
        <v>1.6679413166596928E-2</v>
      </c>
      <c r="N21" s="43">
        <f>MAX('OBD1'!F20,OBD1b!F20,OBD1c!F20)</f>
        <v>2.7551966506022554E-3</v>
      </c>
      <c r="O21" s="43">
        <f>MAX('OBD2'!F20,OBD2b!F20,OBD2c!F20)</f>
        <v>5.1482991889122186E-3</v>
      </c>
      <c r="P21" s="43">
        <f>MAX('OBD3'!F20,OBD3b!F20,OBD3c!F20)</f>
        <v>7.7393677770622223E-3</v>
      </c>
      <c r="Q21" s="43">
        <f>MAX('OBD4'!F20,OBD4b!F20,OBD4c!F20)</f>
        <v>1.1021791106317092E-2</v>
      </c>
      <c r="R21" s="68">
        <f>MAX('OBD5'!F20,OBD5b!F20,OBD5c!F20)</f>
        <v>1.5009671621364731E-2</v>
      </c>
    </row>
    <row r="22" spans="1:18" x14ac:dyDescent="0.25">
      <c r="A22" s="20" t="s">
        <v>29</v>
      </c>
      <c r="B22" s="20" t="s">
        <v>1</v>
      </c>
      <c r="C22" s="82">
        <v>0.04</v>
      </c>
      <c r="D22" s="168">
        <f>pf_dx</f>
        <v>4</v>
      </c>
      <c r="E22" s="22">
        <v>0</v>
      </c>
      <c r="F22" s="4">
        <v>1</v>
      </c>
      <c r="H22" s="34">
        <f>MAX(IBDH1!F21,IBDH1b!F21,IBDH1c!F21)</f>
        <v>9.6911200000000003E-2</v>
      </c>
      <c r="I22" s="42">
        <f>MAX(IBDV2!F21,IBDV2b!F21,IBDV2c!F21)</f>
        <v>0.20058759999999998</v>
      </c>
      <c r="J22" s="42">
        <f>MAX(IBDV3!F21,IBDV3b!F21,IBDV3c!F21)</f>
        <v>0.22403600000000001</v>
      </c>
      <c r="K22" s="42">
        <f>MAX(IBDV4!F21,IBDV4b!F21,IBDV4c!F21)</f>
        <v>0.25028119999999998</v>
      </c>
      <c r="L22" s="42">
        <f>MAX(IBDA5!F21,IBDA5b!F21,IBDA5c!F21)</f>
        <v>0.2982728</v>
      </c>
      <c r="M22" s="42">
        <f>MAX(IBDA6!F21,IBDA6b!F21,IBDA6c!F21)</f>
        <v>0.32525279999999995</v>
      </c>
      <c r="N22" s="42">
        <f>MAX('OBD1'!F21,OBD1b!F21,OBD1c!F21)</f>
        <v>6.2193999999999999E-2</v>
      </c>
      <c r="O22" s="42">
        <f>MAX('OBD2'!F21,OBD2b!F21,OBD2c!F21)</f>
        <v>8.9580800000000002E-2</v>
      </c>
      <c r="P22" s="42">
        <f>MAX('OBD3'!F21,OBD3b!F21,OBD3c!F21)</f>
        <v>0.11461639999999999</v>
      </c>
      <c r="Q22" s="42">
        <f>MAX('OBD4'!F21,OBD4b!F21,OBD4c!F21)</f>
        <v>0.14275119999999999</v>
      </c>
      <c r="R22" s="70">
        <f>MAX('OBD5'!F21,OBD5b!F21,OBD5c!F21)</f>
        <v>0.17365599999999998</v>
      </c>
    </row>
    <row r="23" spans="1:18" x14ac:dyDescent="0.25">
      <c r="A23" s="17" t="s">
        <v>29</v>
      </c>
      <c r="B23" s="17" t="s">
        <v>0</v>
      </c>
      <c r="C23" s="83">
        <v>0.06</v>
      </c>
      <c r="D23" s="169">
        <f>pf_rx</f>
        <v>3</v>
      </c>
      <c r="E23" s="23">
        <v>0</v>
      </c>
      <c r="F23" s="7">
        <v>1</v>
      </c>
      <c r="H23" s="35">
        <f>MAX(IBDH1!F22,IBDH1b!F22,IBDH1c!F22)</f>
        <v>5.264399999964485E-2</v>
      </c>
      <c r="I23" s="41">
        <f>MAX(IBDV2!F22,IBDV2b!F22,IBDV2c!F22)</f>
        <v>6.8910599999535112E-3</v>
      </c>
      <c r="J23" s="41">
        <f>MAX(IBDV3!F22,IBDV3b!F22,IBDV3c!F22)</f>
        <v>1.5644099999894464E-2</v>
      </c>
      <c r="K23" s="41">
        <f>MAX(IBDV4!F22,IBDV4b!F22,IBDV4c!F22)</f>
        <v>3.3137699999776442E-2</v>
      </c>
      <c r="L23" s="41">
        <f>MAX(IBDA5!F22,IBDA5b!F22,IBDA5c!F22)</f>
        <v>9.7202699999344236E-2</v>
      </c>
      <c r="M23" s="41">
        <f>MAX(IBDA6!F22,IBDA6b!F22,IBDA6c!F22)</f>
        <v>0.1330820999991022</v>
      </c>
      <c r="N23" s="41">
        <f>MAX('OBD1'!F22,OBD1b!F22,OBD1c!F22)</f>
        <v>7.2184499999513013E-2</v>
      </c>
      <c r="O23" s="41">
        <f>MAX('OBD2'!F22,OBD2b!F22,OBD2c!F22)</f>
        <v>8.6534999999416204E-2</v>
      </c>
      <c r="P23" s="41">
        <f>MAX('OBD3'!F22,OBD3b!F22,OBD3c!F22)</f>
        <v>9.8573999999334999E-2</v>
      </c>
      <c r="Q23" s="41">
        <f>MAX('OBD4'!F22,OBD4b!F22,OBD4c!F22)</f>
        <v>0.10909979999926399</v>
      </c>
      <c r="R23" s="67">
        <f>MAX('OBD5'!F22,OBD5b!F22,OBD5c!F22)</f>
        <v>0.1188995999991979</v>
      </c>
    </row>
    <row r="24" spans="1:18" ht="15.75" thickBot="1" x14ac:dyDescent="0.3">
      <c r="A24" s="15" t="s">
        <v>29</v>
      </c>
      <c r="B24" s="15" t="s">
        <v>2</v>
      </c>
      <c r="C24" s="84">
        <v>0.04</v>
      </c>
      <c r="D24" s="170">
        <f>pf_n2</f>
        <v>2</v>
      </c>
      <c r="E24" s="25">
        <v>0</v>
      </c>
      <c r="F24" s="8">
        <v>1</v>
      </c>
      <c r="H24" s="38">
        <f>MAX(IBDH1!F23,IBDH1b!F23,IBDH1c!F23)</f>
        <v>9.8082125122801473E-3</v>
      </c>
      <c r="I24" s="43">
        <f>MAX(IBDV2!F23,IBDV2b!F23,IBDV2c!F23)</f>
        <v>2.1250772579149237E-2</v>
      </c>
      <c r="J24" s="43">
        <f>MAX(IBDV3!F23,IBDV3b!F23,IBDV3c!F23)</f>
        <v>2.5241410555905307E-2</v>
      </c>
      <c r="K24" s="43">
        <f>MAX(IBDV4!F23,IBDV4b!F23,IBDV4c!F23)</f>
        <v>2.9999804656909695E-2</v>
      </c>
      <c r="L24" s="43">
        <f>MAX(IBDA5!F23,IBDA5b!F23,IBDA5c!F23)</f>
        <v>3.3413936176438251E-2</v>
      </c>
      <c r="M24" s="43">
        <f>MAX(IBDA6!F23,IBDA6b!F23,IBDA6c!F23)</f>
        <v>3.3872856587956107E-2</v>
      </c>
      <c r="N24" s="43">
        <f>MAX('OBD1'!F23,OBD1b!F23,OBD1c!F23)</f>
        <v>5.7941558071574473E-3</v>
      </c>
      <c r="O24" s="43">
        <f>MAX('OBD2'!F23,OBD2b!F23,OBD2c!F23)</f>
        <v>1.1052083792799747E-2</v>
      </c>
      <c r="P24" s="43">
        <f>MAX('OBD3'!F23,OBD3b!F23,OBD3c!F23)</f>
        <v>1.6850159134814184E-2</v>
      </c>
      <c r="Q24" s="43">
        <f>MAX('OBD4'!F23,OBD4b!F23,OBD4c!F23)</f>
        <v>2.4396839426922039E-2</v>
      </c>
      <c r="R24" s="68">
        <f>MAX('OBD5'!F23,OBD5b!F23,OBD5c!F23)</f>
        <v>3.37670882352826E-2</v>
      </c>
    </row>
    <row r="25" spans="1:18" x14ac:dyDescent="0.25">
      <c r="A25" s="9" t="s">
        <v>30</v>
      </c>
      <c r="B25" s="9" t="s">
        <v>1</v>
      </c>
      <c r="C25" s="82">
        <v>0.04</v>
      </c>
      <c r="D25" s="168">
        <f>pf_dx</f>
        <v>4</v>
      </c>
      <c r="E25" s="23">
        <v>0</v>
      </c>
      <c r="F25" s="7">
        <v>1</v>
      </c>
      <c r="H25" s="34">
        <f>MAX(IBDH1!F24,IBDH1b!F24,IBDH1c!F24)</f>
        <v>0.14756040000000001</v>
      </c>
      <c r="I25" s="42">
        <f>MAX(IBDV2!F24,IBDV2b!F24,IBDV2c!F24)</f>
        <v>0.35069400000000001</v>
      </c>
      <c r="J25" s="42">
        <f>MAX(IBDV3!F24,IBDV3b!F24,IBDV3c!F24)</f>
        <v>0.38592640000000006</v>
      </c>
      <c r="K25" s="42">
        <f>MAX(IBDV4!F24,IBDV4b!F24,IBDV4c!F24)</f>
        <v>0.42383599999999999</v>
      </c>
      <c r="L25" s="42">
        <f>MAX(IBDA5!F24,IBDA5b!F24,IBDA5c!F24)</f>
        <v>0.47491199999999995</v>
      </c>
      <c r="M25" s="42">
        <f>MAX(IBDA6!F24,IBDA6b!F24,IBDA6c!F24)</f>
        <v>0.50268800000000002</v>
      </c>
      <c r="N25" s="42">
        <f>MAX('OBD1'!F24,OBD1b!F24,OBD1c!F24)</f>
        <v>7.8290399999999996E-2</v>
      </c>
      <c r="O25" s="42">
        <f>MAX('OBD2'!F24,OBD2b!F24,OBD2c!F24)</f>
        <v>0.1207968</v>
      </c>
      <c r="P25" s="42">
        <f>MAX('OBD3'!F24,OBD3b!F24,OBD3c!F24)</f>
        <v>0.16055520000000001</v>
      </c>
      <c r="Q25" s="42">
        <f>MAX('OBD4'!F24,OBD4b!F24,OBD4c!F24)</f>
        <v>0.20750160000000001</v>
      </c>
      <c r="R25" s="70">
        <f>MAX('OBD5'!F24,OBD5b!F24,OBD5c!F24)</f>
        <v>0.26071040000000001</v>
      </c>
    </row>
    <row r="26" spans="1:18" x14ac:dyDescent="0.25">
      <c r="A26" s="10" t="s">
        <v>30</v>
      </c>
      <c r="B26" s="10" t="s">
        <v>0</v>
      </c>
      <c r="C26" s="83">
        <v>0.06</v>
      </c>
      <c r="D26" s="169">
        <f>pf_rx</f>
        <v>3</v>
      </c>
      <c r="E26" s="23">
        <v>0</v>
      </c>
      <c r="F26" s="7">
        <v>1</v>
      </c>
      <c r="H26" s="35">
        <f>MAX(IBDH1!F25,IBDH1b!F25,IBDH1c!F25)</f>
        <v>0.16077869999891534</v>
      </c>
      <c r="I26" s="41">
        <f>MAX(IBDV2!F25,IBDV2b!F25,IBDV2c!F25)</f>
        <v>0.11131589999924901</v>
      </c>
      <c r="J26" s="41">
        <f>MAX(IBDV3!F25,IBDV3b!F25,IBDV3c!F25)</f>
        <v>0.15227999999897268</v>
      </c>
      <c r="K26" s="41">
        <f>MAX(IBDV4!F25,IBDV4b!F25,IBDV4c!F25)</f>
        <v>0.20243279999863434</v>
      </c>
      <c r="L26" s="41">
        <f>MAX(IBDA5!F25,IBDA5b!F25,IBDA5c!F25)</f>
        <v>0.34985699999763975</v>
      </c>
      <c r="M26" s="41">
        <f>MAX(IBDA6!F25,IBDA6b!F25,IBDA6c!F25)</f>
        <v>0.42862799999710843</v>
      </c>
      <c r="N26" s="41">
        <f>MAX('OBD1'!F25,OBD1b!F25,OBD1c!F25)</f>
        <v>0.18389909999875936</v>
      </c>
      <c r="O26" s="41">
        <f>MAX('OBD2'!F25,OBD2b!F25,OBD2c!F25)</f>
        <v>0.23071919999844354</v>
      </c>
      <c r="P26" s="41">
        <f>MAX('OBD3'!F25,OBD3b!F25,OBD3c!F25)</f>
        <v>0.2723888999981624</v>
      </c>
      <c r="Q26" s="41">
        <f>MAX('OBD4'!F25,OBD4b!F25,OBD4c!F25)</f>
        <v>0.31460999999787759</v>
      </c>
      <c r="R26" s="67">
        <f>MAX('OBD5'!F25,OBD5b!F25,OBD5c!F25)</f>
        <v>0.35885099999757902</v>
      </c>
    </row>
    <row r="27" spans="1:18" ht="15.75" thickBot="1" x14ac:dyDescent="0.3">
      <c r="A27" s="11" t="s">
        <v>30</v>
      </c>
      <c r="B27" s="11" t="s">
        <v>2</v>
      </c>
      <c r="C27" s="84">
        <v>0.04</v>
      </c>
      <c r="D27" s="170">
        <f>pf_n2</f>
        <v>2</v>
      </c>
      <c r="E27" s="23">
        <v>0</v>
      </c>
      <c r="F27" s="7">
        <v>1</v>
      </c>
      <c r="H27" s="38">
        <f>MAX(IBDH1!F26,IBDH1b!F26,IBDH1c!F26)</f>
        <v>1.7703928368210591E-2</v>
      </c>
      <c r="I27" s="43">
        <f>MAX(IBDV2!F26,IBDV2b!F26,IBDV2c!F26)</f>
        <v>4.2398534267333393E-2</v>
      </c>
      <c r="J27" s="43">
        <f>MAX(IBDV3!F26,IBDV3b!F26,IBDV3c!F26)</f>
        <v>4.9342610695373074E-2</v>
      </c>
      <c r="K27" s="43">
        <f>MAX(IBDV4!F26,IBDV4b!F26,IBDV4c!F26)</f>
        <v>5.7287251800473164E-2</v>
      </c>
      <c r="L27" s="43">
        <f>MAX(IBDA5!F26,IBDA5b!F26,IBDA5c!F26)</f>
        <v>6.0472317035265247E-2</v>
      </c>
      <c r="M27" s="43">
        <f>MAX(IBDA6!F26,IBDA6b!F26,IBDA6c!F26)</f>
        <v>6.028756710080016E-2</v>
      </c>
      <c r="N27" s="43">
        <f>MAX('OBD1'!F26,OBD1b!F26,OBD1c!F26)</f>
        <v>7.9755049800794894E-3</v>
      </c>
      <c r="O27" s="43">
        <f>MAX('OBD2'!F26,OBD2b!F26,OBD2c!F26)</f>
        <v>1.7096301984602057E-2</v>
      </c>
      <c r="P27" s="43">
        <f>MAX('OBD3'!F26,OBD3b!F26,OBD3c!F26)</f>
        <v>2.7420790113321325E-2</v>
      </c>
      <c r="Q27" s="43">
        <f>MAX('OBD4'!F26,OBD4b!F26,OBD4c!F26)</f>
        <v>4.1413135629669383E-2</v>
      </c>
      <c r="R27" s="68">
        <f>MAX('OBD5'!F26,OBD5b!F26,OBD5c!F26)</f>
        <v>5.9274593846051798E-2</v>
      </c>
    </row>
    <row r="28" spans="1:18" x14ac:dyDescent="0.25">
      <c r="A28" s="9" t="s">
        <v>31</v>
      </c>
      <c r="B28" s="9" t="s">
        <v>1</v>
      </c>
      <c r="C28" s="82">
        <v>0.04</v>
      </c>
      <c r="D28" s="168">
        <f>pf_dx</f>
        <v>4</v>
      </c>
      <c r="E28" s="22">
        <f t="shared" ref="E28:E50" si="0">phase</f>
        <v>0</v>
      </c>
      <c r="F28" s="4">
        <v>1</v>
      </c>
      <c r="H28" s="34">
        <f>MAX(IBDH1!F27,IBDH1b!F27,IBDH1c!F27)</f>
        <v>42.159199999851566</v>
      </c>
      <c r="I28" s="42">
        <f>MAX(IBDV2!F27,IBDV2b!F27,IBDV2c!F27)</f>
        <v>17.762319999999999</v>
      </c>
      <c r="J28" s="42">
        <f>MAX(IBDV3!F27,IBDV3b!F27,IBDV3c!F27)</f>
        <v>76.91</v>
      </c>
      <c r="K28" s="42">
        <f>MAX(IBDV4!F27,IBDV4b!F27,IBDV4c!F27)</f>
        <v>87.172399999999996</v>
      </c>
      <c r="L28" s="42">
        <f>MAX(IBDA5!F27,IBDA5b!F27,IBDA5c!F27)</f>
        <v>50.784799999999997</v>
      </c>
      <c r="M28" s="42">
        <f>MAX(IBDA6!F27,IBDA6b!F27,IBDA6c!F27)</f>
        <v>18.82048</v>
      </c>
      <c r="N28" s="42">
        <f>MAX('OBD1'!F27,OBD1b!F27,OBD1c!F27)</f>
        <v>15.560839999945214</v>
      </c>
      <c r="O28" s="42">
        <f>MAX('OBD2'!F27,OBD2b!F27,OBD2c!F27)</f>
        <v>8.0321199999717212</v>
      </c>
      <c r="P28" s="42">
        <f>MAX('OBD3'!F27,OBD3b!F27,OBD3c!F27)</f>
        <v>4.7355199999833282</v>
      </c>
      <c r="Q28" s="42">
        <f>MAX('OBD4'!F27,OBD4b!F27,OBD4c!F27)</f>
        <v>2.7780879999902188</v>
      </c>
      <c r="R28" s="70">
        <f>MAX('OBD5'!F27,OBD5b!F27,OBD5c!F27)</f>
        <v>1.6999679999940149</v>
      </c>
    </row>
    <row r="29" spans="1:18" x14ac:dyDescent="0.25">
      <c r="A29" s="10" t="s">
        <v>31</v>
      </c>
      <c r="B29" s="10" t="s">
        <v>0</v>
      </c>
      <c r="C29" s="83">
        <v>0.06</v>
      </c>
      <c r="D29" s="169">
        <f>pf_rx</f>
        <v>3</v>
      </c>
      <c r="E29" s="23">
        <f t="shared" si="0"/>
        <v>0</v>
      </c>
      <c r="F29" s="185">
        <v>1</v>
      </c>
      <c r="H29" s="35">
        <f>MAX(IBDH1!F28,IBDH1b!F28,IBDH1c!F28)</f>
        <v>0.19557329999868062</v>
      </c>
      <c r="I29" s="41">
        <f>MAX(IBDV2!F28,IBDV2b!F28,IBDV2c!F28)</f>
        <v>10.290329999930577</v>
      </c>
      <c r="J29" s="41">
        <f>MAX(IBDV3!F28,IBDV3b!F28,IBDV3c!F28)</f>
        <v>19.969679999865281</v>
      </c>
      <c r="K29" s="41">
        <f>MAX(IBDV4!F28,IBDV4b!F28,IBDV4c!F28)</f>
        <v>19.585949999867871</v>
      </c>
      <c r="L29" s="41">
        <f>MAX(IBDA5!F28,IBDA5b!F28,IBDA5c!F28)</f>
        <v>4.0521899999726632</v>
      </c>
      <c r="M29" s="41">
        <f>MAX(IBDA6!F28,IBDA6b!F28,IBDA6c!F28)</f>
        <v>0.9643949999934941</v>
      </c>
      <c r="N29" s="41">
        <f>MAX('OBD1'!F28,OBD1b!F28,OBD1c!F28)</f>
        <v>1.704527999988501</v>
      </c>
      <c r="O29" s="41">
        <f>MAX('OBD2'!F28,OBD2b!F28,OBD2c!F28)</f>
        <v>0.82340099999444516</v>
      </c>
      <c r="P29" s="41">
        <f>MAX('OBD3'!F28,OBD3b!F28,OBD3c!F28)</f>
        <v>0.41793899999718048</v>
      </c>
      <c r="Q29" s="41">
        <f>MAX('OBD4'!F28,OBD4b!F28,OBD4c!F28)</f>
        <v>0.21191849999857038</v>
      </c>
      <c r="R29" s="67">
        <f>MAX('OBD5'!F28,OBD5b!F28,OBD5c!F28)</f>
        <v>9.8813099999333395E-2</v>
      </c>
    </row>
    <row r="30" spans="1:18" ht="15.75" thickBot="1" x14ac:dyDescent="0.3">
      <c r="A30" s="11" t="s">
        <v>31</v>
      </c>
      <c r="B30" s="11" t="s">
        <v>2</v>
      </c>
      <c r="C30" s="84">
        <v>0.04</v>
      </c>
      <c r="D30" s="170">
        <f>pf_n2</f>
        <v>2</v>
      </c>
      <c r="E30" s="23">
        <f t="shared" si="0"/>
        <v>0</v>
      </c>
      <c r="F30" s="185">
        <v>1</v>
      </c>
      <c r="G30" s="185"/>
      <c r="H30" s="38">
        <f>MAX(IBDH1!F29,IBDH1b!F29,IBDH1c!F29)</f>
        <v>12.677304194659083</v>
      </c>
      <c r="I30" s="43">
        <f>MAX(IBDV2!F29,IBDV2b!F29,IBDV2c!F29)</f>
        <v>5.9307486425002409</v>
      </c>
      <c r="J30" s="43">
        <f>MAX(IBDV3!F29,IBDV3b!F29,IBDV3c!F29)</f>
        <v>30.855405632726701</v>
      </c>
      <c r="K30" s="43">
        <f>MAX(IBDV4!F29,IBDV4b!F29,IBDV4c!F29)</f>
        <v>35.515121996879266</v>
      </c>
      <c r="L30" s="43">
        <f>MAX(IBDA5!F29,IBDA5b!F29,IBDA5c!F29)</f>
        <v>18.790545546729199</v>
      </c>
      <c r="M30" s="43">
        <f>MAX(IBDA6!F29,IBDA6b!F29,IBDA6c!F29)</f>
        <v>5.0549788041272512</v>
      </c>
      <c r="N30" s="43">
        <f>MAX('OBD1'!F29,OBD1b!F29,OBD1c!F29)</f>
        <v>4.1523669916743025</v>
      </c>
      <c r="O30" s="43">
        <f>MAX('OBD2'!F29,OBD2b!F29,OBD2c!F29)</f>
        <v>1.9130735743010971</v>
      </c>
      <c r="P30" s="43">
        <f>MAX('OBD3'!F29,OBD3b!F29,OBD3c!F29)</f>
        <v>1.0171025206372433</v>
      </c>
      <c r="Q30" s="43">
        <f>MAX('OBD4'!F29,OBD4b!F29,OBD4c!F29)</f>
        <v>0.53274800945306222</v>
      </c>
      <c r="R30" s="68">
        <f>MAX('OBD5'!F29,OBD5b!F29,OBD5c!F29)</f>
        <v>0.29139306910424623</v>
      </c>
    </row>
    <row r="31" spans="1:18" x14ac:dyDescent="0.25">
      <c r="A31" s="28" t="s">
        <v>24</v>
      </c>
      <c r="B31" s="12" t="s">
        <v>1</v>
      </c>
      <c r="C31" s="82">
        <v>0.04</v>
      </c>
      <c r="D31" s="168">
        <f>pf_dx</f>
        <v>4</v>
      </c>
      <c r="E31" s="22">
        <f t="shared" si="0"/>
        <v>0</v>
      </c>
      <c r="F31" s="4">
        <v>1</v>
      </c>
      <c r="G31" s="185"/>
      <c r="H31" s="34">
        <f>MAX(IBDH1!F30,IBDH1b!F30,IBDH1c!F30)</f>
        <v>33.302720000000001</v>
      </c>
      <c r="I31" s="42">
        <f>MAX(IBDV2!F30,IBDV2b!F30,IBDV2c!F30)</f>
        <v>27.00676</v>
      </c>
      <c r="J31" s="42">
        <f>MAX(IBDV3!F30,IBDV3b!F30,IBDV3c!F30)</f>
        <v>5.5639599999999998</v>
      </c>
      <c r="K31" s="42">
        <f>MAX(IBDV4!F30,IBDV4b!F30,IBDV4c!F30)</f>
        <v>1.5410280000000001</v>
      </c>
      <c r="L31" s="42">
        <f>MAX(IBDA5!F30,IBDA5b!F30,IBDA5c!F30)</f>
        <v>2.1330960000000001</v>
      </c>
      <c r="M31" s="42">
        <f>MAX(IBDA6!F30,IBDA6b!F30,IBDA6c!F30)</f>
        <v>0.65445199999999992</v>
      </c>
      <c r="N31" s="42">
        <f>MAX('OBD1'!F30,OBD1b!F30,OBD1c!F30)</f>
        <v>4.0701599999856706</v>
      </c>
      <c r="O31" s="42">
        <f>MAX('OBD2'!F30,OBD2b!F30,OBD2c!F30)</f>
        <v>2.4290199999914481</v>
      </c>
      <c r="P31" s="42">
        <f>MAX('OBD3'!F30,OBD3b!F30,OBD3c!F30)</f>
        <v>1.4206719999949982</v>
      </c>
      <c r="Q31" s="42">
        <f>MAX('OBD4'!F30,OBD4b!F30,OBD4c!F30)</f>
        <v>0.85500399999698973</v>
      </c>
      <c r="R31" s="70">
        <f>MAX('OBD5'!F30,OBD5b!F30,OBD5c!F30)</f>
        <v>0.51653199999818145</v>
      </c>
    </row>
    <row r="32" spans="1:18" x14ac:dyDescent="0.25">
      <c r="A32" s="29" t="s">
        <v>24</v>
      </c>
      <c r="B32" s="13" t="s">
        <v>0</v>
      </c>
      <c r="C32" s="83">
        <v>0.06</v>
      </c>
      <c r="D32" s="169">
        <f>pf_rx</f>
        <v>3</v>
      </c>
      <c r="E32" s="23">
        <f t="shared" si="0"/>
        <v>0</v>
      </c>
      <c r="F32" s="185">
        <v>1</v>
      </c>
      <c r="H32" s="35">
        <f>MAX(IBDH1!F31,IBDH1b!F31,IBDH1c!F31)</f>
        <v>7.8406799999471053</v>
      </c>
      <c r="I32" s="41">
        <f>MAX(IBDV2!F31,IBDV2b!F31,IBDV2c!F31)</f>
        <v>10.832879999926918</v>
      </c>
      <c r="J32" s="41">
        <f>MAX(IBDV3!F31,IBDV3b!F31,IBDV3c!F31)</f>
        <v>3.1533299999787268</v>
      </c>
      <c r="K32" s="41">
        <f>MAX(IBDV4!F31,IBDV4b!F31,IBDV4c!F31)</f>
        <v>1.235171999991667</v>
      </c>
      <c r="L32" s="41">
        <f>MAX(IBDA5!F31,IBDA5b!F31,IBDA5c!F31)</f>
        <v>0.41383199999720821</v>
      </c>
      <c r="M32" s="41">
        <f>MAX(IBDA6!F31,IBDA6b!F31,IBDA6c!F31)</f>
        <v>0.26012219999824515</v>
      </c>
      <c r="N32" s="41">
        <f>MAX('OBD1'!F31,OBD1b!F31,OBD1c!F31)</f>
        <v>2.4586649999834136</v>
      </c>
      <c r="O32" s="41">
        <f>MAX('OBD2'!F31,OBD2b!F31,OBD2c!F31)</f>
        <v>0.86625899999415601</v>
      </c>
      <c r="P32" s="41">
        <f>MAX('OBD3'!F31,OBD3b!F31,OBD3c!F31)</f>
        <v>0.43349699999707553</v>
      </c>
      <c r="Q32" s="41">
        <f>MAX('OBD4'!F31,OBD4b!F31,OBD4c!F31)</f>
        <v>0.23133329999843935</v>
      </c>
      <c r="R32" s="67">
        <f>MAX('OBD5'!F31,OBD5b!F31,OBD5c!F31)</f>
        <v>0.14032769999905331</v>
      </c>
    </row>
    <row r="33" spans="1:18" ht="15.75" thickBot="1" x14ac:dyDescent="0.3">
      <c r="A33" s="30" t="s">
        <v>24</v>
      </c>
      <c r="B33" s="14" t="s">
        <v>2</v>
      </c>
      <c r="C33" s="84">
        <v>0.04</v>
      </c>
      <c r="D33" s="170">
        <f>pf_n2</f>
        <v>2</v>
      </c>
      <c r="E33" s="25">
        <f t="shared" si="0"/>
        <v>0</v>
      </c>
      <c r="F33" s="187">
        <v>1</v>
      </c>
      <c r="H33" s="38">
        <f>MAX(IBDH1!F32,IBDH1b!F32,IBDH1c!F32)</f>
        <v>16.17068117754588</v>
      </c>
      <c r="I33" s="43">
        <f>MAX(IBDV2!F32,IBDV2b!F32,IBDV2c!F32)</f>
        <v>10.571773355500634</v>
      </c>
      <c r="J33" s="43">
        <f>MAX(IBDV3!F32,IBDV3b!F32,IBDV3c!F32)</f>
        <v>1.1788207892021314</v>
      </c>
      <c r="K33" s="43">
        <f>MAX(IBDV4!F32,IBDV4b!F32,IBDV4c!F32)</f>
        <v>0.19116948421566846</v>
      </c>
      <c r="L33" s="43">
        <f>MAX(IBDA5!F32,IBDA5b!F32,IBDA5c!F32)</f>
        <v>0.33191763545972863</v>
      </c>
      <c r="M33" s="43">
        <f>MAX(IBDA6!F32,IBDA6b!F32,IBDA6c!F32)</f>
        <v>6.0991761719318249E-2</v>
      </c>
      <c r="N33" s="43">
        <f>MAX('OBD1'!F32,OBD1b!F32,OBD1c!F32)</f>
        <v>0.82756230389280072</v>
      </c>
      <c r="O33" s="43">
        <f>MAX('OBD2'!F32,OBD2b!F32,OBD2c!F32)</f>
        <v>0.52031578474515916</v>
      </c>
      <c r="P33" s="43">
        <f>MAX('OBD3'!F32,OBD3b!F32,OBD3c!F32)</f>
        <v>0.27773377278781602</v>
      </c>
      <c r="Q33" s="43">
        <f>MAX('OBD4'!F32,OBD4b!F32,OBD4c!F32)</f>
        <v>0.15232863009021738</v>
      </c>
      <c r="R33" s="68">
        <f>MAX('OBD5'!F32,OBD5b!F32,OBD5c!F32)</f>
        <v>8.1819086454549356E-2</v>
      </c>
    </row>
    <row r="34" spans="1:18" x14ac:dyDescent="0.25">
      <c r="A34" s="9" t="s">
        <v>32</v>
      </c>
      <c r="B34" s="9" t="s">
        <v>1</v>
      </c>
      <c r="C34" s="82">
        <v>0.04</v>
      </c>
      <c r="D34" s="168">
        <f>pf_dx</f>
        <v>4</v>
      </c>
      <c r="E34" s="23">
        <v>0</v>
      </c>
      <c r="F34" s="7">
        <v>1</v>
      </c>
      <c r="H34" s="34">
        <f>MAX(IBDH1!F33,IBDH1b!F33,IBDH1c!F33)</f>
        <v>34.334600000000002</v>
      </c>
      <c r="I34" s="42">
        <f>MAX(IBDV2!F33,IBDV2b!F33,IBDV2c!F33)</f>
        <v>21.283879999925066</v>
      </c>
      <c r="J34" s="42">
        <f>MAX(IBDV3!F33,IBDV3b!F33,IBDV3c!F33)</f>
        <v>6.9440399999755522</v>
      </c>
      <c r="K34" s="42">
        <f>MAX(IBDV4!F33,IBDV4b!F33,IBDV4c!F33)</f>
        <v>2.8515639999899602</v>
      </c>
      <c r="L34" s="42">
        <f>MAX(IBDA5!F33,IBDA5b!F33,IBDA5c!F33)</f>
        <v>0.3181464</v>
      </c>
      <c r="M34" s="42">
        <f>MAX(IBDA6!F33,IBDA6b!F33,IBDA6c!F33)</f>
        <v>0.39506599999860909</v>
      </c>
      <c r="N34" s="42">
        <f>MAX('OBD1'!F33,OBD1b!F33,OBD1c!F33)</f>
        <v>16.06476</v>
      </c>
      <c r="O34" s="42">
        <f>MAX('OBD2'!F33,OBD2b!F33,OBD2c!F33)</f>
        <v>1.2588039999955682</v>
      </c>
      <c r="P34" s="42">
        <f>MAX('OBD3'!F33,OBD3b!F33,OBD3c!F33)</f>
        <v>1.2644319999955482</v>
      </c>
      <c r="Q34" s="42">
        <f>MAX('OBD4'!F33,OBD4b!F33,OBD4c!F33)</f>
        <v>1.0769359999962085</v>
      </c>
      <c r="R34" s="70">
        <f>MAX('OBD5'!F33,OBD5b!F33,OBD5c!F33)</f>
        <v>0.71345599999748821</v>
      </c>
    </row>
    <row r="35" spans="1:18" x14ac:dyDescent="0.25">
      <c r="A35" s="10" t="s">
        <v>32</v>
      </c>
      <c r="B35" s="10" t="s">
        <v>0</v>
      </c>
      <c r="C35" s="83">
        <v>0.06</v>
      </c>
      <c r="D35" s="169">
        <f>pf_rx</f>
        <v>3</v>
      </c>
      <c r="E35" s="23">
        <v>0</v>
      </c>
      <c r="F35" s="185">
        <v>1</v>
      </c>
      <c r="H35" s="35">
        <f>MAX(IBDH1!F34,IBDH1b!F34,IBDH1c!F34)</f>
        <v>11.638709999921483</v>
      </c>
      <c r="I35" s="41">
        <f>MAX(IBDV2!F34,IBDV2b!F34,IBDV2c!F34)</f>
        <v>2.7129899999816978</v>
      </c>
      <c r="J35" s="41">
        <f>MAX(IBDV3!F34,IBDV3b!F34,IBDV3c!F34)</f>
        <v>2.2542119999847925</v>
      </c>
      <c r="K35" s="41">
        <f>MAX(IBDV4!F34,IBDV4b!F34,IBDV4c!F34)</f>
        <v>1.2574529999915169</v>
      </c>
      <c r="L35" s="41">
        <f>MAX(IBDA5!F34,IBDA5b!F34,IBDA5c!F34)</f>
        <v>0.84898799999427244</v>
      </c>
      <c r="M35" s="41">
        <f>MAX(IBDA6!F34,IBDA6b!F34,IBDA6c!F34)</f>
        <v>0.43686599999705278</v>
      </c>
      <c r="N35" s="41">
        <f>MAX('OBD1'!F34,OBD1b!F34,OBD1c!F34)</f>
        <v>7.1419499999518186</v>
      </c>
      <c r="O35" s="41">
        <f>MAX('OBD2'!F34,OBD2b!F34,OBD2c!F34)</f>
        <v>3.4641899999766292</v>
      </c>
      <c r="P35" s="41">
        <f>MAX('OBD3'!F34,OBD3b!F34,OBD3c!F34)</f>
        <v>1.6124159999891221</v>
      </c>
      <c r="Q35" s="41">
        <f>MAX('OBD4'!F34,OBD4b!F34,OBD4c!F34)</f>
        <v>0.78996599999467065</v>
      </c>
      <c r="R35" s="67">
        <f>MAX('OBD5'!F34,OBD5b!F34,OBD5c!F34)</f>
        <v>0.43159499999708839</v>
      </c>
    </row>
    <row r="36" spans="1:18" ht="15.75" thickBot="1" x14ac:dyDescent="0.3">
      <c r="A36" s="11" t="s">
        <v>32</v>
      </c>
      <c r="B36" s="11" t="s">
        <v>2</v>
      </c>
      <c r="C36" s="84">
        <v>0.04</v>
      </c>
      <c r="D36" s="170">
        <f>pf_n2</f>
        <v>2</v>
      </c>
      <c r="E36" s="23">
        <v>0</v>
      </c>
      <c r="F36" s="185">
        <v>1</v>
      </c>
      <c r="H36" s="38">
        <f>MAX(IBDH1!F35,IBDH1b!F35,IBDH1c!F35)</f>
        <v>17.081470779841691</v>
      </c>
      <c r="I36" s="43">
        <f>MAX(IBDV2!F35,IBDV2b!F35,IBDV2c!F35)</f>
        <v>10.104865759614123</v>
      </c>
      <c r="J36" s="43">
        <f>MAX(IBDV3!F35,IBDV3b!F35,IBDV3c!F35)</f>
        <v>3.3676911359421289</v>
      </c>
      <c r="K36" s="43">
        <f>MAX(IBDV4!F35,IBDV4b!F35,IBDV4c!F35)</f>
        <v>1.3994505493083864</v>
      </c>
      <c r="L36" s="43">
        <f>MAX(IBDA5!F35,IBDA5b!F35,IBDA5c!F35)</f>
        <v>0.16936424446657902</v>
      </c>
      <c r="M36" s="43">
        <f>MAX(IBDA6!F35,IBDA6b!F35,IBDA6c!F35)</f>
        <v>0.17028149526608319</v>
      </c>
      <c r="N36" s="43">
        <f>MAX('OBD1'!F35,OBD1b!F35,OBD1c!F35)</f>
        <v>8.5445859882351236</v>
      </c>
      <c r="O36" s="43">
        <f>MAX('OBD2'!F35,OBD2b!F35,OBD2c!F35)</f>
        <v>0.57706385980155162</v>
      </c>
      <c r="P36" s="43">
        <f>MAX('OBD3'!F35,OBD3b!F35,OBD3c!F35)</f>
        <v>0.20357767959191173</v>
      </c>
      <c r="Q36" s="43">
        <f>MAX('OBD4'!F35,OBD4b!F35,OBD4c!F35)</f>
        <v>0.20579546872706675</v>
      </c>
      <c r="R36" s="68">
        <f>MAX('OBD5'!F35,OBD5b!F35,OBD5c!F35)</f>
        <v>0.13267342463947188</v>
      </c>
    </row>
    <row r="37" spans="1:18" x14ac:dyDescent="0.25">
      <c r="A37" s="20" t="s">
        <v>33</v>
      </c>
      <c r="B37" s="20" t="s">
        <v>1</v>
      </c>
      <c r="C37" s="82">
        <v>0.04</v>
      </c>
      <c r="D37" s="168">
        <f>pf_dx</f>
        <v>4</v>
      </c>
      <c r="E37" s="22">
        <f t="shared" si="0"/>
        <v>0</v>
      </c>
      <c r="F37" s="4">
        <v>1</v>
      </c>
      <c r="H37" s="34">
        <f>MAX(IBDH1!F36,IBDH1b!F36,IBDH1c!F36)</f>
        <v>5.6015199999999998</v>
      </c>
      <c r="I37" s="42">
        <f>MAX(IBDV2!F36,IBDV2b!F36,IBDV2c!F36)</f>
        <v>10.53503999996291</v>
      </c>
      <c r="J37" s="42">
        <f>MAX(IBDV3!F36,IBDV3b!F36,IBDV3c!F36)</f>
        <v>7.7564399999726916</v>
      </c>
      <c r="K37" s="42">
        <f>MAX(IBDV4!F36,IBDV4b!F36,IBDV4c!F36)</f>
        <v>5.320319999981268</v>
      </c>
      <c r="L37" s="42">
        <f>MAX(IBDA5!F36,IBDA5b!F36,IBDA5c!F36)</f>
        <v>1.881103999993377</v>
      </c>
      <c r="M37" s="42">
        <f>MAX(IBDA6!F36,IBDA6b!F36,IBDA6c!F36)</f>
        <v>1.5433559999945663</v>
      </c>
      <c r="N37" s="42">
        <f>MAX('OBD1'!F36,OBD1b!F36,OBD1c!F36)</f>
        <v>19.579319999999999</v>
      </c>
      <c r="O37" s="42">
        <f>MAX('OBD2'!F36,OBD2b!F36,OBD2c!F36)</f>
        <v>19.537240000000001</v>
      </c>
      <c r="P37" s="42">
        <f>MAX('OBD3'!F36,OBD3b!F36,OBD3c!F36)</f>
        <v>12.27684</v>
      </c>
      <c r="Q37" s="42">
        <f>MAX('OBD4'!F36,OBD4b!F36,OBD4c!F36)</f>
        <v>4.8666799999999997</v>
      </c>
      <c r="R37" s="70">
        <f>MAX('OBD5'!F36,OBD5b!F36,OBD5c!F36)</f>
        <v>1.3670279999999999</v>
      </c>
    </row>
    <row r="38" spans="1:18" x14ac:dyDescent="0.25">
      <c r="A38" s="17" t="s">
        <v>33</v>
      </c>
      <c r="B38" s="17" t="s">
        <v>0</v>
      </c>
      <c r="C38" s="83">
        <v>0.06</v>
      </c>
      <c r="D38" s="169">
        <f>pf_rx</f>
        <v>3</v>
      </c>
      <c r="E38" s="23">
        <f t="shared" si="0"/>
        <v>0</v>
      </c>
      <c r="F38" s="185">
        <v>1</v>
      </c>
      <c r="H38" s="35">
        <f>MAX(IBDH1!F37,IBDH1b!F37,IBDH1c!F37)</f>
        <v>10.862789999926719</v>
      </c>
      <c r="I38" s="41">
        <f>MAX(IBDV2!F37,IBDV2b!F37,IBDV2c!F37)</f>
        <v>3.89108999997375</v>
      </c>
      <c r="J38" s="41">
        <f>MAX(IBDV3!F37,IBDV3b!F37,IBDV3c!F37)</f>
        <v>1.3419659999909468</v>
      </c>
      <c r="K38" s="41">
        <f>MAX(IBDV4!F37,IBDV4b!F37,IBDV4c!F37)</f>
        <v>0.29876249999798449</v>
      </c>
      <c r="L38" s="41">
        <f>MAX(IBDA5!F37,IBDA5b!F37,IBDA5c!F37)</f>
        <v>0.89342099999397273</v>
      </c>
      <c r="M38" s="41">
        <f>MAX(IBDA6!F37,IBDA6b!F37,IBDA6c!F37)</f>
        <v>0.47828699999677327</v>
      </c>
      <c r="N38" s="41">
        <f>MAX('OBD1'!F37,OBD1b!F37,OBD1c!F37)</f>
        <v>9.776789999934044</v>
      </c>
      <c r="O38" s="41">
        <f>MAX('OBD2'!F37,OBD2b!F37,OBD2c!F37)</f>
        <v>2.7922439999811628</v>
      </c>
      <c r="P38" s="41">
        <f>MAX('OBD3'!F37,OBD3b!F37,OBD3c!F37)</f>
        <v>3.9403199999734175</v>
      </c>
      <c r="Q38" s="41">
        <f>MAX('OBD4'!F37,OBD4b!F37,OBD4c!F37)</f>
        <v>3.8933099999737344</v>
      </c>
      <c r="R38" s="67">
        <f>MAX('OBD5'!F37,OBD5b!F37,OBD5c!F37)</f>
        <v>2.756432999981405</v>
      </c>
    </row>
    <row r="39" spans="1:18" ht="15.75" thickBot="1" x14ac:dyDescent="0.3">
      <c r="A39" s="15" t="s">
        <v>33</v>
      </c>
      <c r="B39" s="15" t="s">
        <v>2</v>
      </c>
      <c r="C39" s="84">
        <v>0.04</v>
      </c>
      <c r="D39" s="170">
        <f>pf_n2</f>
        <v>2</v>
      </c>
      <c r="E39" s="25">
        <f t="shared" si="0"/>
        <v>0</v>
      </c>
      <c r="F39" s="187">
        <v>1</v>
      </c>
      <c r="H39" s="38">
        <f>MAX(IBDH1!F38,IBDH1b!F38,IBDH1c!F38)</f>
        <v>3.246950553991371</v>
      </c>
      <c r="I39" s="43">
        <f>MAX(IBDV2!F38,IBDV2b!F38,IBDV2c!F38)</f>
        <v>4.3563602605268867</v>
      </c>
      <c r="J39" s="43">
        <f>MAX(IBDV3!F38,IBDV3b!F38,IBDV3c!F38)</f>
        <v>3.0801466991381425</v>
      </c>
      <c r="K39" s="43">
        <f>MAX(IBDV4!F38,IBDV4b!F38,IBDV4c!F38)</f>
        <v>1.9971329035285821</v>
      </c>
      <c r="L39" s="43">
        <f>MAX(IBDA5!F38,IBDA5b!F38,IBDA5c!F38)</f>
        <v>0.71825051063172518</v>
      </c>
      <c r="M39" s="43">
        <f>MAX(IBDA6!F38,IBDA6b!F38,IBDA6c!F38)</f>
        <v>0.48677517090629979</v>
      </c>
      <c r="N39" s="43">
        <f>MAX('OBD1'!F38,OBD1b!F38,OBD1c!F38)</f>
        <v>9.6727029654656675</v>
      </c>
      <c r="O39" s="43">
        <f>MAX('OBD2'!F38,OBD2b!F38,OBD2c!F38)</f>
        <v>9.6722302577442214</v>
      </c>
      <c r="P39" s="43">
        <f>MAX('OBD3'!F38,OBD3b!F38,OBD3c!F38)</f>
        <v>6.1892606776659456</v>
      </c>
      <c r="Q39" s="43">
        <f>MAX('OBD4'!F38,OBD4b!F38,OBD4c!F38)</f>
        <v>2.6582521753957331</v>
      </c>
      <c r="R39" s="68">
        <f>MAX('OBD5'!F38,OBD5b!F38,OBD5c!F38)</f>
        <v>0.94391459587612914</v>
      </c>
    </row>
    <row r="40" spans="1:18" x14ac:dyDescent="0.25">
      <c r="A40" s="9" t="s">
        <v>34</v>
      </c>
      <c r="B40" s="9" t="s">
        <v>1</v>
      </c>
      <c r="C40" s="82">
        <v>0.04</v>
      </c>
      <c r="D40" s="168">
        <f>pf_dx</f>
        <v>4</v>
      </c>
      <c r="E40" s="23">
        <f t="shared" si="0"/>
        <v>0</v>
      </c>
      <c r="F40" s="7">
        <v>1</v>
      </c>
      <c r="H40" s="34">
        <f>MAX(IBDH1!F39,IBDH1b!F39,IBDH1c!F39)</f>
        <v>2.460323999991338</v>
      </c>
      <c r="I40" s="42">
        <f>MAX(IBDV2!F39,IBDV2b!F39,IBDV2c!F39)</f>
        <v>0.41237599999854813</v>
      </c>
      <c r="J40" s="42">
        <f>MAX(IBDV3!F39,IBDV3b!F39,IBDV3c!F39)</f>
        <v>0.97238799999657644</v>
      </c>
      <c r="K40" s="42">
        <f>MAX(IBDV4!F39,IBDV4b!F39,IBDV4c!F39)</f>
        <v>1.4019199999950642</v>
      </c>
      <c r="L40" s="42">
        <f>MAX(IBDA5!F39,IBDA5b!F39,IBDA5c!F39)</f>
        <v>1.7632519999937921</v>
      </c>
      <c r="M40" s="42">
        <f>MAX(IBDA6!F39,IBDA6b!F39,IBDA6c!F39)</f>
        <v>1.6824719999940763</v>
      </c>
      <c r="N40" s="42">
        <f>MAX('OBD1'!F39,OBD1b!F39,OBD1c!F39)</f>
        <v>3.5183879999876124</v>
      </c>
      <c r="O40" s="42">
        <f>MAX('OBD2'!F39,OBD2b!F39,OBD2c!F39)</f>
        <v>4.7984399999831062</v>
      </c>
      <c r="P40" s="42">
        <f>MAX('OBD3'!F39,OBD3b!F39,OBD3c!F39)</f>
        <v>5.843639999979426</v>
      </c>
      <c r="Q40" s="42">
        <f>MAX('OBD4'!F39,OBD4b!F39,OBD4c!F39)</f>
        <v>6.2823999999778808</v>
      </c>
      <c r="R40" s="70">
        <f>MAX('OBD5'!F39,OBD5b!F39,OBD5c!F39)</f>
        <v>5.097399999982053</v>
      </c>
    </row>
    <row r="41" spans="1:18" x14ac:dyDescent="0.25">
      <c r="A41" s="10" t="s">
        <v>34</v>
      </c>
      <c r="B41" s="10" t="s">
        <v>0</v>
      </c>
      <c r="C41" s="83">
        <v>0.06</v>
      </c>
      <c r="D41" s="169">
        <f>pf_rx</f>
        <v>3</v>
      </c>
      <c r="E41" s="23">
        <f t="shared" si="0"/>
        <v>0</v>
      </c>
      <c r="F41" s="7">
        <v>1</v>
      </c>
      <c r="H41" s="35">
        <f>MAX(IBDH1!F40,IBDH1b!F40,IBDH1c!F40)</f>
        <v>0.2163110999985407</v>
      </c>
      <c r="I41" s="41">
        <f>MAX(IBDV2!F40,IBDV2b!F40,IBDV2c!F40)</f>
        <v>4.5693599999691745</v>
      </c>
      <c r="J41" s="41">
        <f>MAX(IBDV3!F40,IBDV3b!F40,IBDV3c!F40)</f>
        <v>4.484849999969744</v>
      </c>
      <c r="K41" s="41">
        <f>MAX(IBDV4!F40,IBDV4b!F40,IBDV4c!F40)</f>
        <v>4.1563799999719597</v>
      </c>
      <c r="L41" s="41">
        <f>MAX(IBDA5!F40,IBDA5b!F40,IBDA5c!F40)</f>
        <v>2.6650559999820205</v>
      </c>
      <c r="M41" s="41">
        <f>MAX(IBDA6!F40,IBDA6b!F40,IBDA6c!F40)</f>
        <v>2.1710489999853535</v>
      </c>
      <c r="N41" s="41">
        <f>MAX('OBD1'!F40,OBD1b!F40,OBD1c!F40)</f>
        <v>2.707751999981733</v>
      </c>
      <c r="O41" s="41">
        <f>MAX('OBD2'!F40,OBD2b!F40,OBD2c!F40)</f>
        <v>4.5555299999692664</v>
      </c>
      <c r="P41" s="41">
        <f>MAX('OBD3'!F40,OBD3b!F40,OBD3c!F40)</f>
        <v>7.7180699999479323</v>
      </c>
      <c r="Q41" s="41">
        <f>MAX('OBD4'!F40,OBD4b!F40,OBD4c!F40)</f>
        <v>14.04635999990524</v>
      </c>
      <c r="R41" s="67">
        <f>MAX('OBD5'!F40,OBD5b!F40,OBD5c!F40)</f>
        <v>23.64515999984048</v>
      </c>
    </row>
    <row r="42" spans="1:18" ht="15.75" thickBot="1" x14ac:dyDescent="0.3">
      <c r="A42" s="11" t="s">
        <v>34</v>
      </c>
      <c r="B42" s="11" t="s">
        <v>2</v>
      </c>
      <c r="C42" s="84">
        <v>0.04</v>
      </c>
      <c r="D42" s="170">
        <f>pf_n2</f>
        <v>2</v>
      </c>
      <c r="E42" s="23">
        <f t="shared" si="0"/>
        <v>0</v>
      </c>
      <c r="F42" s="7">
        <v>1</v>
      </c>
      <c r="H42" s="38">
        <f>MAX(IBDH1!F41,IBDH1b!F41,IBDH1c!F41)</f>
        <v>0.54918446623180905</v>
      </c>
      <c r="I42" s="43">
        <f>MAX(IBDV2!F41,IBDV2b!F41,IBDV2c!F41)</f>
        <v>0.12402404701236711</v>
      </c>
      <c r="J42" s="43">
        <f>MAX(IBDV3!F41,IBDV3b!F41,IBDV3c!F41)</f>
        <v>0.2894746618061636</v>
      </c>
      <c r="K42" s="43">
        <f>MAX(IBDV4!F41,IBDV4b!F41,IBDV4c!F41)</f>
        <v>0.40956617081919627</v>
      </c>
      <c r="L42" s="43">
        <f>MAX(IBDA5!F41,IBDA5b!F41,IBDA5c!F41)</f>
        <v>0.44783780553073987</v>
      </c>
      <c r="M42" s="43">
        <f>MAX(IBDA6!F41,IBDA6b!F41,IBDA6c!F41)</f>
        <v>0.39048057870582809</v>
      </c>
      <c r="N42" s="43">
        <f>MAX('OBD1'!F41,OBD1b!F41,OBD1c!F41)</f>
        <v>0.98085171332593868</v>
      </c>
      <c r="O42" s="43">
        <f>MAX('OBD2'!F41,OBD2b!F41,OBD2c!F41)</f>
        <v>1.523363115978791</v>
      </c>
      <c r="P42" s="43">
        <f>MAX('OBD3'!F41,OBD3b!F41,OBD3c!F41)</f>
        <v>1.9901998504595362</v>
      </c>
      <c r="Q42" s="43">
        <f>MAX('OBD4'!F41,OBD4b!F41,OBD4c!F41)</f>
        <v>2.1887766716019286</v>
      </c>
      <c r="R42" s="68">
        <f>MAX('OBD5'!F41,OBD5b!F41,OBD5c!F41)</f>
        <v>1.6371695760306515</v>
      </c>
    </row>
    <row r="43" spans="1:18" x14ac:dyDescent="0.25">
      <c r="A43" s="20" t="s">
        <v>35</v>
      </c>
      <c r="B43" s="20" t="s">
        <v>1</v>
      </c>
      <c r="C43" s="82">
        <v>0.04</v>
      </c>
      <c r="D43" s="168">
        <f>pf_dx</f>
        <v>4</v>
      </c>
      <c r="E43" s="22">
        <f t="shared" si="0"/>
        <v>0</v>
      </c>
      <c r="F43" s="4">
        <v>1</v>
      </c>
      <c r="H43" s="34">
        <f>MAX(IBDH1!F42,IBDH1b!F42,IBDH1c!F42)</f>
        <v>6.3056799999777993E-2</v>
      </c>
      <c r="I43" s="42">
        <f>MAX(IBDV2!F42,IBDV2b!F42,IBDV2c!F42)</f>
        <v>0.65257600000000004</v>
      </c>
      <c r="J43" s="42">
        <f>MAX(IBDV3!F42,IBDV3b!F42,IBDV3c!F42)</f>
        <v>0.63777600000000001</v>
      </c>
      <c r="K43" s="42">
        <f>MAX(IBDV4!F42,IBDV4b!F42,IBDV4c!F42)</f>
        <v>0.59342000000000006</v>
      </c>
      <c r="L43" s="42">
        <f>MAX(IBDA5!F42,IBDA5b!F42,IBDA5c!F42)</f>
        <v>0.32313559999999997</v>
      </c>
      <c r="M43" s="42">
        <f>MAX(IBDA6!F42,IBDA6b!F42,IBDA6c!F42)</f>
        <v>0.1925944</v>
      </c>
      <c r="N43" s="42">
        <f>MAX('OBD1'!F42,OBD1b!F42,OBD1c!F42)</f>
        <v>0.3604223999987311</v>
      </c>
      <c r="O43" s="42">
        <f>MAX('OBD2'!F42,OBD2b!F42,OBD2c!F42)</f>
        <v>0.42472399999850463</v>
      </c>
      <c r="P43" s="42">
        <f>MAX('OBD3'!F42,OBD3b!F42,OBD3c!F42)</f>
        <v>0.49453599999825881</v>
      </c>
      <c r="Q43" s="42">
        <f>MAX('OBD4'!F42,OBD4b!F42,OBD4c!F42)</f>
        <v>0.55466799999804717</v>
      </c>
      <c r="R43" s="70">
        <f>MAX('OBD5'!F42,OBD5b!F42,OBD5c!F42)</f>
        <v>0.62283999999780726</v>
      </c>
    </row>
    <row r="44" spans="1:18" x14ac:dyDescent="0.25">
      <c r="A44" s="17" t="s">
        <v>35</v>
      </c>
      <c r="B44" s="17" t="s">
        <v>0</v>
      </c>
      <c r="C44" s="83">
        <v>0.06</v>
      </c>
      <c r="D44" s="169">
        <f>pf_rx</f>
        <v>3</v>
      </c>
      <c r="E44" s="23">
        <f t="shared" si="0"/>
        <v>0</v>
      </c>
      <c r="F44" s="7">
        <v>1</v>
      </c>
      <c r="H44" s="35">
        <f>MAX(IBDH1!F43,IBDH1b!F43,IBDH1c!F43)</f>
        <v>0.83400599999437364</v>
      </c>
      <c r="I44" s="41">
        <f>MAX(IBDV2!F43,IBDV2b!F43,IBDV2c!F43)</f>
        <v>1.2051239999918699</v>
      </c>
      <c r="J44" s="41">
        <f>MAX(IBDV3!F43,IBDV3b!F43,IBDV3c!F43)</f>
        <v>1.4105549999904841</v>
      </c>
      <c r="K44" s="41">
        <f>MAX(IBDV4!F43,IBDV4b!F43,IBDV4c!F43)</f>
        <v>1.611122999989131</v>
      </c>
      <c r="L44" s="41">
        <f>MAX(IBDA5!F43,IBDA5b!F43,IBDA5c!F43)</f>
        <v>1.7638319999881009</v>
      </c>
      <c r="M44" s="41">
        <f>MAX(IBDA6!F43,IBDA6b!F43,IBDA6c!F43)</f>
        <v>1.7707469999880538</v>
      </c>
      <c r="N44" s="41">
        <f>MAX('OBD1'!F43,OBD1b!F43,OBD1c!F43)</f>
        <v>0.7611419999948652</v>
      </c>
      <c r="O44" s="41">
        <f>MAX('OBD2'!F43,OBD2b!F43,OBD2c!F43)</f>
        <v>1.1084939999925219</v>
      </c>
      <c r="P44" s="41">
        <f>MAX('OBD3'!F43,OBD3b!F43,OBD3c!F43)</f>
        <v>1.4961359999899067</v>
      </c>
      <c r="Q44" s="41">
        <f>MAX('OBD4'!F43,OBD4b!F43,OBD4c!F43)</f>
        <v>2.0697389999860367</v>
      </c>
      <c r="R44" s="67">
        <f>MAX('OBD5'!F43,OBD5b!F43,OBD5c!F43)</f>
        <v>2.9138549999803427</v>
      </c>
    </row>
    <row r="45" spans="1:18" ht="15.75" thickBot="1" x14ac:dyDescent="0.3">
      <c r="A45" s="15" t="s">
        <v>35</v>
      </c>
      <c r="B45" s="15" t="s">
        <v>2</v>
      </c>
      <c r="C45" s="84">
        <v>0.04</v>
      </c>
      <c r="D45" s="170">
        <f>pf_n2</f>
        <v>2</v>
      </c>
      <c r="E45" s="25">
        <f t="shared" si="0"/>
        <v>0</v>
      </c>
      <c r="F45" s="8">
        <v>1</v>
      </c>
      <c r="H45" s="38">
        <f>MAX(IBDH1!F44,IBDH1b!F44,IBDH1c!F44)</f>
        <v>1.1992575196926406E-2</v>
      </c>
      <c r="I45" s="43">
        <f>MAX(IBDV2!F44,IBDV2b!F44,IBDV2c!F44)</f>
        <v>0.15091075830228715</v>
      </c>
      <c r="J45" s="43">
        <f>MAX(IBDV3!F44,IBDV3b!F44,IBDV3c!F44)</f>
        <v>0.15075693133126669</v>
      </c>
      <c r="K45" s="43">
        <f>MAX(IBDV4!F44,IBDV4b!F44,IBDV4c!F44)</f>
        <v>0.14474172557586809</v>
      </c>
      <c r="L45" s="43">
        <f>MAX(IBDA5!F44,IBDA5b!F44,IBDA5c!F44)</f>
        <v>9.8749824779343756E-2</v>
      </c>
      <c r="M45" s="43">
        <f>MAX(IBDA6!F44,IBDA6b!F44,IBDA6c!F44)</f>
        <v>6.0854225481883392E-2</v>
      </c>
      <c r="N45" s="43">
        <f>MAX('OBD1'!F44,OBD1b!F44,OBD1c!F44)</f>
        <v>7.8412436287440823E-2</v>
      </c>
      <c r="O45" s="43">
        <f>MAX('OBD2'!F44,OBD2b!F44,OBD2c!F44)</f>
        <v>9.9391224596822383E-2</v>
      </c>
      <c r="P45" s="43">
        <f>MAX('OBD3'!F44,OBD3b!F44,OBD3c!F44)</f>
        <v>0.12169517145871937</v>
      </c>
      <c r="Q45" s="43">
        <f>MAX('OBD4'!F44,OBD4b!F44,OBD4c!F44)</f>
        <v>0.13962243160904608</v>
      </c>
      <c r="R45" s="68">
        <f>MAX('OBD5'!F44,OBD5b!F44,OBD5c!F44)</f>
        <v>0.15700686521794413</v>
      </c>
    </row>
    <row r="46" spans="1:18" x14ac:dyDescent="0.25">
      <c r="A46" s="9" t="s">
        <v>36</v>
      </c>
      <c r="B46" s="9" t="s">
        <v>1</v>
      </c>
      <c r="C46" s="82">
        <v>0.04</v>
      </c>
      <c r="D46" s="168">
        <f>pf_dx</f>
        <v>4</v>
      </c>
      <c r="E46" s="23">
        <f t="shared" si="0"/>
        <v>0</v>
      </c>
      <c r="F46" s="7">
        <v>1</v>
      </c>
      <c r="H46" s="34">
        <f>MAX(IBDH1!F45,IBDH1b!F45,IBDH1c!F45)</f>
        <v>3.1517959999999998E-2</v>
      </c>
      <c r="I46" s="42">
        <f>MAX(IBDV2!F45,IBDV2b!F45,IBDV2c!F45)</f>
        <v>0.71579599999999999</v>
      </c>
      <c r="J46" s="42">
        <f>MAX(IBDV3!F45,IBDV3b!F45,IBDV3c!F45)</f>
        <v>0.71572000000000002</v>
      </c>
      <c r="K46" s="42">
        <f>MAX(IBDV4!F45,IBDV4b!F45,IBDV4c!F45)</f>
        <v>0.70325599999999999</v>
      </c>
      <c r="L46" s="42">
        <f>MAX(IBDA5!F45,IBDA5b!F45,IBDA5c!F45)</f>
        <v>0.519204</v>
      </c>
      <c r="M46" s="42">
        <f>MAX(IBDA6!F45,IBDA6b!F45,IBDA6c!F45)</f>
        <v>0.422236</v>
      </c>
      <c r="N46" s="42">
        <f>MAX('OBD1'!F45,OBD1b!F45,OBD1c!F45)</f>
        <v>0.24483719999913797</v>
      </c>
      <c r="O46" s="42">
        <f>MAX('OBD2'!F45,OBD2b!F45,OBD2c!F45)</f>
        <v>0.26107239999908083</v>
      </c>
      <c r="P46" s="42">
        <f>MAX('OBD3'!F45,OBD3b!F45,OBD3c!F45)</f>
        <v>0.27779079999902195</v>
      </c>
      <c r="Q46" s="42">
        <f>MAX('OBD4'!F45,OBD4b!F45,OBD4c!F45)</f>
        <v>0.27807519999902097</v>
      </c>
      <c r="R46" s="70">
        <f>MAX('OBD5'!F45,OBD5b!F45,OBD5c!F45)</f>
        <v>0.29101159999897541</v>
      </c>
    </row>
    <row r="47" spans="1:18" x14ac:dyDescent="0.25">
      <c r="A47" s="10" t="s">
        <v>36</v>
      </c>
      <c r="B47" s="10" t="s">
        <v>0</v>
      </c>
      <c r="C47" s="83">
        <v>0.06</v>
      </c>
      <c r="D47" s="169">
        <f>pf_rx</f>
        <v>3</v>
      </c>
      <c r="E47" s="23">
        <f t="shared" si="0"/>
        <v>0</v>
      </c>
      <c r="F47" s="7">
        <v>1</v>
      </c>
      <c r="H47" s="35">
        <f>MAX(IBDH1!F46,IBDH1b!F46,IBDH1c!F46)</f>
        <v>0.85285799999424639</v>
      </c>
      <c r="I47" s="41">
        <f>MAX(IBDV2!F46,IBDV2b!F46,IBDV2c!F46)</f>
        <v>1.2447299999916028</v>
      </c>
      <c r="J47" s="41">
        <f>MAX(IBDV3!F46,IBDV3b!F46,IBDV3c!F46)</f>
        <v>1.4557769999901791</v>
      </c>
      <c r="K47" s="41">
        <f>MAX(IBDV4!F46,IBDV4b!F46,IBDV4c!F46)</f>
        <v>1.6755809999886961</v>
      </c>
      <c r="L47" s="41">
        <f>MAX(IBDA5!F46,IBDA5b!F46,IBDA5c!F46)</f>
        <v>1.9498319999868459</v>
      </c>
      <c r="M47" s="41">
        <f>MAX(IBDA6!F46,IBDA6b!F46,IBDA6c!F46)</f>
        <v>2.0326739999862871</v>
      </c>
      <c r="N47" s="41">
        <f>MAX('OBD1'!F46,OBD1b!F46,OBD1c!F46)</f>
        <v>0.75729599999489106</v>
      </c>
      <c r="O47" s="41">
        <f>MAX('OBD2'!F46,OBD2b!F46,OBD2c!F46)</f>
        <v>1.0681889999927936</v>
      </c>
      <c r="P47" s="41">
        <f>MAX('OBD3'!F46,OBD3b!F46,OBD3c!F46)</f>
        <v>1.3909169999906164</v>
      </c>
      <c r="Q47" s="41">
        <f>MAX('OBD4'!F46,OBD4b!F46,OBD4c!F46)</f>
        <v>1.8230189999877016</v>
      </c>
      <c r="R47" s="67">
        <f>MAX('OBD5'!F46,OBD5b!F46,OBD5c!F46)</f>
        <v>2.3920379999838621</v>
      </c>
    </row>
    <row r="48" spans="1:18" ht="15.75" thickBot="1" x14ac:dyDescent="0.3">
      <c r="A48" s="11" t="s">
        <v>36</v>
      </c>
      <c r="B48" s="11" t="s">
        <v>2</v>
      </c>
      <c r="C48" s="84">
        <v>0.04</v>
      </c>
      <c r="D48" s="170">
        <f>pf_n2</f>
        <v>2</v>
      </c>
      <c r="E48" s="23">
        <f t="shared" si="0"/>
        <v>0</v>
      </c>
      <c r="F48" s="7">
        <v>1</v>
      </c>
      <c r="H48" s="38">
        <f>MAX(IBDH1!F47,IBDH1b!F47,IBDH1c!F47)</f>
        <v>2.3727170154873738E-2</v>
      </c>
      <c r="I48" s="43">
        <f>MAX(IBDV2!F47,IBDV2b!F47,IBDV2c!F47)</f>
        <v>0.14612163819938881</v>
      </c>
      <c r="J48" s="43">
        <f>MAX(IBDV3!F47,IBDV3b!F47,IBDV3c!F47)</f>
        <v>0.14950208929237851</v>
      </c>
      <c r="K48" s="43">
        <f>MAX(IBDV4!F47,IBDV4b!F47,IBDV4c!F47)</f>
        <v>0.14955605675724357</v>
      </c>
      <c r="L48" s="43">
        <f>MAX(IBDA5!F47,IBDA5b!F47,IBDA5c!F47)</f>
        <v>0.12582731090996502</v>
      </c>
      <c r="M48" s="43">
        <f>MAX(IBDA6!F47,IBDA6b!F47,IBDA6c!F47)</f>
        <v>9.6752437694684404E-2</v>
      </c>
      <c r="N48" s="43">
        <f>MAX('OBD1'!F47,OBD1b!F47,OBD1c!F47)</f>
        <v>4.8327910011153934E-2</v>
      </c>
      <c r="O48" s="43">
        <f>MAX('OBD2'!F47,OBD2b!F47,OBD2c!F47)</f>
        <v>5.2655553250730056E-2</v>
      </c>
      <c r="P48" s="43">
        <f>MAX('OBD3'!F47,OBD3b!F47,OBD3c!F47)</f>
        <v>5.5103590654002027E-2</v>
      </c>
      <c r="Q48" s="43">
        <f>MAX('OBD4'!F47,OBD4b!F47,OBD4c!F47)</f>
        <v>5.365611886410375E-2</v>
      </c>
      <c r="R48" s="68">
        <f>MAX('OBD5'!F47,OBD5b!F47,OBD5c!F47)</f>
        <v>5.1951612010139987E-2</v>
      </c>
    </row>
    <row r="49" spans="1:20" x14ac:dyDescent="0.25">
      <c r="A49" s="20" t="s">
        <v>3</v>
      </c>
      <c r="B49" s="20" t="s">
        <v>1</v>
      </c>
      <c r="C49" s="87">
        <v>0.04</v>
      </c>
      <c r="D49" s="168">
        <v>1</v>
      </c>
      <c r="E49" s="22">
        <f t="shared" si="0"/>
        <v>0</v>
      </c>
      <c r="F49" s="4">
        <v>1</v>
      </c>
      <c r="H49" s="34">
        <f>MAX(IBDH1!F48,IBDH1b!F48,IBDH1c!F48)</f>
        <v>2.825429999980939E-15</v>
      </c>
      <c r="I49" s="42">
        <f>MAX(IBDV2!F48,IBDV2b!F48,IBDV2c!F48)</f>
        <v>51.730999999651004</v>
      </c>
      <c r="J49" s="42">
        <f>MAX(IBDV3!F48,IBDV3b!F48,IBDV3c!F48)</f>
        <v>51.730999999651004</v>
      </c>
      <c r="K49" s="42">
        <f>MAX(IBDV4!F48,IBDV4b!F48,IBDV4c!F48)</f>
        <v>51.730999999651004</v>
      </c>
      <c r="L49" s="42">
        <f>MAX(IBDA5!F48,IBDA5b!F48,IBDA5c!F48)</f>
        <v>58.264399999606923</v>
      </c>
      <c r="M49" s="42">
        <f>MAX(IBDA6!F48,IBDA6b!F48,IBDA6c!F48)</f>
        <v>77.134899999479629</v>
      </c>
      <c r="N49" s="42">
        <f>MAX('OBD1'!F48,OBD1b!F48,OBD1c!F48)</f>
        <v>8.3412999999437272</v>
      </c>
      <c r="O49" s="42">
        <f>MAX('OBD2'!F48,OBD2b!F48,OBD2c!F48)</f>
        <v>5.6825599999616632</v>
      </c>
      <c r="P49" s="42">
        <f>MAX('OBD3'!F48,OBD3b!F48,OBD3c!F48)</f>
        <v>4.3136599999708984</v>
      </c>
      <c r="Q49" s="42">
        <f>MAX('OBD4'!F48,OBD4b!F48,OBD4c!F48)</f>
        <v>3.3166599999776247</v>
      </c>
      <c r="R49" s="70">
        <f>MAX('OBD5'!F48,OBD5b!F48,OBD5c!F48)</f>
        <v>2.6292299999822624</v>
      </c>
    </row>
    <row r="50" spans="1:20" ht="15.75" thickBot="1" x14ac:dyDescent="0.3">
      <c r="A50" s="15" t="s">
        <v>3</v>
      </c>
      <c r="B50" s="15" t="s">
        <v>0</v>
      </c>
      <c r="C50" s="88">
        <v>0.06</v>
      </c>
      <c r="D50" s="170">
        <v>0.5</v>
      </c>
      <c r="E50" s="25">
        <f t="shared" si="0"/>
        <v>0</v>
      </c>
      <c r="F50" s="186">
        <f>F49</f>
        <v>1</v>
      </c>
      <c r="H50" s="38">
        <f>MAX(IBDH1!F49,IBDH1b!F49,IBDH1c!F49)</f>
        <v>10.382099999963446</v>
      </c>
      <c r="I50" s="43">
        <f>MAX(IBDV2!F49,IBDV2b!F49,IBDV2c!F49)</f>
        <v>41.759849999852975</v>
      </c>
      <c r="J50" s="43">
        <f>MAX(IBDV3!F49,IBDV3b!F49,IBDV3c!F49)</f>
        <v>38.712899999863701</v>
      </c>
      <c r="K50" s="43">
        <f>MAX(IBDV4!F49,IBDV4b!F49,IBDV4c!F49)</f>
        <v>35.665949999874428</v>
      </c>
      <c r="L50" s="43">
        <f>MAX(IBDA5!F49,IBDA5b!F49,IBDA5c!F49)</f>
        <v>38.838799999863262</v>
      </c>
      <c r="M50" s="43">
        <f>MAX(IBDA6!F49,IBDA6b!F49,IBDA6c!F49)</f>
        <v>46.296599999837007</v>
      </c>
      <c r="N50" s="43">
        <f>MAX('OBD1'!F49,OBD1b!F49,OBD1c!F49)</f>
        <v>1.3158249999953671</v>
      </c>
      <c r="O50" s="43">
        <f>MAX('OBD2'!F49,OBD2b!F49,OBD2c!F49)</f>
        <v>1.8420349999935146</v>
      </c>
      <c r="P50" s="43">
        <f>MAX('OBD3'!F49,OBD3b!F49,OBD3c!F49)</f>
        <v>2.0472149999927924</v>
      </c>
      <c r="Q50" s="43">
        <f>MAX('OBD4'!F49,OBD4b!F49,OBD4c!F49)</f>
        <v>2.130569999992499</v>
      </c>
      <c r="R50" s="68">
        <f>MAX('OBD5'!F49,OBD5b!F49,OBD5c!F49)</f>
        <v>2.1531499999924191</v>
      </c>
    </row>
    <row r="51" spans="1:20" ht="15.75" thickBot="1" x14ac:dyDescent="0.3">
      <c r="E51" s="21" t="s">
        <v>154</v>
      </c>
      <c r="G51" s="184" t="s">
        <v>152</v>
      </c>
      <c r="H51" s="39">
        <f>SUM(H28:H50)</f>
        <v>210.5372780772089</v>
      </c>
      <c r="I51" s="39">
        <f t="shared" ref="I51:R51" si="1">SUM(I28:I50)</f>
        <v>237.99090646081203</v>
      </c>
      <c r="J51" s="39">
        <f t="shared" si="1"/>
        <v>263.08639193866861</v>
      </c>
      <c r="K51" s="39">
        <f t="shared" si="1"/>
        <v>256.60801838637485</v>
      </c>
      <c r="L51" s="39">
        <f t="shared" si="1"/>
        <v>188.09558187787971</v>
      </c>
      <c r="M51" s="39">
        <f t="shared" si="1"/>
        <v>161.5774110731505</v>
      </c>
      <c r="N51" s="39">
        <f t="shared" si="1"/>
        <v>118.66878590857715</v>
      </c>
      <c r="O51" s="39">
        <f t="shared" si="1"/>
        <v>73.302415770213969</v>
      </c>
      <c r="P51" s="39">
        <f t="shared" si="1"/>
        <v>59.538274063054686</v>
      </c>
      <c r="Q51" s="39">
        <f t="shared" si="1"/>
        <v>51.135906505514043</v>
      </c>
      <c r="R51" s="39">
        <f t="shared" si="1"/>
        <v>50.764765629057912</v>
      </c>
    </row>
    <row r="52" spans="1:20" s="75" customFormat="1" x14ac:dyDescent="0.25">
      <c r="C52" s="81"/>
      <c r="D52" s="168">
        <f t="shared" ref="D52:D54" si="2">pftol</f>
        <v>4</v>
      </c>
      <c r="E52" s="75" t="s">
        <v>155</v>
      </c>
      <c r="F52" s="1"/>
      <c r="G52" s="184" t="s">
        <v>153</v>
      </c>
      <c r="H52" s="39">
        <f>MAX(IBDH1!D51,IBDH1b!D51,IBDH1c!D51)</f>
        <v>47.479370331292486</v>
      </c>
      <c r="I52" s="39">
        <f>MAX(IBDV2!D51,IBDV2b!D51,IBDV2c!D51)</f>
        <v>103.55269022482325</v>
      </c>
      <c r="J52" s="39">
        <f>MAX(IBDV3!D51,IBDV3b!D51,IBDV3c!D51)</f>
        <v>115.95059349764182</v>
      </c>
      <c r="K52" s="39">
        <f>MAX(IBDV4!D51,IBDV4b!D51,IBDV4c!D51)</f>
        <v>127.19936201925817</v>
      </c>
      <c r="L52" s="39">
        <f>MAX(IBDA5!D51,IBDA5b!D51,IBDA5c!D51)</f>
        <v>75.172602193935475</v>
      </c>
      <c r="M52" s="39">
        <f>MAX(IBDA6!D51,IBDA6b!D51,IBDA6c!D51)</f>
        <v>92.356917397875648</v>
      </c>
      <c r="N52" s="39">
        <f>MAX('OBD1'!D51,OBD1b!D51,OBD1c!D51)</f>
        <v>29.851579638286331</v>
      </c>
      <c r="O52" s="39">
        <f>MAX('OBD2'!D51,OBD2b!D51,OBD2c!D51)</f>
        <v>16.310824464760241</v>
      </c>
      <c r="P52" s="39">
        <f>MAX('OBD3'!D51,OBD3b!D51,OBD3c!D51)</f>
        <v>13.897738308474443</v>
      </c>
      <c r="Q52" s="39">
        <f>MAX('OBD4'!D51,OBD4b!D51,OBD4c!D51)</f>
        <v>17.361489379963903</v>
      </c>
      <c r="R52" s="39">
        <f>MAX('OBD5'!D51,OBD5b!D51,OBD5c!D51)</f>
        <v>18.8631815454433</v>
      </c>
    </row>
    <row r="53" spans="1:20" ht="15.75" thickBot="1" x14ac:dyDescent="0.3">
      <c r="A53" s="64" t="s">
        <v>106</v>
      </c>
      <c r="D53" s="169">
        <f t="shared" si="2"/>
        <v>4</v>
      </c>
      <c r="H53" s="139">
        <v>1</v>
      </c>
      <c r="I53" s="139">
        <v>2</v>
      </c>
      <c r="J53" s="139">
        <v>3</v>
      </c>
      <c r="K53" s="139">
        <v>4</v>
      </c>
      <c r="L53" s="139">
        <v>5</v>
      </c>
      <c r="M53" s="139">
        <v>6</v>
      </c>
      <c r="N53" s="139">
        <v>7</v>
      </c>
      <c r="O53" s="139">
        <v>8</v>
      </c>
      <c r="P53" s="139">
        <v>9</v>
      </c>
      <c r="Q53" s="139">
        <v>10</v>
      </c>
      <c r="R53" s="139">
        <v>11</v>
      </c>
    </row>
    <row r="54" spans="1:20" ht="15.75" thickBot="1" x14ac:dyDescent="0.3">
      <c r="A54" s="64" t="s">
        <v>107</v>
      </c>
      <c r="D54" s="170">
        <f t="shared" si="2"/>
        <v>4</v>
      </c>
      <c r="E54" s="54"/>
      <c r="F54" s="54"/>
      <c r="G54" s="54"/>
      <c r="H54" s="2" t="s">
        <v>7</v>
      </c>
      <c r="I54" s="19" t="s">
        <v>8</v>
      </c>
      <c r="J54" s="3" t="s">
        <v>9</v>
      </c>
      <c r="K54" s="19" t="s">
        <v>10</v>
      </c>
      <c r="L54" s="3" t="s">
        <v>11</v>
      </c>
      <c r="M54" s="19" t="s">
        <v>12</v>
      </c>
      <c r="N54" s="3" t="s">
        <v>13</v>
      </c>
      <c r="O54" s="19" t="s">
        <v>14</v>
      </c>
      <c r="P54" s="3" t="s">
        <v>15</v>
      </c>
      <c r="Q54" s="19" t="s">
        <v>16</v>
      </c>
      <c r="R54" s="55" t="s">
        <v>17</v>
      </c>
    </row>
    <row r="55" spans="1:20" s="1" customFormat="1" ht="15.75" hidden="1" customHeight="1" thickBot="1" x14ac:dyDescent="0.3">
      <c r="C55" s="81"/>
      <c r="D55" s="39"/>
      <c r="E55" s="54"/>
      <c r="F55" s="54"/>
      <c r="G55" s="54"/>
      <c r="H55" s="5" t="s">
        <v>0</v>
      </c>
      <c r="I55" s="16" t="s">
        <v>0</v>
      </c>
      <c r="J55" s="6" t="s">
        <v>0</v>
      </c>
      <c r="K55" s="16" t="s">
        <v>0</v>
      </c>
      <c r="L55" s="6" t="s">
        <v>0</v>
      </c>
      <c r="M55" s="16" t="s">
        <v>0</v>
      </c>
      <c r="N55" s="6" t="s">
        <v>0</v>
      </c>
      <c r="O55" s="16" t="s">
        <v>0</v>
      </c>
      <c r="P55" s="6" t="s">
        <v>0</v>
      </c>
      <c r="Q55" s="16" t="s">
        <v>0</v>
      </c>
      <c r="R55" s="56" t="s">
        <v>0</v>
      </c>
    </row>
    <row r="56" spans="1:20" ht="19.5" thickBot="1" x14ac:dyDescent="0.35">
      <c r="A56" s="26" t="s">
        <v>142</v>
      </c>
      <c r="E56" s="102" t="s">
        <v>121</v>
      </c>
      <c r="F56" s="103"/>
      <c r="G56" s="104"/>
      <c r="H56" s="126">
        <f t="shared" ref="H56:R56" si="3">IF(bflag=1,sum_of_max,max_of_sum)</f>
        <v>47.479370331292486</v>
      </c>
      <c r="I56" s="127">
        <f t="shared" si="3"/>
        <v>103.55269022482325</v>
      </c>
      <c r="J56" s="127">
        <f t="shared" si="3"/>
        <v>115.95059349764182</v>
      </c>
      <c r="K56" s="127">
        <f t="shared" si="3"/>
        <v>127.19936201925817</v>
      </c>
      <c r="L56" s="127">
        <f t="shared" si="3"/>
        <v>75.172602193935475</v>
      </c>
      <c r="M56" s="127">
        <f t="shared" si="3"/>
        <v>92.356917397875648</v>
      </c>
      <c r="N56" s="127">
        <f t="shared" si="3"/>
        <v>29.851579638286331</v>
      </c>
      <c r="O56" s="127">
        <f t="shared" si="3"/>
        <v>16.310824464760241</v>
      </c>
      <c r="P56" s="127">
        <f t="shared" si="3"/>
        <v>13.897738308474443</v>
      </c>
      <c r="Q56" s="127">
        <f t="shared" si="3"/>
        <v>17.361489379963903</v>
      </c>
      <c r="R56" s="128">
        <f t="shared" si="3"/>
        <v>18.8631815454433</v>
      </c>
    </row>
    <row r="57" spans="1:20" s="1" customFormat="1" x14ac:dyDescent="0.25">
      <c r="A57" s="140" t="s">
        <v>145</v>
      </c>
      <c r="C57" s="81"/>
      <c r="D57" s="39"/>
      <c r="E57" s="105" t="s">
        <v>101</v>
      </c>
      <c r="F57" s="106"/>
      <c r="G57" s="107"/>
      <c r="H57" s="158">
        <v>0.5</v>
      </c>
      <c r="I57" s="130">
        <v>0.4</v>
      </c>
      <c r="J57" s="130">
        <v>0.4</v>
      </c>
      <c r="K57" s="130">
        <v>0.4</v>
      </c>
      <c r="L57" s="130">
        <v>0.38</v>
      </c>
      <c r="M57" s="130">
        <v>0.33</v>
      </c>
      <c r="N57" s="130">
        <v>0.67</v>
      </c>
      <c r="O57" s="130">
        <v>0.8</v>
      </c>
      <c r="P57" s="130">
        <v>0.91</v>
      </c>
      <c r="Q57" s="130">
        <v>1.03</v>
      </c>
      <c r="R57" s="131">
        <v>1.1499999999999999</v>
      </c>
    </row>
    <row r="58" spans="1:20" s="1" customFormat="1" ht="15.75" thickBot="1" x14ac:dyDescent="0.3">
      <c r="C58" s="81"/>
      <c r="D58" s="39"/>
      <c r="E58" s="95" t="s">
        <v>99</v>
      </c>
      <c r="F58" s="96"/>
      <c r="G58" s="97"/>
      <c r="H58" s="159">
        <f>0.9344/H57</f>
        <v>1.8688</v>
      </c>
      <c r="I58" s="98">
        <f t="shared" ref="I58:R58" si="4">0.9344/I57</f>
        <v>2.3359999999999999</v>
      </c>
      <c r="J58" s="98">
        <f t="shared" si="4"/>
        <v>2.3359999999999999</v>
      </c>
      <c r="K58" s="98">
        <f t="shared" si="4"/>
        <v>2.3359999999999999</v>
      </c>
      <c r="L58" s="98">
        <f t="shared" si="4"/>
        <v>2.4589473684210525</v>
      </c>
      <c r="M58" s="98">
        <f t="shared" si="4"/>
        <v>2.8315151515151515</v>
      </c>
      <c r="N58" s="98">
        <f t="shared" si="4"/>
        <v>1.3946268656716416</v>
      </c>
      <c r="O58" s="98">
        <f t="shared" si="4"/>
        <v>1.1679999999999999</v>
      </c>
      <c r="P58" s="98">
        <f t="shared" si="4"/>
        <v>1.0268131868131869</v>
      </c>
      <c r="Q58" s="98">
        <f t="shared" si="4"/>
        <v>0.90718446601941749</v>
      </c>
      <c r="R58" s="99">
        <f t="shared" si="4"/>
        <v>0.81252173913043491</v>
      </c>
    </row>
    <row r="59" spans="1:20" s="1" customFormat="1" ht="15.75" thickBot="1" x14ac:dyDescent="0.3">
      <c r="B59" s="163" t="s">
        <v>141</v>
      </c>
      <c r="C59" s="124"/>
      <c r="D59" s="164"/>
      <c r="E59" s="54" t="s">
        <v>102</v>
      </c>
      <c r="F59" s="54"/>
      <c r="G59" s="24"/>
      <c r="H59" s="160">
        <f t="shared" ref="H59:R59" si="5">INDEX(beta0,in)</f>
        <v>0.22258492957522558</v>
      </c>
      <c r="I59" s="52">
        <f t="shared" si="5"/>
        <v>0.41649105624473859</v>
      </c>
      <c r="J59" s="52">
        <f t="shared" si="5"/>
        <v>0.41649105627537431</v>
      </c>
      <c r="K59" s="52">
        <f t="shared" si="5"/>
        <v>0.41649105622295374</v>
      </c>
      <c r="L59" s="52">
        <f t="shared" si="5"/>
        <v>0.54385487525957876</v>
      </c>
      <c r="M59" s="52">
        <f t="shared" si="5"/>
        <v>0.61967916392574007</v>
      </c>
      <c r="N59" s="52">
        <f t="shared" si="5"/>
        <v>0.48824578284251047</v>
      </c>
      <c r="O59" s="52">
        <f t="shared" si="5"/>
        <v>0.40993359764546972</v>
      </c>
      <c r="P59" s="52">
        <f t="shared" si="5"/>
        <v>0.42490359342306083</v>
      </c>
      <c r="Q59" s="52">
        <f t="shared" si="5"/>
        <v>0.45727863359457099</v>
      </c>
      <c r="R59" s="161">
        <f t="shared" si="5"/>
        <v>0.41135275152317646</v>
      </c>
    </row>
    <row r="60" spans="1:20" s="1" customFormat="1" ht="15.75" thickBot="1" x14ac:dyDescent="0.3">
      <c r="C60" s="81"/>
      <c r="D60" s="39"/>
      <c r="E60" s="71" t="s">
        <v>103</v>
      </c>
      <c r="F60" s="129"/>
      <c r="G60" s="135"/>
      <c r="H60" s="183">
        <v>1</v>
      </c>
      <c r="I60" s="59">
        <v>2</v>
      </c>
      <c r="J60" s="59">
        <v>2</v>
      </c>
      <c r="K60" s="59">
        <v>2</v>
      </c>
      <c r="L60" s="59">
        <v>7.3</v>
      </c>
      <c r="M60" s="59">
        <v>7.3</v>
      </c>
      <c r="N60" s="59">
        <v>1.6324205869963664</v>
      </c>
      <c r="O60" s="59">
        <v>1</v>
      </c>
      <c r="P60" s="59">
        <v>2.2000000000000002</v>
      </c>
      <c r="Q60" s="59">
        <v>9.1999999999999993</v>
      </c>
      <c r="R60" s="132">
        <v>9.1999999999999993</v>
      </c>
    </row>
    <row r="61" spans="1:20" s="1" customFormat="1" ht="15.75" thickBot="1" x14ac:dyDescent="0.3">
      <c r="B61" s="163" t="s">
        <v>141</v>
      </c>
      <c r="C61" s="124"/>
      <c r="D61" s="164"/>
      <c r="E61" s="54" t="s">
        <v>100</v>
      </c>
      <c r="F61" s="54"/>
      <c r="G61" s="24"/>
      <c r="H61" s="165">
        <f t="shared" ref="H61:R61" si="6">INDEX(dbeta0,in)</f>
        <v>1.1459156055405213E-2</v>
      </c>
      <c r="I61" s="166">
        <f t="shared" si="6"/>
        <v>1.3897213820914536E-2</v>
      </c>
      <c r="J61" s="166">
        <f t="shared" si="6"/>
        <v>1.3897213820914536E-2</v>
      </c>
      <c r="K61" s="166">
        <f t="shared" si="6"/>
        <v>1.3897213820914536E-2</v>
      </c>
      <c r="L61" s="166">
        <f t="shared" si="6"/>
        <v>1.4628646158270524E-2</v>
      </c>
      <c r="M61" s="166">
        <f t="shared" si="6"/>
        <v>1.6668322567239865E-2</v>
      </c>
      <c r="N61" s="166">
        <f t="shared" si="6"/>
        <v>1.6593688282905285E-2</v>
      </c>
      <c r="O61" s="166">
        <f t="shared" si="6"/>
        <v>1.3932043932112601E-2</v>
      </c>
      <c r="P61" s="166">
        <f t="shared" si="6"/>
        <v>1.2163863244788131E-2</v>
      </c>
      <c r="Q61" s="166">
        <f t="shared" si="6"/>
        <v>1.0793952398284092E-2</v>
      </c>
      <c r="R61" s="167">
        <f t="shared" si="6"/>
        <v>9.7098436202089806E-3</v>
      </c>
    </row>
    <row r="62" spans="1:20" s="1" customFormat="1" ht="15.75" thickBot="1" x14ac:dyDescent="0.3">
      <c r="C62" s="81"/>
      <c r="D62" s="39"/>
      <c r="E62" s="133" t="s">
        <v>104</v>
      </c>
      <c r="F62" s="134"/>
      <c r="G62" s="117"/>
      <c r="H62" s="162">
        <f t="shared" ref="H62:R62" si="7">ATAN(H56*0.0001/H58)*180/PI()</f>
        <v>0.14556729884321057</v>
      </c>
      <c r="I62" s="100">
        <f t="shared" si="7"/>
        <v>0.25398515600384186</v>
      </c>
      <c r="J62" s="100">
        <f t="shared" si="7"/>
        <v>0.28439319692743625</v>
      </c>
      <c r="K62" s="100">
        <f t="shared" si="7"/>
        <v>0.31198264435894507</v>
      </c>
      <c r="L62" s="100">
        <f t="shared" si="7"/>
        <v>0.17515866660287555</v>
      </c>
      <c r="M62" s="100">
        <f t="shared" si="7"/>
        <v>0.18688378930331287</v>
      </c>
      <c r="N62" s="100">
        <f t="shared" si="7"/>
        <v>0.1226397508247577</v>
      </c>
      <c r="O62" s="100">
        <f t="shared" si="7"/>
        <v>8.0012054341968064E-2</v>
      </c>
      <c r="P62" s="100">
        <f t="shared" si="7"/>
        <v>7.7548796006847637E-2</v>
      </c>
      <c r="Q62" s="100">
        <f t="shared" si="7"/>
        <v>0.10965122203584725</v>
      </c>
      <c r="R62" s="101">
        <f t="shared" si="7"/>
        <v>0.13301536402364653</v>
      </c>
    </row>
    <row r="63" spans="1:20" s="1" customFormat="1" ht="15.75" thickBot="1" x14ac:dyDescent="0.3">
      <c r="C63" s="81"/>
      <c r="D63" s="39"/>
      <c r="G63" s="21"/>
    </row>
    <row r="64" spans="1:20" s="1" customFormat="1" ht="15.75" thickBot="1" x14ac:dyDescent="0.3">
      <c r="C64" s="81"/>
      <c r="D64" s="39"/>
      <c r="E64" s="89" t="s">
        <v>97</v>
      </c>
      <c r="F64" s="72"/>
      <c r="G64" s="90"/>
      <c r="H64" s="53"/>
      <c r="I64" s="51"/>
      <c r="S64" s="21"/>
      <c r="T64" s="21"/>
    </row>
    <row r="65" spans="1:22" s="1" customFormat="1" x14ac:dyDescent="0.25">
      <c r="A65" s="171" t="s">
        <v>147</v>
      </c>
      <c r="C65" s="81"/>
      <c r="D65" s="39"/>
      <c r="E65" s="108" t="s">
        <v>98</v>
      </c>
      <c r="F65" s="109"/>
      <c r="G65" s="110"/>
      <c r="H65" s="66">
        <f t="shared" ref="H65:R65" si="8">SIN((alp+beta)*PI()/180)/SIN(alp*PI()/180)</f>
        <v>1.2225542222356289</v>
      </c>
      <c r="I65" s="61">
        <f t="shared" si="8"/>
        <v>1.2081326876671277</v>
      </c>
      <c r="J65" s="61">
        <f t="shared" si="8"/>
        <v>1.208132687682435</v>
      </c>
      <c r="K65" s="61">
        <f t="shared" si="8"/>
        <v>1.2081326876562426</v>
      </c>
      <c r="L65" s="61">
        <f t="shared" si="8"/>
        <v>1.0740509443214719</v>
      </c>
      <c r="M65" s="61">
        <f t="shared" si="8"/>
        <v>1.0843675982314123</v>
      </c>
      <c r="N65" s="61">
        <f t="shared" si="8"/>
        <v>1.2989722700868016</v>
      </c>
      <c r="O65" s="61">
        <f t="shared" si="8"/>
        <v>1.4098628807771678</v>
      </c>
      <c r="P65" s="61">
        <f t="shared" si="8"/>
        <v>1.1930138025187009</v>
      </c>
      <c r="Q65" s="61">
        <f t="shared" si="8"/>
        <v>1.0492439205283675</v>
      </c>
      <c r="R65" s="62">
        <f t="shared" si="8"/>
        <v>1.0443011711323325</v>
      </c>
      <c r="S65" s="21"/>
      <c r="T65" s="21"/>
    </row>
    <row r="66" spans="1:22" s="1" customFormat="1" x14ac:dyDescent="0.25">
      <c r="A66" s="140" t="s">
        <v>148</v>
      </c>
      <c r="C66" s="81"/>
      <c r="D66" s="39"/>
      <c r="E66" s="111" t="s">
        <v>118</v>
      </c>
      <c r="F66" s="112"/>
      <c r="G66" s="113"/>
      <c r="H66" s="92">
        <f t="shared" ref="H66:R66" si="9">SIN((alp+beta+dalp)*PI()/180)/SIN(alp*PI()/180)</f>
        <v>1.3680916695140621</v>
      </c>
      <c r="I66" s="93">
        <f t="shared" si="9"/>
        <v>1.3350258201466105</v>
      </c>
      <c r="J66" s="93">
        <f t="shared" si="9"/>
        <v>1.3502162252604002</v>
      </c>
      <c r="K66" s="93">
        <f t="shared" si="9"/>
        <v>1.363998266677483</v>
      </c>
      <c r="L66" s="93">
        <f t="shared" si="9"/>
        <v>1.0978801587921332</v>
      </c>
      <c r="M66" s="93">
        <f t="shared" si="9"/>
        <v>1.1097868632826779</v>
      </c>
      <c r="N66" s="93">
        <f t="shared" si="9"/>
        <v>1.3740554859535281</v>
      </c>
      <c r="O66" s="93">
        <f t="shared" si="9"/>
        <v>1.4898533709564636</v>
      </c>
      <c r="P66" s="93">
        <f t="shared" si="9"/>
        <v>1.2282338206175203</v>
      </c>
      <c r="Q66" s="93">
        <f t="shared" si="9"/>
        <v>1.0610423446499804</v>
      </c>
      <c r="R66" s="94">
        <f t="shared" si="9"/>
        <v>1.0586150272826862</v>
      </c>
      <c r="S66" s="75"/>
      <c r="T66" s="75"/>
    </row>
    <row r="67" spans="1:22" s="1" customFormat="1" x14ac:dyDescent="0.25">
      <c r="A67" s="140" t="s">
        <v>149</v>
      </c>
      <c r="C67" s="81"/>
      <c r="D67" s="39"/>
      <c r="E67" s="111" t="s">
        <v>119</v>
      </c>
      <c r="F67" s="112"/>
      <c r="G67" s="113"/>
      <c r="H67" s="92">
        <f t="shared" ref="H67:R67" si="10">SIN((alp+beta+dbeta)*PI()/180)/SIN(alp*PI()/180)</f>
        <v>1.2340113267592614</v>
      </c>
      <c r="I67" s="93">
        <f t="shared" si="10"/>
        <v>1.2150764898816044</v>
      </c>
      <c r="J67" s="93">
        <f t="shared" si="10"/>
        <v>1.2150764898969117</v>
      </c>
      <c r="K67" s="93">
        <f t="shared" si="10"/>
        <v>1.2150764898707196</v>
      </c>
      <c r="L67" s="93">
        <f t="shared" si="10"/>
        <v>1.0760414651523997</v>
      </c>
      <c r="M67" s="93">
        <f t="shared" si="10"/>
        <v>1.0866352364678393</v>
      </c>
      <c r="N67" s="93">
        <f t="shared" si="10"/>
        <v>1.3091317094331334</v>
      </c>
      <c r="O67" s="93">
        <f t="shared" si="10"/>
        <v>1.4237913719449282</v>
      </c>
      <c r="P67" s="93">
        <f t="shared" si="10"/>
        <v>1.1985383604797661</v>
      </c>
      <c r="Q67" s="93">
        <f t="shared" si="10"/>
        <v>1.050405516371455</v>
      </c>
      <c r="R67" s="94">
        <f t="shared" si="10"/>
        <v>1.045346244088593</v>
      </c>
      <c r="S67" s="75"/>
      <c r="T67" s="75"/>
    </row>
    <row r="68" spans="1:22" s="1" customFormat="1" ht="15.75" thickBot="1" x14ac:dyDescent="0.3">
      <c r="C68" s="81"/>
      <c r="D68" s="39"/>
      <c r="E68" s="114" t="s">
        <v>120</v>
      </c>
      <c r="F68" s="115"/>
      <c r="G68" s="116"/>
      <c r="H68" s="65">
        <f t="shared" ref="H68:R68" si="11">SIN((alp+beta+dalp+dbeta)*PI()/180)/SIN(alp*PI()/180)</f>
        <v>1.3795481129396705</v>
      </c>
      <c r="I68" s="63">
        <f t="shared" si="11"/>
        <v>1.3419682514192959</v>
      </c>
      <c r="J68" s="63">
        <f t="shared" si="11"/>
        <v>1.3571584832541645</v>
      </c>
      <c r="K68" s="63">
        <f t="shared" si="11"/>
        <v>1.3709403657620485</v>
      </c>
      <c r="L68" s="63">
        <f t="shared" si="11"/>
        <v>1.0998698312152786</v>
      </c>
      <c r="M68" s="63">
        <f t="shared" si="11"/>
        <v>1.1120534594311955</v>
      </c>
      <c r="N68" s="63">
        <f t="shared" si="11"/>
        <v>1.3842140936318421</v>
      </c>
      <c r="O68" s="63">
        <f t="shared" si="11"/>
        <v>1.5037813674359348</v>
      </c>
      <c r="P68" s="63">
        <f t="shared" si="11"/>
        <v>1.2337580299199931</v>
      </c>
      <c r="Q68" s="63">
        <f t="shared" si="11"/>
        <v>1.0622035598664374</v>
      </c>
      <c r="R68" s="69">
        <f t="shared" si="11"/>
        <v>1.0596596863568151</v>
      </c>
      <c r="S68" s="21"/>
      <c r="T68" s="21"/>
    </row>
    <row r="69" spans="1:22" s="1" customFormat="1" ht="15.75" thickBot="1" x14ac:dyDescent="0.3">
      <c r="C69" s="81"/>
      <c r="D69" s="39"/>
      <c r="F69" s="81"/>
      <c r="G69" s="188"/>
      <c r="H69" s="53"/>
      <c r="I69" s="53"/>
      <c r="J69" s="53"/>
      <c r="K69" s="53"/>
      <c r="L69" s="53"/>
      <c r="M69" s="53"/>
      <c r="N69" s="53"/>
      <c r="O69" s="53"/>
      <c r="S69" s="21"/>
      <c r="T69" s="21"/>
    </row>
    <row r="70" spans="1:22" s="1" customFormat="1" ht="15.75" thickBot="1" x14ac:dyDescent="0.3">
      <c r="A70" s="175" t="s">
        <v>150</v>
      </c>
      <c r="B70" s="176"/>
      <c r="C70" s="172"/>
      <c r="D70" s="173"/>
      <c r="E70" s="91" t="s">
        <v>114</v>
      </c>
      <c r="F70" s="91"/>
      <c r="G70" s="90"/>
      <c r="H70" s="53"/>
      <c r="I70" s="51"/>
      <c r="S70" s="21"/>
      <c r="T70" s="21"/>
    </row>
    <row r="71" spans="1:22" ht="15.75" thickBot="1" x14ac:dyDescent="0.3">
      <c r="A71" s="177" t="s">
        <v>151</v>
      </c>
      <c r="B71" s="178"/>
      <c r="C71" s="58"/>
      <c r="D71" s="174">
        <v>2</v>
      </c>
      <c r="E71" s="121" t="s">
        <v>115</v>
      </c>
      <c r="F71" s="121"/>
      <c r="G71" s="122"/>
      <c r="H71" s="123">
        <v>6.5</v>
      </c>
      <c r="I71" s="124">
        <v>5</v>
      </c>
      <c r="J71" s="124">
        <v>5.6</v>
      </c>
      <c r="K71" s="124">
        <v>5</v>
      </c>
      <c r="L71" s="124">
        <v>5.2</v>
      </c>
      <c r="M71" s="124">
        <v>5.2</v>
      </c>
      <c r="N71" s="124">
        <v>6</v>
      </c>
      <c r="O71" s="124">
        <v>6</v>
      </c>
      <c r="P71" s="124">
        <v>10.5</v>
      </c>
      <c r="Q71" s="124">
        <v>4.3</v>
      </c>
      <c r="R71" s="125">
        <v>4.3</v>
      </c>
      <c r="T71" s="21" t="s">
        <v>157</v>
      </c>
      <c r="U71" s="58">
        <v>1</v>
      </c>
      <c r="V71" s="58">
        <v>2</v>
      </c>
    </row>
    <row r="72" spans="1:22" s="75" customFormat="1" x14ac:dyDescent="0.25">
      <c r="A72" s="177" t="s">
        <v>156</v>
      </c>
      <c r="B72" s="178"/>
      <c r="C72" s="58"/>
      <c r="D72" s="161">
        <v>0</v>
      </c>
      <c r="E72" s="118" t="s">
        <v>98</v>
      </c>
      <c r="F72" s="118"/>
      <c r="G72" s="119"/>
      <c r="H72" s="77">
        <f>H71*H65</f>
        <v>7.9466024445315879</v>
      </c>
      <c r="I72" s="77">
        <f t="shared" ref="I72:R72" si="12">I71*I65</f>
        <v>6.0406634383356383</v>
      </c>
      <c r="J72" s="77">
        <f t="shared" si="12"/>
        <v>6.7655430510216359</v>
      </c>
      <c r="K72" s="77">
        <f t="shared" si="12"/>
        <v>6.0406634382812125</v>
      </c>
      <c r="L72" s="77">
        <f t="shared" si="12"/>
        <v>5.5850649104716537</v>
      </c>
      <c r="M72" s="77">
        <f t="shared" si="12"/>
        <v>5.6387115108033443</v>
      </c>
      <c r="N72" s="77">
        <f t="shared" si="12"/>
        <v>7.7938336205208092</v>
      </c>
      <c r="O72" s="77">
        <f t="shared" si="12"/>
        <v>8.4591772846630064</v>
      </c>
      <c r="P72" s="77">
        <f t="shared" si="12"/>
        <v>12.526644926446359</v>
      </c>
      <c r="Q72" s="77">
        <f t="shared" si="12"/>
        <v>4.5117488582719796</v>
      </c>
      <c r="R72" s="78">
        <f t="shared" si="12"/>
        <v>4.4904950358690296</v>
      </c>
      <c r="T72" s="21" t="s">
        <v>158</v>
      </c>
      <c r="U72" s="75">
        <v>2.2799999999999998</v>
      </c>
      <c r="V72" s="75">
        <v>2.91</v>
      </c>
    </row>
    <row r="73" spans="1:22" s="75" customFormat="1" x14ac:dyDescent="0.25">
      <c r="A73" s="177" t="s">
        <v>161</v>
      </c>
      <c r="B73" s="178"/>
      <c r="C73" s="58"/>
      <c r="D73" s="161">
        <v>4</v>
      </c>
      <c r="E73" s="118" t="s">
        <v>118</v>
      </c>
      <c r="F73" s="118"/>
      <c r="G73" s="119"/>
      <c r="H73" s="77">
        <f>H71*H66</f>
        <v>8.8925958518414046</v>
      </c>
      <c r="I73" s="77">
        <f t="shared" ref="I73:R73" si="13">I71*I66</f>
        <v>6.6751291007330522</v>
      </c>
      <c r="J73" s="77">
        <f t="shared" si="13"/>
        <v>7.5612108614582407</v>
      </c>
      <c r="K73" s="77">
        <f t="shared" si="13"/>
        <v>6.8199913333874154</v>
      </c>
      <c r="L73" s="77">
        <f t="shared" si="13"/>
        <v>5.7089768257190929</v>
      </c>
      <c r="M73" s="77">
        <f t="shared" si="13"/>
        <v>5.7708916890699253</v>
      </c>
      <c r="N73" s="77">
        <f t="shared" si="13"/>
        <v>8.2443329157211682</v>
      </c>
      <c r="O73" s="77">
        <f t="shared" si="13"/>
        <v>8.9391202257387814</v>
      </c>
      <c r="P73" s="77">
        <f t="shared" si="13"/>
        <v>12.896455116483963</v>
      </c>
      <c r="Q73" s="77">
        <f t="shared" si="13"/>
        <v>4.562482081994915</v>
      </c>
      <c r="R73" s="78">
        <f t="shared" si="13"/>
        <v>4.5520446173155502</v>
      </c>
      <c r="T73" s="75" t="s">
        <v>159</v>
      </c>
      <c r="U73" s="75">
        <v>1.63</v>
      </c>
      <c r="V73" s="75">
        <v>1.75</v>
      </c>
    </row>
    <row r="74" spans="1:22" x14ac:dyDescent="0.25">
      <c r="A74" s="177" t="s">
        <v>162</v>
      </c>
      <c r="B74" s="178"/>
      <c r="C74" s="178"/>
      <c r="D74" s="132">
        <v>3</v>
      </c>
      <c r="E74" s="118" t="s">
        <v>119</v>
      </c>
      <c r="F74" s="118"/>
      <c r="G74" s="119"/>
      <c r="H74" s="77">
        <f>H71*H67</f>
        <v>8.0210736239351998</v>
      </c>
      <c r="I74" s="77">
        <f t="shared" ref="I74:R74" si="14">I71*I67</f>
        <v>6.0753824494080222</v>
      </c>
      <c r="J74" s="77">
        <f t="shared" si="14"/>
        <v>6.8044283434227051</v>
      </c>
      <c r="K74" s="77">
        <f t="shared" si="14"/>
        <v>6.0753824493535982</v>
      </c>
      <c r="L74" s="77">
        <f t="shared" si="14"/>
        <v>5.5954156187924786</v>
      </c>
      <c r="M74" s="77">
        <f t="shared" si="14"/>
        <v>5.6505032296327649</v>
      </c>
      <c r="N74" s="77">
        <f t="shared" si="14"/>
        <v>7.8547902565988004</v>
      </c>
      <c r="O74" s="77">
        <f t="shared" si="14"/>
        <v>8.5427482316695702</v>
      </c>
      <c r="P74" s="77">
        <f t="shared" si="14"/>
        <v>12.584652785037544</v>
      </c>
      <c r="Q74" s="77">
        <f t="shared" si="14"/>
        <v>4.5167437203972565</v>
      </c>
      <c r="R74" s="78">
        <f t="shared" si="14"/>
        <v>4.4949888495809498</v>
      </c>
    </row>
    <row r="75" spans="1:22" ht="15.75" thickBot="1" x14ac:dyDescent="0.3">
      <c r="A75" s="179" t="s">
        <v>163</v>
      </c>
      <c r="B75" s="180"/>
      <c r="C75" s="180"/>
      <c r="D75" s="190">
        <v>2</v>
      </c>
      <c r="E75" s="189" t="s">
        <v>120</v>
      </c>
      <c r="F75" s="79"/>
      <c r="G75" s="120"/>
      <c r="H75" s="79">
        <f>H71*H68</f>
        <v>8.9670627341078575</v>
      </c>
      <c r="I75" s="79">
        <f t="shared" ref="I75:R75" si="15">I71*I68</f>
        <v>6.7098412570964792</v>
      </c>
      <c r="J75" s="79">
        <f t="shared" si="15"/>
        <v>7.6000875062233213</v>
      </c>
      <c r="K75" s="79">
        <f t="shared" si="15"/>
        <v>6.8547018288102421</v>
      </c>
      <c r="L75" s="79">
        <f t="shared" si="15"/>
        <v>5.7193231223194489</v>
      </c>
      <c r="M75" s="79">
        <f t="shared" si="15"/>
        <v>5.7826779890422166</v>
      </c>
      <c r="N75" s="79">
        <f t="shared" si="15"/>
        <v>8.3052845617910531</v>
      </c>
      <c r="O75" s="79">
        <f t="shared" si="15"/>
        <v>9.0226882046156085</v>
      </c>
      <c r="P75" s="79">
        <f t="shared" si="15"/>
        <v>12.954459314159926</v>
      </c>
      <c r="Q75" s="79">
        <f t="shared" si="15"/>
        <v>4.5674753074256804</v>
      </c>
      <c r="R75" s="80">
        <f t="shared" si="15"/>
        <v>4.5565366513343042</v>
      </c>
    </row>
    <row r="76" spans="1:22" x14ac:dyDescent="0.25">
      <c r="A76" s="60"/>
      <c r="B76" s="60"/>
      <c r="C76" s="85"/>
      <c r="D76" s="59"/>
      <c r="E76" s="181" t="s">
        <v>160</v>
      </c>
      <c r="F76" s="59"/>
      <c r="H76" s="182">
        <f>H73/H72-1</f>
        <v>0.11904375661334332</v>
      </c>
      <c r="I76" s="182">
        <f>I73/I72-1</f>
        <v>0.10503244699430336</v>
      </c>
      <c r="J76" s="182">
        <f t="shared" ref="J76:O76" si="16">J73/J72-1</f>
        <v>0.11760590457205855</v>
      </c>
      <c r="K76" s="182">
        <f t="shared" si="16"/>
        <v>0.12901362624631663</v>
      </c>
      <c r="L76" s="182">
        <f t="shared" si="16"/>
        <v>2.2186298142231387E-2</v>
      </c>
      <c r="M76" s="182">
        <f t="shared" si="16"/>
        <v>2.3441557173714989E-2</v>
      </c>
      <c r="N76" s="182">
        <f t="shared" si="16"/>
        <v>5.7802015944273588E-2</v>
      </c>
      <c r="O76" s="182">
        <f t="shared" si="16"/>
        <v>5.6736361578086258E-2</v>
      </c>
    </row>
    <row r="77" spans="1:22" x14ac:dyDescent="0.25">
      <c r="A77" s="33"/>
      <c r="B77" s="33"/>
      <c r="C77" s="58"/>
      <c r="D77" s="59"/>
      <c r="E77" s="59"/>
      <c r="F77" s="59"/>
    </row>
    <row r="78" spans="1:22" x14ac:dyDescent="0.25">
      <c r="A78" s="60"/>
      <c r="B78" s="60"/>
      <c r="C78" s="85"/>
      <c r="D78" s="59"/>
      <c r="E78" s="59"/>
      <c r="F78" s="59"/>
    </row>
    <row r="79" spans="1:22" x14ac:dyDescent="0.25">
      <c r="A79" s="33"/>
      <c r="B79" s="33"/>
      <c r="C79" s="58"/>
      <c r="D79" s="59"/>
      <c r="E79" s="59"/>
      <c r="F79" s="59"/>
    </row>
    <row r="80" spans="1:22" x14ac:dyDescent="0.25">
      <c r="A80" s="60"/>
      <c r="B80" s="60"/>
      <c r="C80" s="85"/>
      <c r="D80" s="59"/>
      <c r="E80" s="59"/>
      <c r="F80" s="59"/>
    </row>
    <row r="81" spans="1:6" x14ac:dyDescent="0.25">
      <c r="A81" s="33"/>
      <c r="B81" s="33"/>
      <c r="C81" s="58"/>
      <c r="D81" s="59"/>
      <c r="E81" s="59"/>
      <c r="F81" s="59"/>
    </row>
    <row r="82" spans="1:6" x14ac:dyDescent="0.25">
      <c r="A82" s="60"/>
      <c r="B82" s="60"/>
      <c r="C82" s="85"/>
      <c r="D82" s="59"/>
      <c r="E82" s="59"/>
      <c r="F82" s="59"/>
    </row>
    <row r="83" spans="1:6" x14ac:dyDescent="0.25">
      <c r="A83" s="33"/>
      <c r="B83" s="33"/>
      <c r="C83" s="58"/>
      <c r="D83" s="59"/>
      <c r="E83" s="59"/>
      <c r="F83" s="59"/>
    </row>
    <row r="84" spans="1:6" x14ac:dyDescent="0.25">
      <c r="A84" s="60"/>
      <c r="B84" s="60"/>
      <c r="C84" s="85"/>
      <c r="D84" s="59"/>
      <c r="E84" s="59"/>
      <c r="F84" s="59"/>
    </row>
    <row r="85" spans="1:6" x14ac:dyDescent="0.25">
      <c r="A85" s="33"/>
      <c r="B85" s="33"/>
      <c r="C85" s="58"/>
      <c r="D85" s="59"/>
      <c r="E85" s="59"/>
      <c r="F85" s="59"/>
    </row>
  </sheetData>
  <conditionalFormatting sqref="H4:R50">
    <cfRule type="colorScale" priority="1">
      <colorScale>
        <cfvo type="min"/>
        <cfvo type="percentile" val="50"/>
        <cfvo type="max"/>
        <color theme="0"/>
        <color theme="3" tint="0.79998168889431442"/>
        <color rgb="FFFF6699"/>
      </colorScale>
    </cfRule>
  </conditionalFormatting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workbookViewId="0">
      <selection activeCell="G7" sqref="G7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9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1.4618E-5</v>
      </c>
      <c r="E3" s="50">
        <v>-3.2153199999999999E-10</v>
      </c>
      <c r="F3" s="36">
        <f>MAX(ABS(MAX(G3:AQ3)),ABS(MAX(G3:AQ3)))*10000</f>
        <v>0.58472000000000002</v>
      </c>
      <c r="G3" s="75">
        <f t="shared" ref="G3:P12" si="1">Bn*SIN(m*(th-INDEX(deg,ii)*PI()/180+ph))*INDEX(mm,ii)*INDEX(_10kA,ii)</f>
        <v>-1.8800619104E-14</v>
      </c>
      <c r="H3" s="75">
        <f t="shared" si="1"/>
        <v>1.0153556226025756E-5</v>
      </c>
      <c r="I3" s="75">
        <f t="shared" si="1"/>
        <v>1.9998601802871697E-5</v>
      </c>
      <c r="J3" s="75">
        <f t="shared" si="1"/>
        <v>2.9235999983718183E-5</v>
      </c>
      <c r="K3" s="75">
        <f t="shared" si="1"/>
        <v>3.7585077099189216E-5</v>
      </c>
      <c r="L3" s="75">
        <f t="shared" si="1"/>
        <v>4.4792150665968079E-5</v>
      </c>
      <c r="M3" s="75">
        <f t="shared" si="1"/>
        <v>5.0638237400683386E-5</v>
      </c>
      <c r="N3" s="75">
        <f t="shared" si="1"/>
        <v>5.4945706916163441E-5</v>
      </c>
      <c r="O3" s="75">
        <f t="shared" si="1"/>
        <v>5.7583678930865135E-5</v>
      </c>
      <c r="P3" s="75">
        <f t="shared" si="1"/>
        <v>5.8471999999999999E-5</v>
      </c>
      <c r="Q3" s="75">
        <f t="shared" ref="Q3:Z12" si="2">Bn*SIN(m*(th-INDEX(deg,ii)*PI()/180+ph))*INDEX(mm,ii)*INDEX(_10kA,ii)</f>
        <v>5.7583678937394519E-5</v>
      </c>
      <c r="R3" s="75">
        <f t="shared" si="2"/>
        <v>5.494570692902382E-5</v>
      </c>
      <c r="S3" s="75">
        <f t="shared" si="2"/>
        <v>5.0638237419484014E-5</v>
      </c>
      <c r="T3" s="75">
        <f t="shared" si="2"/>
        <v>4.4792150690137696E-5</v>
      </c>
      <c r="U3" s="75">
        <f t="shared" si="2"/>
        <v>3.7585077127993445E-5</v>
      </c>
      <c r="V3" s="75">
        <f t="shared" si="2"/>
        <v>2.9236000016281816E-5</v>
      </c>
      <c r="W3" s="75">
        <f t="shared" si="2"/>
        <v>1.999860183820532E-5</v>
      </c>
      <c r="X3" s="75">
        <f t="shared" si="2"/>
        <v>1.0153556263055748E-5</v>
      </c>
      <c r="Y3" s="75">
        <f t="shared" si="2"/>
        <v>1.8800634117606753E-14</v>
      </c>
      <c r="Z3" s="75">
        <f t="shared" si="2"/>
        <v>-1.0153556226025755E-5</v>
      </c>
      <c r="AA3" s="75">
        <f t="shared" ref="AA3:AJ12" si="3">Bn*SIN(m*(th-INDEX(deg,ii)*PI()/180+ph))*INDEX(mm,ii)*INDEX(_10kA,ii)</f>
        <v>-1.9998601802871686E-5</v>
      </c>
      <c r="AB3" s="75">
        <f t="shared" si="3"/>
        <v>-2.9235999983718186E-5</v>
      </c>
      <c r="AC3" s="75">
        <f t="shared" si="3"/>
        <v>-3.7585077099189209E-5</v>
      </c>
      <c r="AD3" s="75">
        <f t="shared" si="3"/>
        <v>-4.4792150665968065E-5</v>
      </c>
      <c r="AE3" s="75">
        <f t="shared" si="3"/>
        <v>-5.0638237400683366E-5</v>
      </c>
      <c r="AF3" s="75">
        <f t="shared" si="3"/>
        <v>-5.4945706916163427E-5</v>
      </c>
      <c r="AG3" s="75">
        <f t="shared" si="3"/>
        <v>-5.7583678930865135E-5</v>
      </c>
      <c r="AH3" s="75">
        <f t="shared" si="3"/>
        <v>-5.8471999999999999E-5</v>
      </c>
      <c r="AI3" s="75">
        <f t="shared" si="3"/>
        <v>-5.7583678937394526E-5</v>
      </c>
      <c r="AJ3" s="75">
        <f t="shared" si="3"/>
        <v>-5.4945706929023834E-5</v>
      </c>
      <c r="AK3" s="75">
        <f t="shared" ref="AK3:AQ12" si="4">Bn*SIN(m*(th-INDEX(deg,ii)*PI()/180+ph))*INDEX(mm,ii)*INDEX(_10kA,ii)</f>
        <v>-5.0638237419484008E-5</v>
      </c>
      <c r="AL3" s="75">
        <f t="shared" si="4"/>
        <v>-4.4792150690137696E-5</v>
      </c>
      <c r="AM3" s="75">
        <f t="shared" si="4"/>
        <v>-3.7585077127993452E-5</v>
      </c>
      <c r="AN3" s="75">
        <f t="shared" si="4"/>
        <v>-2.923600001628185E-5</v>
      </c>
      <c r="AO3" s="75">
        <f t="shared" si="4"/>
        <v>-1.9998601838205303E-5</v>
      </c>
      <c r="AP3" s="75">
        <f t="shared" si="4"/>
        <v>-1.0153556263055808E-5</v>
      </c>
      <c r="AQ3" s="75">
        <f t="shared" si="4"/>
        <v>-1.8800641281294799E-14</v>
      </c>
    </row>
    <row r="4" spans="1:43" x14ac:dyDescent="0.25">
      <c r="A4" s="75">
        <v>2</v>
      </c>
      <c r="B4" s="49" t="s">
        <v>44</v>
      </c>
      <c r="C4" s="49">
        <v>1</v>
      </c>
      <c r="D4" s="50">
        <v>3.2592799999999997E-5</v>
      </c>
      <c r="E4" s="50">
        <v>1.5708</v>
      </c>
      <c r="F4" s="36">
        <f t="shared" ref="F4:F49" si="5">MAX(ABS(MAX(G4:AQ4)),ABS(MAX(G4:AQ4)))*10000</f>
        <v>0.97778399999340349</v>
      </c>
      <c r="G4" s="75">
        <f t="shared" si="1"/>
        <v>9.7778399999340343E-5</v>
      </c>
      <c r="H4" s="75">
        <f t="shared" si="1"/>
        <v>9.629286402897931E-5</v>
      </c>
      <c r="I4" s="75">
        <f t="shared" si="1"/>
        <v>9.1881518111638021E-5</v>
      </c>
      <c r="J4" s="75">
        <f t="shared" si="1"/>
        <v>8.4678398760766152E-5</v>
      </c>
      <c r="K4" s="75">
        <f t="shared" si="1"/>
        <v>7.4902369112885719E-5</v>
      </c>
      <c r="L4" s="75">
        <f t="shared" si="1"/>
        <v>6.2850468881937816E-5</v>
      </c>
      <c r="M4" s="75">
        <f t="shared" si="1"/>
        <v>4.8888888957884081E-5</v>
      </c>
      <c r="N4" s="75">
        <f t="shared" si="1"/>
        <v>3.3441844881816534E-5</v>
      </c>
      <c r="O4" s="75">
        <f t="shared" si="1"/>
        <v>1.6978687271404987E-5</v>
      </c>
      <c r="P4" s="75">
        <f t="shared" si="1"/>
        <v>-3.5916011789278163E-10</v>
      </c>
      <c r="Q4" s="75">
        <f t="shared" si="2"/>
        <v>-1.6979394678742289E-5</v>
      </c>
      <c r="R4" s="75">
        <f t="shared" si="2"/>
        <v>-3.3442519882041384E-5</v>
      </c>
      <c r="S4" s="75">
        <f t="shared" si="2"/>
        <v>-4.8889511041456249E-5</v>
      </c>
      <c r="T4" s="75">
        <f t="shared" si="2"/>
        <v>-6.2851019147162817E-5</v>
      </c>
      <c r="U4" s="75">
        <f t="shared" si="2"/>
        <v>-7.4902830840233034E-5</v>
      </c>
      <c r="V4" s="75">
        <f t="shared" si="2"/>
        <v>-8.4678757920884017E-5</v>
      </c>
      <c r="W4" s="75">
        <f t="shared" si="2"/>
        <v>-9.1881763791627977E-5</v>
      </c>
      <c r="X4" s="75">
        <f t="shared" si="2"/>
        <v>-9.6292988763979227E-5</v>
      </c>
      <c r="Y4" s="75">
        <f t="shared" si="2"/>
        <v>-9.7778399999340343E-5</v>
      </c>
      <c r="Z4" s="75">
        <f t="shared" si="2"/>
        <v>-9.629286402897931E-5</v>
      </c>
      <c r="AA4" s="75">
        <f t="shared" si="3"/>
        <v>-9.1881518111638021E-5</v>
      </c>
      <c r="AB4" s="75">
        <f t="shared" si="3"/>
        <v>-8.4678398760766125E-5</v>
      </c>
      <c r="AC4" s="75">
        <f t="shared" si="3"/>
        <v>-7.4902369112885692E-5</v>
      </c>
      <c r="AD4" s="75">
        <f t="shared" si="3"/>
        <v>-6.2850468881937816E-5</v>
      </c>
      <c r="AE4" s="75">
        <f t="shared" si="3"/>
        <v>-4.8888888957884081E-5</v>
      </c>
      <c r="AF4" s="75">
        <f t="shared" si="3"/>
        <v>-3.3441844881816548E-5</v>
      </c>
      <c r="AG4" s="75">
        <f t="shared" si="3"/>
        <v>-1.6978687271404957E-5</v>
      </c>
      <c r="AH4" s="75">
        <f t="shared" si="3"/>
        <v>3.5916011788080235E-10</v>
      </c>
      <c r="AI4" s="75">
        <f t="shared" si="3"/>
        <v>1.6979394678742279E-5</v>
      </c>
      <c r="AJ4" s="75">
        <f t="shared" si="3"/>
        <v>3.344251988204137E-5</v>
      </c>
      <c r="AK4" s="75">
        <f t="shared" si="4"/>
        <v>4.888951104145631E-5</v>
      </c>
      <c r="AL4" s="75">
        <f t="shared" si="4"/>
        <v>6.2851019147162817E-5</v>
      </c>
      <c r="AM4" s="75">
        <f t="shared" si="4"/>
        <v>7.490283084023302E-5</v>
      </c>
      <c r="AN4" s="75">
        <f t="shared" si="4"/>
        <v>8.4678757920884017E-5</v>
      </c>
      <c r="AO4" s="75">
        <f t="shared" si="4"/>
        <v>9.1881763791628018E-5</v>
      </c>
      <c r="AP4" s="75">
        <f t="shared" si="4"/>
        <v>9.6292988763979214E-5</v>
      </c>
      <c r="AQ4" s="75">
        <f t="shared" si="4"/>
        <v>9.7778399999340343E-5</v>
      </c>
    </row>
    <row r="5" spans="1:43" x14ac:dyDescent="0.25">
      <c r="A5" s="75">
        <v>3</v>
      </c>
      <c r="B5" s="49" t="s">
        <v>45</v>
      </c>
      <c r="C5" s="49">
        <v>2</v>
      </c>
      <c r="D5" s="50">
        <v>6.6837799999999997E-6</v>
      </c>
      <c r="E5" s="50">
        <v>-4.1073600000000002E-16</v>
      </c>
      <c r="F5" s="36">
        <f t="shared" si="5"/>
        <v>0.13164476726855873</v>
      </c>
      <c r="G5" s="75">
        <f t="shared" si="1"/>
        <v>-1.0981076248320001E-20</v>
      </c>
      <c r="H5" s="75">
        <f t="shared" si="1"/>
        <v>4.5719747871144652E-6</v>
      </c>
      <c r="I5" s="75">
        <f t="shared" si="1"/>
        <v>8.5925019397413866E-6</v>
      </c>
      <c r="J5" s="75">
        <f t="shared" si="1"/>
        <v>1.1576646546612703E-5</v>
      </c>
      <c r="K5" s="75">
        <f t="shared" si="1"/>
        <v>1.3164476726855869E-5</v>
      </c>
      <c r="L5" s="75">
        <f t="shared" si="1"/>
        <v>1.3164476726855874E-5</v>
      </c>
      <c r="M5" s="75">
        <f t="shared" si="1"/>
        <v>1.1576646546612717E-5</v>
      </c>
      <c r="N5" s="75">
        <f t="shared" si="1"/>
        <v>8.5925019397414069E-6</v>
      </c>
      <c r="O5" s="75">
        <f t="shared" si="1"/>
        <v>4.5719747871144889E-6</v>
      </c>
      <c r="P5" s="75">
        <f t="shared" si="1"/>
        <v>1.3510502864036433E-20</v>
      </c>
      <c r="Q5" s="75">
        <f t="shared" si="2"/>
        <v>-4.5719747871144644E-6</v>
      </c>
      <c r="R5" s="75">
        <f t="shared" si="2"/>
        <v>-8.5925019397413849E-6</v>
      </c>
      <c r="S5" s="75">
        <f t="shared" si="2"/>
        <v>-1.15766465466127E-5</v>
      </c>
      <c r="T5" s="75">
        <f t="shared" si="2"/>
        <v>-1.3164476726855869E-5</v>
      </c>
      <c r="U5" s="75">
        <f t="shared" si="2"/>
        <v>-1.3164476726855874E-5</v>
      </c>
      <c r="V5" s="75">
        <f t="shared" si="2"/>
        <v>-1.1576646546612715E-5</v>
      </c>
      <c r="W5" s="75">
        <f t="shared" si="2"/>
        <v>-8.5925019397414069E-6</v>
      </c>
      <c r="X5" s="75">
        <f t="shared" si="2"/>
        <v>-4.5719747871144855E-6</v>
      </c>
      <c r="Y5" s="75">
        <f t="shared" si="2"/>
        <v>-1.514822741202626E-20</v>
      </c>
      <c r="Z5" s="75">
        <f t="shared" si="2"/>
        <v>4.5719747871144678E-6</v>
      </c>
      <c r="AA5" s="75">
        <f t="shared" si="3"/>
        <v>8.5925019397413832E-6</v>
      </c>
      <c r="AB5" s="75">
        <f t="shared" si="3"/>
        <v>1.1576646546612707E-5</v>
      </c>
      <c r="AC5" s="75">
        <f t="shared" si="3"/>
        <v>1.3164476726855869E-5</v>
      </c>
      <c r="AD5" s="75">
        <f t="shared" si="3"/>
        <v>1.3164476726855872E-5</v>
      </c>
      <c r="AE5" s="75">
        <f t="shared" si="3"/>
        <v>1.1576646546612717E-5</v>
      </c>
      <c r="AF5" s="75">
        <f t="shared" si="3"/>
        <v>8.5925019397414086E-6</v>
      </c>
      <c r="AG5" s="75">
        <f t="shared" si="3"/>
        <v>4.5719747871144762E-6</v>
      </c>
      <c r="AH5" s="75">
        <f t="shared" si="3"/>
        <v>4.9131736439694817E-21</v>
      </c>
      <c r="AI5" s="75">
        <f t="shared" si="3"/>
        <v>-4.5719747871144661E-6</v>
      </c>
      <c r="AJ5" s="75">
        <f t="shared" si="3"/>
        <v>-8.5925019397413832E-6</v>
      </c>
      <c r="AK5" s="75">
        <f t="shared" si="4"/>
        <v>-1.1576646546612712E-5</v>
      </c>
      <c r="AL5" s="75">
        <f t="shared" si="4"/>
        <v>-1.316447672685587E-5</v>
      </c>
      <c r="AM5" s="75">
        <f t="shared" si="4"/>
        <v>-1.3164476726855872E-5</v>
      </c>
      <c r="AN5" s="75">
        <f t="shared" si="4"/>
        <v>-1.1576646546612717E-5</v>
      </c>
      <c r="AO5" s="75">
        <f t="shared" si="4"/>
        <v>-8.5925019397413917E-6</v>
      </c>
      <c r="AP5" s="75">
        <f t="shared" si="4"/>
        <v>-4.5719747871144999E-6</v>
      </c>
      <c r="AQ5" s="75">
        <f t="shared" si="4"/>
        <v>-6.5508981919593087E-21</v>
      </c>
    </row>
    <row r="6" spans="1:43" x14ac:dyDescent="0.25">
      <c r="A6" s="75">
        <v>4</v>
      </c>
      <c r="B6" s="49" t="s">
        <v>46</v>
      </c>
      <c r="C6" s="49">
        <v>1</v>
      </c>
      <c r="D6" s="50">
        <v>5.8316400000000005E-7</v>
      </c>
      <c r="E6" s="50">
        <v>-2.81696E-16</v>
      </c>
      <c r="F6" s="36">
        <f t="shared" si="5"/>
        <v>2.3326560000000003E-2</v>
      </c>
      <c r="G6" s="75">
        <f t="shared" si="1"/>
        <v>-6.570998645760001E-22</v>
      </c>
      <c r="H6" s="75">
        <f t="shared" si="1"/>
        <v>4.0506146352383044E-7</v>
      </c>
      <c r="I6" s="75">
        <f t="shared" si="1"/>
        <v>7.9781533944948053E-7</v>
      </c>
      <c r="J6" s="75">
        <f t="shared" si="1"/>
        <v>1.1663279999999992E-6</v>
      </c>
      <c r="K6" s="75">
        <f t="shared" si="1"/>
        <v>1.4994023744609635E-6</v>
      </c>
      <c r="L6" s="75">
        <f t="shared" si="1"/>
        <v>1.7869181665081423E-6</v>
      </c>
      <c r="M6" s="75">
        <f t="shared" si="1"/>
        <v>2.0201393542901932E-6</v>
      </c>
      <c r="N6" s="75">
        <f t="shared" si="1"/>
        <v>2.1919796300319737E-6</v>
      </c>
      <c r="O6" s="75">
        <f t="shared" si="1"/>
        <v>2.2972177139104452E-6</v>
      </c>
      <c r="P6" s="75">
        <f t="shared" si="1"/>
        <v>2.3326560000000002E-6</v>
      </c>
      <c r="Q6" s="75">
        <f t="shared" si="2"/>
        <v>2.2972177139104456E-6</v>
      </c>
      <c r="R6" s="75">
        <f t="shared" si="2"/>
        <v>2.1919796300319742E-6</v>
      </c>
      <c r="S6" s="75">
        <f t="shared" si="2"/>
        <v>2.0201393542901945E-6</v>
      </c>
      <c r="T6" s="75">
        <f t="shared" si="2"/>
        <v>1.7869181665081438E-6</v>
      </c>
      <c r="U6" s="75">
        <f t="shared" si="2"/>
        <v>1.4994023744609654E-6</v>
      </c>
      <c r="V6" s="75">
        <f t="shared" si="2"/>
        <v>1.1663280000000009E-6</v>
      </c>
      <c r="W6" s="75">
        <f t="shared" si="2"/>
        <v>7.9781533944948255E-7</v>
      </c>
      <c r="X6" s="75">
        <f t="shared" si="2"/>
        <v>4.0506146352383192E-7</v>
      </c>
      <c r="Y6" s="75">
        <f t="shared" si="2"/>
        <v>1.32169234931534E-21</v>
      </c>
      <c r="Z6" s="75">
        <f t="shared" si="2"/>
        <v>-4.0506146352383034E-7</v>
      </c>
      <c r="AA6" s="75">
        <f t="shared" si="3"/>
        <v>-7.9781533944948001E-7</v>
      </c>
      <c r="AB6" s="75">
        <f t="shared" si="3"/>
        <v>-1.1663279999999995E-6</v>
      </c>
      <c r="AC6" s="75">
        <f t="shared" si="3"/>
        <v>-1.4994023744609633E-6</v>
      </c>
      <c r="AD6" s="75">
        <f t="shared" si="3"/>
        <v>-1.7869181665081427E-6</v>
      </c>
      <c r="AE6" s="75">
        <f t="shared" si="3"/>
        <v>-2.0201393542901932E-6</v>
      </c>
      <c r="AF6" s="75">
        <f t="shared" si="3"/>
        <v>-2.1919796300319737E-6</v>
      </c>
      <c r="AG6" s="75">
        <f t="shared" si="3"/>
        <v>-2.2972177139104452E-6</v>
      </c>
      <c r="AH6" s="75">
        <f t="shared" si="3"/>
        <v>-2.3326560000000002E-6</v>
      </c>
      <c r="AI6" s="75">
        <f t="shared" si="3"/>
        <v>-2.2972177139104456E-6</v>
      </c>
      <c r="AJ6" s="75">
        <f t="shared" si="3"/>
        <v>-2.1919796300319746E-6</v>
      </c>
      <c r="AK6" s="75">
        <f t="shared" si="4"/>
        <v>-2.0201393542901937E-6</v>
      </c>
      <c r="AL6" s="75">
        <f t="shared" si="4"/>
        <v>-1.7869181665081431E-6</v>
      </c>
      <c r="AM6" s="75">
        <f t="shared" si="4"/>
        <v>-1.4994023744609648E-6</v>
      </c>
      <c r="AN6" s="75">
        <f t="shared" si="4"/>
        <v>-1.1663280000000012E-6</v>
      </c>
      <c r="AO6" s="75">
        <f t="shared" si="4"/>
        <v>-7.9781533944948085E-7</v>
      </c>
      <c r="AP6" s="75">
        <f t="shared" si="4"/>
        <v>-4.0506146352383325E-7</v>
      </c>
      <c r="AQ6" s="75">
        <f t="shared" si="4"/>
        <v>-5.7156997884666441E-22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6.3250299999999996E-7</v>
      </c>
      <c r="E7" s="50">
        <v>1.5708</v>
      </c>
      <c r="F7" s="36">
        <f t="shared" si="5"/>
        <v>1.8975089999871988E-2</v>
      </c>
      <c r="G7" s="75">
        <f t="shared" si="1"/>
        <v>1.8975089999871989E-6</v>
      </c>
      <c r="H7" s="75">
        <f t="shared" si="1"/>
        <v>1.8686803642805004E-6</v>
      </c>
      <c r="I7" s="75">
        <f t="shared" si="1"/>
        <v>1.7830728213030293E-6</v>
      </c>
      <c r="J7" s="75">
        <f t="shared" si="1"/>
        <v>1.643287512928649E-6</v>
      </c>
      <c r="K7" s="75">
        <f t="shared" si="1"/>
        <v>1.4535717450175362E-6</v>
      </c>
      <c r="L7" s="75">
        <f t="shared" si="1"/>
        <v>1.2196899351768585E-6</v>
      </c>
      <c r="M7" s="75">
        <f t="shared" si="1"/>
        <v>9.4874846384871987E-7</v>
      </c>
      <c r="N7" s="75">
        <f t="shared" si="1"/>
        <v>6.4897975053642541E-7</v>
      </c>
      <c r="O7" s="75">
        <f t="shared" si="1"/>
        <v>3.294921159036802E-7</v>
      </c>
      <c r="P7" s="75">
        <f t="shared" si="1"/>
        <v>-6.9699397427511E-12</v>
      </c>
      <c r="Q7" s="75">
        <f t="shared" si="2"/>
        <v>-3.2950584400507272E-7</v>
      </c>
      <c r="R7" s="75">
        <f t="shared" si="2"/>
        <v>-6.4899284973831092E-7</v>
      </c>
      <c r="S7" s="75">
        <f t="shared" si="2"/>
        <v>-9.4876053613847858E-7</v>
      </c>
      <c r="T7" s="75">
        <f t="shared" si="2"/>
        <v>-1.219700613744076E-6</v>
      </c>
      <c r="U7" s="75">
        <f t="shared" si="2"/>
        <v>-1.4535807053993495E-6</v>
      </c>
      <c r="V7" s="75">
        <f t="shared" si="2"/>
        <v>-1.6432944828683914E-6</v>
      </c>
      <c r="W7" s="75">
        <f t="shared" si="2"/>
        <v>-1.7830775890226084E-6</v>
      </c>
      <c r="X7" s="75">
        <f t="shared" si="2"/>
        <v>-1.8686827849151702E-6</v>
      </c>
      <c r="Y7" s="75">
        <f t="shared" si="2"/>
        <v>-1.8975089999871989E-6</v>
      </c>
      <c r="Z7" s="75">
        <f t="shared" si="2"/>
        <v>-1.8686803642805004E-6</v>
      </c>
      <c r="AA7" s="75">
        <f t="shared" si="3"/>
        <v>-1.7830728213030297E-6</v>
      </c>
      <c r="AB7" s="75">
        <f t="shared" si="3"/>
        <v>-1.6432875129286488E-6</v>
      </c>
      <c r="AC7" s="75">
        <f t="shared" si="3"/>
        <v>-1.453571745017536E-6</v>
      </c>
      <c r="AD7" s="75">
        <f t="shared" si="3"/>
        <v>-1.2196899351768585E-6</v>
      </c>
      <c r="AE7" s="75">
        <f t="shared" si="3"/>
        <v>-9.4874846384871987E-7</v>
      </c>
      <c r="AF7" s="75">
        <f t="shared" si="3"/>
        <v>-6.4897975053642562E-7</v>
      </c>
      <c r="AG7" s="75">
        <f t="shared" si="3"/>
        <v>-3.2949211590367962E-7</v>
      </c>
      <c r="AH7" s="75">
        <f t="shared" si="3"/>
        <v>6.9699397425186275E-12</v>
      </c>
      <c r="AI7" s="75">
        <f t="shared" si="3"/>
        <v>3.2950584400507257E-7</v>
      </c>
      <c r="AJ7" s="75">
        <f t="shared" si="3"/>
        <v>6.4899284973831082E-7</v>
      </c>
      <c r="AK7" s="75">
        <f t="shared" si="4"/>
        <v>9.4876053613847985E-7</v>
      </c>
      <c r="AL7" s="75">
        <f t="shared" si="4"/>
        <v>1.219700613744076E-6</v>
      </c>
      <c r="AM7" s="75">
        <f t="shared" si="4"/>
        <v>1.4535807053993491E-6</v>
      </c>
      <c r="AN7" s="75">
        <f t="shared" si="4"/>
        <v>1.643294482868391E-6</v>
      </c>
      <c r="AO7" s="75">
        <f t="shared" si="4"/>
        <v>1.7830775890226088E-6</v>
      </c>
      <c r="AP7" s="75">
        <f t="shared" si="4"/>
        <v>1.8686827849151698E-6</v>
      </c>
      <c r="AQ7" s="75">
        <f t="shared" si="4"/>
        <v>1.8975089999871989E-6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2.1273800000000002E-8</v>
      </c>
      <c r="E8" s="50">
        <v>-4.33991E-16</v>
      </c>
      <c r="F8" s="36">
        <f t="shared" si="5"/>
        <v>4.1901206352062238E-4</v>
      </c>
      <c r="G8" s="75">
        <f t="shared" si="1"/>
        <v>-3.6930550943200005E-23</v>
      </c>
      <c r="H8" s="75">
        <f t="shared" si="1"/>
        <v>1.4552136250163188E-8</v>
      </c>
      <c r="I8" s="75">
        <f t="shared" si="1"/>
        <v>2.7349070101898972E-8</v>
      </c>
      <c r="J8" s="75">
        <f t="shared" si="1"/>
        <v>3.6847302470058766E-8</v>
      </c>
      <c r="K8" s="75">
        <f t="shared" si="1"/>
        <v>4.1901206352062222E-8</v>
      </c>
      <c r="L8" s="75">
        <f t="shared" si="1"/>
        <v>4.1901206352062235E-8</v>
      </c>
      <c r="M8" s="75">
        <f t="shared" si="1"/>
        <v>3.6847302470058806E-8</v>
      </c>
      <c r="N8" s="75">
        <f t="shared" si="1"/>
        <v>2.7349070101899038E-8</v>
      </c>
      <c r="O8" s="75">
        <f t="shared" si="1"/>
        <v>1.4552136250163265E-8</v>
      </c>
      <c r="P8" s="75">
        <f t="shared" si="1"/>
        <v>4.3002572770040052E-23</v>
      </c>
      <c r="Q8" s="75">
        <f t="shared" si="2"/>
        <v>-1.4552136250163186E-8</v>
      </c>
      <c r="R8" s="75">
        <f t="shared" si="2"/>
        <v>-2.7349070101898972E-8</v>
      </c>
      <c r="S8" s="75">
        <f t="shared" si="2"/>
        <v>-3.6847302470058753E-8</v>
      </c>
      <c r="T8" s="75">
        <f t="shared" si="2"/>
        <v>-4.1901206352062222E-8</v>
      </c>
      <c r="U8" s="75">
        <f t="shared" si="2"/>
        <v>-4.1901206352062235E-8</v>
      </c>
      <c r="V8" s="75">
        <f t="shared" si="2"/>
        <v>-3.6847302470058799E-8</v>
      </c>
      <c r="W8" s="75">
        <f t="shared" si="2"/>
        <v>-2.7349070101899041E-8</v>
      </c>
      <c r="X8" s="75">
        <f t="shared" si="2"/>
        <v>-1.4552136250163254E-8</v>
      </c>
      <c r="Y8" s="75">
        <f t="shared" si="2"/>
        <v>-4.8215285410047052E-23</v>
      </c>
      <c r="Z8" s="75">
        <f t="shared" si="2"/>
        <v>1.4552136250163198E-8</v>
      </c>
      <c r="AA8" s="75">
        <f t="shared" si="3"/>
        <v>2.7349070101898965E-8</v>
      </c>
      <c r="AB8" s="75">
        <f t="shared" si="3"/>
        <v>3.6847302470058773E-8</v>
      </c>
      <c r="AC8" s="75">
        <f t="shared" si="3"/>
        <v>4.1901206352062222E-8</v>
      </c>
      <c r="AD8" s="75">
        <f t="shared" si="3"/>
        <v>4.1901206352062229E-8</v>
      </c>
      <c r="AE8" s="75">
        <f t="shared" si="3"/>
        <v>3.6847302470058806E-8</v>
      </c>
      <c r="AF8" s="75">
        <f t="shared" si="3"/>
        <v>2.7349070101899048E-8</v>
      </c>
      <c r="AG8" s="75">
        <f t="shared" si="3"/>
        <v>1.4552136250163222E-8</v>
      </c>
      <c r="AH8" s="75">
        <f t="shared" si="3"/>
        <v>1.5638137920021002E-23</v>
      </c>
      <c r="AI8" s="75">
        <f t="shared" si="3"/>
        <v>-1.4552136250163193E-8</v>
      </c>
      <c r="AJ8" s="75">
        <f t="shared" si="3"/>
        <v>-2.7349070101898962E-8</v>
      </c>
      <c r="AK8" s="75">
        <f t="shared" si="4"/>
        <v>-3.6847302470058786E-8</v>
      </c>
      <c r="AL8" s="75">
        <f t="shared" si="4"/>
        <v>-4.1901206352062222E-8</v>
      </c>
      <c r="AM8" s="75">
        <f t="shared" si="4"/>
        <v>-4.1901206352062229E-8</v>
      </c>
      <c r="AN8" s="75">
        <f t="shared" si="4"/>
        <v>-3.6847302470058806E-8</v>
      </c>
      <c r="AO8" s="75">
        <f t="shared" si="4"/>
        <v>-2.7349070101898991E-8</v>
      </c>
      <c r="AP8" s="75">
        <f t="shared" si="4"/>
        <v>-1.4552136250163298E-8</v>
      </c>
      <c r="AQ8" s="75">
        <f t="shared" si="4"/>
        <v>-2.0850850560028003E-23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3.4868200000000002E-7</v>
      </c>
      <c r="E9" s="50">
        <v>-2.4253899999999998E-16</v>
      </c>
      <c r="F9" s="36">
        <f t="shared" si="5"/>
        <v>1.3947280000000001E-2</v>
      </c>
      <c r="G9" s="75">
        <f t="shared" si="1"/>
        <v>-3.3827593439199997E-22</v>
      </c>
      <c r="H9" s="75">
        <f t="shared" si="1"/>
        <v>2.4219197554104207E-7</v>
      </c>
      <c r="I9" s="75">
        <f t="shared" si="1"/>
        <v>4.7702507046032295E-7</v>
      </c>
      <c r="J9" s="75">
        <f t="shared" si="1"/>
        <v>6.9736399999999973E-7</v>
      </c>
      <c r="K9" s="75">
        <f t="shared" si="1"/>
        <v>8.9651387728288747E-7</v>
      </c>
      <c r="L9" s="75">
        <f t="shared" si="1"/>
        <v>1.0684236340624458E-6</v>
      </c>
      <c r="M9" s="75">
        <f t="shared" si="1"/>
        <v>1.2078698793694624E-6</v>
      </c>
      <c r="N9" s="75">
        <f t="shared" si="1"/>
        <v>1.3106156096034885E-6</v>
      </c>
      <c r="O9" s="75">
        <f t="shared" si="1"/>
        <v>1.3735389477432111E-6</v>
      </c>
      <c r="P9" s="75">
        <f t="shared" si="1"/>
        <v>1.3947280000000001E-6</v>
      </c>
      <c r="Q9" s="75">
        <f t="shared" si="2"/>
        <v>1.3735389477432111E-6</v>
      </c>
      <c r="R9" s="75">
        <f t="shared" si="2"/>
        <v>1.3106156096034885E-6</v>
      </c>
      <c r="S9" s="75">
        <f t="shared" si="2"/>
        <v>1.2078698793694631E-6</v>
      </c>
      <c r="T9" s="75">
        <f t="shared" si="2"/>
        <v>1.0684236340624464E-6</v>
      </c>
      <c r="U9" s="75">
        <f t="shared" si="2"/>
        <v>8.9651387728288831E-7</v>
      </c>
      <c r="V9" s="75">
        <f t="shared" si="2"/>
        <v>6.9736400000000047E-7</v>
      </c>
      <c r="W9" s="75">
        <f t="shared" si="2"/>
        <v>4.7702507046032412E-7</v>
      </c>
      <c r="X9" s="75">
        <f t="shared" si="2"/>
        <v>2.4219197554104292E-7</v>
      </c>
      <c r="Y9" s="75">
        <f t="shared" si="2"/>
        <v>7.9025854089753713E-22</v>
      </c>
      <c r="Z9" s="75">
        <f t="shared" si="2"/>
        <v>-2.4219197554104202E-7</v>
      </c>
      <c r="AA9" s="75">
        <f t="shared" si="3"/>
        <v>-4.7702507046032264E-7</v>
      </c>
      <c r="AB9" s="75">
        <f t="shared" si="3"/>
        <v>-6.9736399999999963E-7</v>
      </c>
      <c r="AC9" s="75">
        <f t="shared" si="3"/>
        <v>-8.9651387728288715E-7</v>
      </c>
      <c r="AD9" s="75">
        <f t="shared" si="3"/>
        <v>-1.0684236340624458E-6</v>
      </c>
      <c r="AE9" s="75">
        <f t="shared" si="3"/>
        <v>-1.2078698793694622E-6</v>
      </c>
      <c r="AF9" s="75">
        <f t="shared" si="3"/>
        <v>-1.3106156096034883E-6</v>
      </c>
      <c r="AG9" s="75">
        <f t="shared" si="3"/>
        <v>-1.3735389477432111E-6</v>
      </c>
      <c r="AH9" s="75">
        <f t="shared" si="3"/>
        <v>-1.3947280000000001E-6</v>
      </c>
      <c r="AI9" s="75">
        <f t="shared" si="3"/>
        <v>-1.3735389477432111E-6</v>
      </c>
      <c r="AJ9" s="75">
        <f t="shared" si="3"/>
        <v>-1.3106156096034887E-6</v>
      </c>
      <c r="AK9" s="75">
        <f t="shared" si="4"/>
        <v>-1.2078698793694627E-6</v>
      </c>
      <c r="AL9" s="75">
        <f t="shared" si="4"/>
        <v>-1.0684236340624462E-6</v>
      </c>
      <c r="AM9" s="75">
        <f t="shared" si="4"/>
        <v>-8.9651387728288799E-7</v>
      </c>
      <c r="AN9" s="75">
        <f t="shared" si="4"/>
        <v>-6.9736400000000069E-7</v>
      </c>
      <c r="AO9" s="75">
        <f t="shared" si="4"/>
        <v>-4.7702507046032317E-7</v>
      </c>
      <c r="AP9" s="75">
        <f t="shared" si="4"/>
        <v>-2.4219197554104372E-7</v>
      </c>
      <c r="AQ9" s="75">
        <f t="shared" si="4"/>
        <v>-3.41749770843558E-22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3.9358000000000001E-7</v>
      </c>
      <c r="E10" s="50">
        <v>1.5708</v>
      </c>
      <c r="F10" s="36">
        <f t="shared" si="5"/>
        <v>1.1807399999920346E-2</v>
      </c>
      <c r="G10" s="75">
        <f t="shared" si="1"/>
        <v>1.1807399999920345E-6</v>
      </c>
      <c r="H10" s="75">
        <f t="shared" si="1"/>
        <v>1.1628011531542451E-6</v>
      </c>
      <c r="I10" s="75">
        <f t="shared" si="1"/>
        <v>1.1095311816836384E-6</v>
      </c>
      <c r="J10" s="75">
        <f t="shared" si="1"/>
        <v>1.0225486667074429E-6</v>
      </c>
      <c r="K10" s="75">
        <f t="shared" si="1"/>
        <v>9.0449652792793389E-7</v>
      </c>
      <c r="L10" s="75">
        <f t="shared" si="1"/>
        <v>7.5896171984466168E-7</v>
      </c>
      <c r="M10" s="75">
        <f t="shared" si="1"/>
        <v>5.9036624395707093E-7</v>
      </c>
      <c r="N10" s="75">
        <f t="shared" si="1"/>
        <v>4.0383278848657849E-7</v>
      </c>
      <c r="O10" s="75">
        <f t="shared" si="1"/>
        <v>2.0502907808717186E-7</v>
      </c>
      <c r="P10" s="75">
        <f t="shared" si="1"/>
        <v>-4.3371001939152516E-12</v>
      </c>
      <c r="Q10" s="75">
        <f t="shared" si="2"/>
        <v>-2.0503762050696448E-7</v>
      </c>
      <c r="R10" s="75">
        <f t="shared" si="2"/>
        <v>-4.0384093956867316E-7</v>
      </c>
      <c r="S10" s="75">
        <f t="shared" si="2"/>
        <v>-5.9037375603496327E-7</v>
      </c>
      <c r="T10" s="75">
        <f t="shared" si="2"/>
        <v>-7.5896836466766702E-7</v>
      </c>
      <c r="U10" s="75">
        <f t="shared" si="2"/>
        <v>-9.0450210359646672E-7</v>
      </c>
      <c r="V10" s="75">
        <f t="shared" si="2"/>
        <v>-1.0225530038076366E-6</v>
      </c>
      <c r="W10" s="75">
        <f t="shared" si="2"/>
        <v>-1.109534148434898E-6</v>
      </c>
      <c r="X10" s="75">
        <f t="shared" si="2"/>
        <v>-1.1628026594133351E-6</v>
      </c>
      <c r="Y10" s="75">
        <f t="shared" si="2"/>
        <v>-1.1807399999920345E-6</v>
      </c>
      <c r="Z10" s="75">
        <f t="shared" si="2"/>
        <v>-1.1628011531542451E-6</v>
      </c>
      <c r="AA10" s="75">
        <f t="shared" si="3"/>
        <v>-1.1095311816836387E-6</v>
      </c>
      <c r="AB10" s="75">
        <f t="shared" si="3"/>
        <v>-1.0225486667074426E-6</v>
      </c>
      <c r="AC10" s="75">
        <f t="shared" si="3"/>
        <v>-9.0449652792793347E-7</v>
      </c>
      <c r="AD10" s="75">
        <f t="shared" si="3"/>
        <v>-7.5896171984466168E-7</v>
      </c>
      <c r="AE10" s="75">
        <f t="shared" si="3"/>
        <v>-5.9036624395707093E-7</v>
      </c>
      <c r="AF10" s="75">
        <f t="shared" si="3"/>
        <v>-4.0383278848657854E-7</v>
      </c>
      <c r="AG10" s="75">
        <f t="shared" si="3"/>
        <v>-2.0502907808717152E-7</v>
      </c>
      <c r="AH10" s="75">
        <f t="shared" si="3"/>
        <v>4.3371001937705936E-12</v>
      </c>
      <c r="AI10" s="75">
        <f t="shared" si="3"/>
        <v>2.0503762050696432E-7</v>
      </c>
      <c r="AJ10" s="75">
        <f t="shared" si="3"/>
        <v>4.0384093956867295E-7</v>
      </c>
      <c r="AK10" s="75">
        <f t="shared" si="4"/>
        <v>5.9037375603496402E-7</v>
      </c>
      <c r="AL10" s="75">
        <f t="shared" si="4"/>
        <v>7.5896836466766702E-7</v>
      </c>
      <c r="AM10" s="75">
        <f t="shared" si="4"/>
        <v>9.045021035964665E-7</v>
      </c>
      <c r="AN10" s="75">
        <f t="shared" si="4"/>
        <v>1.0225530038076364E-6</v>
      </c>
      <c r="AO10" s="75">
        <f t="shared" si="4"/>
        <v>1.1095341484348984E-6</v>
      </c>
      <c r="AP10" s="75">
        <f t="shared" si="4"/>
        <v>1.1628026594133351E-6</v>
      </c>
      <c r="AQ10" s="75">
        <f t="shared" si="4"/>
        <v>1.1807399999920345E-6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1.3583200000000001E-8</v>
      </c>
      <c r="E11" s="50">
        <v>-4.26019E-16</v>
      </c>
      <c r="F11" s="36">
        <f t="shared" si="5"/>
        <v>2.6753681341430853E-4</v>
      </c>
      <c r="G11" s="75">
        <f t="shared" si="1"/>
        <v>-2.3146805123200001E-23</v>
      </c>
      <c r="H11" s="75">
        <f t="shared" si="1"/>
        <v>9.2914560216424264E-9</v>
      </c>
      <c r="I11" s="75">
        <f t="shared" si="1"/>
        <v>1.7462225319788382E-8</v>
      </c>
      <c r="J11" s="75">
        <f t="shared" si="1"/>
        <v>2.3526792529369562E-8</v>
      </c>
      <c r="K11" s="75">
        <f t="shared" si="1"/>
        <v>2.6753681341430845E-8</v>
      </c>
      <c r="L11" s="75">
        <f t="shared" si="1"/>
        <v>2.6753681341430855E-8</v>
      </c>
      <c r="M11" s="75">
        <f t="shared" si="1"/>
        <v>2.3526792529369588E-8</v>
      </c>
      <c r="N11" s="75">
        <f t="shared" si="1"/>
        <v>1.7462225319788425E-8</v>
      </c>
      <c r="O11" s="75">
        <f t="shared" si="1"/>
        <v>9.2914560216424744E-9</v>
      </c>
      <c r="P11" s="75">
        <f t="shared" si="1"/>
        <v>2.7456897519484436E-23</v>
      </c>
      <c r="Q11" s="75">
        <f t="shared" si="2"/>
        <v>-9.2914560216424231E-9</v>
      </c>
      <c r="R11" s="75">
        <f t="shared" si="2"/>
        <v>-1.7462225319788382E-8</v>
      </c>
      <c r="S11" s="75">
        <f t="shared" si="2"/>
        <v>-2.3526792529369555E-8</v>
      </c>
      <c r="T11" s="75">
        <f t="shared" si="2"/>
        <v>-2.6753681341430845E-8</v>
      </c>
      <c r="U11" s="75">
        <f t="shared" si="2"/>
        <v>-2.6753681341430855E-8</v>
      </c>
      <c r="V11" s="75">
        <f t="shared" si="2"/>
        <v>-2.3526792529369585E-8</v>
      </c>
      <c r="W11" s="75">
        <f t="shared" si="2"/>
        <v>-1.7462225319788429E-8</v>
      </c>
      <c r="X11" s="75">
        <f t="shared" si="2"/>
        <v>-9.2914560216424661E-9</v>
      </c>
      <c r="Y11" s="75">
        <f t="shared" si="2"/>
        <v>-3.0785184818027388E-23</v>
      </c>
      <c r="Z11" s="75">
        <f t="shared" si="2"/>
        <v>9.2914560216424297E-9</v>
      </c>
      <c r="AA11" s="75">
        <f t="shared" si="3"/>
        <v>1.7462225319788379E-8</v>
      </c>
      <c r="AB11" s="75">
        <f t="shared" si="3"/>
        <v>2.3526792529369568E-8</v>
      </c>
      <c r="AC11" s="75">
        <f t="shared" si="3"/>
        <v>2.6753681341430845E-8</v>
      </c>
      <c r="AD11" s="75">
        <f t="shared" si="3"/>
        <v>2.6753681341430852E-8</v>
      </c>
      <c r="AE11" s="75">
        <f t="shared" si="3"/>
        <v>2.3526792529369588E-8</v>
      </c>
      <c r="AF11" s="75">
        <f t="shared" si="3"/>
        <v>1.7462225319788432E-8</v>
      </c>
      <c r="AG11" s="75">
        <f t="shared" si="3"/>
        <v>9.2914560216424479E-9</v>
      </c>
      <c r="AH11" s="75">
        <f t="shared" si="3"/>
        <v>9.9848618956288617E-24</v>
      </c>
      <c r="AI11" s="75">
        <f t="shared" si="3"/>
        <v>-9.291456021642428E-9</v>
      </c>
      <c r="AJ11" s="75">
        <f t="shared" si="3"/>
        <v>-1.7462225319788376E-8</v>
      </c>
      <c r="AK11" s="75">
        <f t="shared" si="4"/>
        <v>-2.3526792529369578E-8</v>
      </c>
      <c r="AL11" s="75">
        <f t="shared" si="4"/>
        <v>-2.6753681341430848E-8</v>
      </c>
      <c r="AM11" s="75">
        <f t="shared" si="4"/>
        <v>-2.6753681341430852E-8</v>
      </c>
      <c r="AN11" s="75">
        <f t="shared" si="4"/>
        <v>-2.3526792529369588E-8</v>
      </c>
      <c r="AO11" s="75">
        <f t="shared" si="4"/>
        <v>-1.7462225319788395E-8</v>
      </c>
      <c r="AP11" s="75">
        <f t="shared" si="4"/>
        <v>-9.2914560216424959E-9</v>
      </c>
      <c r="AQ11" s="75">
        <f t="shared" si="4"/>
        <v>-1.3313149194171816E-23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3.9633699999999998E-7</v>
      </c>
      <c r="E12" s="50">
        <v>1.3993900000000001E-13</v>
      </c>
      <c r="F12" s="36">
        <f t="shared" si="5"/>
        <v>1.585348E-2</v>
      </c>
      <c r="G12" s="75">
        <f t="shared" si="1"/>
        <v>2.2185201377200002E-19</v>
      </c>
      <c r="H12" s="75">
        <f t="shared" si="1"/>
        <v>2.7529279116813115E-7</v>
      </c>
      <c r="I12" s="75">
        <f t="shared" si="1"/>
        <v>5.4222095018127071E-7</v>
      </c>
      <c r="J12" s="75">
        <f t="shared" si="1"/>
        <v>7.9267400000019203E-7</v>
      </c>
      <c r="K12" s="75">
        <f t="shared" si="1"/>
        <v>1.0190420514415056E-6</v>
      </c>
      <c r="L12" s="75">
        <f t="shared" si="1"/>
        <v>1.214447025809928E-6</v>
      </c>
      <c r="M12" s="75">
        <f t="shared" si="1"/>
        <v>1.3729516418389629E-6</v>
      </c>
      <c r="N12" s="75">
        <f t="shared" si="1"/>
        <v>1.4897398169777739E-6</v>
      </c>
      <c r="O12" s="75">
        <f t="shared" si="1"/>
        <v>1.5612630016224364E-6</v>
      </c>
      <c r="P12" s="75">
        <f t="shared" si="1"/>
        <v>1.5853479999999999E-6</v>
      </c>
      <c r="Q12" s="75">
        <f t="shared" si="2"/>
        <v>1.5612630016223595E-6</v>
      </c>
      <c r="R12" s="75">
        <f t="shared" si="2"/>
        <v>1.4897398169776225E-6</v>
      </c>
      <c r="S12" s="75">
        <f t="shared" si="2"/>
        <v>1.3729516418387414E-6</v>
      </c>
      <c r="T12" s="75">
        <f t="shared" si="2"/>
        <v>1.214447025809643E-6</v>
      </c>
      <c r="U12" s="75">
        <f t="shared" si="2"/>
        <v>1.0190420514411662E-6</v>
      </c>
      <c r="V12" s="75">
        <f t="shared" si="2"/>
        <v>7.926739999998079E-7</v>
      </c>
      <c r="W12" s="75">
        <f t="shared" si="2"/>
        <v>5.4222095018085408E-7</v>
      </c>
      <c r="X12" s="75">
        <f t="shared" si="2"/>
        <v>2.7529279116769414E-7</v>
      </c>
      <c r="Y12" s="75">
        <f t="shared" si="2"/>
        <v>-2.215770926418045E-19</v>
      </c>
      <c r="Z12" s="75">
        <f t="shared" si="2"/>
        <v>-2.7529279116813126E-7</v>
      </c>
      <c r="AA12" s="75">
        <f t="shared" si="3"/>
        <v>-5.422209501812705E-7</v>
      </c>
      <c r="AB12" s="75">
        <f t="shared" si="3"/>
        <v>-7.9267400000019214E-7</v>
      </c>
      <c r="AC12" s="75">
        <f t="shared" si="3"/>
        <v>-1.0190420514415056E-6</v>
      </c>
      <c r="AD12" s="75">
        <f t="shared" si="3"/>
        <v>-1.2144470258099282E-6</v>
      </c>
      <c r="AE12" s="75">
        <f t="shared" si="3"/>
        <v>-1.3729516418389629E-6</v>
      </c>
      <c r="AF12" s="75">
        <f t="shared" si="3"/>
        <v>-1.4897398169777739E-6</v>
      </c>
      <c r="AG12" s="75">
        <f t="shared" si="3"/>
        <v>-1.5612630016224366E-6</v>
      </c>
      <c r="AH12" s="75">
        <f t="shared" si="3"/>
        <v>-1.5853479999999999E-6</v>
      </c>
      <c r="AI12" s="75">
        <f t="shared" si="3"/>
        <v>-1.5612630016223593E-6</v>
      </c>
      <c r="AJ12" s="75">
        <f t="shared" si="3"/>
        <v>-1.4897398169776225E-6</v>
      </c>
      <c r="AK12" s="75">
        <f t="shared" si="4"/>
        <v>-1.372951641838741E-6</v>
      </c>
      <c r="AL12" s="75">
        <f t="shared" si="4"/>
        <v>-1.2144470258096426E-6</v>
      </c>
      <c r="AM12" s="75">
        <f t="shared" si="4"/>
        <v>-1.0190420514411658E-6</v>
      </c>
      <c r="AN12" s="75">
        <f t="shared" si="4"/>
        <v>-7.9267399999980801E-7</v>
      </c>
      <c r="AO12" s="75">
        <f t="shared" si="4"/>
        <v>-5.4222095018085292E-7</v>
      </c>
      <c r="AP12" s="75">
        <f t="shared" si="4"/>
        <v>-2.7529279116769504E-7</v>
      </c>
      <c r="AQ12" s="75">
        <f t="shared" si="4"/>
        <v>2.2208689991719264E-19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4.3732499999999998E-7</v>
      </c>
      <c r="E13" s="50">
        <v>1.5708</v>
      </c>
      <c r="F13" s="36">
        <f t="shared" si="5"/>
        <v>1.311974999991149E-2</v>
      </c>
      <c r="G13" s="75">
        <f t="shared" ref="G13:P22" si="6">Bn*SIN(m*(th-INDEX(deg,ii)*PI()/180+ph))*INDEX(mm,ii)*INDEX(_10kA,ii)</f>
        <v>1.311974999991149E-6</v>
      </c>
      <c r="H13" s="75">
        <f t="shared" si="6"/>
        <v>1.2920423149122927E-6</v>
      </c>
      <c r="I13" s="75">
        <f t="shared" si="6"/>
        <v>1.2328515778997846E-6</v>
      </c>
      <c r="J13" s="75">
        <f t="shared" si="6"/>
        <v>1.136201269545791E-6</v>
      </c>
      <c r="K13" s="75">
        <f t="shared" si="6"/>
        <v>1.005028060562233E-6</v>
      </c>
      <c r="L13" s="75">
        <f t="shared" si="6"/>
        <v>8.4331758252722864E-7</v>
      </c>
      <c r="M13" s="75">
        <f t="shared" si="6"/>
        <v>6.5598332648642203E-7</v>
      </c>
      <c r="N13" s="75">
        <f t="shared" si="6"/>
        <v>4.487173490139055E-7</v>
      </c>
      <c r="O13" s="75">
        <f t="shared" si="6"/>
        <v>2.2781732195353533E-7</v>
      </c>
      <c r="P13" s="75">
        <f t="shared" si="6"/>
        <v>-4.819153265674037E-12</v>
      </c>
      <c r="Q13" s="75">
        <f t="shared" ref="Q13:Z22" si="7">Bn*SIN(m*(th-INDEX(deg,ii)*PI()/180+ph))*INDEX(mm,ii)*INDEX(_10kA,ii)</f>
        <v>-2.278268138325327E-7</v>
      </c>
      <c r="R13" s="75">
        <f t="shared" si="7"/>
        <v>-4.4872640605942869E-7</v>
      </c>
      <c r="S13" s="75">
        <f t="shared" si="7"/>
        <v>-6.5599167350472662E-7</v>
      </c>
      <c r="T13" s="75">
        <f t="shared" si="7"/>
        <v>-8.4332496589838778E-7</v>
      </c>
      <c r="U13" s="75">
        <f t="shared" si="7"/>
        <v>-1.0050342559462493E-6</v>
      </c>
      <c r="V13" s="75">
        <f t="shared" si="7"/>
        <v>-1.1362060886990566E-6</v>
      </c>
      <c r="W13" s="75">
        <f t="shared" si="7"/>
        <v>-1.2328548743947653E-6</v>
      </c>
      <c r="X13" s="75">
        <f t="shared" si="7"/>
        <v>-1.2920439885866575E-6</v>
      </c>
      <c r="Y13" s="75">
        <f t="shared" si="7"/>
        <v>-1.311974999991149E-6</v>
      </c>
      <c r="Z13" s="75">
        <f t="shared" si="7"/>
        <v>-1.2920423149122927E-6</v>
      </c>
      <c r="AA13" s="75">
        <f t="shared" ref="AA13:AJ22" si="8">Bn*SIN(m*(th-INDEX(deg,ii)*PI()/180+ph))*INDEX(mm,ii)*INDEX(_10kA,ii)</f>
        <v>-1.2328515778997846E-6</v>
      </c>
      <c r="AB13" s="75">
        <f t="shared" si="8"/>
        <v>-1.1362012695457906E-6</v>
      </c>
      <c r="AC13" s="75">
        <f t="shared" si="8"/>
        <v>-1.0050280605622328E-6</v>
      </c>
      <c r="AD13" s="75">
        <f t="shared" si="8"/>
        <v>-8.4331758252722864E-7</v>
      </c>
      <c r="AE13" s="75">
        <f t="shared" si="8"/>
        <v>-6.5598332648642214E-7</v>
      </c>
      <c r="AF13" s="75">
        <f t="shared" si="8"/>
        <v>-4.4871734901390556E-7</v>
      </c>
      <c r="AG13" s="75">
        <f t="shared" si="8"/>
        <v>-2.2781732195353491E-7</v>
      </c>
      <c r="AH13" s="75">
        <f t="shared" si="8"/>
        <v>4.8191532655132998E-12</v>
      </c>
      <c r="AI13" s="75">
        <f t="shared" si="8"/>
        <v>2.2782681383253257E-7</v>
      </c>
      <c r="AJ13" s="75">
        <f t="shared" si="8"/>
        <v>4.4872640605942858E-7</v>
      </c>
      <c r="AK13" s="75">
        <f t="shared" ref="AK13:AQ22" si="9">Bn*SIN(m*(th-INDEX(deg,ii)*PI()/180+ph))*INDEX(mm,ii)*INDEX(_10kA,ii)</f>
        <v>6.5599167350472758E-7</v>
      </c>
      <c r="AL13" s="75">
        <f t="shared" si="9"/>
        <v>8.4332496589838778E-7</v>
      </c>
      <c r="AM13" s="75">
        <f t="shared" si="9"/>
        <v>1.0050342559462493E-6</v>
      </c>
      <c r="AN13" s="75">
        <f t="shared" si="9"/>
        <v>1.1362060886990564E-6</v>
      </c>
      <c r="AO13" s="75">
        <f t="shared" si="9"/>
        <v>1.2328548743947657E-6</v>
      </c>
      <c r="AP13" s="75">
        <f t="shared" si="9"/>
        <v>1.2920439885866575E-6</v>
      </c>
      <c r="AQ13" s="75">
        <f t="shared" si="9"/>
        <v>1.311974999991149E-6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2.0809499999999999E-8</v>
      </c>
      <c r="E14" s="50">
        <v>-4.1450899999999999E-16</v>
      </c>
      <c r="F14" s="36">
        <f t="shared" si="5"/>
        <v>4.0986713872615091E-4</v>
      </c>
      <c r="G14" s="75">
        <f t="shared" si="6"/>
        <v>-3.4502900141999995E-23</v>
      </c>
      <c r="H14" s="75">
        <f t="shared" si="6"/>
        <v>1.4234536345070973E-8</v>
      </c>
      <c r="I14" s="75">
        <f t="shared" si="6"/>
        <v>2.6752177527544051E-8</v>
      </c>
      <c r="J14" s="75">
        <f t="shared" si="6"/>
        <v>3.6043111280104531E-8</v>
      </c>
      <c r="K14" s="75">
        <f t="shared" si="6"/>
        <v>4.0986713872615076E-8</v>
      </c>
      <c r="L14" s="75">
        <f t="shared" si="6"/>
        <v>4.0986713872615089E-8</v>
      </c>
      <c r="M14" s="75">
        <f t="shared" si="6"/>
        <v>3.604311128010457E-8</v>
      </c>
      <c r="N14" s="75">
        <f t="shared" si="6"/>
        <v>2.6752177527544111E-8</v>
      </c>
      <c r="O14" s="75">
        <f t="shared" si="6"/>
        <v>1.4234536345071047E-8</v>
      </c>
      <c r="P14" s="75">
        <f t="shared" si="6"/>
        <v>4.2064043003983694E-23</v>
      </c>
      <c r="Q14" s="75">
        <f t="shared" si="7"/>
        <v>-1.4234536345070968E-8</v>
      </c>
      <c r="R14" s="75">
        <f t="shared" si="7"/>
        <v>-2.6752177527544048E-8</v>
      </c>
      <c r="S14" s="75">
        <f t="shared" si="7"/>
        <v>-3.6043111280104518E-8</v>
      </c>
      <c r="T14" s="75">
        <f t="shared" si="7"/>
        <v>-4.0986713872615076E-8</v>
      </c>
      <c r="U14" s="75">
        <f t="shared" si="7"/>
        <v>-4.0986713872615089E-8</v>
      </c>
      <c r="V14" s="75">
        <f t="shared" si="7"/>
        <v>-3.6043111280104564E-8</v>
      </c>
      <c r="W14" s="75">
        <f t="shared" si="7"/>
        <v>-2.6752177527544117E-8</v>
      </c>
      <c r="X14" s="75">
        <f t="shared" si="7"/>
        <v>-1.4234536345071036E-8</v>
      </c>
      <c r="Y14" s="75">
        <f t="shared" si="7"/>
        <v>-4.7162988358467879E-23</v>
      </c>
      <c r="Z14" s="75">
        <f t="shared" si="7"/>
        <v>1.423453634507098E-8</v>
      </c>
      <c r="AA14" s="75">
        <f t="shared" si="8"/>
        <v>2.6752177527544041E-8</v>
      </c>
      <c r="AB14" s="75">
        <f t="shared" si="8"/>
        <v>3.6043111280104537E-8</v>
      </c>
      <c r="AC14" s="75">
        <f t="shared" si="8"/>
        <v>4.0986713872615076E-8</v>
      </c>
      <c r="AD14" s="75">
        <f t="shared" si="8"/>
        <v>4.0986713872615089E-8</v>
      </c>
      <c r="AE14" s="75">
        <f t="shared" si="8"/>
        <v>3.604311128010457E-8</v>
      </c>
      <c r="AF14" s="75">
        <f t="shared" si="8"/>
        <v>2.6752177527544121E-8</v>
      </c>
      <c r="AG14" s="75">
        <f t="shared" si="8"/>
        <v>1.4234536345071004E-8</v>
      </c>
      <c r="AH14" s="75">
        <f t="shared" si="8"/>
        <v>1.5296836063452557E-23</v>
      </c>
      <c r="AI14" s="75">
        <f t="shared" si="8"/>
        <v>-1.4234536345070975E-8</v>
      </c>
      <c r="AJ14" s="75">
        <f t="shared" si="8"/>
        <v>-2.6752177527544038E-8</v>
      </c>
      <c r="AK14" s="75">
        <f t="shared" si="9"/>
        <v>-3.6043111280104551E-8</v>
      </c>
      <c r="AL14" s="75">
        <f t="shared" si="9"/>
        <v>-4.0986713872615082E-8</v>
      </c>
      <c r="AM14" s="75">
        <f t="shared" si="9"/>
        <v>-4.0986713872615089E-8</v>
      </c>
      <c r="AN14" s="75">
        <f t="shared" si="9"/>
        <v>-3.604311128010457E-8</v>
      </c>
      <c r="AO14" s="75">
        <f t="shared" si="9"/>
        <v>-2.6752177527544064E-8</v>
      </c>
      <c r="AP14" s="75">
        <f t="shared" si="9"/>
        <v>-1.4234536345071079E-8</v>
      </c>
      <c r="AQ14" s="75">
        <f t="shared" si="9"/>
        <v>-2.0395781417936742E-23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1.01052E-6</v>
      </c>
      <c r="E15" s="50">
        <v>5.4696500000000002E-14</v>
      </c>
      <c r="F15" s="36">
        <f t="shared" si="5"/>
        <v>4.04208E-2</v>
      </c>
      <c r="G15" s="75">
        <f t="shared" si="6"/>
        <v>2.2108762872000003E-19</v>
      </c>
      <c r="H15" s="75">
        <f t="shared" si="6"/>
        <v>7.0189982598416356E-7</v>
      </c>
      <c r="I15" s="75">
        <f t="shared" si="6"/>
        <v>1.3824727809340269E-6</v>
      </c>
      <c r="J15" s="75">
        <f t="shared" si="6"/>
        <v>2.0210400000001915E-6</v>
      </c>
      <c r="K15" s="75">
        <f t="shared" si="6"/>
        <v>2.5981989413619362E-6</v>
      </c>
      <c r="L15" s="75">
        <f t="shared" si="6"/>
        <v>3.0964129226425009E-6</v>
      </c>
      <c r="M15" s="75">
        <f t="shared" si="6"/>
        <v>3.5005439641291141E-6</v>
      </c>
      <c r="N15" s="75">
        <f t="shared" si="6"/>
        <v>3.7983127486263802E-6</v>
      </c>
      <c r="O15" s="75">
        <f t="shared" si="6"/>
        <v>3.9806717222956242E-6</v>
      </c>
      <c r="P15" s="75">
        <f t="shared" si="6"/>
        <v>4.0420800000000001E-6</v>
      </c>
      <c r="Q15" s="75">
        <f t="shared" si="7"/>
        <v>3.980671722295548E-6</v>
      </c>
      <c r="R15" s="75">
        <f t="shared" si="7"/>
        <v>3.798312748626229E-6</v>
      </c>
      <c r="S15" s="75">
        <f t="shared" si="7"/>
        <v>3.5005439641288939E-6</v>
      </c>
      <c r="T15" s="75">
        <f t="shared" si="7"/>
        <v>3.0964129226422168E-6</v>
      </c>
      <c r="U15" s="75">
        <f t="shared" si="7"/>
        <v>2.5981989413615982E-6</v>
      </c>
      <c r="V15" s="75">
        <f t="shared" si="7"/>
        <v>2.0210399999998086E-6</v>
      </c>
      <c r="W15" s="75">
        <f t="shared" si="7"/>
        <v>1.3824727809336123E-6</v>
      </c>
      <c r="X15" s="75">
        <f t="shared" si="7"/>
        <v>7.0189982598372808E-7</v>
      </c>
      <c r="Y15" s="75">
        <f t="shared" si="7"/>
        <v>-2.2029521113547945E-19</v>
      </c>
      <c r="Z15" s="75">
        <f t="shared" si="7"/>
        <v>-7.0189982598416378E-7</v>
      </c>
      <c r="AA15" s="75">
        <f t="shared" si="8"/>
        <v>-1.3824727809340265E-6</v>
      </c>
      <c r="AB15" s="75">
        <f t="shared" si="8"/>
        <v>-2.0210400000001915E-6</v>
      </c>
      <c r="AC15" s="75">
        <f t="shared" si="8"/>
        <v>-2.5981989413619357E-6</v>
      </c>
      <c r="AD15" s="75">
        <f t="shared" si="8"/>
        <v>-3.0964129226425014E-6</v>
      </c>
      <c r="AE15" s="75">
        <f t="shared" si="8"/>
        <v>-3.5005439641291141E-6</v>
      </c>
      <c r="AF15" s="75">
        <f t="shared" si="8"/>
        <v>-3.7983127486263798E-6</v>
      </c>
      <c r="AG15" s="75">
        <f t="shared" si="8"/>
        <v>-3.9806717222956251E-6</v>
      </c>
      <c r="AH15" s="75">
        <f t="shared" si="8"/>
        <v>-4.0420800000000001E-6</v>
      </c>
      <c r="AI15" s="75">
        <f t="shared" si="8"/>
        <v>-3.980671722295548E-6</v>
      </c>
      <c r="AJ15" s="75">
        <f t="shared" si="8"/>
        <v>-3.7983127486262294E-6</v>
      </c>
      <c r="AK15" s="75">
        <f t="shared" si="9"/>
        <v>-3.5005439641288922E-6</v>
      </c>
      <c r="AL15" s="75">
        <f t="shared" si="9"/>
        <v>-3.0964129226422159E-6</v>
      </c>
      <c r="AM15" s="75">
        <f t="shared" si="9"/>
        <v>-2.5981989413615973E-6</v>
      </c>
      <c r="AN15" s="75">
        <f t="shared" si="9"/>
        <v>-2.021039999999809E-6</v>
      </c>
      <c r="AO15" s="75">
        <f t="shared" si="9"/>
        <v>-1.3824727809336093E-6</v>
      </c>
      <c r="AP15" s="75">
        <f t="shared" si="9"/>
        <v>-7.0189982598373041E-7</v>
      </c>
      <c r="AQ15" s="75">
        <f t="shared" si="9"/>
        <v>2.2159504044216848E-19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1.0737800000000001E-6</v>
      </c>
      <c r="E16" s="50">
        <v>1.5708</v>
      </c>
      <c r="F16" s="36">
        <f t="shared" si="5"/>
        <v>3.2213399999782677E-2</v>
      </c>
      <c r="G16" s="75">
        <f t="shared" si="6"/>
        <v>3.2213399999782679E-6</v>
      </c>
      <c r="H16" s="75">
        <f t="shared" si="6"/>
        <v>3.1723985523501331E-6</v>
      </c>
      <c r="I16" s="75">
        <f t="shared" si="6"/>
        <v>3.0270653800199641E-6</v>
      </c>
      <c r="J16" s="75">
        <f t="shared" si="6"/>
        <v>2.7897563578868798E-6</v>
      </c>
      <c r="K16" s="75">
        <f t="shared" si="6"/>
        <v>2.4676820005042354E-6</v>
      </c>
      <c r="L16" s="75">
        <f t="shared" si="6"/>
        <v>2.0706283742436117E-6</v>
      </c>
      <c r="M16" s="75">
        <f t="shared" si="6"/>
        <v>1.6106597526201118E-6</v>
      </c>
      <c r="N16" s="75">
        <f t="shared" si="6"/>
        <v>1.1017520494464103E-6</v>
      </c>
      <c r="O16" s="75">
        <f t="shared" si="6"/>
        <v>5.5936816776371617E-7</v>
      </c>
      <c r="P16" s="75">
        <f t="shared" si="6"/>
        <v>-1.1832642528132322E-11</v>
      </c>
      <c r="Q16" s="75">
        <f t="shared" si="7"/>
        <v>-5.5939147351991547E-7</v>
      </c>
      <c r="R16" s="75">
        <f t="shared" si="7"/>
        <v>-1.1017742875401438E-6</v>
      </c>
      <c r="S16" s="75">
        <f t="shared" si="7"/>
        <v>-1.6106802473581557E-6</v>
      </c>
      <c r="T16" s="75">
        <f t="shared" si="7"/>
        <v>-2.0706465029037236E-6</v>
      </c>
      <c r="U16" s="75">
        <f t="shared" si="7"/>
        <v>-2.467697212256248E-6</v>
      </c>
      <c r="V16" s="75">
        <f t="shared" si="7"/>
        <v>-2.789768190529407E-6</v>
      </c>
      <c r="W16" s="75">
        <f t="shared" si="7"/>
        <v>-3.0270734740241501E-6</v>
      </c>
      <c r="X16" s="75">
        <f t="shared" si="7"/>
        <v>-3.1724026617837568E-6</v>
      </c>
      <c r="Y16" s="75">
        <f t="shared" si="7"/>
        <v>-3.2213399999782679E-6</v>
      </c>
      <c r="Z16" s="75">
        <f t="shared" si="7"/>
        <v>-3.1723985523501331E-6</v>
      </c>
      <c r="AA16" s="75">
        <f t="shared" si="8"/>
        <v>-3.0270653800199645E-6</v>
      </c>
      <c r="AB16" s="75">
        <f t="shared" si="8"/>
        <v>-2.789756357886879E-6</v>
      </c>
      <c r="AC16" s="75">
        <f t="shared" si="8"/>
        <v>-2.4676820005042345E-6</v>
      </c>
      <c r="AD16" s="75">
        <f t="shared" si="8"/>
        <v>-2.0706283742436117E-6</v>
      </c>
      <c r="AE16" s="75">
        <f t="shared" si="8"/>
        <v>-1.6106597526201122E-6</v>
      </c>
      <c r="AF16" s="75">
        <f t="shared" si="8"/>
        <v>-1.1017520494464107E-6</v>
      </c>
      <c r="AG16" s="75">
        <f t="shared" si="8"/>
        <v>-5.5936816776371522E-7</v>
      </c>
      <c r="AH16" s="75">
        <f t="shared" si="8"/>
        <v>1.183264252773766E-11</v>
      </c>
      <c r="AI16" s="75">
        <f t="shared" si="8"/>
        <v>5.5939147351991505E-7</v>
      </c>
      <c r="AJ16" s="75">
        <f t="shared" si="8"/>
        <v>1.1017742875401436E-6</v>
      </c>
      <c r="AK16" s="75">
        <f t="shared" si="9"/>
        <v>1.6106802473581578E-6</v>
      </c>
      <c r="AL16" s="75">
        <f t="shared" si="9"/>
        <v>2.0706465029037236E-6</v>
      </c>
      <c r="AM16" s="75">
        <f t="shared" si="9"/>
        <v>2.4676972122562475E-6</v>
      </c>
      <c r="AN16" s="75">
        <f t="shared" si="9"/>
        <v>2.7897681905294066E-6</v>
      </c>
      <c r="AO16" s="75">
        <f t="shared" si="9"/>
        <v>3.0270734740241505E-6</v>
      </c>
      <c r="AP16" s="75">
        <f t="shared" si="9"/>
        <v>3.1724026617837568E-6</v>
      </c>
      <c r="AQ16" s="75">
        <f t="shared" si="9"/>
        <v>3.2213399999782679E-6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7.1694099999999999E-8</v>
      </c>
      <c r="E17" s="50">
        <v>-4.1367000000000002E-16</v>
      </c>
      <c r="F17" s="36">
        <f t="shared" si="5"/>
        <v>1.4120981105046511E-3</v>
      </c>
      <c r="G17" s="75">
        <f t="shared" si="6"/>
        <v>-1.18630793388E-22</v>
      </c>
      <c r="H17" s="75">
        <f t="shared" si="6"/>
        <v>4.9041652715209539E-8</v>
      </c>
      <c r="I17" s="75">
        <f t="shared" si="6"/>
        <v>9.2168158335255349E-8</v>
      </c>
      <c r="J17" s="75">
        <f t="shared" si="6"/>
        <v>1.2417782380292377E-7</v>
      </c>
      <c r="K17" s="75">
        <f t="shared" si="6"/>
        <v>1.4120981105046507E-7</v>
      </c>
      <c r="L17" s="75">
        <f t="shared" si="6"/>
        <v>1.4120981105046512E-7</v>
      </c>
      <c r="M17" s="75">
        <f t="shared" si="6"/>
        <v>1.2417782380292393E-7</v>
      </c>
      <c r="N17" s="75">
        <f t="shared" si="6"/>
        <v>9.2168158335255547E-8</v>
      </c>
      <c r="O17" s="75">
        <f t="shared" si="6"/>
        <v>4.904165271520979E-8</v>
      </c>
      <c r="P17" s="75">
        <f t="shared" si="6"/>
        <v>1.4492148804785831E-22</v>
      </c>
      <c r="Q17" s="75">
        <f t="shared" si="7"/>
        <v>-4.9041652715209526E-8</v>
      </c>
      <c r="R17" s="75">
        <f t="shared" si="7"/>
        <v>-9.2168158335255335E-8</v>
      </c>
      <c r="S17" s="75">
        <f t="shared" si="7"/>
        <v>-1.2417782380292374E-7</v>
      </c>
      <c r="T17" s="75">
        <f t="shared" si="7"/>
        <v>-1.4120981105046507E-7</v>
      </c>
      <c r="U17" s="75">
        <f t="shared" si="7"/>
        <v>-1.4120981105046512E-7</v>
      </c>
      <c r="V17" s="75">
        <f t="shared" si="7"/>
        <v>-1.241778238029239E-7</v>
      </c>
      <c r="W17" s="75">
        <f t="shared" si="7"/>
        <v>-9.2168158335255574E-8</v>
      </c>
      <c r="X17" s="75">
        <f t="shared" si="7"/>
        <v>-4.9041652715209751E-8</v>
      </c>
      <c r="Y17" s="75">
        <f t="shared" si="7"/>
        <v>-1.6248867121607113E-22</v>
      </c>
      <c r="Z17" s="75">
        <f t="shared" si="7"/>
        <v>4.9041652715209565E-8</v>
      </c>
      <c r="AA17" s="75">
        <f t="shared" si="8"/>
        <v>9.2168158335255309E-8</v>
      </c>
      <c r="AB17" s="75">
        <f t="shared" si="8"/>
        <v>1.2417782380292379E-7</v>
      </c>
      <c r="AC17" s="75">
        <f t="shared" si="8"/>
        <v>1.4120981105046507E-7</v>
      </c>
      <c r="AD17" s="75">
        <f t="shared" si="8"/>
        <v>1.4120981105046509E-7</v>
      </c>
      <c r="AE17" s="75">
        <f t="shared" si="8"/>
        <v>1.2417782380292393E-7</v>
      </c>
      <c r="AF17" s="75">
        <f t="shared" si="8"/>
        <v>9.2168158335255587E-8</v>
      </c>
      <c r="AG17" s="75">
        <f t="shared" si="8"/>
        <v>4.9041652715209651E-8</v>
      </c>
      <c r="AH17" s="75">
        <f t="shared" si="8"/>
        <v>5.2701549504638457E-23</v>
      </c>
      <c r="AI17" s="75">
        <f t="shared" si="8"/>
        <v>-4.9041652715209545E-8</v>
      </c>
      <c r="AJ17" s="75">
        <f t="shared" si="8"/>
        <v>-9.2168158335255296E-8</v>
      </c>
      <c r="AK17" s="75">
        <f t="shared" si="9"/>
        <v>-1.2417782380292385E-7</v>
      </c>
      <c r="AL17" s="75">
        <f t="shared" si="9"/>
        <v>-1.4120981105046509E-7</v>
      </c>
      <c r="AM17" s="75">
        <f t="shared" si="9"/>
        <v>-1.4120981105046509E-7</v>
      </c>
      <c r="AN17" s="75">
        <f t="shared" si="9"/>
        <v>-1.2417782380292393E-7</v>
      </c>
      <c r="AO17" s="75">
        <f t="shared" si="9"/>
        <v>-9.2168158335255388E-8</v>
      </c>
      <c r="AP17" s="75">
        <f t="shared" si="9"/>
        <v>-4.9041652715209903E-8</v>
      </c>
      <c r="AQ17" s="75">
        <f t="shared" si="9"/>
        <v>-7.0268732672851279E-23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3.78794E-6</v>
      </c>
      <c r="E18" s="50">
        <v>-2.47705E-16</v>
      </c>
      <c r="F18" s="36">
        <f t="shared" si="5"/>
        <v>0.1515176</v>
      </c>
      <c r="G18" s="75">
        <f t="shared" si="6"/>
        <v>-3.7531667108E-21</v>
      </c>
      <c r="H18" s="75">
        <f t="shared" si="6"/>
        <v>2.6310755124466847E-6</v>
      </c>
      <c r="I18" s="75">
        <f t="shared" si="6"/>
        <v>5.1822071268361307E-6</v>
      </c>
      <c r="J18" s="75">
        <f t="shared" si="6"/>
        <v>7.5758799999999967E-6</v>
      </c>
      <c r="K18" s="75">
        <f t="shared" si="6"/>
        <v>9.739363592944116E-6</v>
      </c>
      <c r="L18" s="75">
        <f t="shared" si="6"/>
        <v>1.1606921551472404E-5</v>
      </c>
      <c r="M18" s="75">
        <f t="shared" si="6"/>
        <v>1.3121809072044904E-5</v>
      </c>
      <c r="N18" s="75">
        <f t="shared" si="6"/>
        <v>1.4237997063919095E-5</v>
      </c>
      <c r="O18" s="75">
        <f t="shared" si="6"/>
        <v>1.4921570719780253E-5</v>
      </c>
      <c r="P18" s="75">
        <f t="shared" si="6"/>
        <v>1.515176E-5</v>
      </c>
      <c r="Q18" s="75">
        <f t="shared" si="7"/>
        <v>1.4921570719780254E-5</v>
      </c>
      <c r="R18" s="75">
        <f t="shared" si="7"/>
        <v>1.4237997063919097E-5</v>
      </c>
      <c r="S18" s="75">
        <f t="shared" si="7"/>
        <v>1.3121809072044911E-5</v>
      </c>
      <c r="T18" s="75">
        <f t="shared" si="7"/>
        <v>1.1606921551472411E-5</v>
      </c>
      <c r="U18" s="75">
        <f t="shared" si="7"/>
        <v>9.7393635929441262E-6</v>
      </c>
      <c r="V18" s="75">
        <f t="shared" si="7"/>
        <v>7.5758800000000051E-6</v>
      </c>
      <c r="W18" s="75">
        <f t="shared" si="7"/>
        <v>5.1822071268361434E-6</v>
      </c>
      <c r="X18" s="75">
        <f t="shared" si="7"/>
        <v>2.6310755124466936E-6</v>
      </c>
      <c r="Y18" s="75">
        <f t="shared" si="7"/>
        <v>8.5850486615524081E-21</v>
      </c>
      <c r="Z18" s="75">
        <f t="shared" si="7"/>
        <v>-2.6310755124466839E-6</v>
      </c>
      <c r="AA18" s="75">
        <f t="shared" si="8"/>
        <v>-5.1822071268361265E-6</v>
      </c>
      <c r="AB18" s="75">
        <f t="shared" si="8"/>
        <v>-7.5758799999999958E-6</v>
      </c>
      <c r="AC18" s="75">
        <f t="shared" si="8"/>
        <v>-9.7393635929441126E-6</v>
      </c>
      <c r="AD18" s="75">
        <f t="shared" si="8"/>
        <v>-1.1606921551472404E-5</v>
      </c>
      <c r="AE18" s="75">
        <f t="shared" si="8"/>
        <v>-1.3121809072044902E-5</v>
      </c>
      <c r="AF18" s="75">
        <f t="shared" si="8"/>
        <v>-1.4237997063919093E-5</v>
      </c>
      <c r="AG18" s="75">
        <f t="shared" si="8"/>
        <v>-1.4921570719780253E-5</v>
      </c>
      <c r="AH18" s="75">
        <f t="shared" si="8"/>
        <v>-1.515176E-5</v>
      </c>
      <c r="AI18" s="75">
        <f t="shared" si="8"/>
        <v>-1.4921570719780254E-5</v>
      </c>
      <c r="AJ18" s="75">
        <f t="shared" si="8"/>
        <v>-1.4237997063919098E-5</v>
      </c>
      <c r="AK18" s="75">
        <f t="shared" si="9"/>
        <v>-1.3121809072044906E-5</v>
      </c>
      <c r="AL18" s="75">
        <f t="shared" si="9"/>
        <v>-1.1606921551472408E-5</v>
      </c>
      <c r="AM18" s="75">
        <f t="shared" si="9"/>
        <v>-9.7393635929441228E-6</v>
      </c>
      <c r="AN18" s="75">
        <f t="shared" si="9"/>
        <v>-7.5758800000000068E-6</v>
      </c>
      <c r="AO18" s="75">
        <f t="shared" si="9"/>
        <v>-5.1822071268361324E-6</v>
      </c>
      <c r="AP18" s="75">
        <f t="shared" si="9"/>
        <v>-2.6310755124467025E-6</v>
      </c>
      <c r="AQ18" s="75">
        <f t="shared" si="9"/>
        <v>-3.7126310706292467E-21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2.3537699999999998E-6</v>
      </c>
      <c r="E19" s="50">
        <v>1.5708</v>
      </c>
      <c r="F19" s="36">
        <f t="shared" si="5"/>
        <v>7.0613099999523615E-2</v>
      </c>
      <c r="G19" s="75">
        <f t="shared" si="6"/>
        <v>7.0613099999523615E-6</v>
      </c>
      <c r="H19" s="75">
        <f t="shared" si="6"/>
        <v>6.9540283303518142E-6</v>
      </c>
      <c r="I19" s="75">
        <f t="shared" si="6"/>
        <v>6.6354520288416529E-6</v>
      </c>
      <c r="J19" s="75">
        <f t="shared" si="6"/>
        <v>6.1152608751358744E-6</v>
      </c>
      <c r="K19" s="75">
        <f t="shared" si="6"/>
        <v>5.4092606142104086E-6</v>
      </c>
      <c r="L19" s="75">
        <f t="shared" si="6"/>
        <v>4.5389027067401011E-6</v>
      </c>
      <c r="M19" s="75">
        <f t="shared" si="6"/>
        <v>3.5306325373210902E-6</v>
      </c>
      <c r="N19" s="75">
        <f t="shared" si="6"/>
        <v>2.4150858848418457E-6</v>
      </c>
      <c r="O19" s="75">
        <f t="shared" si="6"/>
        <v>1.226158069844104E-6</v>
      </c>
      <c r="P19" s="75">
        <f t="shared" si="6"/>
        <v>-2.5937639929447382E-11</v>
      </c>
      <c r="Q19" s="75">
        <f t="shared" si="7"/>
        <v>-1.2262091570218957E-6</v>
      </c>
      <c r="R19" s="75">
        <f t="shared" si="7"/>
        <v>-2.4151346316595243E-6</v>
      </c>
      <c r="S19" s="75">
        <f t="shared" si="7"/>
        <v>-3.5306774626312705E-6</v>
      </c>
      <c r="T19" s="75">
        <f t="shared" si="7"/>
        <v>-4.5389424455099718E-6</v>
      </c>
      <c r="U19" s="75">
        <f t="shared" si="7"/>
        <v>-5.4092939589975485E-6</v>
      </c>
      <c r="V19" s="75">
        <f t="shared" si="7"/>
        <v>-6.1152868127758031E-6</v>
      </c>
      <c r="W19" s="75">
        <f t="shared" si="7"/>
        <v>-6.6354697712323021E-6</v>
      </c>
      <c r="X19" s="75">
        <f t="shared" si="7"/>
        <v>-6.954037338399628E-6</v>
      </c>
      <c r="Y19" s="75">
        <f t="shared" si="7"/>
        <v>-7.0613099999523615E-6</v>
      </c>
      <c r="Z19" s="75">
        <f t="shared" si="7"/>
        <v>-6.9540283303518142E-6</v>
      </c>
      <c r="AA19" s="75">
        <f t="shared" si="8"/>
        <v>-6.6354520288416529E-6</v>
      </c>
      <c r="AB19" s="75">
        <f t="shared" si="8"/>
        <v>-6.1152608751358736E-6</v>
      </c>
      <c r="AC19" s="75">
        <f t="shared" si="8"/>
        <v>-5.4092606142104069E-6</v>
      </c>
      <c r="AD19" s="75">
        <f t="shared" si="8"/>
        <v>-4.5389027067401011E-6</v>
      </c>
      <c r="AE19" s="75">
        <f t="shared" si="8"/>
        <v>-3.5306325373210902E-6</v>
      </c>
      <c r="AF19" s="75">
        <f t="shared" si="8"/>
        <v>-2.4150858848418466E-6</v>
      </c>
      <c r="AG19" s="75">
        <f t="shared" si="8"/>
        <v>-1.2261580698441018E-6</v>
      </c>
      <c r="AH19" s="75">
        <f t="shared" si="8"/>
        <v>2.5937639928582271E-11</v>
      </c>
      <c r="AI19" s="75">
        <f t="shared" si="8"/>
        <v>1.2262091570218948E-6</v>
      </c>
      <c r="AJ19" s="75">
        <f t="shared" si="8"/>
        <v>2.4151346316595235E-6</v>
      </c>
      <c r="AK19" s="75">
        <f t="shared" si="9"/>
        <v>3.5306774626312751E-6</v>
      </c>
      <c r="AL19" s="75">
        <f t="shared" si="9"/>
        <v>4.5389424455099718E-6</v>
      </c>
      <c r="AM19" s="75">
        <f t="shared" si="9"/>
        <v>5.4092939589975477E-6</v>
      </c>
      <c r="AN19" s="75">
        <f t="shared" si="9"/>
        <v>6.1152868127758014E-6</v>
      </c>
      <c r="AO19" s="75">
        <f t="shared" si="9"/>
        <v>6.6354697712323055E-6</v>
      </c>
      <c r="AP19" s="75">
        <f t="shared" si="9"/>
        <v>6.9540373383996263E-6</v>
      </c>
      <c r="AQ19" s="75">
        <f t="shared" si="9"/>
        <v>7.0613099999523615E-6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5.1166099999999999E-7</v>
      </c>
      <c r="E20" s="50">
        <v>-4.0229399999999999E-16</v>
      </c>
      <c r="F20" s="36">
        <f t="shared" si="5"/>
        <v>1.0077754394279589E-2</v>
      </c>
      <c r="G20" s="75">
        <f t="shared" si="6"/>
        <v>-8.23352601336E-22</v>
      </c>
      <c r="H20" s="75">
        <f t="shared" si="6"/>
        <v>3.4999673710830921E-7</v>
      </c>
      <c r="I20" s="75">
        <f t="shared" si="6"/>
        <v>6.5777870231964811E-7</v>
      </c>
      <c r="J20" s="75">
        <f t="shared" si="6"/>
        <v>8.8622284825149876E-7</v>
      </c>
      <c r="K20" s="75">
        <f t="shared" si="6"/>
        <v>1.0077754394279586E-6</v>
      </c>
      <c r="L20" s="75">
        <f t="shared" si="6"/>
        <v>1.007775439427959E-6</v>
      </c>
      <c r="M20" s="75">
        <f t="shared" si="6"/>
        <v>8.8622284825149982E-7</v>
      </c>
      <c r="N20" s="75">
        <f t="shared" si="6"/>
        <v>6.577787023196496E-7</v>
      </c>
      <c r="O20" s="75">
        <f t="shared" si="6"/>
        <v>3.4999673710831096E-7</v>
      </c>
      <c r="P20" s="75">
        <f t="shared" si="6"/>
        <v>1.0342646535217715E-21</v>
      </c>
      <c r="Q20" s="75">
        <f t="shared" si="7"/>
        <v>-3.4999673710830905E-7</v>
      </c>
      <c r="R20" s="75">
        <f t="shared" si="7"/>
        <v>-6.5777870231964801E-7</v>
      </c>
      <c r="S20" s="75">
        <f t="shared" si="7"/>
        <v>-8.8622284825149855E-7</v>
      </c>
      <c r="T20" s="75">
        <f t="shared" si="7"/>
        <v>-1.0077754394279586E-6</v>
      </c>
      <c r="U20" s="75">
        <f t="shared" si="7"/>
        <v>-1.007775439427959E-6</v>
      </c>
      <c r="V20" s="75">
        <f t="shared" si="7"/>
        <v>-8.8622284825149971E-7</v>
      </c>
      <c r="W20" s="75">
        <f t="shared" si="7"/>
        <v>-6.577787023196497E-7</v>
      </c>
      <c r="X20" s="75">
        <f t="shared" si="7"/>
        <v>-3.4999673710831069E-7</v>
      </c>
      <c r="Y20" s="75">
        <f t="shared" si="7"/>
        <v>-1.1596367902391713E-21</v>
      </c>
      <c r="Z20" s="75">
        <f t="shared" si="7"/>
        <v>3.4999673710830931E-7</v>
      </c>
      <c r="AA20" s="75">
        <f t="shared" si="8"/>
        <v>6.577787023196479E-7</v>
      </c>
      <c r="AB20" s="75">
        <f t="shared" si="8"/>
        <v>8.8622284825149908E-7</v>
      </c>
      <c r="AC20" s="75">
        <f t="shared" si="8"/>
        <v>1.0077754394279586E-6</v>
      </c>
      <c r="AD20" s="75">
        <f t="shared" si="8"/>
        <v>1.0077754394279588E-6</v>
      </c>
      <c r="AE20" s="75">
        <f t="shared" si="8"/>
        <v>8.8622284825149982E-7</v>
      </c>
      <c r="AF20" s="75">
        <f t="shared" si="8"/>
        <v>6.5777870231964981E-7</v>
      </c>
      <c r="AG20" s="75">
        <f t="shared" si="8"/>
        <v>3.4999673710830995E-7</v>
      </c>
      <c r="AH20" s="75">
        <f t="shared" si="8"/>
        <v>3.7611641015219967E-22</v>
      </c>
      <c r="AI20" s="75">
        <f t="shared" si="8"/>
        <v>-3.4999673710830921E-7</v>
      </c>
      <c r="AJ20" s="75">
        <f t="shared" si="8"/>
        <v>-6.577787023196478E-7</v>
      </c>
      <c r="AK20" s="75">
        <f t="shared" si="9"/>
        <v>-8.8622284825149939E-7</v>
      </c>
      <c r="AL20" s="75">
        <f t="shared" si="9"/>
        <v>-1.0077754394279588E-6</v>
      </c>
      <c r="AM20" s="75">
        <f t="shared" si="9"/>
        <v>-1.0077754394279588E-6</v>
      </c>
      <c r="AN20" s="75">
        <f t="shared" si="9"/>
        <v>-8.8622284825149982E-7</v>
      </c>
      <c r="AO20" s="75">
        <f t="shared" si="9"/>
        <v>-6.5777870231964843E-7</v>
      </c>
      <c r="AP20" s="75">
        <f t="shared" si="9"/>
        <v>-3.4999673710831175E-7</v>
      </c>
      <c r="AQ20" s="75">
        <f t="shared" si="9"/>
        <v>-5.0148854686959953E-22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5.0990200000000004E-6</v>
      </c>
      <c r="E21" s="50">
        <v>1.0868900000000001E-13</v>
      </c>
      <c r="F21" s="36">
        <f t="shared" si="5"/>
        <v>0.20396080000000003</v>
      </c>
      <c r="G21" s="75">
        <f t="shared" si="6"/>
        <v>2.2168295391200004E-18</v>
      </c>
      <c r="H21" s="75">
        <f t="shared" si="6"/>
        <v>3.5417421235511079E-6</v>
      </c>
      <c r="I21" s="75">
        <f t="shared" si="6"/>
        <v>6.9758702048838885E-6</v>
      </c>
      <c r="J21" s="75">
        <f t="shared" si="6"/>
        <v>1.0198040000001918E-5</v>
      </c>
      <c r="K21" s="75">
        <f t="shared" si="6"/>
        <v>1.3110347510177128E-5</v>
      </c>
      <c r="L21" s="75">
        <f t="shared" si="6"/>
        <v>1.5624303745411552E-5</v>
      </c>
      <c r="M21" s="75">
        <f t="shared" si="6"/>
        <v>1.766352341762082E-5</v>
      </c>
      <c r="N21" s="75">
        <f t="shared" si="6"/>
        <v>1.916604586895981E-5</v>
      </c>
      <c r="O21" s="75">
        <f t="shared" si="6"/>
        <v>2.0086217715057622E-5</v>
      </c>
      <c r="P21" s="75">
        <f t="shared" si="6"/>
        <v>2.0396080000000001E-5</v>
      </c>
      <c r="Q21" s="75">
        <f t="shared" si="7"/>
        <v>2.0086217715056853E-5</v>
      </c>
      <c r="R21" s="75">
        <f t="shared" si="7"/>
        <v>1.9166045868958292E-5</v>
      </c>
      <c r="S21" s="75">
        <f t="shared" si="7"/>
        <v>1.7663523417618608E-5</v>
      </c>
      <c r="T21" s="75">
        <f t="shared" si="7"/>
        <v>1.5624303745408699E-5</v>
      </c>
      <c r="U21" s="75">
        <f t="shared" si="7"/>
        <v>1.3110347510173735E-5</v>
      </c>
      <c r="V21" s="75">
        <f t="shared" si="7"/>
        <v>1.0198039999998078E-5</v>
      </c>
      <c r="W21" s="75">
        <f t="shared" si="7"/>
        <v>6.9758702048797237E-6</v>
      </c>
      <c r="X21" s="75">
        <f t="shared" si="7"/>
        <v>3.5417421235467377E-6</v>
      </c>
      <c r="Y21" s="75">
        <f t="shared" si="7"/>
        <v>-2.2166325449636539E-18</v>
      </c>
      <c r="Z21" s="75">
        <f t="shared" si="7"/>
        <v>-3.5417421235511126E-6</v>
      </c>
      <c r="AA21" s="75">
        <f t="shared" si="8"/>
        <v>-6.9758702048838902E-6</v>
      </c>
      <c r="AB21" s="75">
        <f t="shared" si="8"/>
        <v>-1.0198040000001925E-5</v>
      </c>
      <c r="AC21" s="75">
        <f t="shared" si="8"/>
        <v>-1.3110347510177132E-5</v>
      </c>
      <c r="AD21" s="75">
        <f t="shared" si="8"/>
        <v>-1.5624303745411545E-5</v>
      </c>
      <c r="AE21" s="75">
        <f t="shared" si="8"/>
        <v>-1.7663523417620813E-5</v>
      </c>
      <c r="AF21" s="75">
        <f t="shared" si="8"/>
        <v>-1.9166045868959803E-5</v>
      </c>
      <c r="AG21" s="75">
        <f t="shared" si="8"/>
        <v>-2.0086217715057622E-5</v>
      </c>
      <c r="AH21" s="75">
        <f t="shared" si="8"/>
        <v>-2.0396080000000001E-5</v>
      </c>
      <c r="AI21" s="75">
        <f t="shared" si="8"/>
        <v>-2.0086217715056853E-5</v>
      </c>
      <c r="AJ21" s="75">
        <f t="shared" si="8"/>
        <v>-1.9166045868958299E-5</v>
      </c>
      <c r="AK21" s="75">
        <f t="shared" si="9"/>
        <v>-1.7663523417618608E-5</v>
      </c>
      <c r="AL21" s="75">
        <f t="shared" si="9"/>
        <v>-1.5624303745408706E-5</v>
      </c>
      <c r="AM21" s="75">
        <f t="shared" si="9"/>
        <v>-1.3110347510173744E-5</v>
      </c>
      <c r="AN21" s="75">
        <f t="shared" si="9"/>
        <v>-1.0198039999998097E-5</v>
      </c>
      <c r="AO21" s="75">
        <f t="shared" si="9"/>
        <v>-6.9758702048797254E-6</v>
      </c>
      <c r="AP21" s="75">
        <f t="shared" si="9"/>
        <v>-3.5417421235467673E-6</v>
      </c>
      <c r="AQ21" s="75">
        <f t="shared" si="9"/>
        <v>2.2050760433225959E-18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1.3094100000000001E-7</v>
      </c>
      <c r="E22" s="50">
        <v>-1.5708</v>
      </c>
      <c r="F22" s="36">
        <f t="shared" si="5"/>
        <v>3.9282299999734991E-3</v>
      </c>
      <c r="G22" s="75">
        <f t="shared" si="6"/>
        <v>-3.9282299999734992E-7</v>
      </c>
      <c r="H22" s="75">
        <f t="shared" si="6"/>
        <v>-3.8685538651923755E-7</v>
      </c>
      <c r="I22" s="75">
        <f t="shared" si="6"/>
        <v>-3.6913336788000922E-7</v>
      </c>
      <c r="J22" s="75">
        <f t="shared" si="6"/>
        <v>-3.4019541864824368E-7</v>
      </c>
      <c r="K22" s="75">
        <f t="shared" si="6"/>
        <v>-3.0092080376803942E-7</v>
      </c>
      <c r="L22" s="75">
        <f t="shared" si="6"/>
        <v>-2.5250286253861726E-7</v>
      </c>
      <c r="M22" s="75">
        <f t="shared" si="6"/>
        <v>-1.9641274960357288E-7</v>
      </c>
      <c r="N22" s="75">
        <f t="shared" si="6"/>
        <v>-1.3435473466147079E-7</v>
      </c>
      <c r="O22" s="75">
        <f t="shared" si="6"/>
        <v>-6.8214419093456112E-8</v>
      </c>
      <c r="P22" s="75">
        <f t="shared" si="6"/>
        <v>-1.4429194483359644E-12</v>
      </c>
      <c r="Q22" s="75">
        <f t="shared" si="7"/>
        <v>6.8211577096936717E-8</v>
      </c>
      <c r="R22" s="75">
        <f t="shared" si="7"/>
        <v>1.3435202285995482E-7</v>
      </c>
      <c r="S22" s="75">
        <f t="shared" si="7"/>
        <v>1.9641025039377704E-7</v>
      </c>
      <c r="T22" s="75">
        <f t="shared" si="7"/>
        <v>2.5250065185776676E-7</v>
      </c>
      <c r="U22" s="75">
        <f t="shared" si="7"/>
        <v>3.0091894878655307E-7</v>
      </c>
      <c r="V22" s="75">
        <f t="shared" si="7"/>
        <v>3.4019397572879535E-7</v>
      </c>
      <c r="W22" s="75">
        <f t="shared" si="7"/>
        <v>3.691323808649761E-7</v>
      </c>
      <c r="X22" s="75">
        <f t="shared" si="7"/>
        <v>3.8685488539857213E-7</v>
      </c>
      <c r="Y22" s="75">
        <f t="shared" si="7"/>
        <v>3.9282299999734992E-7</v>
      </c>
      <c r="Z22" s="75">
        <f t="shared" si="7"/>
        <v>3.8685538651923755E-7</v>
      </c>
      <c r="AA22" s="75">
        <f t="shared" si="8"/>
        <v>3.6913336788000922E-7</v>
      </c>
      <c r="AB22" s="75">
        <f t="shared" si="8"/>
        <v>3.4019541864824373E-7</v>
      </c>
      <c r="AC22" s="75">
        <f t="shared" si="8"/>
        <v>3.0092080376803942E-7</v>
      </c>
      <c r="AD22" s="75">
        <f t="shared" si="8"/>
        <v>2.5250286253861742E-7</v>
      </c>
      <c r="AE22" s="75">
        <f t="shared" si="8"/>
        <v>1.9641274960357306E-7</v>
      </c>
      <c r="AF22" s="75">
        <f t="shared" si="8"/>
        <v>1.3435473466147109E-7</v>
      </c>
      <c r="AG22" s="75">
        <f t="shared" si="8"/>
        <v>6.8214419093456152E-8</v>
      </c>
      <c r="AH22" s="75">
        <f t="shared" si="8"/>
        <v>1.4429194484713155E-12</v>
      </c>
      <c r="AI22" s="75">
        <f t="shared" si="8"/>
        <v>-6.8211577096936505E-8</v>
      </c>
      <c r="AJ22" s="75">
        <f t="shared" si="8"/>
        <v>-1.3435202285995453E-7</v>
      </c>
      <c r="AK22" s="75">
        <f t="shared" si="9"/>
        <v>-1.9641025039377707E-7</v>
      </c>
      <c r="AL22" s="75">
        <f t="shared" si="9"/>
        <v>-2.525006518577667E-7</v>
      </c>
      <c r="AM22" s="75">
        <f t="shared" si="9"/>
        <v>-3.0091894878655296E-7</v>
      </c>
      <c r="AN22" s="75">
        <f t="shared" si="9"/>
        <v>-3.4019397572879525E-7</v>
      </c>
      <c r="AO22" s="75">
        <f t="shared" si="9"/>
        <v>-3.691323808649761E-7</v>
      </c>
      <c r="AP22" s="75">
        <f t="shared" si="9"/>
        <v>-3.8685488539857197E-7</v>
      </c>
      <c r="AQ22" s="75">
        <f t="shared" si="9"/>
        <v>-3.9282299999734992E-7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1.1072899999999999E-6</v>
      </c>
      <c r="E23" s="50">
        <v>-4.09707E-16</v>
      </c>
      <c r="F23" s="36">
        <f t="shared" si="5"/>
        <v>2.1809355536657759E-2</v>
      </c>
      <c r="G23" s="75">
        <f t="shared" ref="G23:P32" si="10">Bn*SIN(m*(th-INDEX(deg,ii)*PI()/180+ph))*INDEX(mm,ii)*INDEX(_10kA,ii)</f>
        <v>-1.8146578561199997E-21</v>
      </c>
      <c r="H23" s="75">
        <f t="shared" si="10"/>
        <v>7.5743096900615766E-7</v>
      </c>
      <c r="I23" s="75">
        <f t="shared" si="10"/>
        <v>1.4235045846596147E-6</v>
      </c>
      <c r="J23" s="75">
        <f t="shared" si="10"/>
        <v>1.9178825387129407E-6</v>
      </c>
      <c r="K23" s="75">
        <f t="shared" si="10"/>
        <v>2.1809355536657754E-6</v>
      </c>
      <c r="L23" s="75">
        <f t="shared" si="10"/>
        <v>2.1809355536657758E-6</v>
      </c>
      <c r="M23" s="75">
        <f t="shared" si="10"/>
        <v>1.9178825387129433E-6</v>
      </c>
      <c r="N23" s="75">
        <f t="shared" si="10"/>
        <v>1.4235045846596179E-6</v>
      </c>
      <c r="O23" s="75">
        <f t="shared" si="10"/>
        <v>7.5743096900616158E-7</v>
      </c>
      <c r="P23" s="75">
        <f t="shared" si="10"/>
        <v>2.2382610912266562E-21</v>
      </c>
      <c r="Q23" s="75">
        <f t="shared" ref="Q23:Z32" si="11">Bn*SIN(m*(th-INDEX(deg,ii)*PI()/180+ph))*INDEX(mm,ii)*INDEX(_10kA,ii)</f>
        <v>-7.5743096900615734E-7</v>
      </c>
      <c r="R23" s="75">
        <f t="shared" si="11"/>
        <v>-1.4235045846596145E-6</v>
      </c>
      <c r="S23" s="75">
        <f t="shared" si="11"/>
        <v>-1.9178825387129403E-6</v>
      </c>
      <c r="T23" s="75">
        <f t="shared" si="11"/>
        <v>-2.1809355536657754E-6</v>
      </c>
      <c r="U23" s="75">
        <f t="shared" si="11"/>
        <v>-2.1809355536657758E-6</v>
      </c>
      <c r="V23" s="75">
        <f t="shared" si="11"/>
        <v>-1.9178825387129428E-6</v>
      </c>
      <c r="W23" s="75">
        <f t="shared" si="11"/>
        <v>-1.4235045846596181E-6</v>
      </c>
      <c r="X23" s="75">
        <f t="shared" si="11"/>
        <v>-7.5743096900616094E-7</v>
      </c>
      <c r="Y23" s="75">
        <f t="shared" si="11"/>
        <v>-2.5095800177538093E-21</v>
      </c>
      <c r="Z23" s="75">
        <f t="shared" si="11"/>
        <v>7.5743096900615798E-7</v>
      </c>
      <c r="AA23" s="75">
        <f t="shared" ref="AA23:AJ32" si="12">Bn*SIN(m*(th-INDEX(deg,ii)*PI()/180+ph))*INDEX(mm,ii)*INDEX(_10kA,ii)</f>
        <v>1.4235045846596143E-6</v>
      </c>
      <c r="AB23" s="75">
        <f t="shared" si="12"/>
        <v>1.9178825387129416E-6</v>
      </c>
      <c r="AC23" s="75">
        <f t="shared" si="12"/>
        <v>2.1809355536657754E-6</v>
      </c>
      <c r="AD23" s="75">
        <f t="shared" si="12"/>
        <v>2.1809355536657758E-6</v>
      </c>
      <c r="AE23" s="75">
        <f t="shared" si="12"/>
        <v>1.9178825387129433E-6</v>
      </c>
      <c r="AF23" s="75">
        <f t="shared" si="12"/>
        <v>1.4235045846596183E-6</v>
      </c>
      <c r="AG23" s="75">
        <f t="shared" si="12"/>
        <v>7.5743096900615935E-7</v>
      </c>
      <c r="AH23" s="75">
        <f t="shared" si="12"/>
        <v>8.1395677958145945E-22</v>
      </c>
      <c r="AI23" s="75">
        <f t="shared" si="12"/>
        <v>-7.5743096900615777E-7</v>
      </c>
      <c r="AJ23" s="75">
        <f t="shared" si="12"/>
        <v>-1.4235045846596141E-6</v>
      </c>
      <c r="AK23" s="75">
        <f t="shared" ref="AK23:AQ32" si="13">Bn*SIN(m*(th-INDEX(deg,ii)*PI()/180+ph))*INDEX(mm,ii)*INDEX(_10kA,ii)</f>
        <v>-1.917882538712942E-6</v>
      </c>
      <c r="AL23" s="75">
        <f t="shared" si="13"/>
        <v>-2.1809355536657754E-6</v>
      </c>
      <c r="AM23" s="75">
        <f t="shared" si="13"/>
        <v>-2.1809355536657758E-6</v>
      </c>
      <c r="AN23" s="75">
        <f t="shared" si="13"/>
        <v>-1.9178825387129433E-6</v>
      </c>
      <c r="AO23" s="75">
        <f t="shared" si="13"/>
        <v>-1.4235045846596154E-6</v>
      </c>
      <c r="AP23" s="75">
        <f t="shared" si="13"/>
        <v>-7.5743096900616327E-7</v>
      </c>
      <c r="AQ23" s="75">
        <f t="shared" si="13"/>
        <v>-1.0852757061086126E-21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8.8960099999999999E-6</v>
      </c>
      <c r="E24" s="50">
        <v>-2.6949800000000001E-16</v>
      </c>
      <c r="F24" s="36">
        <f t="shared" si="5"/>
        <v>0.3558404</v>
      </c>
      <c r="G24" s="75">
        <f t="shared" si="10"/>
        <v>-9.5898276119200003E-21</v>
      </c>
      <c r="H24" s="75">
        <f t="shared" si="10"/>
        <v>6.1791037000271458E-6</v>
      </c>
      <c r="I24" s="75">
        <f t="shared" si="10"/>
        <v>1.2170458460906319E-5</v>
      </c>
      <c r="J24" s="75">
        <f t="shared" si="10"/>
        <v>1.7792019999999993E-5</v>
      </c>
      <c r="K24" s="75">
        <f t="shared" si="10"/>
        <v>2.2872980014590195E-5</v>
      </c>
      <c r="L24" s="75">
        <f t="shared" si="10"/>
        <v>2.7258956105723434E-5</v>
      </c>
      <c r="M24" s="75">
        <f t="shared" si="10"/>
        <v>3.081668260928161E-5</v>
      </c>
      <c r="N24" s="75">
        <f t="shared" si="10"/>
        <v>3.343805980575059E-5</v>
      </c>
      <c r="O24" s="75">
        <f t="shared" si="10"/>
        <v>3.5043438475496529E-5</v>
      </c>
      <c r="P24" s="75">
        <f t="shared" si="10"/>
        <v>3.558404E-5</v>
      </c>
      <c r="Q24" s="75">
        <f t="shared" si="11"/>
        <v>3.5043438475496535E-5</v>
      </c>
      <c r="R24" s="75">
        <f t="shared" si="11"/>
        <v>3.3438059805750596E-5</v>
      </c>
      <c r="S24" s="75">
        <f t="shared" si="11"/>
        <v>3.0816682609281624E-5</v>
      </c>
      <c r="T24" s="75">
        <f t="shared" si="11"/>
        <v>2.7258956105723451E-5</v>
      </c>
      <c r="U24" s="75">
        <f t="shared" si="11"/>
        <v>2.2872980014590218E-5</v>
      </c>
      <c r="V24" s="75">
        <f t="shared" si="11"/>
        <v>1.779202000000001E-5</v>
      </c>
      <c r="W24" s="75">
        <f t="shared" si="11"/>
        <v>1.2170458460906349E-5</v>
      </c>
      <c r="X24" s="75">
        <f t="shared" si="11"/>
        <v>6.1791037000271687E-6</v>
      </c>
      <c r="Y24" s="75">
        <f t="shared" si="11"/>
        <v>2.0162061369413675E-20</v>
      </c>
      <c r="Z24" s="75">
        <f t="shared" si="11"/>
        <v>-6.179103700027145E-6</v>
      </c>
      <c r="AA24" s="75">
        <f t="shared" si="12"/>
        <v>-1.217045846090631E-5</v>
      </c>
      <c r="AB24" s="75">
        <f t="shared" si="12"/>
        <v>-1.779201999999999E-5</v>
      </c>
      <c r="AC24" s="75">
        <f t="shared" si="12"/>
        <v>-2.2872980014590188E-5</v>
      </c>
      <c r="AD24" s="75">
        <f t="shared" si="12"/>
        <v>-2.7258956105723434E-5</v>
      </c>
      <c r="AE24" s="75">
        <f t="shared" si="12"/>
        <v>-3.0816682609281604E-5</v>
      </c>
      <c r="AF24" s="75">
        <f t="shared" si="12"/>
        <v>-3.343805980575059E-5</v>
      </c>
      <c r="AG24" s="75">
        <f t="shared" si="12"/>
        <v>-3.5043438475496529E-5</v>
      </c>
      <c r="AH24" s="75">
        <f t="shared" si="12"/>
        <v>-3.558404E-5</v>
      </c>
      <c r="AI24" s="75">
        <f t="shared" si="12"/>
        <v>-3.5043438475496535E-5</v>
      </c>
      <c r="AJ24" s="75">
        <f t="shared" si="12"/>
        <v>-3.3438059805750603E-5</v>
      </c>
      <c r="AK24" s="75">
        <f t="shared" si="13"/>
        <v>-3.0816682609281617E-5</v>
      </c>
      <c r="AL24" s="75">
        <f t="shared" si="13"/>
        <v>-2.7258956105723441E-5</v>
      </c>
      <c r="AM24" s="75">
        <f t="shared" si="13"/>
        <v>-2.2872980014590212E-5</v>
      </c>
      <c r="AN24" s="75">
        <f t="shared" si="13"/>
        <v>-1.7792020000000017E-5</v>
      </c>
      <c r="AO24" s="75">
        <f t="shared" si="13"/>
        <v>-1.2170458460906324E-5</v>
      </c>
      <c r="AP24" s="75">
        <f t="shared" si="13"/>
        <v>-6.179103700027189E-6</v>
      </c>
      <c r="AQ24" s="75">
        <f t="shared" si="13"/>
        <v>-8.7191463250813068E-21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3.8992900000000002E-6</v>
      </c>
      <c r="E25" s="50">
        <v>-1.5708</v>
      </c>
      <c r="F25" s="36">
        <f t="shared" si="5"/>
        <v>0.11697869999921083</v>
      </c>
      <c r="G25" s="75">
        <f t="shared" si="10"/>
        <v>-1.1697869999921083E-5</v>
      </c>
      <c r="H25" s="75">
        <f t="shared" si="10"/>
        <v>-1.1520160531083448E-5</v>
      </c>
      <c r="I25" s="75">
        <f t="shared" si="10"/>
        <v>-1.0992416813991348E-5</v>
      </c>
      <c r="J25" s="75">
        <f t="shared" si="10"/>
        <v>-1.0130674074437418E-5</v>
      </c>
      <c r="K25" s="75">
        <f t="shared" si="10"/>
        <v>-8.9611159295001451E-6</v>
      </c>
      <c r="L25" s="75">
        <f t="shared" si="10"/>
        <v>-7.5192788115884631E-6</v>
      </c>
      <c r="M25" s="75">
        <f t="shared" si="10"/>
        <v>-5.8489722119253372E-6</v>
      </c>
      <c r="N25" s="75">
        <f t="shared" si="10"/>
        <v>-4.0009475513256083E-6</v>
      </c>
      <c r="O25" s="75">
        <f t="shared" si="10"/>
        <v>-2.031356123955999E-6</v>
      </c>
      <c r="P25" s="75">
        <f t="shared" si="10"/>
        <v>-4.2968675783001076E-11</v>
      </c>
      <c r="Q25" s="75">
        <f t="shared" si="11"/>
        <v>2.0312714921859033E-6</v>
      </c>
      <c r="R25" s="75">
        <f t="shared" si="11"/>
        <v>4.0008667966304919E-6</v>
      </c>
      <c r="S25" s="75">
        <f t="shared" si="11"/>
        <v>5.8488977879957446E-6</v>
      </c>
      <c r="T25" s="75">
        <f t="shared" si="11"/>
        <v>7.5192129797578409E-6</v>
      </c>
      <c r="U25" s="75">
        <f t="shared" si="11"/>
        <v>8.9610606900353484E-6</v>
      </c>
      <c r="V25" s="75">
        <f t="shared" si="11"/>
        <v>1.0130631105761637E-5</v>
      </c>
      <c r="W25" s="75">
        <f t="shared" si="11"/>
        <v>1.0992387421686047E-5</v>
      </c>
      <c r="X25" s="75">
        <f t="shared" si="11"/>
        <v>1.1520145608218955E-5</v>
      </c>
      <c r="Y25" s="75">
        <f t="shared" si="11"/>
        <v>1.1697869999921083E-5</v>
      </c>
      <c r="Z25" s="75">
        <f t="shared" si="11"/>
        <v>1.1520160531083448E-5</v>
      </c>
      <c r="AA25" s="75">
        <f t="shared" si="12"/>
        <v>1.0992416813991348E-5</v>
      </c>
      <c r="AB25" s="75">
        <f t="shared" si="12"/>
        <v>1.013067407443742E-5</v>
      </c>
      <c r="AC25" s="75">
        <f t="shared" si="12"/>
        <v>8.9611159295001451E-6</v>
      </c>
      <c r="AD25" s="75">
        <f t="shared" si="12"/>
        <v>7.5192788115884682E-6</v>
      </c>
      <c r="AE25" s="75">
        <f t="shared" si="12"/>
        <v>5.8489722119253432E-6</v>
      </c>
      <c r="AF25" s="75">
        <f t="shared" si="12"/>
        <v>4.0009475513256167E-6</v>
      </c>
      <c r="AG25" s="75">
        <f t="shared" si="12"/>
        <v>2.0313561239560003E-6</v>
      </c>
      <c r="AH25" s="75">
        <f t="shared" si="12"/>
        <v>4.2968675787031682E-11</v>
      </c>
      <c r="AI25" s="75">
        <f t="shared" si="12"/>
        <v>-2.0312714921858973E-6</v>
      </c>
      <c r="AJ25" s="75">
        <f t="shared" si="12"/>
        <v>-4.0008667966304834E-6</v>
      </c>
      <c r="AK25" s="75">
        <f t="shared" si="13"/>
        <v>-5.8488977879957462E-6</v>
      </c>
      <c r="AL25" s="75">
        <f t="shared" si="13"/>
        <v>-7.5192129797578384E-6</v>
      </c>
      <c r="AM25" s="75">
        <f t="shared" si="13"/>
        <v>-8.961060690035345E-6</v>
      </c>
      <c r="AN25" s="75">
        <f t="shared" si="13"/>
        <v>-1.0130631105761634E-5</v>
      </c>
      <c r="AO25" s="75">
        <f t="shared" si="13"/>
        <v>-1.0992387421686048E-5</v>
      </c>
      <c r="AP25" s="75">
        <f t="shared" si="13"/>
        <v>-1.1520145608218952E-5</v>
      </c>
      <c r="AQ25" s="75">
        <f t="shared" si="13"/>
        <v>-1.1697869999921083E-5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2.2027999999999999E-6</v>
      </c>
      <c r="E26" s="50">
        <v>-3.7569799999999999E-16</v>
      </c>
      <c r="F26" s="36">
        <f t="shared" si="5"/>
        <v>4.3386690366705838E-2</v>
      </c>
      <c r="G26" s="75">
        <f t="shared" si="10"/>
        <v>-3.3103502175999999E-21</v>
      </c>
      <c r="H26" s="75">
        <f t="shared" si="10"/>
        <v>1.5068039434355629E-6</v>
      </c>
      <c r="I26" s="75">
        <f t="shared" si="10"/>
        <v>2.8318650932350146E-6</v>
      </c>
      <c r="J26" s="75">
        <f t="shared" si="10"/>
        <v>3.8153615189127207E-6</v>
      </c>
      <c r="K26" s="75">
        <f t="shared" si="10"/>
        <v>4.3386690366705828E-6</v>
      </c>
      <c r="L26" s="75">
        <f t="shared" si="10"/>
        <v>4.3386690366705837E-6</v>
      </c>
      <c r="M26" s="75">
        <f t="shared" si="10"/>
        <v>3.8153615189127249E-6</v>
      </c>
      <c r="N26" s="75">
        <f t="shared" si="10"/>
        <v>2.831865093235021E-6</v>
      </c>
      <c r="O26" s="75">
        <f t="shared" si="10"/>
        <v>1.5068039434355703E-6</v>
      </c>
      <c r="P26" s="75">
        <f t="shared" si="10"/>
        <v>4.4527102491254129E-21</v>
      </c>
      <c r="Q26" s="75">
        <f t="shared" si="11"/>
        <v>-1.5068039434355621E-6</v>
      </c>
      <c r="R26" s="75">
        <f t="shared" si="11"/>
        <v>-2.8318650932350142E-6</v>
      </c>
      <c r="S26" s="75">
        <f t="shared" si="11"/>
        <v>-3.8153615189127198E-6</v>
      </c>
      <c r="T26" s="75">
        <f t="shared" si="11"/>
        <v>-4.3386690366705828E-6</v>
      </c>
      <c r="U26" s="75">
        <f t="shared" si="11"/>
        <v>-4.3386690366705845E-6</v>
      </c>
      <c r="V26" s="75">
        <f t="shared" si="11"/>
        <v>-3.815361518912724E-6</v>
      </c>
      <c r="W26" s="75">
        <f t="shared" si="11"/>
        <v>-2.8318650932350214E-6</v>
      </c>
      <c r="X26" s="75">
        <f t="shared" si="11"/>
        <v>-1.5068039434355693E-6</v>
      </c>
      <c r="Y26" s="75">
        <f t="shared" si="11"/>
        <v>-4.9924616524199549E-21</v>
      </c>
      <c r="Z26" s="75">
        <f t="shared" si="11"/>
        <v>1.5068039434355633E-6</v>
      </c>
      <c r="AA26" s="75">
        <f t="shared" si="12"/>
        <v>2.8318650932350138E-6</v>
      </c>
      <c r="AB26" s="75">
        <f t="shared" si="12"/>
        <v>3.8153615189127215E-6</v>
      </c>
      <c r="AC26" s="75">
        <f t="shared" si="12"/>
        <v>4.3386690366705828E-6</v>
      </c>
      <c r="AD26" s="75">
        <f t="shared" si="12"/>
        <v>4.3386690366705837E-6</v>
      </c>
      <c r="AE26" s="75">
        <f t="shared" si="12"/>
        <v>3.8153615189127249E-6</v>
      </c>
      <c r="AF26" s="75">
        <f t="shared" si="12"/>
        <v>2.8318650932350223E-6</v>
      </c>
      <c r="AG26" s="75">
        <f t="shared" si="12"/>
        <v>1.5068039434355661E-6</v>
      </c>
      <c r="AH26" s="75">
        <f t="shared" si="12"/>
        <v>1.6192542098836249E-21</v>
      </c>
      <c r="AI26" s="75">
        <f t="shared" si="12"/>
        <v>-1.5068039434355629E-6</v>
      </c>
      <c r="AJ26" s="75">
        <f t="shared" si="12"/>
        <v>-2.8318650932350134E-6</v>
      </c>
      <c r="AK26" s="75">
        <f t="shared" si="13"/>
        <v>-3.8153615189127232E-6</v>
      </c>
      <c r="AL26" s="75">
        <f t="shared" si="13"/>
        <v>-4.3386690366705837E-6</v>
      </c>
      <c r="AM26" s="75">
        <f t="shared" si="13"/>
        <v>-4.3386690366705837E-6</v>
      </c>
      <c r="AN26" s="75">
        <f t="shared" si="13"/>
        <v>-3.8153615189127249E-6</v>
      </c>
      <c r="AO26" s="75">
        <f t="shared" si="13"/>
        <v>-2.8318650932350163E-6</v>
      </c>
      <c r="AP26" s="75">
        <f t="shared" si="13"/>
        <v>-1.5068039434355739E-6</v>
      </c>
      <c r="AQ26" s="75">
        <f t="shared" si="13"/>
        <v>-2.1590056131781664E-21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5.8334900000000004E-4</v>
      </c>
      <c r="E27" s="50">
        <v>-2.66262E-16</v>
      </c>
      <c r="F27" s="36">
        <f t="shared" si="5"/>
        <v>23.333960000000001</v>
      </c>
      <c r="G27" s="75">
        <f t="shared" si="10"/>
        <v>-6.2129468575199999E-19</v>
      </c>
      <c r="H27" s="75">
        <f t="shared" si="10"/>
        <v>4.0518996317530397E-4</v>
      </c>
      <c r="I27" s="75">
        <f t="shared" si="10"/>
        <v>7.9806843435554153E-4</v>
      </c>
      <c r="J27" s="75">
        <f t="shared" si="10"/>
        <v>1.1666979999999997E-3</v>
      </c>
      <c r="K27" s="75">
        <f t="shared" si="10"/>
        <v>1.4998780372921319E-3</v>
      </c>
      <c r="L27" s="75">
        <f t="shared" si="10"/>
        <v>1.7874850393960508E-3</v>
      </c>
      <c r="M27" s="75">
        <f t="shared" si="10"/>
        <v>2.0207802130889937E-3</v>
      </c>
      <c r="N27" s="75">
        <f t="shared" si="10"/>
        <v>2.1926750025713553E-3</v>
      </c>
      <c r="O27" s="75">
        <f t="shared" si="10"/>
        <v>2.2979464716476744E-3</v>
      </c>
      <c r="P27" s="75">
        <f t="shared" si="10"/>
        <v>2.3333960000000002E-3</v>
      </c>
      <c r="Q27" s="75">
        <f t="shared" si="11"/>
        <v>2.2979464716476744E-3</v>
      </c>
      <c r="R27" s="75">
        <f t="shared" si="11"/>
        <v>2.1926750025713557E-3</v>
      </c>
      <c r="S27" s="75">
        <f t="shared" si="11"/>
        <v>2.0207802130889946E-3</v>
      </c>
      <c r="T27" s="75">
        <f t="shared" si="11"/>
        <v>1.7874850393960516E-3</v>
      </c>
      <c r="U27" s="75">
        <f t="shared" si="11"/>
        <v>1.4998780372921334E-3</v>
      </c>
      <c r="V27" s="75">
        <f t="shared" si="11"/>
        <v>1.166698000000001E-3</v>
      </c>
      <c r="W27" s="75">
        <f t="shared" si="11"/>
        <v>7.9806843435554359E-4</v>
      </c>
      <c r="X27" s="75">
        <f t="shared" si="11"/>
        <v>4.0518996317530544E-4</v>
      </c>
      <c r="Y27" s="75">
        <f t="shared" si="11"/>
        <v>1.3221116363162923E-18</v>
      </c>
      <c r="Z27" s="75">
        <f t="shared" si="11"/>
        <v>-4.0518996317530386E-4</v>
      </c>
      <c r="AA27" s="75">
        <f t="shared" si="12"/>
        <v>-7.9806843435554099E-4</v>
      </c>
      <c r="AB27" s="75">
        <f t="shared" si="12"/>
        <v>-1.1666979999999994E-3</v>
      </c>
      <c r="AC27" s="75">
        <f t="shared" si="12"/>
        <v>-1.4998780372921313E-3</v>
      </c>
      <c r="AD27" s="75">
        <f t="shared" si="12"/>
        <v>-1.7874850393960508E-3</v>
      </c>
      <c r="AE27" s="75">
        <f t="shared" si="12"/>
        <v>-2.0207802130889933E-3</v>
      </c>
      <c r="AF27" s="75">
        <f t="shared" si="12"/>
        <v>-2.1926750025713553E-3</v>
      </c>
      <c r="AG27" s="75">
        <f t="shared" si="12"/>
        <v>-2.2979464716476744E-3</v>
      </c>
      <c r="AH27" s="75">
        <f t="shared" si="12"/>
        <v>-2.3333960000000002E-3</v>
      </c>
      <c r="AI27" s="75">
        <f t="shared" si="12"/>
        <v>-2.2979464716476744E-3</v>
      </c>
      <c r="AJ27" s="75">
        <f t="shared" si="12"/>
        <v>-2.1926750025713562E-3</v>
      </c>
      <c r="AK27" s="75">
        <f t="shared" si="13"/>
        <v>-2.0207802130889942E-3</v>
      </c>
      <c r="AL27" s="75">
        <f t="shared" si="13"/>
        <v>-1.7874850393960512E-3</v>
      </c>
      <c r="AM27" s="75">
        <f t="shared" si="13"/>
        <v>-1.4998780372921328E-3</v>
      </c>
      <c r="AN27" s="75">
        <f t="shared" si="13"/>
        <v>-1.1666980000000012E-3</v>
      </c>
      <c r="AO27" s="75">
        <f t="shared" si="13"/>
        <v>-7.9806843435554185E-4</v>
      </c>
      <c r="AP27" s="75">
        <f t="shared" si="13"/>
        <v>-4.0518996317530679E-4</v>
      </c>
      <c r="AQ27" s="75">
        <f t="shared" si="13"/>
        <v>-5.7175130081799092E-19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3.8137700000000002E-4</v>
      </c>
      <c r="E28" s="50">
        <v>-1.5708</v>
      </c>
      <c r="F28" s="36">
        <f t="shared" si="5"/>
        <v>11.441309999922813</v>
      </c>
      <c r="G28" s="75">
        <f t="shared" si="10"/>
        <v>-1.1441309999922814E-3</v>
      </c>
      <c r="H28" s="75">
        <f t="shared" si="10"/>
        <v>-1.1267498090326731E-3</v>
      </c>
      <c r="I28" s="75">
        <f t="shared" si="10"/>
        <v>-1.0751328952885212E-3</v>
      </c>
      <c r="J28" s="75">
        <f t="shared" si="10"/>
        <v>-9.908486125645231E-4</v>
      </c>
      <c r="K28" s="75">
        <f t="shared" si="10"/>
        <v>-8.7645789614134275E-4</v>
      </c>
      <c r="L28" s="75">
        <f t="shared" si="10"/>
        <v>-7.354364500530028E-4</v>
      </c>
      <c r="M28" s="75">
        <f t="shared" si="10"/>
        <v>-5.720691395786025E-4</v>
      </c>
      <c r="N28" s="75">
        <f t="shared" si="10"/>
        <v>-3.9131979777905885E-4</v>
      </c>
      <c r="O28" s="75">
        <f t="shared" si="10"/>
        <v>-1.9868040194137061E-4</v>
      </c>
      <c r="P28" s="75">
        <f t="shared" si="10"/>
        <v>-4.2026278281670766E-9</v>
      </c>
      <c r="Q28" s="75">
        <f t="shared" si="11"/>
        <v>1.986721243804342E-4</v>
      </c>
      <c r="R28" s="75">
        <f t="shared" si="11"/>
        <v>3.9131189942234279E-4</v>
      </c>
      <c r="S28" s="75">
        <f t="shared" si="11"/>
        <v>5.7206186041367868E-4</v>
      </c>
      <c r="T28" s="75">
        <f t="shared" si="11"/>
        <v>7.3543001125361428E-4</v>
      </c>
      <c r="U28" s="75">
        <f t="shared" si="11"/>
        <v>8.7645249334715057E-4</v>
      </c>
      <c r="V28" s="75">
        <f t="shared" si="11"/>
        <v>9.9084440993669511E-4</v>
      </c>
      <c r="W28" s="75">
        <f t="shared" si="11"/>
        <v>1.0751300205217769E-3</v>
      </c>
      <c r="X28" s="75">
        <f t="shared" si="11"/>
        <v>1.1267483494753457E-3</v>
      </c>
      <c r="Y28" s="75">
        <f t="shared" si="11"/>
        <v>1.1441309999922814E-3</v>
      </c>
      <c r="Z28" s="75">
        <f t="shared" si="11"/>
        <v>1.1267498090326731E-3</v>
      </c>
      <c r="AA28" s="75">
        <f t="shared" si="12"/>
        <v>1.0751328952885214E-3</v>
      </c>
      <c r="AB28" s="75">
        <f t="shared" si="12"/>
        <v>9.9084861256452331E-4</v>
      </c>
      <c r="AC28" s="75">
        <f t="shared" si="12"/>
        <v>8.7645789614134296E-4</v>
      </c>
      <c r="AD28" s="75">
        <f t="shared" si="12"/>
        <v>7.3543645005300312E-4</v>
      </c>
      <c r="AE28" s="75">
        <f t="shared" si="12"/>
        <v>5.7206913957860315E-4</v>
      </c>
      <c r="AF28" s="75">
        <f t="shared" si="12"/>
        <v>3.9131979777905972E-4</v>
      </c>
      <c r="AG28" s="75">
        <f t="shared" si="12"/>
        <v>1.9868040194137072E-4</v>
      </c>
      <c r="AH28" s="75">
        <f t="shared" si="12"/>
        <v>4.2026278285612976E-9</v>
      </c>
      <c r="AI28" s="75">
        <f t="shared" si="12"/>
        <v>-1.9867212438043358E-4</v>
      </c>
      <c r="AJ28" s="75">
        <f t="shared" si="12"/>
        <v>-3.9131189942234198E-4</v>
      </c>
      <c r="AK28" s="75">
        <f t="shared" si="13"/>
        <v>-5.7206186041367879E-4</v>
      </c>
      <c r="AL28" s="75">
        <f t="shared" si="13"/>
        <v>-7.3543001125361417E-4</v>
      </c>
      <c r="AM28" s="75">
        <f t="shared" si="13"/>
        <v>-8.7645249334715046E-4</v>
      </c>
      <c r="AN28" s="75">
        <f t="shared" si="13"/>
        <v>-9.9084440993669467E-4</v>
      </c>
      <c r="AO28" s="75">
        <f t="shared" si="13"/>
        <v>-1.0751300205217771E-3</v>
      </c>
      <c r="AP28" s="75">
        <f t="shared" si="13"/>
        <v>-1.1267483494753455E-3</v>
      </c>
      <c r="AQ28" s="75">
        <f t="shared" si="13"/>
        <v>-1.1441309999922814E-3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4.0619499999999998E-4</v>
      </c>
      <c r="E29" s="50">
        <v>-4.2761699999999998E-16</v>
      </c>
      <c r="F29" s="36">
        <f t="shared" si="5"/>
        <v>8.0004797046958789</v>
      </c>
      <c r="G29" s="75">
        <f t="shared" si="10"/>
        <v>-6.9478354925999997E-19</v>
      </c>
      <c r="H29" s="75">
        <f t="shared" si="10"/>
        <v>2.7785374423633938E-4</v>
      </c>
      <c r="I29" s="75">
        <f t="shared" si="10"/>
        <v>5.2219422623324711E-4</v>
      </c>
      <c r="J29" s="75">
        <f t="shared" si="10"/>
        <v>7.0355037778043969E-4</v>
      </c>
      <c r="K29" s="75">
        <f t="shared" si="10"/>
        <v>8.0004797046958752E-4</v>
      </c>
      <c r="L29" s="75">
        <f t="shared" si="10"/>
        <v>8.0004797046958785E-4</v>
      </c>
      <c r="M29" s="75">
        <f t="shared" si="10"/>
        <v>7.0355037778044045E-4</v>
      </c>
      <c r="N29" s="75">
        <f t="shared" si="10"/>
        <v>5.221942262332483E-4</v>
      </c>
      <c r="O29" s="75">
        <f t="shared" si="10"/>
        <v>2.7785374423634079E-4</v>
      </c>
      <c r="P29" s="75">
        <f t="shared" si="10"/>
        <v>8.2107710170850612E-19</v>
      </c>
      <c r="Q29" s="75">
        <f t="shared" si="11"/>
        <v>-2.7785374423633927E-4</v>
      </c>
      <c r="R29" s="75">
        <f t="shared" si="11"/>
        <v>-5.2219422623324711E-4</v>
      </c>
      <c r="S29" s="75">
        <f t="shared" si="11"/>
        <v>-7.0355037778043947E-4</v>
      </c>
      <c r="T29" s="75">
        <f t="shared" si="11"/>
        <v>-8.0004797046958752E-4</v>
      </c>
      <c r="U29" s="75">
        <f t="shared" si="11"/>
        <v>-8.0004797046958785E-4</v>
      </c>
      <c r="V29" s="75">
        <f t="shared" si="11"/>
        <v>-7.0355037778044045E-4</v>
      </c>
      <c r="W29" s="75">
        <f t="shared" si="11"/>
        <v>-5.2219422623324841E-4</v>
      </c>
      <c r="X29" s="75">
        <f t="shared" si="11"/>
        <v>-2.7785374423634058E-4</v>
      </c>
      <c r="Y29" s="75">
        <f t="shared" si="11"/>
        <v>-9.2060693703682745E-19</v>
      </c>
      <c r="Z29" s="75">
        <f t="shared" si="11"/>
        <v>2.7785374423633949E-4</v>
      </c>
      <c r="AA29" s="75">
        <f t="shared" si="12"/>
        <v>5.22194226233247E-4</v>
      </c>
      <c r="AB29" s="75">
        <f t="shared" si="12"/>
        <v>7.035503777804399E-4</v>
      </c>
      <c r="AC29" s="75">
        <f t="shared" si="12"/>
        <v>8.0004797046958752E-4</v>
      </c>
      <c r="AD29" s="75">
        <f t="shared" si="12"/>
        <v>8.0004797046958774E-4</v>
      </c>
      <c r="AE29" s="75">
        <f t="shared" si="12"/>
        <v>7.0355037778044045E-4</v>
      </c>
      <c r="AF29" s="75">
        <f t="shared" si="12"/>
        <v>5.2219422623324852E-4</v>
      </c>
      <c r="AG29" s="75">
        <f t="shared" si="12"/>
        <v>2.7785374423633998E-4</v>
      </c>
      <c r="AH29" s="75">
        <f t="shared" si="12"/>
        <v>2.9858950598496411E-19</v>
      </c>
      <c r="AI29" s="75">
        <f t="shared" si="12"/>
        <v>-2.7785374423633938E-4</v>
      </c>
      <c r="AJ29" s="75">
        <f t="shared" si="12"/>
        <v>-5.2219422623324689E-4</v>
      </c>
      <c r="AK29" s="75">
        <f t="shared" si="13"/>
        <v>-7.0355037778044012E-4</v>
      </c>
      <c r="AL29" s="75">
        <f t="shared" si="13"/>
        <v>-8.0004797046958763E-4</v>
      </c>
      <c r="AM29" s="75">
        <f t="shared" si="13"/>
        <v>-8.0004797046958774E-4</v>
      </c>
      <c r="AN29" s="75">
        <f t="shared" si="13"/>
        <v>-7.0355037778044045E-4</v>
      </c>
      <c r="AO29" s="75">
        <f t="shared" si="13"/>
        <v>-5.2219422623324744E-4</v>
      </c>
      <c r="AP29" s="75">
        <f t="shared" si="13"/>
        <v>-2.7785374423634144E-4</v>
      </c>
      <c r="AQ29" s="75">
        <f t="shared" si="13"/>
        <v>-3.9811934131328553E-19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1.39099E-4</v>
      </c>
      <c r="E30" s="50">
        <v>-2.4336800000000001E-16</v>
      </c>
      <c r="F30" s="36">
        <f t="shared" si="5"/>
        <v>5.5639599999999998</v>
      </c>
      <c r="G30" s="75">
        <f t="shared" si="10"/>
        <v>-1.3540898172800002E-19</v>
      </c>
      <c r="H30" s="75">
        <f t="shared" si="10"/>
        <v>9.6617151461169236E-5</v>
      </c>
      <c r="I30" s="75">
        <f t="shared" si="10"/>
        <v>1.9029863966582865E-4</v>
      </c>
      <c r="J30" s="75">
        <f t="shared" si="10"/>
        <v>2.781979999999999E-4</v>
      </c>
      <c r="K30" s="75">
        <f t="shared" si="10"/>
        <v>3.5764445487915166E-4</v>
      </c>
      <c r="L30" s="75">
        <f t="shared" si="10"/>
        <v>4.2622406397362686E-4</v>
      </c>
      <c r="M30" s="75">
        <f t="shared" si="10"/>
        <v>4.8185307056404644E-4</v>
      </c>
      <c r="N30" s="75">
        <f t="shared" si="10"/>
        <v>5.2284121543479621E-4</v>
      </c>
      <c r="O30" s="75">
        <f t="shared" si="10"/>
        <v>5.4794309454498052E-4</v>
      </c>
      <c r="P30" s="75">
        <f t="shared" si="10"/>
        <v>5.5639600000000002E-4</v>
      </c>
      <c r="Q30" s="75">
        <f t="shared" si="11"/>
        <v>5.4794309454498052E-4</v>
      </c>
      <c r="R30" s="75">
        <f t="shared" si="11"/>
        <v>5.2284121543479632E-4</v>
      </c>
      <c r="S30" s="75">
        <f t="shared" si="11"/>
        <v>4.8185307056404671E-4</v>
      </c>
      <c r="T30" s="75">
        <f t="shared" si="11"/>
        <v>4.2622406397362707E-4</v>
      </c>
      <c r="U30" s="75">
        <f t="shared" si="11"/>
        <v>3.5764445487915204E-4</v>
      </c>
      <c r="V30" s="75">
        <f t="shared" si="11"/>
        <v>2.7819800000000017E-4</v>
      </c>
      <c r="W30" s="75">
        <f t="shared" si="11"/>
        <v>1.9029863966582911E-4</v>
      </c>
      <c r="X30" s="75">
        <f t="shared" si="11"/>
        <v>9.6617151461169575E-5</v>
      </c>
      <c r="Y30" s="75">
        <f t="shared" si="11"/>
        <v>3.1525622997546913E-19</v>
      </c>
      <c r="Z30" s="75">
        <f t="shared" si="11"/>
        <v>-9.6617151461169195E-5</v>
      </c>
      <c r="AA30" s="75">
        <f t="shared" si="12"/>
        <v>-1.9029863966582848E-4</v>
      </c>
      <c r="AB30" s="75">
        <f t="shared" si="12"/>
        <v>-2.7819799999999985E-4</v>
      </c>
      <c r="AC30" s="75">
        <f t="shared" si="12"/>
        <v>-3.576444548791515E-4</v>
      </c>
      <c r="AD30" s="75">
        <f t="shared" si="12"/>
        <v>-4.2622406397362686E-4</v>
      </c>
      <c r="AE30" s="75">
        <f t="shared" si="12"/>
        <v>-4.8185307056404638E-4</v>
      </c>
      <c r="AF30" s="75">
        <f t="shared" si="12"/>
        <v>-5.2284121543479621E-4</v>
      </c>
      <c r="AG30" s="75">
        <f t="shared" si="12"/>
        <v>-5.4794309454498052E-4</v>
      </c>
      <c r="AH30" s="75">
        <f t="shared" si="12"/>
        <v>-5.5639600000000002E-4</v>
      </c>
      <c r="AI30" s="75">
        <f t="shared" si="12"/>
        <v>-5.4794309454498052E-4</v>
      </c>
      <c r="AJ30" s="75">
        <f t="shared" si="12"/>
        <v>-5.2284121543479643E-4</v>
      </c>
      <c r="AK30" s="75">
        <f t="shared" si="13"/>
        <v>-4.8185307056404649E-4</v>
      </c>
      <c r="AL30" s="75">
        <f t="shared" si="13"/>
        <v>-4.2622406397362696E-4</v>
      </c>
      <c r="AM30" s="75">
        <f t="shared" si="13"/>
        <v>-3.5764445487915188E-4</v>
      </c>
      <c r="AN30" s="75">
        <f t="shared" si="13"/>
        <v>-2.7819800000000028E-4</v>
      </c>
      <c r="AO30" s="75">
        <f t="shared" si="13"/>
        <v>-1.902986396658287E-4</v>
      </c>
      <c r="AP30" s="75">
        <f t="shared" si="13"/>
        <v>-9.66171514611699E-5</v>
      </c>
      <c r="AQ30" s="75">
        <f t="shared" si="13"/>
        <v>-1.3633353994346731E-19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1.05111E-4</v>
      </c>
      <c r="E31" s="50">
        <v>1.5708</v>
      </c>
      <c r="F31" s="36">
        <f t="shared" si="5"/>
        <v>3.1533299999787268</v>
      </c>
      <c r="G31" s="75">
        <f t="shared" si="10"/>
        <v>3.1533299999787268E-4</v>
      </c>
      <c r="H31" s="75">
        <f t="shared" si="10"/>
        <v>3.1054218204480883E-4</v>
      </c>
      <c r="I31" s="75">
        <f t="shared" si="10"/>
        <v>2.9631569703223977E-4</v>
      </c>
      <c r="J31" s="75">
        <f t="shared" si="10"/>
        <v>2.7308580950832371E-4</v>
      </c>
      <c r="K31" s="75">
        <f t="shared" si="10"/>
        <v>2.4155834785058455E-4</v>
      </c>
      <c r="L31" s="75">
        <f t="shared" si="10"/>
        <v>2.026912580278272E-4</v>
      </c>
      <c r="M31" s="75">
        <f t="shared" si="10"/>
        <v>1.5766549689661994E-4</v>
      </c>
      <c r="N31" s="75">
        <f t="shared" si="10"/>
        <v>1.078491494247999E-4</v>
      </c>
      <c r="O31" s="75">
        <f t="shared" si="10"/>
        <v>5.4755860122010061E-5</v>
      </c>
      <c r="P31" s="75">
        <f t="shared" si="10"/>
        <v>-1.1582827849042788E-9</v>
      </c>
      <c r="Q31" s="75">
        <f t="shared" si="11"/>
        <v>-5.4758141493743432E-5</v>
      </c>
      <c r="R31" s="75">
        <f t="shared" si="11"/>
        <v>-1.0785132628437114E-4</v>
      </c>
      <c r="S31" s="75">
        <f t="shared" si="11"/>
        <v>-1.5766750310125267E-4</v>
      </c>
      <c r="T31" s="75">
        <f t="shared" si="11"/>
        <v>-2.0269303262000906E-4</v>
      </c>
      <c r="U31" s="75">
        <f t="shared" si="11"/>
        <v>-2.4155983691022973E-4</v>
      </c>
      <c r="V31" s="75">
        <f t="shared" si="11"/>
        <v>-2.730869677911085E-4</v>
      </c>
      <c r="W31" s="75">
        <f t="shared" si="11"/>
        <v>-2.9631648934432789E-4</v>
      </c>
      <c r="X31" s="75">
        <f t="shared" si="11"/>
        <v>-3.1054258431219842E-4</v>
      </c>
      <c r="Y31" s="75">
        <f t="shared" si="11"/>
        <v>-3.1533299999787268E-4</v>
      </c>
      <c r="Z31" s="75">
        <f t="shared" si="11"/>
        <v>-3.1054218204480883E-4</v>
      </c>
      <c r="AA31" s="75">
        <f t="shared" si="12"/>
        <v>-2.9631569703223983E-4</v>
      </c>
      <c r="AB31" s="75">
        <f t="shared" si="12"/>
        <v>-2.7308580950832361E-4</v>
      </c>
      <c r="AC31" s="75">
        <f t="shared" si="12"/>
        <v>-2.4155834785058444E-4</v>
      </c>
      <c r="AD31" s="75">
        <f t="shared" si="12"/>
        <v>-2.026912580278272E-4</v>
      </c>
      <c r="AE31" s="75">
        <f t="shared" si="12"/>
        <v>-1.5766549689661996E-4</v>
      </c>
      <c r="AF31" s="75">
        <f t="shared" si="12"/>
        <v>-1.0784914942479994E-4</v>
      </c>
      <c r="AG31" s="75">
        <f t="shared" si="12"/>
        <v>-5.4755860122009972E-5</v>
      </c>
      <c r="AH31" s="75">
        <f t="shared" si="12"/>
        <v>1.1582827848656458E-9</v>
      </c>
      <c r="AI31" s="75">
        <f t="shared" si="12"/>
        <v>5.4758141493743405E-5</v>
      </c>
      <c r="AJ31" s="75">
        <f t="shared" si="12"/>
        <v>1.0785132628437113E-4</v>
      </c>
      <c r="AK31" s="75">
        <f t="shared" si="13"/>
        <v>1.5766750310125288E-4</v>
      </c>
      <c r="AL31" s="75">
        <f t="shared" si="13"/>
        <v>2.0269303262000906E-4</v>
      </c>
      <c r="AM31" s="75">
        <f t="shared" si="13"/>
        <v>2.415598369102297E-4</v>
      </c>
      <c r="AN31" s="75">
        <f t="shared" si="13"/>
        <v>2.730869677911085E-4</v>
      </c>
      <c r="AO31" s="75">
        <f t="shared" si="13"/>
        <v>2.96316489344328E-4</v>
      </c>
      <c r="AP31" s="75">
        <f t="shared" si="13"/>
        <v>3.1054258431219837E-4</v>
      </c>
      <c r="AQ31" s="75">
        <f t="shared" si="13"/>
        <v>3.1533299999787268E-4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5.9850299999999999E-5</v>
      </c>
      <c r="E32" s="50">
        <v>-3.9125700000000002E-16</v>
      </c>
      <c r="F32" s="36">
        <f t="shared" si="5"/>
        <v>1.1788207892021314</v>
      </c>
      <c r="G32" s="75">
        <f t="shared" si="10"/>
        <v>-9.3667395308400003E-20</v>
      </c>
      <c r="H32" s="75">
        <f t="shared" si="10"/>
        <v>4.0940016368168456E-5</v>
      </c>
      <c r="I32" s="75">
        <f t="shared" si="10"/>
        <v>7.6942062552044486E-5</v>
      </c>
      <c r="J32" s="75">
        <f t="shared" si="10"/>
        <v>1.0366376044823952E-4</v>
      </c>
      <c r="K32" s="75">
        <f t="shared" si="10"/>
        <v>1.1788207892021309E-4</v>
      </c>
      <c r="L32" s="75">
        <f t="shared" si="10"/>
        <v>1.1788207892021313E-4</v>
      </c>
      <c r="M32" s="75">
        <f t="shared" si="10"/>
        <v>1.0366376044823963E-4</v>
      </c>
      <c r="N32" s="75">
        <f t="shared" si="10"/>
        <v>7.6942062552044663E-5</v>
      </c>
      <c r="O32" s="75">
        <f t="shared" si="10"/>
        <v>4.0940016368168659E-5</v>
      </c>
      <c r="P32" s="75">
        <f t="shared" si="10"/>
        <v>1.2098059025932028E-19</v>
      </c>
      <c r="Q32" s="75">
        <f t="shared" si="11"/>
        <v>-4.0940016368168435E-5</v>
      </c>
      <c r="R32" s="75">
        <f t="shared" si="11"/>
        <v>-7.6942062552044473E-5</v>
      </c>
      <c r="S32" s="75">
        <f t="shared" si="11"/>
        <v>-1.0366376044823949E-4</v>
      </c>
      <c r="T32" s="75">
        <f t="shared" si="11"/>
        <v>-1.1788207892021309E-4</v>
      </c>
      <c r="U32" s="75">
        <f t="shared" si="11"/>
        <v>-1.1788207892021313E-4</v>
      </c>
      <c r="V32" s="75">
        <f t="shared" si="11"/>
        <v>-1.0366376044823962E-4</v>
      </c>
      <c r="W32" s="75">
        <f t="shared" si="11"/>
        <v>-7.6942062552044676E-5</v>
      </c>
      <c r="X32" s="75">
        <f t="shared" si="11"/>
        <v>-4.0940016368168625E-5</v>
      </c>
      <c r="Y32" s="75">
        <f t="shared" si="11"/>
        <v>-1.3564569077348376E-19</v>
      </c>
      <c r="Z32" s="75">
        <f t="shared" si="11"/>
        <v>4.0940016368168469E-5</v>
      </c>
      <c r="AA32" s="75">
        <f t="shared" si="12"/>
        <v>7.6942062552044459E-5</v>
      </c>
      <c r="AB32" s="75">
        <f t="shared" si="12"/>
        <v>1.0366376044823955E-4</v>
      </c>
      <c r="AC32" s="75">
        <f t="shared" si="12"/>
        <v>1.1788207892021309E-4</v>
      </c>
      <c r="AD32" s="75">
        <f t="shared" si="12"/>
        <v>1.1788207892021312E-4</v>
      </c>
      <c r="AE32" s="75">
        <f t="shared" si="12"/>
        <v>1.0366376044823963E-4</v>
      </c>
      <c r="AF32" s="75">
        <f t="shared" si="12"/>
        <v>7.694206255204469E-5</v>
      </c>
      <c r="AG32" s="75">
        <f t="shared" si="12"/>
        <v>4.0940016368168537E-5</v>
      </c>
      <c r="AH32" s="75">
        <f t="shared" si="12"/>
        <v>4.3995301542490427E-20</v>
      </c>
      <c r="AI32" s="75">
        <f t="shared" si="12"/>
        <v>-4.0940016368168456E-5</v>
      </c>
      <c r="AJ32" s="75">
        <f t="shared" si="12"/>
        <v>-7.6942062552044446E-5</v>
      </c>
      <c r="AK32" s="75">
        <f t="shared" si="13"/>
        <v>-1.0366376044823958E-4</v>
      </c>
      <c r="AL32" s="75">
        <f t="shared" si="13"/>
        <v>-1.178820789202131E-4</v>
      </c>
      <c r="AM32" s="75">
        <f t="shared" si="13"/>
        <v>-1.1788207892021312E-4</v>
      </c>
      <c r="AN32" s="75">
        <f t="shared" si="13"/>
        <v>-1.0366376044823963E-4</v>
      </c>
      <c r="AO32" s="75">
        <f t="shared" si="13"/>
        <v>-7.6942062552044527E-5</v>
      </c>
      <c r="AP32" s="75">
        <f t="shared" si="13"/>
        <v>-4.0940016368168754E-5</v>
      </c>
      <c r="AQ32" s="75">
        <f t="shared" si="13"/>
        <v>-5.8660402056653903E-20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1.7360100000000001E-4</v>
      </c>
      <c r="E33" s="50">
        <v>-3.1415899999999999</v>
      </c>
      <c r="F33" s="36">
        <f t="shared" si="5"/>
        <v>6.9440399999755522</v>
      </c>
      <c r="G33" s="75">
        <f t="shared" ref="G33:P42" si="14">Bn*SIN(m*(th-INDEX(deg,ii)*PI()/180+ph))*INDEX(mm,ii)*INDEX(_10kA,ii)</f>
        <v>-1.8426633668633442E-9</v>
      </c>
      <c r="H33" s="75">
        <f t="shared" si="14"/>
        <v>-1.205838038333723E-4</v>
      </c>
      <c r="I33" s="75">
        <f t="shared" si="14"/>
        <v>-2.3750188714224995E-4</v>
      </c>
      <c r="J33" s="75">
        <f t="shared" si="14"/>
        <v>-3.4720359579206383E-4</v>
      </c>
      <c r="K33" s="75">
        <f t="shared" si="14"/>
        <v>-4.4635569887723289E-4</v>
      </c>
      <c r="L33" s="75">
        <f t="shared" si="14"/>
        <v>-5.3194550991889902E-4</v>
      </c>
      <c r="M33" s="75">
        <f t="shared" si="14"/>
        <v>-6.0137242581909534E-4</v>
      </c>
      <c r="N33" s="75">
        <f t="shared" si="14"/>
        <v>-6.5252694486990937E-4</v>
      </c>
      <c r="O33" s="75">
        <f t="shared" si="14"/>
        <v>-6.8385476289541743E-4</v>
      </c>
      <c r="P33" s="75">
        <f t="shared" si="14"/>
        <v>-6.9440399999755526E-4</v>
      </c>
      <c r="Q33" s="75">
        <f t="shared" ref="Q33:Z42" si="15">Bn*SIN(m*(th-INDEX(deg,ii)*PI()/180+ph))*INDEX(mm,ii)*INDEX(_10kA,ii)</f>
        <v>-6.8385412294514594E-4</v>
      </c>
      <c r="R33" s="75">
        <f t="shared" si="15"/>
        <v>-6.5252568441393172E-4</v>
      </c>
      <c r="S33" s="75">
        <f t="shared" si="15"/>
        <v>-6.0137058315572873E-4</v>
      </c>
      <c r="T33" s="75">
        <f t="shared" si="15"/>
        <v>-5.3194314103653694E-4</v>
      </c>
      <c r="U33" s="75">
        <f t="shared" si="15"/>
        <v>-4.4635287575316759E-4</v>
      </c>
      <c r="V33" s="75">
        <f t="shared" si="15"/>
        <v>-3.4720040420549127E-4</v>
      </c>
      <c r="W33" s="75">
        <f t="shared" si="15"/>
        <v>-2.3749842406791316E-4</v>
      </c>
      <c r="X33" s="75">
        <f t="shared" si="15"/>
        <v>-1.2058017449503264E-4</v>
      </c>
      <c r="Y33" s="75">
        <f t="shared" si="15"/>
        <v>1.8426633667782693E-9</v>
      </c>
      <c r="Z33" s="75">
        <f t="shared" si="15"/>
        <v>1.2058380383337253E-4</v>
      </c>
      <c r="AA33" s="75">
        <f t="shared" ref="AA33:AJ42" si="16">Bn*SIN(m*(th-INDEX(deg,ii)*PI()/180+ph))*INDEX(mm,ii)*INDEX(_10kA,ii)</f>
        <v>2.3750188714224987E-4</v>
      </c>
      <c r="AB33" s="75">
        <f t="shared" si="16"/>
        <v>3.4720359579206399E-4</v>
      </c>
      <c r="AC33" s="75">
        <f t="shared" si="16"/>
        <v>4.4635569887723284E-4</v>
      </c>
      <c r="AD33" s="75">
        <f t="shared" si="16"/>
        <v>5.3194550991889891E-4</v>
      </c>
      <c r="AE33" s="75">
        <f t="shared" si="16"/>
        <v>6.0137242581909534E-4</v>
      </c>
      <c r="AF33" s="75">
        <f t="shared" si="16"/>
        <v>6.5252694486990926E-4</v>
      </c>
      <c r="AG33" s="75">
        <f t="shared" si="16"/>
        <v>6.8385476289541743E-4</v>
      </c>
      <c r="AH33" s="75">
        <f t="shared" si="16"/>
        <v>6.9440399999755526E-4</v>
      </c>
      <c r="AI33" s="75">
        <f t="shared" si="16"/>
        <v>6.8385412294514594E-4</v>
      </c>
      <c r="AJ33" s="75">
        <f t="shared" si="16"/>
        <v>6.5252568441393193E-4</v>
      </c>
      <c r="AK33" s="75">
        <f t="shared" ref="AK33:AQ42" si="17">Bn*SIN(m*(th-INDEX(deg,ii)*PI()/180+ph))*INDEX(mm,ii)*INDEX(_10kA,ii)</f>
        <v>6.0137058315572862E-4</v>
      </c>
      <c r="AL33" s="75">
        <f t="shared" si="17"/>
        <v>5.3194314103653694E-4</v>
      </c>
      <c r="AM33" s="75">
        <f t="shared" si="17"/>
        <v>4.4635287575316759E-4</v>
      </c>
      <c r="AN33" s="75">
        <f t="shared" si="17"/>
        <v>3.4720040420549154E-4</v>
      </c>
      <c r="AO33" s="75">
        <f t="shared" si="17"/>
        <v>2.3749842406791297E-4</v>
      </c>
      <c r="AP33" s="75">
        <f t="shared" si="17"/>
        <v>1.2058017449503333E-4</v>
      </c>
      <c r="AQ33" s="75">
        <f t="shared" si="17"/>
        <v>-1.8426633666931946E-9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7.5140400000000003E-5</v>
      </c>
      <c r="E34" s="50">
        <v>1.5708</v>
      </c>
      <c r="F34" s="36">
        <f t="shared" si="5"/>
        <v>2.2542119999847925</v>
      </c>
      <c r="G34" s="75">
        <f t="shared" si="14"/>
        <v>2.2542119999847927E-4</v>
      </c>
      <c r="H34" s="75">
        <f t="shared" si="14"/>
        <v>2.2199640166794868E-4</v>
      </c>
      <c r="I34" s="75">
        <f t="shared" si="14"/>
        <v>2.1182635500833699E-4</v>
      </c>
      <c r="J34" s="75">
        <f t="shared" si="14"/>
        <v>1.9522007174110456E-4</v>
      </c>
      <c r="K34" s="75">
        <f t="shared" si="14"/>
        <v>1.7268212538014156E-4</v>
      </c>
      <c r="L34" s="75">
        <f t="shared" si="14"/>
        <v>1.4489732002087455E-4</v>
      </c>
      <c r="M34" s="75">
        <f t="shared" si="14"/>
        <v>1.1270988291435511E-4</v>
      </c>
      <c r="N34" s="75">
        <f t="shared" si="14"/>
        <v>7.709781304943569E-5</v>
      </c>
      <c r="O34" s="75">
        <f t="shared" si="14"/>
        <v>3.9143165148384898E-5</v>
      </c>
      <c r="P34" s="75">
        <f t="shared" si="14"/>
        <v>-8.2801830227874784E-10</v>
      </c>
      <c r="Q34" s="75">
        <f t="shared" si="15"/>
        <v>-3.9144796026072237E-5</v>
      </c>
      <c r="R34" s="75">
        <f t="shared" si="15"/>
        <v>-7.7099369214812547E-5</v>
      </c>
      <c r="S34" s="75">
        <f t="shared" si="15"/>
        <v>-1.1271131708412408E-4</v>
      </c>
      <c r="T34" s="75">
        <f t="shared" si="15"/>
        <v>-1.4489858861851308E-4</v>
      </c>
      <c r="U34" s="75">
        <f t="shared" si="15"/>
        <v>-1.7268318985995211E-4</v>
      </c>
      <c r="V34" s="75">
        <f t="shared" si="15"/>
        <v>-1.9522089975940681E-4</v>
      </c>
      <c r="W34" s="75">
        <f t="shared" si="15"/>
        <v>-2.1182692140621378E-4</v>
      </c>
      <c r="X34" s="75">
        <f t="shared" si="15"/>
        <v>-2.2199668923568718E-4</v>
      </c>
      <c r="Y34" s="75">
        <f t="shared" si="15"/>
        <v>-2.2542119999847927E-4</v>
      </c>
      <c r="Z34" s="75">
        <f t="shared" si="15"/>
        <v>-2.2199640166794868E-4</v>
      </c>
      <c r="AA34" s="75">
        <f t="shared" si="16"/>
        <v>-2.1182635500833702E-4</v>
      </c>
      <c r="AB34" s="75">
        <f t="shared" si="16"/>
        <v>-1.9522007174110453E-4</v>
      </c>
      <c r="AC34" s="75">
        <f t="shared" si="16"/>
        <v>-1.7268212538014153E-4</v>
      </c>
      <c r="AD34" s="75">
        <f t="shared" si="16"/>
        <v>-1.4489732002087455E-4</v>
      </c>
      <c r="AE34" s="75">
        <f t="shared" si="16"/>
        <v>-1.1270988291435513E-4</v>
      </c>
      <c r="AF34" s="75">
        <f t="shared" si="16"/>
        <v>-7.7097813049435717E-5</v>
      </c>
      <c r="AG34" s="75">
        <f t="shared" si="16"/>
        <v>-3.914316514838483E-5</v>
      </c>
      <c r="AH34" s="75">
        <f t="shared" si="16"/>
        <v>8.2801830225113034E-10</v>
      </c>
      <c r="AI34" s="75">
        <f t="shared" si="16"/>
        <v>3.9144796026072217E-5</v>
      </c>
      <c r="AJ34" s="75">
        <f t="shared" si="16"/>
        <v>7.7099369214812534E-5</v>
      </c>
      <c r="AK34" s="75">
        <f t="shared" si="17"/>
        <v>1.1271131708412424E-4</v>
      </c>
      <c r="AL34" s="75">
        <f t="shared" si="17"/>
        <v>1.4489858861851308E-4</v>
      </c>
      <c r="AM34" s="75">
        <f t="shared" si="17"/>
        <v>1.7268318985995209E-4</v>
      </c>
      <c r="AN34" s="75">
        <f t="shared" si="17"/>
        <v>1.9522089975940681E-4</v>
      </c>
      <c r="AO34" s="75">
        <f t="shared" si="17"/>
        <v>2.1182692140621383E-4</v>
      </c>
      <c r="AP34" s="75">
        <f t="shared" si="17"/>
        <v>2.2199668923568718E-4</v>
      </c>
      <c r="AQ34" s="75">
        <f t="shared" si="17"/>
        <v>2.2542119999847927E-4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1.70982E-4</v>
      </c>
      <c r="E35" s="50">
        <v>3.1415899999999999</v>
      </c>
      <c r="F35" s="36">
        <f t="shared" si="5"/>
        <v>3.3676911359421289</v>
      </c>
      <c r="G35" s="75">
        <f t="shared" si="14"/>
        <v>-1.8148643601817906E-9</v>
      </c>
      <c r="H35" s="75">
        <f t="shared" si="14"/>
        <v>1.1695687087592473E-4</v>
      </c>
      <c r="I35" s="75">
        <f t="shared" si="14"/>
        <v>2.1980883188899402E-4</v>
      </c>
      <c r="J35" s="75">
        <f t="shared" si="14"/>
        <v>2.9614860374339093E-4</v>
      </c>
      <c r="K35" s="75">
        <f t="shared" si="14"/>
        <v>3.3676848329843511E-4</v>
      </c>
      <c r="L35" s="75">
        <f t="shared" si="14"/>
        <v>3.3676911359421287E-4</v>
      </c>
      <c r="M35" s="75">
        <f t="shared" si="14"/>
        <v>2.9615041860775129E-4</v>
      </c>
      <c r="N35" s="75">
        <f t="shared" si="14"/>
        <v>2.1981161242251053E-4</v>
      </c>
      <c r="O35" s="75">
        <f t="shared" si="14"/>
        <v>1.1696028170521873E-4</v>
      </c>
      <c r="P35" s="75">
        <f t="shared" si="14"/>
        <v>1.8148643602236862E-9</v>
      </c>
      <c r="Q35" s="75">
        <f t="shared" si="15"/>
        <v>-1.1695687087592469E-4</v>
      </c>
      <c r="R35" s="75">
        <f t="shared" si="15"/>
        <v>-2.1980883188899421E-4</v>
      </c>
      <c r="S35" s="75">
        <f t="shared" si="15"/>
        <v>-2.9614860374339104E-4</v>
      </c>
      <c r="T35" s="75">
        <f t="shared" si="15"/>
        <v>-3.3676848329843511E-4</v>
      </c>
      <c r="U35" s="75">
        <f t="shared" si="15"/>
        <v>-3.3676911359421287E-4</v>
      </c>
      <c r="V35" s="75">
        <f t="shared" si="15"/>
        <v>-2.9615041860775129E-4</v>
      </c>
      <c r="W35" s="75">
        <f t="shared" si="15"/>
        <v>-2.1981161242251056E-4</v>
      </c>
      <c r="X35" s="75">
        <f t="shared" si="15"/>
        <v>-1.169602817052188E-4</v>
      </c>
      <c r="Y35" s="75">
        <f t="shared" si="15"/>
        <v>-1.8148643602655819E-9</v>
      </c>
      <c r="Z35" s="75">
        <f t="shared" si="15"/>
        <v>1.1695687087592522E-4</v>
      </c>
      <c r="AA35" s="75">
        <f t="shared" si="16"/>
        <v>2.1980883188899418E-4</v>
      </c>
      <c r="AB35" s="75">
        <f t="shared" si="16"/>
        <v>2.9614860374339104E-4</v>
      </c>
      <c r="AC35" s="75">
        <f t="shared" si="16"/>
        <v>3.3676848329843511E-4</v>
      </c>
      <c r="AD35" s="75">
        <f t="shared" si="16"/>
        <v>3.3676911359421287E-4</v>
      </c>
      <c r="AE35" s="75">
        <f t="shared" si="16"/>
        <v>2.9615041860775134E-4</v>
      </c>
      <c r="AF35" s="75">
        <f t="shared" si="16"/>
        <v>2.1981161242251059E-4</v>
      </c>
      <c r="AG35" s="75">
        <f t="shared" si="16"/>
        <v>1.1696028170521882E-4</v>
      </c>
      <c r="AH35" s="75">
        <f t="shared" si="16"/>
        <v>1.8148643603074776E-9</v>
      </c>
      <c r="AI35" s="75">
        <f t="shared" si="16"/>
        <v>-1.1695687087592402E-4</v>
      </c>
      <c r="AJ35" s="75">
        <f t="shared" si="16"/>
        <v>-2.1980883188899323E-4</v>
      </c>
      <c r="AK35" s="75">
        <f t="shared" si="17"/>
        <v>-2.9614860374339104E-4</v>
      </c>
      <c r="AL35" s="75">
        <f t="shared" si="17"/>
        <v>-3.3676848329843511E-4</v>
      </c>
      <c r="AM35" s="75">
        <f t="shared" si="17"/>
        <v>-3.3676911359421287E-4</v>
      </c>
      <c r="AN35" s="75">
        <f t="shared" si="17"/>
        <v>-2.9615041860775134E-4</v>
      </c>
      <c r="AO35" s="75">
        <f t="shared" si="17"/>
        <v>-2.1981161242250972E-4</v>
      </c>
      <c r="AP35" s="75">
        <f t="shared" si="17"/>
        <v>-1.1696028170521943E-4</v>
      </c>
      <c r="AQ35" s="75">
        <f t="shared" si="17"/>
        <v>-1.814864359741923E-9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1.9391100000000001E-4</v>
      </c>
      <c r="E36" s="50">
        <v>3.1415899999999999</v>
      </c>
      <c r="F36" s="36">
        <f t="shared" si="5"/>
        <v>7.7564399999726916</v>
      </c>
      <c r="G36" s="75">
        <f t="shared" si="14"/>
        <v>2.0582410016753241E-9</v>
      </c>
      <c r="H36" s="75">
        <f t="shared" si="14"/>
        <v>-1.3468714014611813E-4</v>
      </c>
      <c r="I36" s="75">
        <f t="shared" si="14"/>
        <v>-2.6528393793487994E-4</v>
      </c>
      <c r="J36" s="75">
        <f t="shared" si="14"/>
        <v>-3.8782021750963989E-4</v>
      </c>
      <c r="K36" s="75">
        <f t="shared" si="14"/>
        <v>-4.9857277602186891E-4</v>
      </c>
      <c r="L36" s="75">
        <f t="shared" si="14"/>
        <v>-5.9417645302467092E-4</v>
      </c>
      <c r="M36" s="75">
        <f t="shared" si="14"/>
        <v>-6.717263791701112E-4</v>
      </c>
      <c r="N36" s="75">
        <f t="shared" si="14"/>
        <v>-7.2886623919441644E-4</v>
      </c>
      <c r="O36" s="75">
        <f t="shared" si="14"/>
        <v>-7.6385986736491262E-4</v>
      </c>
      <c r="P36" s="75">
        <f t="shared" si="14"/>
        <v>-7.7564399999726914E-4</v>
      </c>
      <c r="Q36" s="75">
        <f t="shared" si="15"/>
        <v>-7.6386058218451088E-4</v>
      </c>
      <c r="R36" s="75">
        <f t="shared" si="15"/>
        <v>-7.2886764711418126E-4</v>
      </c>
      <c r="S36" s="75">
        <f t="shared" si="15"/>
        <v>-6.7172843741111288E-4</v>
      </c>
      <c r="T36" s="75">
        <f t="shared" si="15"/>
        <v>-5.9417909904829834E-4</v>
      </c>
      <c r="U36" s="75">
        <f t="shared" si="15"/>
        <v>-4.9857592943003284E-4</v>
      </c>
      <c r="V36" s="75">
        <f t="shared" si="15"/>
        <v>-3.8782378248762941E-4</v>
      </c>
      <c r="W36" s="75">
        <f t="shared" si="15"/>
        <v>-2.6528780616264251E-4</v>
      </c>
      <c r="X36" s="75">
        <f t="shared" si="15"/>
        <v>-1.3469119408951029E-4</v>
      </c>
      <c r="Y36" s="75">
        <f t="shared" si="15"/>
        <v>-2.0582410017703518E-9</v>
      </c>
      <c r="Z36" s="75">
        <f t="shared" si="15"/>
        <v>1.3468714014611873E-4</v>
      </c>
      <c r="AA36" s="75">
        <f t="shared" si="16"/>
        <v>2.6528393793488015E-4</v>
      </c>
      <c r="AB36" s="75">
        <f t="shared" si="16"/>
        <v>3.8782021750964011E-4</v>
      </c>
      <c r="AC36" s="75">
        <f t="shared" si="16"/>
        <v>4.985727760218688E-4</v>
      </c>
      <c r="AD36" s="75">
        <f t="shared" si="16"/>
        <v>5.9417645302467092E-4</v>
      </c>
      <c r="AE36" s="75">
        <f t="shared" si="16"/>
        <v>6.7172637917011109E-4</v>
      </c>
      <c r="AF36" s="75">
        <f t="shared" si="16"/>
        <v>7.2886623919441644E-4</v>
      </c>
      <c r="AG36" s="75">
        <f t="shared" si="16"/>
        <v>7.6385986736491262E-4</v>
      </c>
      <c r="AH36" s="75">
        <f t="shared" si="16"/>
        <v>7.7564399999726914E-4</v>
      </c>
      <c r="AI36" s="75">
        <f t="shared" si="16"/>
        <v>7.638605821845111E-4</v>
      </c>
      <c r="AJ36" s="75">
        <f t="shared" si="16"/>
        <v>7.288676471141817E-4</v>
      </c>
      <c r="AK36" s="75">
        <f t="shared" si="17"/>
        <v>6.7172843741111299E-4</v>
      </c>
      <c r="AL36" s="75">
        <f t="shared" si="17"/>
        <v>5.9417909904829834E-4</v>
      </c>
      <c r="AM36" s="75">
        <f t="shared" si="17"/>
        <v>4.9857592943003284E-4</v>
      </c>
      <c r="AN36" s="75">
        <f t="shared" si="17"/>
        <v>3.8782378248762946E-4</v>
      </c>
      <c r="AO36" s="75">
        <f t="shared" si="17"/>
        <v>2.6528780616264132E-4</v>
      </c>
      <c r="AP36" s="75">
        <f t="shared" si="17"/>
        <v>1.3469119408951103E-4</v>
      </c>
      <c r="AQ36" s="75">
        <f t="shared" si="17"/>
        <v>2.0582410011764696E-9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4.4732199999999998E-5</v>
      </c>
      <c r="E37" s="50">
        <v>-1.5708</v>
      </c>
      <c r="F37" s="36">
        <f t="shared" si="5"/>
        <v>1.3419659999909468</v>
      </c>
      <c r="G37" s="75">
        <f t="shared" si="14"/>
        <v>-1.3419659999909468E-4</v>
      </c>
      <c r="H37" s="75">
        <f t="shared" si="14"/>
        <v>-1.3215793770366682E-4</v>
      </c>
      <c r="I37" s="75">
        <f t="shared" si="14"/>
        <v>-1.2610372334625629E-4</v>
      </c>
      <c r="J37" s="75">
        <f t="shared" si="14"/>
        <v>-1.1621791116653274E-4</v>
      </c>
      <c r="K37" s="75">
        <f t="shared" si="14"/>
        <v>-1.0280087656511474E-4</v>
      </c>
      <c r="L37" s="75">
        <f t="shared" si="14"/>
        <v>-8.626028934901929E-5</v>
      </c>
      <c r="M37" s="75">
        <f t="shared" si="14"/>
        <v>-6.7098726890866428E-5</v>
      </c>
      <c r="N37" s="75">
        <f t="shared" si="14"/>
        <v>-4.5898403569728688E-5</v>
      </c>
      <c r="O37" s="75">
        <f t="shared" si="14"/>
        <v>-2.3303480481837602E-5</v>
      </c>
      <c r="P37" s="75">
        <f t="shared" si="14"/>
        <v>-4.9293163597997599E-10</v>
      </c>
      <c r="Q37" s="75">
        <f t="shared" si="15"/>
        <v>2.3302509596043967E-5</v>
      </c>
      <c r="R37" s="75">
        <f t="shared" si="15"/>
        <v>4.5897477161286914E-5</v>
      </c>
      <c r="S37" s="75">
        <f t="shared" si="15"/>
        <v>6.7097873108228225E-5</v>
      </c>
      <c r="T37" s="75">
        <f t="shared" si="15"/>
        <v>8.6259534133938131E-5</v>
      </c>
      <c r="U37" s="75">
        <f t="shared" si="15"/>
        <v>1.0280024286441869E-4</v>
      </c>
      <c r="V37" s="75">
        <f t="shared" si="15"/>
        <v>1.1621741823489678E-4</v>
      </c>
      <c r="W37" s="75">
        <f t="shared" si="15"/>
        <v>1.2610338616115871E-4</v>
      </c>
      <c r="X37" s="75">
        <f t="shared" si="15"/>
        <v>1.3215776651030622E-4</v>
      </c>
      <c r="Y37" s="75">
        <f t="shared" si="15"/>
        <v>1.3419659999909468E-4</v>
      </c>
      <c r="Z37" s="75">
        <f t="shared" si="15"/>
        <v>1.3215793770366682E-4</v>
      </c>
      <c r="AA37" s="75">
        <f t="shared" si="16"/>
        <v>1.2610372334625629E-4</v>
      </c>
      <c r="AB37" s="75">
        <f t="shared" si="16"/>
        <v>1.1621791116653276E-4</v>
      </c>
      <c r="AC37" s="75">
        <f t="shared" si="16"/>
        <v>1.0280087656511477E-4</v>
      </c>
      <c r="AD37" s="75">
        <f t="shared" si="16"/>
        <v>8.6260289349019331E-5</v>
      </c>
      <c r="AE37" s="75">
        <f t="shared" si="16"/>
        <v>6.7098726890866495E-5</v>
      </c>
      <c r="AF37" s="75">
        <f t="shared" si="16"/>
        <v>4.5898403569728783E-5</v>
      </c>
      <c r="AG37" s="75">
        <f t="shared" si="16"/>
        <v>2.3303480481837616E-5</v>
      </c>
      <c r="AH37" s="75">
        <f t="shared" si="16"/>
        <v>4.9293163602621466E-10</v>
      </c>
      <c r="AI37" s="75">
        <f t="shared" si="16"/>
        <v>-2.3302509596043889E-5</v>
      </c>
      <c r="AJ37" s="75">
        <f t="shared" si="16"/>
        <v>-4.5897477161286826E-5</v>
      </c>
      <c r="AK37" s="75">
        <f t="shared" si="17"/>
        <v>-6.7097873108228252E-5</v>
      </c>
      <c r="AL37" s="75">
        <f t="shared" si="17"/>
        <v>-8.6259534133938104E-5</v>
      </c>
      <c r="AM37" s="75">
        <f t="shared" si="17"/>
        <v>-1.0280024286441866E-4</v>
      </c>
      <c r="AN37" s="75">
        <f t="shared" si="17"/>
        <v>-1.1621741823489674E-4</v>
      </c>
      <c r="AO37" s="75">
        <f t="shared" si="17"/>
        <v>-1.2610338616115874E-4</v>
      </c>
      <c r="AP37" s="75">
        <f t="shared" si="17"/>
        <v>-1.3215776651030617E-4</v>
      </c>
      <c r="AQ37" s="75">
        <f t="shared" si="17"/>
        <v>-1.3419659999909468E-4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1.5638300000000001E-4</v>
      </c>
      <c r="E38" s="50">
        <v>3.1415899999999999</v>
      </c>
      <c r="F38" s="36">
        <f t="shared" si="5"/>
        <v>3.0801466991381425</v>
      </c>
      <c r="G38" s="75">
        <f t="shared" si="14"/>
        <v>-1.6599053306097074E-9</v>
      </c>
      <c r="H38" s="75">
        <f t="shared" si="14"/>
        <v>1.0697071234509913E-4</v>
      </c>
      <c r="I38" s="75">
        <f t="shared" si="14"/>
        <v>2.0104083796713428E-4</v>
      </c>
      <c r="J38" s="75">
        <f t="shared" si="14"/>
        <v>2.708624714835638E-4</v>
      </c>
      <c r="K38" s="75">
        <f t="shared" si="14"/>
        <v>3.0801409343474275E-4</v>
      </c>
      <c r="L38" s="75">
        <f t="shared" si="14"/>
        <v>3.0801466991381426E-4</v>
      </c>
      <c r="M38" s="75">
        <f t="shared" si="14"/>
        <v>2.7086413138889456E-4</v>
      </c>
      <c r="N38" s="75">
        <f t="shared" si="14"/>
        <v>2.0104338108964373E-4</v>
      </c>
      <c r="O38" s="75">
        <f t="shared" si="14"/>
        <v>1.069738319466799E-4</v>
      </c>
      <c r="P38" s="75">
        <f t="shared" si="14"/>
        <v>1.6599053306480257E-9</v>
      </c>
      <c r="Q38" s="75">
        <f t="shared" si="15"/>
        <v>-1.0697071234509909E-4</v>
      </c>
      <c r="R38" s="75">
        <f t="shared" si="15"/>
        <v>-2.0104083796713447E-4</v>
      </c>
      <c r="S38" s="75">
        <f t="shared" si="15"/>
        <v>-2.7086247148356391E-4</v>
      </c>
      <c r="T38" s="75">
        <f t="shared" si="15"/>
        <v>-3.080140934347427E-4</v>
      </c>
      <c r="U38" s="75">
        <f t="shared" si="15"/>
        <v>-3.0801466991381426E-4</v>
      </c>
      <c r="V38" s="75">
        <f t="shared" si="15"/>
        <v>-2.7086413138889456E-4</v>
      </c>
      <c r="W38" s="75">
        <f t="shared" si="15"/>
        <v>-2.0104338108964376E-4</v>
      </c>
      <c r="X38" s="75">
        <f t="shared" si="15"/>
        <v>-1.0697383194667996E-4</v>
      </c>
      <c r="Y38" s="75">
        <f t="shared" si="15"/>
        <v>-1.6599053306863442E-9</v>
      </c>
      <c r="Z38" s="75">
        <f t="shared" si="15"/>
        <v>1.0697071234509957E-4</v>
      </c>
      <c r="AA38" s="75">
        <f t="shared" si="16"/>
        <v>2.0104083796713442E-4</v>
      </c>
      <c r="AB38" s="75">
        <f t="shared" si="16"/>
        <v>2.7086247148356391E-4</v>
      </c>
      <c r="AC38" s="75">
        <f t="shared" si="16"/>
        <v>3.080140934347427E-4</v>
      </c>
      <c r="AD38" s="75">
        <f t="shared" si="16"/>
        <v>3.0801466991381426E-4</v>
      </c>
      <c r="AE38" s="75">
        <f t="shared" si="16"/>
        <v>2.7086413138889461E-4</v>
      </c>
      <c r="AF38" s="75">
        <f t="shared" si="16"/>
        <v>2.0104338108964382E-4</v>
      </c>
      <c r="AG38" s="75">
        <f t="shared" si="16"/>
        <v>1.0697383194667998E-4</v>
      </c>
      <c r="AH38" s="75">
        <f t="shared" si="16"/>
        <v>1.6599053307246627E-9</v>
      </c>
      <c r="AI38" s="75">
        <f t="shared" si="16"/>
        <v>-1.0697071234509848E-4</v>
      </c>
      <c r="AJ38" s="75">
        <f t="shared" si="16"/>
        <v>-2.0104083796713355E-4</v>
      </c>
      <c r="AK38" s="75">
        <f t="shared" si="17"/>
        <v>-2.7086247148356391E-4</v>
      </c>
      <c r="AL38" s="75">
        <f t="shared" si="17"/>
        <v>-3.080140934347427E-4</v>
      </c>
      <c r="AM38" s="75">
        <f t="shared" si="17"/>
        <v>-3.0801466991381426E-4</v>
      </c>
      <c r="AN38" s="75">
        <f t="shared" si="17"/>
        <v>-2.7086413138889466E-4</v>
      </c>
      <c r="AO38" s="75">
        <f t="shared" si="17"/>
        <v>-2.01043381089643E-4</v>
      </c>
      <c r="AP38" s="75">
        <f t="shared" si="17"/>
        <v>-1.0697383194668054E-4</v>
      </c>
      <c r="AQ38" s="75">
        <f t="shared" si="17"/>
        <v>-1.6599053302073971E-9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1.2574200000000001E-5</v>
      </c>
      <c r="E39" s="50">
        <v>-3.1415899999999999</v>
      </c>
      <c r="F39" s="36">
        <f t="shared" si="5"/>
        <v>0.50296799999822916</v>
      </c>
      <c r="G39" s="75">
        <f t="shared" si="14"/>
        <v>-1.3346707511830614E-10</v>
      </c>
      <c r="H39" s="75">
        <f t="shared" si="14"/>
        <v>-8.7340791018576508E-6</v>
      </c>
      <c r="I39" s="75">
        <f t="shared" si="14"/>
        <v>-1.7202644162787539E-5</v>
      </c>
      <c r="J39" s="75">
        <f t="shared" si="14"/>
        <v>-2.5148515585789076E-5</v>
      </c>
      <c r="K39" s="75">
        <f t="shared" si="14"/>
        <v>-3.2330262088479341E-5</v>
      </c>
      <c r="L39" s="75">
        <f t="shared" si="14"/>
        <v>-3.8529669937513149E-5</v>
      </c>
      <c r="M39" s="75">
        <f t="shared" si="14"/>
        <v>-4.3558373262449349E-5</v>
      </c>
      <c r="N39" s="75">
        <f t="shared" si="14"/>
        <v>-4.7263577457406434E-5</v>
      </c>
      <c r="O39" s="75">
        <f t="shared" si="14"/>
        <v>-4.953270176784441E-5</v>
      </c>
      <c r="P39" s="75">
        <f t="shared" si="14"/>
        <v>-5.0296799999822919E-5</v>
      </c>
      <c r="Q39" s="75">
        <f t="shared" si="15"/>
        <v>-4.9532655415215664E-5</v>
      </c>
      <c r="R39" s="75">
        <f t="shared" si="15"/>
        <v>-4.7263486160550115E-5</v>
      </c>
      <c r="S39" s="75">
        <f t="shared" si="15"/>
        <v>-4.3558239795374243E-5</v>
      </c>
      <c r="T39" s="75">
        <f t="shared" si="15"/>
        <v>-3.852949835554878E-5</v>
      </c>
      <c r="U39" s="75">
        <f t="shared" si="15"/>
        <v>-3.2330057605056884E-5</v>
      </c>
      <c r="V39" s="75">
        <f t="shared" si="15"/>
        <v>-2.5148284414033839E-5</v>
      </c>
      <c r="W39" s="75">
        <f t="shared" si="15"/>
        <v>-1.720239332673633E-5</v>
      </c>
      <c r="X39" s="75">
        <f t="shared" si="15"/>
        <v>-8.7338162230369613E-6</v>
      </c>
      <c r="Y39" s="75">
        <f t="shared" si="15"/>
        <v>1.3346707511214403E-10</v>
      </c>
      <c r="Z39" s="75">
        <f t="shared" si="15"/>
        <v>8.7340791018576677E-6</v>
      </c>
      <c r="AA39" s="75">
        <f t="shared" si="16"/>
        <v>1.7202644162787532E-5</v>
      </c>
      <c r="AB39" s="75">
        <f t="shared" si="16"/>
        <v>2.5148515585789087E-5</v>
      </c>
      <c r="AC39" s="75">
        <f t="shared" si="16"/>
        <v>3.2330262088479334E-5</v>
      </c>
      <c r="AD39" s="75">
        <f t="shared" si="16"/>
        <v>3.8529669937513142E-5</v>
      </c>
      <c r="AE39" s="75">
        <f t="shared" si="16"/>
        <v>4.3558373262449343E-5</v>
      </c>
      <c r="AF39" s="75">
        <f t="shared" si="16"/>
        <v>4.7263577457406428E-5</v>
      </c>
      <c r="AG39" s="75">
        <f t="shared" si="16"/>
        <v>4.953270176784441E-5</v>
      </c>
      <c r="AH39" s="75">
        <f t="shared" si="16"/>
        <v>5.0296799999822919E-5</v>
      </c>
      <c r="AI39" s="75">
        <f t="shared" si="16"/>
        <v>4.9532655415215664E-5</v>
      </c>
      <c r="AJ39" s="75">
        <f t="shared" si="16"/>
        <v>4.7263486160550129E-5</v>
      </c>
      <c r="AK39" s="75">
        <f t="shared" si="17"/>
        <v>4.3558239795374237E-5</v>
      </c>
      <c r="AL39" s="75">
        <f t="shared" si="17"/>
        <v>3.852949835554878E-5</v>
      </c>
      <c r="AM39" s="75">
        <f t="shared" si="17"/>
        <v>3.2330057605056884E-5</v>
      </c>
      <c r="AN39" s="75">
        <f t="shared" si="17"/>
        <v>2.5148284414033859E-5</v>
      </c>
      <c r="AO39" s="75">
        <f t="shared" si="17"/>
        <v>1.7202393326736316E-5</v>
      </c>
      <c r="AP39" s="75">
        <f t="shared" si="17"/>
        <v>8.7338162230370105E-6</v>
      </c>
      <c r="AQ39" s="75">
        <f t="shared" si="17"/>
        <v>-1.3346707510598193E-10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1.49495E-4</v>
      </c>
      <c r="E40" s="50">
        <v>-1.5708</v>
      </c>
      <c r="F40" s="36">
        <f t="shared" si="5"/>
        <v>4.484849999969744</v>
      </c>
      <c r="G40" s="75">
        <f t="shared" si="14"/>
        <v>-4.4848499999697441E-4</v>
      </c>
      <c r="H40" s="75">
        <f t="shared" si="14"/>
        <v>-4.4167179117078241E-4</v>
      </c>
      <c r="I40" s="75">
        <f t="shared" si="14"/>
        <v>-4.2143860846657628E-4</v>
      </c>
      <c r="J40" s="75">
        <f t="shared" si="14"/>
        <v>-3.8840022690233905E-4</v>
      </c>
      <c r="K40" s="75">
        <f t="shared" si="14"/>
        <v>-3.4356050098367243E-4</v>
      </c>
      <c r="L40" s="75">
        <f t="shared" si="14"/>
        <v>-2.8828186309261868E-4</v>
      </c>
      <c r="M40" s="75">
        <f t="shared" si="14"/>
        <v>-2.2424392666915726E-4</v>
      </c>
      <c r="N40" s="75">
        <f t="shared" si="14"/>
        <v>-1.5339245200675554E-4</v>
      </c>
      <c r="O40" s="75">
        <f t="shared" si="14"/>
        <v>-7.7880225310454491E-5</v>
      </c>
      <c r="P40" s="75">
        <f t="shared" si="14"/>
        <v>-1.6473773908018498E-9</v>
      </c>
      <c r="Q40" s="75">
        <f t="shared" si="15"/>
        <v>7.7876980610401282E-5</v>
      </c>
      <c r="R40" s="75">
        <f t="shared" si="15"/>
        <v>1.5338935594999998E-4</v>
      </c>
      <c r="S40" s="75">
        <f t="shared" si="15"/>
        <v>2.242410733278171E-4</v>
      </c>
      <c r="T40" s="75">
        <f t="shared" si="15"/>
        <v>2.8827933916402684E-4</v>
      </c>
      <c r="U40" s="75">
        <f t="shared" si="15"/>
        <v>3.4355838315612184E-4</v>
      </c>
      <c r="V40" s="75">
        <f t="shared" si="15"/>
        <v>3.883985795249483E-4</v>
      </c>
      <c r="W40" s="75">
        <f t="shared" si="15"/>
        <v>4.2143748159407369E-4</v>
      </c>
      <c r="X40" s="75">
        <f t="shared" si="15"/>
        <v>4.4167121904261871E-4</v>
      </c>
      <c r="Y40" s="75">
        <f t="shared" si="15"/>
        <v>4.4848499999697441E-4</v>
      </c>
      <c r="Z40" s="75">
        <f t="shared" si="15"/>
        <v>4.4167179117078241E-4</v>
      </c>
      <c r="AA40" s="75">
        <f t="shared" si="16"/>
        <v>4.2143860846657639E-4</v>
      </c>
      <c r="AB40" s="75">
        <f t="shared" si="16"/>
        <v>3.8840022690233916E-4</v>
      </c>
      <c r="AC40" s="75">
        <f t="shared" si="16"/>
        <v>3.4356050098367243E-4</v>
      </c>
      <c r="AD40" s="75">
        <f t="shared" si="16"/>
        <v>2.882818630926189E-4</v>
      </c>
      <c r="AE40" s="75">
        <f t="shared" si="16"/>
        <v>2.2424392666915753E-4</v>
      </c>
      <c r="AF40" s="75">
        <f t="shared" si="16"/>
        <v>1.5339245200675586E-4</v>
      </c>
      <c r="AG40" s="75">
        <f t="shared" si="16"/>
        <v>7.7880225310454531E-5</v>
      </c>
      <c r="AH40" s="75">
        <f t="shared" si="16"/>
        <v>1.6473773909563795E-9</v>
      </c>
      <c r="AI40" s="75">
        <f t="shared" si="16"/>
        <v>-7.7876980610401038E-5</v>
      </c>
      <c r="AJ40" s="75">
        <f t="shared" si="16"/>
        <v>-1.5338935594999965E-4</v>
      </c>
      <c r="AK40" s="75">
        <f t="shared" si="17"/>
        <v>-2.2424107332781715E-4</v>
      </c>
      <c r="AL40" s="75">
        <f t="shared" si="17"/>
        <v>-2.8827933916402673E-4</v>
      </c>
      <c r="AM40" s="75">
        <f t="shared" si="17"/>
        <v>-3.4355838315612173E-4</v>
      </c>
      <c r="AN40" s="75">
        <f t="shared" si="17"/>
        <v>-3.8839857952494824E-4</v>
      </c>
      <c r="AO40" s="75">
        <f t="shared" si="17"/>
        <v>-4.2143748159407374E-4</v>
      </c>
      <c r="AP40" s="75">
        <f t="shared" si="17"/>
        <v>-4.4167121904261855E-4</v>
      </c>
      <c r="AQ40" s="75">
        <f t="shared" si="17"/>
        <v>-4.4848499999697441E-4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7.6725800000000003E-6</v>
      </c>
      <c r="E41" s="50">
        <v>3.1415899999999999</v>
      </c>
      <c r="F41" s="36">
        <f t="shared" si="5"/>
        <v>0.15112046680824212</v>
      </c>
      <c r="G41" s="75">
        <f t="shared" si="14"/>
        <v>-8.1439519906443972E-11</v>
      </c>
      <c r="H41" s="75">
        <f t="shared" si="14"/>
        <v>5.2482772943655043E-6</v>
      </c>
      <c r="I41" s="75">
        <f t="shared" si="14"/>
        <v>9.8636163302269113E-6</v>
      </c>
      <c r="J41" s="75">
        <f t="shared" si="14"/>
        <v>1.3289257665189706E-5</v>
      </c>
      <c r="K41" s="75">
        <f t="shared" si="14"/>
        <v>1.5112018397175771E-5</v>
      </c>
      <c r="L41" s="75">
        <f t="shared" si="14"/>
        <v>1.5112046680824213E-5</v>
      </c>
      <c r="M41" s="75">
        <f t="shared" si="14"/>
        <v>1.3289339104709622E-5</v>
      </c>
      <c r="N41" s="75">
        <f t="shared" si="14"/>
        <v>9.8637411028102712E-6</v>
      </c>
      <c r="O41" s="75">
        <f t="shared" si="14"/>
        <v>5.2484303505972978E-6</v>
      </c>
      <c r="P41" s="75">
        <f t="shared" si="14"/>
        <v>8.1439519908323986E-11</v>
      </c>
      <c r="Q41" s="75">
        <f t="shared" si="15"/>
        <v>-5.2482772943655026E-6</v>
      </c>
      <c r="R41" s="75">
        <f t="shared" si="15"/>
        <v>-9.8636163302269197E-6</v>
      </c>
      <c r="S41" s="75">
        <f t="shared" si="15"/>
        <v>-1.3289257665189713E-5</v>
      </c>
      <c r="T41" s="75">
        <f t="shared" si="15"/>
        <v>-1.511201839717577E-5</v>
      </c>
      <c r="U41" s="75">
        <f t="shared" si="15"/>
        <v>-1.5112046680824213E-5</v>
      </c>
      <c r="V41" s="75">
        <f t="shared" si="15"/>
        <v>-1.3289339104709622E-5</v>
      </c>
      <c r="W41" s="75">
        <f t="shared" si="15"/>
        <v>-9.8637411028102729E-6</v>
      </c>
      <c r="X41" s="75">
        <f t="shared" si="15"/>
        <v>-5.2484303505973003E-6</v>
      </c>
      <c r="Y41" s="75">
        <f t="shared" si="15"/>
        <v>-8.1439519910203986E-11</v>
      </c>
      <c r="Z41" s="75">
        <f t="shared" si="15"/>
        <v>5.2482772943655263E-6</v>
      </c>
      <c r="AA41" s="75">
        <f t="shared" si="16"/>
        <v>9.8636163302269181E-6</v>
      </c>
      <c r="AB41" s="75">
        <f t="shared" si="16"/>
        <v>1.3289257665189711E-5</v>
      </c>
      <c r="AC41" s="75">
        <f t="shared" si="16"/>
        <v>1.511201839717577E-5</v>
      </c>
      <c r="AD41" s="75">
        <f t="shared" si="16"/>
        <v>1.5112046680824213E-5</v>
      </c>
      <c r="AE41" s="75">
        <f t="shared" si="16"/>
        <v>1.3289339104709623E-5</v>
      </c>
      <c r="AF41" s="75">
        <f t="shared" si="16"/>
        <v>9.8637411028102746E-6</v>
      </c>
      <c r="AG41" s="75">
        <f t="shared" si="16"/>
        <v>5.248430350597302E-6</v>
      </c>
      <c r="AH41" s="75">
        <f t="shared" si="16"/>
        <v>8.1439519912084E-11</v>
      </c>
      <c r="AI41" s="75">
        <f t="shared" si="16"/>
        <v>-5.2482772943654721E-6</v>
      </c>
      <c r="AJ41" s="75">
        <f t="shared" si="16"/>
        <v>-9.8636163302268757E-6</v>
      </c>
      <c r="AK41" s="75">
        <f t="shared" si="17"/>
        <v>-1.3289257665189711E-5</v>
      </c>
      <c r="AL41" s="75">
        <f t="shared" si="17"/>
        <v>-1.511201839717577E-5</v>
      </c>
      <c r="AM41" s="75">
        <f t="shared" si="17"/>
        <v>-1.5112046680824213E-5</v>
      </c>
      <c r="AN41" s="75">
        <f t="shared" si="17"/>
        <v>-1.3289339104709625E-5</v>
      </c>
      <c r="AO41" s="75">
        <f t="shared" si="17"/>
        <v>-9.8637411028102356E-6</v>
      </c>
      <c r="AP41" s="75">
        <f t="shared" si="17"/>
        <v>-5.2484303505973291E-6</v>
      </c>
      <c r="AQ41" s="75">
        <f t="shared" si="17"/>
        <v>-8.143951988670553E-11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1.5944399999999999E-5</v>
      </c>
      <c r="E42" s="50">
        <v>-2.5432099999999998E-16</v>
      </c>
      <c r="F42" s="36">
        <f t="shared" si="5"/>
        <v>0.63777600000000001</v>
      </c>
      <c r="G42" s="75">
        <f t="shared" si="14"/>
        <v>-1.6219983009599997E-20</v>
      </c>
      <c r="H42" s="75">
        <f t="shared" si="14"/>
        <v>1.1074864015970399E-5</v>
      </c>
      <c r="I42" s="75">
        <f t="shared" si="14"/>
        <v>2.181322389296715E-5</v>
      </c>
      <c r="J42" s="75">
        <f t="shared" si="14"/>
        <v>3.1888799999999985E-5</v>
      </c>
      <c r="K42" s="75">
        <f t="shared" si="14"/>
        <v>4.0995451055544216E-5</v>
      </c>
      <c r="L42" s="75">
        <f t="shared" si="14"/>
        <v>4.885647607546492E-5</v>
      </c>
      <c r="M42" s="75">
        <f t="shared" si="14"/>
        <v>5.5233021792402401E-5</v>
      </c>
      <c r="N42" s="75">
        <f t="shared" si="14"/>
        <v>5.9931340091435346E-5</v>
      </c>
      <c r="O42" s="75">
        <f t="shared" si="14"/>
        <v>6.28086749485114E-5</v>
      </c>
      <c r="P42" s="75">
        <f t="shared" si="14"/>
        <v>6.3777599999999997E-5</v>
      </c>
      <c r="Q42" s="75">
        <f t="shared" si="15"/>
        <v>6.28086749485114E-5</v>
      </c>
      <c r="R42" s="75">
        <f t="shared" si="15"/>
        <v>5.9931340091435353E-5</v>
      </c>
      <c r="S42" s="75">
        <f t="shared" si="15"/>
        <v>5.5233021792402428E-5</v>
      </c>
      <c r="T42" s="75">
        <f t="shared" si="15"/>
        <v>4.8856476075464954E-5</v>
      </c>
      <c r="U42" s="75">
        <f t="shared" si="15"/>
        <v>4.0995451055544257E-5</v>
      </c>
      <c r="V42" s="75">
        <f t="shared" si="15"/>
        <v>3.1888800000000019E-5</v>
      </c>
      <c r="W42" s="75">
        <f t="shared" si="15"/>
        <v>2.1813223892967208E-5</v>
      </c>
      <c r="X42" s="75">
        <f t="shared" si="15"/>
        <v>1.1074864015970438E-5</v>
      </c>
      <c r="Y42" s="75">
        <f t="shared" si="15"/>
        <v>3.6136646799911352E-20</v>
      </c>
      <c r="Z42" s="75">
        <f t="shared" si="15"/>
        <v>-1.1074864015970396E-5</v>
      </c>
      <c r="AA42" s="75">
        <f t="shared" si="16"/>
        <v>-2.1813223892967137E-5</v>
      </c>
      <c r="AB42" s="75">
        <f t="shared" si="16"/>
        <v>-3.1888799999999978E-5</v>
      </c>
      <c r="AC42" s="75">
        <f t="shared" si="16"/>
        <v>-4.0995451055544203E-5</v>
      </c>
      <c r="AD42" s="75">
        <f t="shared" si="16"/>
        <v>-4.885647607546492E-5</v>
      </c>
      <c r="AE42" s="75">
        <f t="shared" si="16"/>
        <v>-5.5233021792402394E-5</v>
      </c>
      <c r="AF42" s="75">
        <f t="shared" si="16"/>
        <v>-5.9931340091435339E-5</v>
      </c>
      <c r="AG42" s="75">
        <f t="shared" si="16"/>
        <v>-6.28086749485114E-5</v>
      </c>
      <c r="AH42" s="75">
        <f t="shared" si="16"/>
        <v>-6.3777599999999997E-5</v>
      </c>
      <c r="AI42" s="75">
        <f t="shared" si="16"/>
        <v>-6.28086749485114E-5</v>
      </c>
      <c r="AJ42" s="75">
        <f t="shared" si="16"/>
        <v>-5.9931340091435359E-5</v>
      </c>
      <c r="AK42" s="75">
        <f t="shared" si="17"/>
        <v>-5.5233021792402407E-5</v>
      </c>
      <c r="AL42" s="75">
        <f t="shared" si="17"/>
        <v>-4.885647607546494E-5</v>
      </c>
      <c r="AM42" s="75">
        <f t="shared" si="17"/>
        <v>-4.0995451055544243E-5</v>
      </c>
      <c r="AN42" s="75">
        <f t="shared" si="17"/>
        <v>-3.1888800000000026E-5</v>
      </c>
      <c r="AO42" s="75">
        <f t="shared" si="17"/>
        <v>-2.181322389296716E-5</v>
      </c>
      <c r="AP42" s="75">
        <f t="shared" si="17"/>
        <v>-1.1074864015970475E-5</v>
      </c>
      <c r="AQ42" s="75">
        <f t="shared" si="17"/>
        <v>-1.5627405619555999E-20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4.1196699999999998E-5</v>
      </c>
      <c r="E43" s="50">
        <v>-1.5708</v>
      </c>
      <c r="F43" s="36">
        <f t="shared" si="5"/>
        <v>1.2359009999916624</v>
      </c>
      <c r="G43" s="75">
        <f t="shared" ref="G43:P49" si="18">Bn*SIN(m*(th-INDEX(deg,ii)*PI()/180+ph))*INDEX(mm,ii)*INDEX(_10kA,ii)</f>
        <v>-1.2359009999916623E-4</v>
      </c>
      <c r="H43" s="75">
        <f t="shared" si="18"/>
        <v>-1.2171256750610636E-4</v>
      </c>
      <c r="I43" s="75">
        <f t="shared" si="18"/>
        <v>-1.1613686023890433E-4</v>
      </c>
      <c r="J43" s="75">
        <f t="shared" si="18"/>
        <v>-1.070323932414301E-4</v>
      </c>
      <c r="K43" s="75">
        <f t="shared" si="18"/>
        <v>-9.4675801136319309E-5</v>
      </c>
      <c r="L43" s="75">
        <f t="shared" si="18"/>
        <v>-7.9442532721948466E-5</v>
      </c>
      <c r="M43" s="75">
        <f t="shared" si="18"/>
        <v>-6.1795443150682437E-5</v>
      </c>
      <c r="N43" s="75">
        <f t="shared" si="18"/>
        <v>-4.227073030928596E-5</v>
      </c>
      <c r="O43" s="75">
        <f t="shared" si="18"/>
        <v>-2.1461642717463462E-5</v>
      </c>
      <c r="P43" s="75">
        <f t="shared" si="18"/>
        <v>-4.5397178605068112E-10</v>
      </c>
      <c r="Q43" s="75">
        <f t="shared" ref="Q43:Z49" si="19">Bn*SIN(m*(th-INDEX(deg,ii)*PI()/180+ph))*INDEX(mm,ii)*INDEX(_10kA,ii)</f>
        <v>2.1460748567594356E-5</v>
      </c>
      <c r="R43" s="75">
        <f t="shared" si="19"/>
        <v>4.2269877121411172E-5</v>
      </c>
      <c r="S43" s="75">
        <f t="shared" si="19"/>
        <v>6.1794656848483779E-5</v>
      </c>
      <c r="T43" s="75">
        <f t="shared" si="19"/>
        <v>7.9441837196820401E-5</v>
      </c>
      <c r="U43" s="75">
        <f t="shared" si="19"/>
        <v>9.467521752144088E-5</v>
      </c>
      <c r="V43" s="75">
        <f t="shared" si="19"/>
        <v>1.0703193926964408E-4</v>
      </c>
      <c r="W43" s="75">
        <f t="shared" si="19"/>
        <v>1.1613654970391367E-4</v>
      </c>
      <c r="X43" s="75">
        <f t="shared" si="19"/>
        <v>1.2171240984335964E-4</v>
      </c>
      <c r="Y43" s="75">
        <f t="shared" si="19"/>
        <v>1.2359009999916623E-4</v>
      </c>
      <c r="Z43" s="75">
        <f t="shared" si="19"/>
        <v>1.2171256750610636E-4</v>
      </c>
      <c r="AA43" s="75">
        <f t="shared" ref="AA43:AJ49" si="20">Bn*SIN(m*(th-INDEX(deg,ii)*PI()/180+ph))*INDEX(mm,ii)*INDEX(_10kA,ii)</f>
        <v>1.1613686023890433E-4</v>
      </c>
      <c r="AB43" s="75">
        <f t="shared" si="20"/>
        <v>1.0703239324143012E-4</v>
      </c>
      <c r="AC43" s="75">
        <f t="shared" si="20"/>
        <v>9.4675801136319323E-5</v>
      </c>
      <c r="AD43" s="75">
        <f t="shared" si="20"/>
        <v>7.9442532721948493E-5</v>
      </c>
      <c r="AE43" s="75">
        <f t="shared" si="20"/>
        <v>6.1795443150682505E-5</v>
      </c>
      <c r="AF43" s="75">
        <f t="shared" si="20"/>
        <v>4.2270730309286055E-5</v>
      </c>
      <c r="AG43" s="75">
        <f t="shared" si="20"/>
        <v>2.1461642717463476E-5</v>
      </c>
      <c r="AH43" s="75">
        <f t="shared" si="20"/>
        <v>4.539717860932652E-10</v>
      </c>
      <c r="AI43" s="75">
        <f t="shared" si="20"/>
        <v>-2.1460748567594288E-5</v>
      </c>
      <c r="AJ43" s="75">
        <f t="shared" si="20"/>
        <v>-4.2269877121411077E-5</v>
      </c>
      <c r="AK43" s="75">
        <f t="shared" ref="AK43:AQ49" si="21">Bn*SIN(m*(th-INDEX(deg,ii)*PI()/180+ph))*INDEX(mm,ii)*INDEX(_10kA,ii)</f>
        <v>-6.1794656848483792E-5</v>
      </c>
      <c r="AL43" s="75">
        <f t="shared" si="21"/>
        <v>-7.944183719682036E-5</v>
      </c>
      <c r="AM43" s="75">
        <f t="shared" si="21"/>
        <v>-9.4675217521440839E-5</v>
      </c>
      <c r="AN43" s="75">
        <f t="shared" si="21"/>
        <v>-1.0703193926964402E-4</v>
      </c>
      <c r="AO43" s="75">
        <f t="shared" si="21"/>
        <v>-1.1613654970391368E-4</v>
      </c>
      <c r="AP43" s="75">
        <f t="shared" si="21"/>
        <v>-1.2171240984335961E-4</v>
      </c>
      <c r="AQ43" s="75">
        <f t="shared" si="21"/>
        <v>-1.2359009999916623E-4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7.6541300000000005E-6</v>
      </c>
      <c r="E44" s="50">
        <v>-4.3181300000000001E-16</v>
      </c>
      <c r="F44" s="36">
        <f t="shared" si="5"/>
        <v>0.15075693133126669</v>
      </c>
      <c r="G44" s="75">
        <f t="shared" si="18"/>
        <v>-1.3220611350760001E-20</v>
      </c>
      <c r="H44" s="75">
        <f t="shared" si="18"/>
        <v>5.235733279266589E-6</v>
      </c>
      <c r="I44" s="75">
        <f t="shared" si="18"/>
        <v>9.8399598538600516E-6</v>
      </c>
      <c r="J44" s="75">
        <f t="shared" si="18"/>
        <v>1.3257342047737163E-5</v>
      </c>
      <c r="K44" s="75">
        <f t="shared" si="18"/>
        <v>1.5075693133126664E-5</v>
      </c>
      <c r="L44" s="75">
        <f t="shared" si="18"/>
        <v>1.5075693133126669E-5</v>
      </c>
      <c r="M44" s="75">
        <f t="shared" si="18"/>
        <v>1.3257342047737179E-5</v>
      </c>
      <c r="N44" s="75">
        <f t="shared" si="18"/>
        <v>9.8399598538600753E-6</v>
      </c>
      <c r="O44" s="75">
        <f t="shared" si="18"/>
        <v>5.235733279266617E-6</v>
      </c>
      <c r="P44" s="75">
        <f t="shared" si="18"/>
        <v>1.5471955283792584E-20</v>
      </c>
      <c r="Q44" s="75">
        <f t="shared" si="19"/>
        <v>-5.2357332792665882E-6</v>
      </c>
      <c r="R44" s="75">
        <f t="shared" si="19"/>
        <v>-9.8399598538600516E-6</v>
      </c>
      <c r="S44" s="75">
        <f t="shared" si="19"/>
        <v>-1.325734204773716E-5</v>
      </c>
      <c r="T44" s="75">
        <f t="shared" si="19"/>
        <v>-1.5075693133126664E-5</v>
      </c>
      <c r="U44" s="75">
        <f t="shared" si="19"/>
        <v>-1.5075693133126669E-5</v>
      </c>
      <c r="V44" s="75">
        <f t="shared" si="19"/>
        <v>-1.3257342047737177E-5</v>
      </c>
      <c r="W44" s="75">
        <f t="shared" si="19"/>
        <v>-9.839959853860077E-6</v>
      </c>
      <c r="X44" s="75">
        <f t="shared" si="19"/>
        <v>-5.2357332792666128E-6</v>
      </c>
      <c r="Y44" s="75">
        <f t="shared" si="19"/>
        <v>-1.7347444392426525E-20</v>
      </c>
      <c r="Z44" s="75">
        <f t="shared" si="19"/>
        <v>5.2357332792665924E-6</v>
      </c>
      <c r="AA44" s="75">
        <f t="shared" si="20"/>
        <v>9.8399598538600499E-6</v>
      </c>
      <c r="AB44" s="75">
        <f t="shared" si="20"/>
        <v>1.3257342047737167E-5</v>
      </c>
      <c r="AC44" s="75">
        <f t="shared" si="20"/>
        <v>1.5075693133126664E-5</v>
      </c>
      <c r="AD44" s="75">
        <f t="shared" si="20"/>
        <v>1.5075693133126667E-5</v>
      </c>
      <c r="AE44" s="75">
        <f t="shared" si="20"/>
        <v>1.3257342047737179E-5</v>
      </c>
      <c r="AF44" s="75">
        <f t="shared" si="20"/>
        <v>9.8399598538600787E-6</v>
      </c>
      <c r="AG44" s="75">
        <f t="shared" si="20"/>
        <v>5.2357332792666017E-6</v>
      </c>
      <c r="AH44" s="75">
        <f t="shared" si="20"/>
        <v>5.6264673259018296E-21</v>
      </c>
      <c r="AI44" s="75">
        <f t="shared" si="20"/>
        <v>-5.2357332792665907E-6</v>
      </c>
      <c r="AJ44" s="75">
        <f t="shared" si="20"/>
        <v>-9.8399598538600482E-6</v>
      </c>
      <c r="AK44" s="75">
        <f t="shared" si="21"/>
        <v>-1.3257342047737172E-5</v>
      </c>
      <c r="AL44" s="75">
        <f t="shared" si="21"/>
        <v>-1.5075693133126665E-5</v>
      </c>
      <c r="AM44" s="75">
        <f t="shared" si="21"/>
        <v>-1.5075693133126667E-5</v>
      </c>
      <c r="AN44" s="75">
        <f t="shared" si="21"/>
        <v>-1.3257342047737179E-5</v>
      </c>
      <c r="AO44" s="75">
        <f t="shared" si="21"/>
        <v>-9.8399598538600584E-6</v>
      </c>
      <c r="AP44" s="75">
        <f t="shared" si="21"/>
        <v>-5.2357332792666288E-6</v>
      </c>
      <c r="AQ44" s="75">
        <f t="shared" si="21"/>
        <v>-7.5019564345357738E-21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1.7893E-5</v>
      </c>
      <c r="E45" s="50">
        <v>-3.15388E-16</v>
      </c>
      <c r="F45" s="36">
        <f t="shared" si="5"/>
        <v>0.71572000000000002</v>
      </c>
      <c r="G45" s="75">
        <f t="shared" si="18"/>
        <v>-2.2572949935999999E-20</v>
      </c>
      <c r="H45" s="75">
        <f t="shared" si="18"/>
        <v>1.2428347371977515E-5</v>
      </c>
      <c r="I45" s="75">
        <f t="shared" si="18"/>
        <v>2.4479065698104736E-5</v>
      </c>
      <c r="J45" s="75">
        <f t="shared" si="18"/>
        <v>3.5785999999999972E-5</v>
      </c>
      <c r="K45" s="75">
        <f t="shared" si="18"/>
        <v>4.6005594800484972E-5</v>
      </c>
      <c r="L45" s="75">
        <f t="shared" si="18"/>
        <v>5.4827332882911478E-5</v>
      </c>
      <c r="M45" s="75">
        <f t="shared" si="18"/>
        <v>6.1983170199659832E-5</v>
      </c>
      <c r="N45" s="75">
        <f t="shared" si="18"/>
        <v>6.7255680254889032E-5</v>
      </c>
      <c r="O45" s="75">
        <f t="shared" si="18"/>
        <v>7.0484660498589753E-5</v>
      </c>
      <c r="P45" s="75">
        <f t="shared" si="18"/>
        <v>7.1571999999999998E-5</v>
      </c>
      <c r="Q45" s="75">
        <f t="shared" si="19"/>
        <v>7.0484660498589753E-5</v>
      </c>
      <c r="R45" s="75">
        <f t="shared" si="19"/>
        <v>6.7255680254889032E-5</v>
      </c>
      <c r="S45" s="75">
        <f t="shared" si="19"/>
        <v>6.198317019965986E-5</v>
      </c>
      <c r="T45" s="75">
        <f t="shared" si="19"/>
        <v>5.4827332882911518E-5</v>
      </c>
      <c r="U45" s="75">
        <f t="shared" si="19"/>
        <v>4.6005594800485027E-5</v>
      </c>
      <c r="V45" s="75">
        <f t="shared" si="19"/>
        <v>3.5786000000000026E-5</v>
      </c>
      <c r="W45" s="75">
        <f t="shared" si="19"/>
        <v>2.4479065698104804E-5</v>
      </c>
      <c r="X45" s="75">
        <f t="shared" si="19"/>
        <v>1.2428347371977562E-5</v>
      </c>
      <c r="Y45" s="75">
        <f t="shared" si="19"/>
        <v>4.0552985448860654E-20</v>
      </c>
      <c r="Z45" s="75">
        <f t="shared" si="19"/>
        <v>-1.2428347371977515E-5</v>
      </c>
      <c r="AA45" s="75">
        <f t="shared" si="20"/>
        <v>-2.4479065698104726E-5</v>
      </c>
      <c r="AB45" s="75">
        <f t="shared" si="20"/>
        <v>-3.5785999999999979E-5</v>
      </c>
      <c r="AC45" s="75">
        <f t="shared" si="20"/>
        <v>-4.6005594800484966E-5</v>
      </c>
      <c r="AD45" s="75">
        <f t="shared" si="20"/>
        <v>-5.4827332882911484E-5</v>
      </c>
      <c r="AE45" s="75">
        <f t="shared" si="20"/>
        <v>-6.1983170199659819E-5</v>
      </c>
      <c r="AF45" s="75">
        <f t="shared" si="20"/>
        <v>-6.7255680254889018E-5</v>
      </c>
      <c r="AG45" s="75">
        <f t="shared" si="20"/>
        <v>-7.0484660498589753E-5</v>
      </c>
      <c r="AH45" s="75">
        <f t="shared" si="20"/>
        <v>-7.1571999999999998E-5</v>
      </c>
      <c r="AI45" s="75">
        <f t="shared" si="20"/>
        <v>-7.0484660498589753E-5</v>
      </c>
      <c r="AJ45" s="75">
        <f t="shared" si="20"/>
        <v>-6.7255680254889045E-5</v>
      </c>
      <c r="AK45" s="75">
        <f t="shared" si="21"/>
        <v>-6.1983170199659832E-5</v>
      </c>
      <c r="AL45" s="75">
        <f t="shared" si="21"/>
        <v>-5.4827332882911498E-5</v>
      </c>
      <c r="AM45" s="75">
        <f t="shared" si="21"/>
        <v>-4.6005594800485013E-5</v>
      </c>
      <c r="AN45" s="75">
        <f t="shared" si="21"/>
        <v>-3.5786000000000033E-5</v>
      </c>
      <c r="AO45" s="75">
        <f t="shared" si="21"/>
        <v>-2.4479065698104753E-5</v>
      </c>
      <c r="AP45" s="75">
        <f t="shared" si="21"/>
        <v>-1.2428347371977605E-5</v>
      </c>
      <c r="AQ45" s="75">
        <f t="shared" si="21"/>
        <v>-1.7537265042943949E-20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4.2524999999999997E-5</v>
      </c>
      <c r="E46" s="50">
        <v>-1.5708</v>
      </c>
      <c r="F46" s="36">
        <f t="shared" si="5"/>
        <v>1.2757499999913933</v>
      </c>
      <c r="G46" s="75">
        <f t="shared" si="18"/>
        <v>-1.2757499999913933E-4</v>
      </c>
      <c r="H46" s="75">
        <f t="shared" si="18"/>
        <v>-1.2563693046280824E-4</v>
      </c>
      <c r="I46" s="75">
        <f t="shared" si="18"/>
        <v>-1.1988144636971909E-4</v>
      </c>
      <c r="J46" s="75">
        <f t="shared" si="18"/>
        <v>-1.1048342519162493E-4</v>
      </c>
      <c r="K46" s="75">
        <f t="shared" si="18"/>
        <v>-9.7728421046393982E-5</v>
      </c>
      <c r="L46" s="75">
        <f t="shared" si="18"/>
        <v>-8.2003988280635544E-5</v>
      </c>
      <c r="M46" s="75">
        <f t="shared" si="18"/>
        <v>-6.3787905826990284E-5</v>
      </c>
      <c r="N46" s="75">
        <f t="shared" si="18"/>
        <v>-4.3633660133029722E-5</v>
      </c>
      <c r="O46" s="75">
        <f t="shared" si="18"/>
        <v>-2.2153627755624446E-5</v>
      </c>
      <c r="P46" s="75">
        <f t="shared" si="18"/>
        <v>-4.6860914106725075E-10</v>
      </c>
      <c r="Q46" s="75">
        <f t="shared" si="19"/>
        <v>2.2152704775793936E-5</v>
      </c>
      <c r="R46" s="75">
        <f t="shared" si="19"/>
        <v>4.3632779435925936E-5</v>
      </c>
      <c r="S46" s="75">
        <f t="shared" si="19"/>
        <v>6.3787094172149033E-5</v>
      </c>
      <c r="T46" s="75">
        <f t="shared" si="19"/>
        <v>8.2003270329778535E-5</v>
      </c>
      <c r="U46" s="75">
        <f t="shared" si="19"/>
        <v>9.7727818614094651E-5</v>
      </c>
      <c r="V46" s="75">
        <f t="shared" si="19"/>
        <v>1.1048295658248387E-4</v>
      </c>
      <c r="W46" s="75">
        <f t="shared" si="19"/>
        <v>1.1988112582218791E-4</v>
      </c>
      <c r="X46" s="75">
        <f t="shared" si="19"/>
        <v>1.2563676771656148E-4</v>
      </c>
      <c r="Y46" s="75">
        <f t="shared" si="19"/>
        <v>1.2757499999913933E-4</v>
      </c>
      <c r="Z46" s="75">
        <f t="shared" si="19"/>
        <v>1.2563693046280824E-4</v>
      </c>
      <c r="AA46" s="75">
        <f t="shared" si="20"/>
        <v>1.1988144636971911E-4</v>
      </c>
      <c r="AB46" s="75">
        <f t="shared" si="20"/>
        <v>1.1048342519162494E-4</v>
      </c>
      <c r="AC46" s="75">
        <f t="shared" si="20"/>
        <v>9.7728421046394009E-5</v>
      </c>
      <c r="AD46" s="75">
        <f t="shared" si="20"/>
        <v>8.2003988280635585E-5</v>
      </c>
      <c r="AE46" s="75">
        <f t="shared" si="20"/>
        <v>6.3787905826990352E-5</v>
      </c>
      <c r="AF46" s="75">
        <f t="shared" si="20"/>
        <v>4.3633660133029817E-5</v>
      </c>
      <c r="AG46" s="75">
        <f t="shared" si="20"/>
        <v>2.215362775562446E-5</v>
      </c>
      <c r="AH46" s="75">
        <f t="shared" si="20"/>
        <v>4.6860914111120796E-10</v>
      </c>
      <c r="AI46" s="75">
        <f t="shared" si="20"/>
        <v>-2.2152704775793864E-5</v>
      </c>
      <c r="AJ46" s="75">
        <f t="shared" si="20"/>
        <v>-4.3632779435925848E-5</v>
      </c>
      <c r="AK46" s="75">
        <f t="shared" si="21"/>
        <v>-6.378709417214906E-5</v>
      </c>
      <c r="AL46" s="75">
        <f t="shared" si="21"/>
        <v>-8.2003270329778508E-5</v>
      </c>
      <c r="AM46" s="75">
        <f t="shared" si="21"/>
        <v>-9.7727818614094623E-5</v>
      </c>
      <c r="AN46" s="75">
        <f t="shared" si="21"/>
        <v>-1.1048295658248384E-4</v>
      </c>
      <c r="AO46" s="75">
        <f t="shared" si="21"/>
        <v>-1.1988112582218793E-4</v>
      </c>
      <c r="AP46" s="75">
        <f t="shared" si="21"/>
        <v>-1.2563676771656145E-4</v>
      </c>
      <c r="AQ46" s="75">
        <f t="shared" si="21"/>
        <v>-1.2757499999913933E-4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7.4601400000000002E-6</v>
      </c>
      <c r="E47" s="50">
        <v>-4.0685799999999998E-16</v>
      </c>
      <c r="F47" s="36">
        <f t="shared" si="5"/>
        <v>0.14693607421112992</v>
      </c>
      <c r="G47" s="75">
        <f t="shared" si="18"/>
        <v>-1.214087056048E-20</v>
      </c>
      <c r="H47" s="75">
        <f t="shared" si="18"/>
        <v>5.1030363040590971E-6</v>
      </c>
      <c r="I47" s="75">
        <f t="shared" si="18"/>
        <v>9.5905711170538699E-6</v>
      </c>
      <c r="J47" s="75">
        <f t="shared" si="18"/>
        <v>1.2921341511576877E-5</v>
      </c>
      <c r="K47" s="75">
        <f t="shared" si="18"/>
        <v>1.4693607421112986E-5</v>
      </c>
      <c r="L47" s="75">
        <f t="shared" si="18"/>
        <v>1.4693607421112991E-5</v>
      </c>
      <c r="M47" s="75">
        <f t="shared" si="18"/>
        <v>1.2921341511576892E-5</v>
      </c>
      <c r="N47" s="75">
        <f t="shared" si="18"/>
        <v>9.5905711170538919E-6</v>
      </c>
      <c r="O47" s="75">
        <f t="shared" si="18"/>
        <v>5.1030363040591234E-6</v>
      </c>
      <c r="P47" s="75">
        <f t="shared" si="18"/>
        <v>1.5079826510763783E-20</v>
      </c>
      <c r="Q47" s="75">
        <f t="shared" si="19"/>
        <v>-5.1030363040590955E-6</v>
      </c>
      <c r="R47" s="75">
        <f t="shared" si="19"/>
        <v>-9.5905711170538682E-6</v>
      </c>
      <c r="S47" s="75">
        <f t="shared" si="19"/>
        <v>-1.2921341511576873E-5</v>
      </c>
      <c r="T47" s="75">
        <f t="shared" si="19"/>
        <v>-1.4693607421112986E-5</v>
      </c>
      <c r="U47" s="75">
        <f t="shared" si="19"/>
        <v>-1.4693607421112991E-5</v>
      </c>
      <c r="V47" s="75">
        <f t="shared" si="19"/>
        <v>-1.292134151157689E-5</v>
      </c>
      <c r="W47" s="75">
        <f t="shared" si="19"/>
        <v>-9.5905711170538936E-6</v>
      </c>
      <c r="X47" s="75">
        <f t="shared" si="19"/>
        <v>-5.1030363040591192E-6</v>
      </c>
      <c r="Y47" s="75">
        <f t="shared" si="19"/>
        <v>-1.6907782309644182E-20</v>
      </c>
      <c r="Z47" s="75">
        <f t="shared" si="19"/>
        <v>5.1030363040590997E-6</v>
      </c>
      <c r="AA47" s="75">
        <f t="shared" si="20"/>
        <v>9.5905711170538665E-6</v>
      </c>
      <c r="AB47" s="75">
        <f t="shared" si="20"/>
        <v>1.292134151157688E-5</v>
      </c>
      <c r="AC47" s="75">
        <f t="shared" si="20"/>
        <v>1.4693607421112986E-5</v>
      </c>
      <c r="AD47" s="75">
        <f t="shared" si="20"/>
        <v>1.4693607421112989E-5</v>
      </c>
      <c r="AE47" s="75">
        <f t="shared" si="20"/>
        <v>1.2921341511576892E-5</v>
      </c>
      <c r="AF47" s="75">
        <f t="shared" si="20"/>
        <v>9.5905711170538953E-6</v>
      </c>
      <c r="AG47" s="75">
        <f t="shared" si="20"/>
        <v>5.1030363040591082E-6</v>
      </c>
      <c r="AH47" s="75">
        <f t="shared" si="20"/>
        <v>5.4838673966411958E-21</v>
      </c>
      <c r="AI47" s="75">
        <f t="shared" si="20"/>
        <v>-5.103036304059098E-6</v>
      </c>
      <c r="AJ47" s="75">
        <f t="shared" si="20"/>
        <v>-9.5905711170538648E-6</v>
      </c>
      <c r="AK47" s="75">
        <f t="shared" si="21"/>
        <v>-1.2921341511576885E-5</v>
      </c>
      <c r="AL47" s="75">
        <f t="shared" si="21"/>
        <v>-1.4693607421112987E-5</v>
      </c>
      <c r="AM47" s="75">
        <f t="shared" si="21"/>
        <v>-1.4693607421112989E-5</v>
      </c>
      <c r="AN47" s="75">
        <f t="shared" si="21"/>
        <v>-1.2921341511576892E-5</v>
      </c>
      <c r="AO47" s="75">
        <f t="shared" si="21"/>
        <v>-9.590571117053875E-6</v>
      </c>
      <c r="AP47" s="75">
        <f t="shared" si="21"/>
        <v>-5.1030363040591353E-6</v>
      </c>
      <c r="AQ47" s="75">
        <f t="shared" si="21"/>
        <v>-7.3118231955215944E-21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5.1730999999999999E-3</v>
      </c>
      <c r="E48" s="50">
        <v>-1.5708</v>
      </c>
      <c r="F48" s="36">
        <f t="shared" si="5"/>
        <v>51.730999999651004</v>
      </c>
      <c r="G48" s="75">
        <f t="shared" si="18"/>
        <v>-5.1730999999651008E-3</v>
      </c>
      <c r="H48" s="75">
        <f t="shared" si="18"/>
        <v>-5.0945122867109812E-3</v>
      </c>
      <c r="I48" s="75">
        <f t="shared" si="18"/>
        <v>-4.8611303955727525E-3</v>
      </c>
      <c r="J48" s="75">
        <f t="shared" si="18"/>
        <v>-4.4800455172157158E-3</v>
      </c>
      <c r="K48" s="75">
        <f t="shared" si="18"/>
        <v>-3.9628367228304977E-3</v>
      </c>
      <c r="L48" s="75">
        <f t="shared" si="18"/>
        <v>-3.3252191399142129E-3</v>
      </c>
      <c r="M48" s="75">
        <f t="shared" si="18"/>
        <v>-2.586566456073709E-3</v>
      </c>
      <c r="N48" s="75">
        <f t="shared" si="18"/>
        <v>-1.7693222593311861E-3</v>
      </c>
      <c r="O48" s="75">
        <f t="shared" si="18"/>
        <v>-8.9831810105914819E-4</v>
      </c>
      <c r="P48" s="75">
        <f t="shared" si="18"/>
        <v>-1.9001857320438921E-8</v>
      </c>
      <c r="Q48" s="75">
        <f t="shared" si="19"/>
        <v>8.9828067470632661E-4</v>
      </c>
      <c r="R48" s="75">
        <f t="shared" si="19"/>
        <v>1.7692865475209757E-3</v>
      </c>
      <c r="S48" s="75">
        <f t="shared" si="19"/>
        <v>2.5865335438913909E-3</v>
      </c>
      <c r="T48" s="75">
        <f t="shared" si="19"/>
        <v>3.325190027379795E-3</v>
      </c>
      <c r="U48" s="75">
        <f t="shared" si="19"/>
        <v>3.9628122945136041E-3</v>
      </c>
      <c r="V48" s="75">
        <f t="shared" si="19"/>
        <v>4.4800265153583964E-3</v>
      </c>
      <c r="W48" s="75">
        <f t="shared" si="19"/>
        <v>4.8611173975368236E-3</v>
      </c>
      <c r="X48" s="75">
        <f t="shared" si="19"/>
        <v>5.0945056874351887E-3</v>
      </c>
      <c r="Y48" s="75">
        <f t="shared" si="19"/>
        <v>5.1730999999651008E-3</v>
      </c>
      <c r="Z48" s="75">
        <f t="shared" si="19"/>
        <v>5.0945122867109812E-3</v>
      </c>
      <c r="AA48" s="75">
        <f t="shared" si="20"/>
        <v>4.8611303955727525E-3</v>
      </c>
      <c r="AB48" s="75">
        <f t="shared" si="20"/>
        <v>4.4800455172157166E-3</v>
      </c>
      <c r="AC48" s="75">
        <f t="shared" si="20"/>
        <v>3.9628367228304985E-3</v>
      </c>
      <c r="AD48" s="75">
        <f t="shared" si="20"/>
        <v>3.3252191399142147E-3</v>
      </c>
      <c r="AE48" s="75">
        <f t="shared" si="20"/>
        <v>2.586566456073712E-3</v>
      </c>
      <c r="AF48" s="75">
        <f t="shared" si="20"/>
        <v>1.76932225933119E-3</v>
      </c>
      <c r="AG48" s="75">
        <f t="shared" si="20"/>
        <v>8.9831810105914873E-4</v>
      </c>
      <c r="AH48" s="75">
        <f t="shared" si="20"/>
        <v>1.900185732222136E-8</v>
      </c>
      <c r="AI48" s="75">
        <f t="shared" si="20"/>
        <v>-8.9828067470632369E-4</v>
      </c>
      <c r="AJ48" s="75">
        <f t="shared" si="20"/>
        <v>-1.7692865475209718E-3</v>
      </c>
      <c r="AK48" s="75">
        <f t="shared" si="21"/>
        <v>-2.5865335438913918E-3</v>
      </c>
      <c r="AL48" s="75">
        <f t="shared" si="21"/>
        <v>-3.3251900273797937E-3</v>
      </c>
      <c r="AM48" s="75">
        <f t="shared" si="21"/>
        <v>-3.9628122945136032E-3</v>
      </c>
      <c r="AN48" s="75">
        <f t="shared" si="21"/>
        <v>-4.4800265153583946E-3</v>
      </c>
      <c r="AO48" s="75">
        <f t="shared" si="21"/>
        <v>-4.8611173975368245E-3</v>
      </c>
      <c r="AP48" s="75">
        <f t="shared" si="21"/>
        <v>-5.0945056874351878E-3</v>
      </c>
      <c r="AQ48" s="75">
        <f t="shared" si="21"/>
        <v>-5.1730999999651008E-3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7.7425799999999998E-3</v>
      </c>
      <c r="E49" s="50">
        <v>3.1415899999999999</v>
      </c>
      <c r="F49" s="36">
        <f t="shared" si="5"/>
        <v>38.712899999863701</v>
      </c>
      <c r="G49" s="75">
        <f t="shared" si="18"/>
        <v>1.0272815631108684E-8</v>
      </c>
      <c r="H49" s="75">
        <f t="shared" si="18"/>
        <v>-6.7223233696936434E-4</v>
      </c>
      <c r="I49" s="75">
        <f t="shared" si="18"/>
        <v>-1.3240495073615233E-3</v>
      </c>
      <c r="J49" s="75">
        <f t="shared" si="18"/>
        <v>-1.9356361034738795E-3</v>
      </c>
      <c r="K49" s="75">
        <f t="shared" si="18"/>
        <v>-2.4884093760613128E-3</v>
      </c>
      <c r="L49" s="75">
        <f t="shared" si="18"/>
        <v>-2.9655735889530226E-3</v>
      </c>
      <c r="M49" s="75">
        <f t="shared" si="18"/>
        <v>-3.3526303489970393E-3</v>
      </c>
      <c r="N49" s="75">
        <f t="shared" si="18"/>
        <v>-3.6378191323995961E-3</v>
      </c>
      <c r="O49" s="75">
        <f t="shared" si="18"/>
        <v>-3.8124746222894944E-3</v>
      </c>
      <c r="P49" s="75">
        <f t="shared" si="18"/>
        <v>-3.8712899999863702E-3</v>
      </c>
      <c r="Q49" s="75">
        <f t="shared" si="19"/>
        <v>-3.8124781900009219E-3</v>
      </c>
      <c r="R49" s="75">
        <f t="shared" si="19"/>
        <v>-3.6378261594193452E-3</v>
      </c>
      <c r="S49" s="75">
        <f t="shared" si="19"/>
        <v>-3.3526406218126704E-3</v>
      </c>
      <c r="T49" s="75">
        <f t="shared" si="19"/>
        <v>-2.9655867954302318E-3</v>
      </c>
      <c r="U49" s="75">
        <f t="shared" si="19"/>
        <v>-2.4884251149279715E-3</v>
      </c>
      <c r="V49" s="75">
        <f t="shared" si="19"/>
        <v>-1.9356538965124913E-3</v>
      </c>
      <c r="W49" s="75">
        <f t="shared" si="19"/>
        <v>-1.324068813939612E-3</v>
      </c>
      <c r="X49" s="75">
        <f t="shared" si="19"/>
        <v>-6.7225257046632243E-4</v>
      </c>
      <c r="Y49" s="75">
        <f t="shared" si="19"/>
        <v>-1.0272815631582975E-8</v>
      </c>
      <c r="Z49" s="75">
        <f t="shared" si="19"/>
        <v>6.7223233696936738E-4</v>
      </c>
      <c r="AA49" s="75">
        <f t="shared" si="20"/>
        <v>1.3240495073615244E-3</v>
      </c>
      <c r="AB49" s="75">
        <f t="shared" si="20"/>
        <v>1.9356361034738806E-3</v>
      </c>
      <c r="AC49" s="75">
        <f t="shared" si="20"/>
        <v>2.4884093760613123E-3</v>
      </c>
      <c r="AD49" s="75">
        <f t="shared" si="20"/>
        <v>2.9655735889530222E-3</v>
      </c>
      <c r="AE49" s="75">
        <f t="shared" si="20"/>
        <v>3.3526303489970388E-3</v>
      </c>
      <c r="AF49" s="75">
        <f t="shared" si="20"/>
        <v>3.6378191323995961E-3</v>
      </c>
      <c r="AG49" s="75">
        <f t="shared" si="20"/>
        <v>3.8124746222894944E-3</v>
      </c>
      <c r="AH49" s="75">
        <f t="shared" si="20"/>
        <v>3.8712899999863702E-3</v>
      </c>
      <c r="AI49" s="75">
        <f t="shared" si="20"/>
        <v>3.8124781900009228E-3</v>
      </c>
      <c r="AJ49" s="75">
        <f t="shared" si="20"/>
        <v>3.6378261594193473E-3</v>
      </c>
      <c r="AK49" s="75">
        <f t="shared" si="21"/>
        <v>3.3526406218126708E-3</v>
      </c>
      <c r="AL49" s="75">
        <f t="shared" si="21"/>
        <v>2.9655867954302318E-3</v>
      </c>
      <c r="AM49" s="75">
        <f t="shared" si="21"/>
        <v>2.4884251149279719E-3</v>
      </c>
      <c r="AN49" s="75">
        <f t="shared" si="21"/>
        <v>1.9356538965124917E-3</v>
      </c>
      <c r="AO49" s="75">
        <f t="shared" si="21"/>
        <v>1.3240688139396059E-3</v>
      </c>
      <c r="AP49" s="75">
        <f t="shared" si="21"/>
        <v>6.7225257046632622E-4</v>
      </c>
      <c r="AQ49" s="75">
        <f t="shared" si="21"/>
        <v>1.0272815628618869E-8</v>
      </c>
    </row>
    <row r="50" spans="1:43" x14ac:dyDescent="0.25">
      <c r="B50" s="49" t="s">
        <v>87</v>
      </c>
      <c r="C50" s="49">
        <v>0</v>
      </c>
      <c r="D50" s="50">
        <v>0</v>
      </c>
      <c r="E50" s="50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81.836757706232191</v>
      </c>
      <c r="F51" s="36" t="s">
        <v>41</v>
      </c>
      <c r="G51" s="75">
        <f t="shared" ref="G51:AQ51" si="23">SUM(G3:G49)*10000</f>
        <v>-65.099561202579011</v>
      </c>
      <c r="H51" s="75">
        <f t="shared" si="23"/>
        <v>-62.322823335346399</v>
      </c>
      <c r="I51" s="75">
        <f t="shared" si="23"/>
        <v>-58.162763896813125</v>
      </c>
      <c r="J51" s="75">
        <f t="shared" si="23"/>
        <v>-53.194560442977945</v>
      </c>
      <c r="K51" s="75">
        <f t="shared" si="23"/>
        <v>-47.902263704612778</v>
      </c>
      <c r="L51" s="75">
        <f t="shared" si="23"/>
        <v>-42.623913852227176</v>
      </c>
      <c r="M51" s="75">
        <f t="shared" si="23"/>
        <v>-37.519891989508572</v>
      </c>
      <c r="N51" s="75">
        <f t="shared" si="23"/>
        <v>-32.568046920230621</v>
      </c>
      <c r="O51" s="75">
        <f t="shared" si="23"/>
        <v>-27.585745275564097</v>
      </c>
      <c r="P51" s="75">
        <f t="shared" si="23"/>
        <v>-22.275596629161839</v>
      </c>
      <c r="Q51" s="75">
        <f t="shared" si="23"/>
        <v>-16.288618459955256</v>
      </c>
      <c r="R51" s="75">
        <f t="shared" si="23"/>
        <v>-9.2963929824080047</v>
      </c>
      <c r="S51" s="75">
        <f t="shared" si="23"/>
        <v>-1.0625991743679932</v>
      </c>
      <c r="T51" s="75">
        <f t="shared" si="23"/>
        <v>8.495677688667536</v>
      </c>
      <c r="U51" s="75">
        <f t="shared" si="23"/>
        <v>19.265250613082475</v>
      </c>
      <c r="V51" s="75">
        <f t="shared" si="23"/>
        <v>30.918892689631885</v>
      </c>
      <c r="W51" s="75">
        <f t="shared" si="23"/>
        <v>42.925279583081881</v>
      </c>
      <c r="X51" s="75">
        <f t="shared" si="23"/>
        <v>54.586510627695198</v>
      </c>
      <c r="Y51" s="75">
        <f t="shared" si="23"/>
        <v>65.09949007839478</v>
      </c>
      <c r="Z51" s="75">
        <f t="shared" si="23"/>
        <v>73.634457673770839</v>
      </c>
      <c r="AA51" s="75">
        <f t="shared" si="23"/>
        <v>79.421753654689169</v>
      </c>
      <c r="AB51" s="75">
        <f t="shared" si="23"/>
        <v>81.836757706232191</v>
      </c>
      <c r="AC51" s="75">
        <f t="shared" si="23"/>
        <v>80.47299676948542</v>
      </c>
      <c r="AD51" s="75">
        <f t="shared" si="23"/>
        <v>75.194671618269751</v>
      </c>
      <c r="AE51" s="75">
        <f t="shared" si="23"/>
        <v>66.162160376947043</v>
      </c>
      <c r="AF51" s="75">
        <f t="shared" si="23"/>
        <v>53.827145646678915</v>
      </c>
      <c r="AG51" s="75">
        <f t="shared" si="23"/>
        <v>38.897513283730653</v>
      </c>
      <c r="AH51" s="75">
        <f t="shared" si="23"/>
        <v>22.275667753346092</v>
      </c>
      <c r="AI51" s="75">
        <f t="shared" si="23"/>
        <v>4.9769841215309372</v>
      </c>
      <c r="AJ51" s="75">
        <f t="shared" si="23"/>
        <v>-11.962596775467915</v>
      </c>
      <c r="AK51" s="75">
        <f t="shared" si="23"/>
        <v>-27.579598088886204</v>
      </c>
      <c r="AL51" s="75">
        <f t="shared" si="23"/>
        <v>-41.066410753540126</v>
      </c>
      <c r="AM51" s="75">
        <f t="shared" si="23"/>
        <v>-51.836008379125019</v>
      </c>
      <c r="AN51" s="75">
        <f t="shared" si="23"/>
        <v>-59.561161077070281</v>
      </c>
      <c r="AO51" s="75">
        <f t="shared" si="23"/>
        <v>-64.18437830953016</v>
      </c>
      <c r="AP51" s="75">
        <f t="shared" si="23"/>
        <v>-65.898278635861729</v>
      </c>
      <c r="AQ51" s="75">
        <f t="shared" si="23"/>
        <v>-65.099561202579039</v>
      </c>
    </row>
    <row r="52" spans="1:43" x14ac:dyDescent="0.25">
      <c r="F52" s="36">
        <f>SUM(F3:F49)</f>
        <v>180.00646847230414</v>
      </c>
    </row>
  </sheetData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19" workbookViewId="0">
      <selection activeCell="B55" sqref="B55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9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1.8982800000000001E-5</v>
      </c>
      <c r="E3" s="50">
        <v>3.2192600000000002E-11</v>
      </c>
      <c r="F3" s="36">
        <f>MAX(ABS(MAX(G3:AQ3)),ABS(MAX(G3:AQ3)))*10000</f>
        <v>0.75931199999999999</v>
      </c>
      <c r="G3" s="75">
        <f t="shared" ref="G3:P12" si="1">Bn*SIN(m*(th-INDEX(deg,ii)*PI()/180+ph))*INDEX(mm,ii)*INDEX(_10kA,ii)</f>
        <v>2.4444227491200003E-15</v>
      </c>
      <c r="H3" s="75">
        <f t="shared" si="1"/>
        <v>1.3185314510470508E-5</v>
      </c>
      <c r="I3" s="75">
        <f t="shared" si="1"/>
        <v>2.5969999909187023E-5</v>
      </c>
      <c r="J3" s="75">
        <f t="shared" si="1"/>
        <v>3.7965600002116933E-5</v>
      </c>
      <c r="K3" s="75">
        <f t="shared" si="1"/>
        <v>4.8807634550503087E-5</v>
      </c>
      <c r="L3" s="75">
        <f t="shared" si="1"/>
        <v>5.8166673820926991E-5</v>
      </c>
      <c r="M3" s="75">
        <f t="shared" si="1"/>
        <v>6.5758348141059183E-5</v>
      </c>
      <c r="N3" s="75">
        <f t="shared" si="1"/>
        <v>7.1351988328255013E-5</v>
      </c>
      <c r="O3" s="75">
        <f t="shared" si="1"/>
        <v>7.4777634455945049E-5</v>
      </c>
      <c r="P3" s="75">
        <f t="shared" si="1"/>
        <v>7.5931200000000002E-5</v>
      </c>
      <c r="Q3" s="75">
        <f t="shared" ref="Q3:Z12" si="2">Bn*SIN(m*(th-INDEX(deg,ii)*PI()/180+ph))*INDEX(mm,ii)*INDEX(_10kA,ii)</f>
        <v>7.4777634455096105E-5</v>
      </c>
      <c r="R3" s="75">
        <f t="shared" si="2"/>
        <v>7.1351988326582915E-5</v>
      </c>
      <c r="S3" s="75">
        <f t="shared" si="2"/>
        <v>6.5758348138614768E-5</v>
      </c>
      <c r="T3" s="75">
        <f t="shared" si="2"/>
        <v>5.8166673817784506E-5</v>
      </c>
      <c r="U3" s="75">
        <f t="shared" si="2"/>
        <v>4.8807634546758043E-5</v>
      </c>
      <c r="V3" s="75">
        <f t="shared" si="2"/>
        <v>3.7965599997883076E-5</v>
      </c>
      <c r="W3" s="75">
        <f t="shared" si="2"/>
        <v>2.5969999904593032E-5</v>
      </c>
      <c r="X3" s="75">
        <f t="shared" si="2"/>
        <v>1.3185314505655941E-5</v>
      </c>
      <c r="Y3" s="75">
        <f t="shared" si="2"/>
        <v>-2.4444036445563783E-15</v>
      </c>
      <c r="Z3" s="75">
        <f t="shared" si="2"/>
        <v>-1.3185314510470508E-5</v>
      </c>
      <c r="AA3" s="75">
        <f t="shared" ref="AA3:AJ12" si="3">Bn*SIN(m*(th-INDEX(deg,ii)*PI()/180+ph))*INDEX(mm,ii)*INDEX(_10kA,ii)</f>
        <v>-2.596999990918701E-5</v>
      </c>
      <c r="AB3" s="75">
        <f t="shared" si="3"/>
        <v>-3.7965600002116933E-5</v>
      </c>
      <c r="AC3" s="75">
        <f t="shared" si="3"/>
        <v>-4.8807634550503087E-5</v>
      </c>
      <c r="AD3" s="75">
        <f t="shared" si="3"/>
        <v>-5.8166673820926998E-5</v>
      </c>
      <c r="AE3" s="75">
        <f t="shared" si="3"/>
        <v>-6.575834814105917E-5</v>
      </c>
      <c r="AF3" s="75">
        <f t="shared" si="3"/>
        <v>-7.1351988328254999E-5</v>
      </c>
      <c r="AG3" s="75">
        <f t="shared" si="3"/>
        <v>-7.4777634455945049E-5</v>
      </c>
      <c r="AH3" s="75">
        <f t="shared" si="3"/>
        <v>-7.5931200000000002E-5</v>
      </c>
      <c r="AI3" s="75">
        <f t="shared" si="3"/>
        <v>-7.4777634455096105E-5</v>
      </c>
      <c r="AJ3" s="75">
        <f t="shared" si="3"/>
        <v>-7.1351988326582942E-5</v>
      </c>
      <c r="AK3" s="75">
        <f t="shared" ref="AK3:AQ12" si="4">Bn*SIN(m*(th-INDEX(deg,ii)*PI()/180+ph))*INDEX(mm,ii)*INDEX(_10kA,ii)</f>
        <v>-6.5758348138614741E-5</v>
      </c>
      <c r="AL3" s="75">
        <f t="shared" si="4"/>
        <v>-5.8166673817784492E-5</v>
      </c>
      <c r="AM3" s="75">
        <f t="shared" si="4"/>
        <v>-4.8807634546758016E-5</v>
      </c>
      <c r="AN3" s="75">
        <f t="shared" si="4"/>
        <v>-3.7965599997883083E-5</v>
      </c>
      <c r="AO3" s="75">
        <f t="shared" si="4"/>
        <v>-2.5969999904592977E-5</v>
      </c>
      <c r="AP3" s="75">
        <f t="shared" si="4"/>
        <v>-1.3185314505655981E-5</v>
      </c>
      <c r="AQ3" s="75">
        <f t="shared" si="4"/>
        <v>2.4444280620837533E-15</v>
      </c>
    </row>
    <row r="4" spans="1:43" x14ac:dyDescent="0.25">
      <c r="A4" s="75">
        <v>2</v>
      </c>
      <c r="B4" s="49" t="s">
        <v>44</v>
      </c>
      <c r="C4" s="49">
        <v>1</v>
      </c>
      <c r="D4" s="50">
        <v>4.3353899999999998E-5</v>
      </c>
      <c r="E4" s="50">
        <v>1.5708</v>
      </c>
      <c r="F4" s="36">
        <f t="shared" ref="F4:F49" si="5">MAX(ABS(MAX(G4:AQ4)),ABS(MAX(G4:AQ4)))*10000</f>
        <v>1.3006169999912258</v>
      </c>
      <c r="G4" s="75">
        <f t="shared" si="1"/>
        <v>1.3006169999912258E-4</v>
      </c>
      <c r="H4" s="75">
        <f t="shared" si="1"/>
        <v>1.2808568756983034E-4</v>
      </c>
      <c r="I4" s="75">
        <f t="shared" si="1"/>
        <v>1.2221785633821408E-4</v>
      </c>
      <c r="J4" s="75">
        <f t="shared" si="1"/>
        <v>1.1263649738698054E-4</v>
      </c>
      <c r="K4" s="75">
        <f t="shared" si="1"/>
        <v>9.9632735459461477E-5</v>
      </c>
      <c r="L4" s="75">
        <f t="shared" si="1"/>
        <v>8.3601683281603432E-5</v>
      </c>
      <c r="M4" s="75">
        <f t="shared" si="1"/>
        <v>6.503043626172685E-5</v>
      </c>
      <c r="N4" s="75">
        <f t="shared" si="1"/>
        <v>4.4483272343026251E-5</v>
      </c>
      <c r="O4" s="75">
        <f t="shared" si="1"/>
        <v>2.2584506703804663E-5</v>
      </c>
      <c r="P4" s="75">
        <f t="shared" si="1"/>
        <v>-4.7774330021084003E-10</v>
      </c>
      <c r="Q4" s="75">
        <f t="shared" si="2"/>
        <v>-2.2585447674416602E-5</v>
      </c>
      <c r="R4" s="75">
        <f t="shared" si="2"/>
        <v>-4.4484170206733815E-5</v>
      </c>
      <c r="S4" s="75">
        <f t="shared" si="2"/>
        <v>-6.5031263737395687E-5</v>
      </c>
      <c r="T4" s="75">
        <f t="shared" si="2"/>
        <v>-8.3602415226804129E-5</v>
      </c>
      <c r="U4" s="75">
        <f t="shared" si="2"/>
        <v>-9.963334963440941E-5</v>
      </c>
      <c r="V4" s="75">
        <f t="shared" si="2"/>
        <v>-1.1263697513028072E-4</v>
      </c>
      <c r="W4" s="75">
        <f t="shared" si="2"/>
        <v>-1.2221818313387804E-4</v>
      </c>
      <c r="X4" s="75">
        <f t="shared" si="2"/>
        <v>-1.2808585348833727E-4</v>
      </c>
      <c r="Y4" s="75">
        <f t="shared" si="2"/>
        <v>-1.3006169999912258E-4</v>
      </c>
      <c r="Z4" s="75">
        <f t="shared" si="2"/>
        <v>-1.2808568756983034E-4</v>
      </c>
      <c r="AA4" s="75">
        <f t="shared" si="3"/>
        <v>-1.2221785633821408E-4</v>
      </c>
      <c r="AB4" s="75">
        <f t="shared" si="3"/>
        <v>-1.1263649738698053E-4</v>
      </c>
      <c r="AC4" s="75">
        <f t="shared" si="3"/>
        <v>-9.963273545946145E-5</v>
      </c>
      <c r="AD4" s="75">
        <f t="shared" si="3"/>
        <v>-8.3601683281603432E-5</v>
      </c>
      <c r="AE4" s="75">
        <f t="shared" si="3"/>
        <v>-6.503043626172685E-5</v>
      </c>
      <c r="AF4" s="75">
        <f t="shared" si="3"/>
        <v>-4.4483272343026265E-5</v>
      </c>
      <c r="AG4" s="75">
        <f t="shared" si="3"/>
        <v>-2.2584506703804623E-5</v>
      </c>
      <c r="AH4" s="75">
        <f t="shared" si="3"/>
        <v>4.7774330019490553E-10</v>
      </c>
      <c r="AI4" s="75">
        <f t="shared" si="3"/>
        <v>2.2585447674416588E-5</v>
      </c>
      <c r="AJ4" s="75">
        <f t="shared" si="3"/>
        <v>4.4484170206733801E-5</v>
      </c>
      <c r="AK4" s="75">
        <f t="shared" si="4"/>
        <v>6.5031263737395768E-5</v>
      </c>
      <c r="AL4" s="75">
        <f t="shared" si="4"/>
        <v>8.3602415226804129E-5</v>
      </c>
      <c r="AM4" s="75">
        <f t="shared" si="4"/>
        <v>9.9633349634409383E-5</v>
      </c>
      <c r="AN4" s="75">
        <f t="shared" si="4"/>
        <v>1.1263697513028072E-4</v>
      </c>
      <c r="AO4" s="75">
        <f t="shared" si="4"/>
        <v>1.222181831338781E-4</v>
      </c>
      <c r="AP4" s="75">
        <f t="shared" si="4"/>
        <v>1.2808585348833727E-4</v>
      </c>
      <c r="AQ4" s="75">
        <f t="shared" si="4"/>
        <v>1.3006169999912258E-4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5.4790499999999997E-6</v>
      </c>
      <c r="E5" s="50">
        <v>9.9855500000000005E-11</v>
      </c>
      <c r="F5" s="36">
        <f t="shared" si="5"/>
        <v>0.10791621838663097</v>
      </c>
      <c r="G5" s="75">
        <f t="shared" si="1"/>
        <v>2.1884531091000002E-15</v>
      </c>
      <c r="H5" s="75">
        <f t="shared" si="1"/>
        <v>3.7478909346334837E-6</v>
      </c>
      <c r="I5" s="75">
        <f t="shared" si="1"/>
        <v>7.043730907382518E-6</v>
      </c>
      <c r="J5" s="75">
        <f t="shared" si="1"/>
        <v>9.4899929783044824E-6</v>
      </c>
      <c r="K5" s="75">
        <f t="shared" si="1"/>
        <v>1.0791621838663097E-5</v>
      </c>
      <c r="L5" s="75">
        <f t="shared" si="1"/>
        <v>1.0791621837903056E-5</v>
      </c>
      <c r="M5" s="75">
        <f t="shared" si="1"/>
        <v>9.4899929761160305E-6</v>
      </c>
      <c r="N5" s="75">
        <f t="shared" si="1"/>
        <v>7.0437309040296168E-6</v>
      </c>
      <c r="O5" s="75">
        <f t="shared" si="1"/>
        <v>3.7478909305205395E-6</v>
      </c>
      <c r="P5" s="75">
        <f t="shared" si="1"/>
        <v>-2.1884508293507554E-15</v>
      </c>
      <c r="Q5" s="75">
        <f t="shared" si="2"/>
        <v>-3.747890934633482E-6</v>
      </c>
      <c r="R5" s="75">
        <f t="shared" si="2"/>
        <v>-7.043730907382518E-6</v>
      </c>
      <c r="S5" s="75">
        <f t="shared" si="2"/>
        <v>-9.4899929783044824E-6</v>
      </c>
      <c r="T5" s="75">
        <f t="shared" si="2"/>
        <v>-1.0791621838663099E-5</v>
      </c>
      <c r="U5" s="75">
        <f t="shared" si="2"/>
        <v>-1.0791621837903056E-5</v>
      </c>
      <c r="V5" s="75">
        <f t="shared" si="2"/>
        <v>-9.4899929761160271E-6</v>
      </c>
      <c r="W5" s="75">
        <f t="shared" si="2"/>
        <v>-7.0437309040296126E-6</v>
      </c>
      <c r="X5" s="75">
        <f t="shared" si="2"/>
        <v>-3.7478909305205315E-6</v>
      </c>
      <c r="Y5" s="75">
        <f t="shared" si="2"/>
        <v>2.1884543531947974E-15</v>
      </c>
      <c r="Z5" s="75">
        <f t="shared" si="2"/>
        <v>3.7478909346334897E-6</v>
      </c>
      <c r="AA5" s="75">
        <f t="shared" si="3"/>
        <v>7.0437309073825205E-6</v>
      </c>
      <c r="AB5" s="75">
        <f t="shared" si="3"/>
        <v>9.4899929783044875E-6</v>
      </c>
      <c r="AC5" s="75">
        <f t="shared" si="3"/>
        <v>1.0791621838663097E-5</v>
      </c>
      <c r="AD5" s="75">
        <f t="shared" si="3"/>
        <v>1.0791621837903058E-5</v>
      </c>
      <c r="AE5" s="75">
        <f t="shared" si="3"/>
        <v>9.489992976116039E-6</v>
      </c>
      <c r="AF5" s="75">
        <f t="shared" si="3"/>
        <v>7.0437309040296295E-6</v>
      </c>
      <c r="AG5" s="75">
        <f t="shared" si="3"/>
        <v>3.7478909305205421E-6</v>
      </c>
      <c r="AH5" s="75">
        <f t="shared" si="3"/>
        <v>-2.1884432779169279E-15</v>
      </c>
      <c r="AI5" s="75">
        <f t="shared" si="3"/>
        <v>-3.7478909346334702E-6</v>
      </c>
      <c r="AJ5" s="75">
        <f t="shared" si="3"/>
        <v>-7.0437309073825044E-6</v>
      </c>
      <c r="AK5" s="75">
        <f t="shared" si="4"/>
        <v>-9.4899929783044807E-6</v>
      </c>
      <c r="AL5" s="75">
        <f t="shared" si="4"/>
        <v>-1.0791621838663095E-5</v>
      </c>
      <c r="AM5" s="75">
        <f t="shared" si="4"/>
        <v>-1.0791621837903058E-5</v>
      </c>
      <c r="AN5" s="75">
        <f t="shared" si="4"/>
        <v>-9.489992976116039E-6</v>
      </c>
      <c r="AO5" s="75">
        <f t="shared" si="4"/>
        <v>-7.0437309040296151E-6</v>
      </c>
      <c r="AP5" s="75">
        <f t="shared" si="4"/>
        <v>-3.747890930520562E-6</v>
      </c>
      <c r="AQ5" s="75">
        <f t="shared" si="4"/>
        <v>2.1884419353869995E-15</v>
      </c>
    </row>
    <row r="6" spans="1:43" x14ac:dyDescent="0.25">
      <c r="A6" s="75">
        <v>4</v>
      </c>
      <c r="B6" s="49" t="s">
        <v>46</v>
      </c>
      <c r="C6" s="49">
        <v>1</v>
      </c>
      <c r="D6" s="50">
        <v>6.5835599999999997E-7</v>
      </c>
      <c r="E6" s="50">
        <v>8.4102100000000003E-14</v>
      </c>
      <c r="F6" s="36">
        <f t="shared" si="5"/>
        <v>2.6334239999999998E-2</v>
      </c>
      <c r="G6" s="75">
        <f t="shared" si="1"/>
        <v>2.214764885904E-19</v>
      </c>
      <c r="H6" s="75">
        <f t="shared" si="1"/>
        <v>4.5728927862457643E-7</v>
      </c>
      <c r="I6" s="75">
        <f t="shared" si="1"/>
        <v>9.0068405391746392E-7</v>
      </c>
      <c r="J6" s="75">
        <f t="shared" si="1"/>
        <v>1.3167120000001918E-6</v>
      </c>
      <c r="K6" s="75">
        <f t="shared" si="1"/>
        <v>1.6927323182513348E-6</v>
      </c>
      <c r="L6" s="75">
        <f t="shared" si="1"/>
        <v>2.0173198215762936E-6</v>
      </c>
      <c r="M6" s="75">
        <f t="shared" si="1"/>
        <v>2.2806120829357421E-6</v>
      </c>
      <c r="N6" s="75">
        <f t="shared" si="1"/>
        <v>2.4746091002005858E-6</v>
      </c>
      <c r="O6" s="75">
        <f t="shared" si="1"/>
        <v>2.5934163721684593E-6</v>
      </c>
      <c r="P6" s="75">
        <f t="shared" si="1"/>
        <v>2.6334239999999999E-6</v>
      </c>
      <c r="Q6" s="75">
        <f t="shared" si="2"/>
        <v>2.5934163721683826E-6</v>
      </c>
      <c r="R6" s="75">
        <f t="shared" si="2"/>
        <v>2.4746091002004338E-6</v>
      </c>
      <c r="S6" s="75">
        <f t="shared" si="2"/>
        <v>2.280612082935521E-6</v>
      </c>
      <c r="T6" s="75">
        <f t="shared" si="2"/>
        <v>2.0173198215760095E-6</v>
      </c>
      <c r="U6" s="75">
        <f t="shared" si="2"/>
        <v>1.6927323182509962E-6</v>
      </c>
      <c r="V6" s="75">
        <f t="shared" si="2"/>
        <v>1.3167119999998085E-6</v>
      </c>
      <c r="W6" s="75">
        <f t="shared" si="2"/>
        <v>9.0068405391704845E-7</v>
      </c>
      <c r="X6" s="75">
        <f t="shared" si="2"/>
        <v>4.5728927862414053E-7</v>
      </c>
      <c r="Y6" s="75">
        <f t="shared" si="2"/>
        <v>-2.2070817612060422E-19</v>
      </c>
      <c r="Z6" s="75">
        <f t="shared" si="2"/>
        <v>-4.5728927862457633E-7</v>
      </c>
      <c r="AA6" s="75">
        <f t="shared" si="3"/>
        <v>-9.0068405391746339E-7</v>
      </c>
      <c r="AB6" s="75">
        <f t="shared" si="3"/>
        <v>-1.3167120000001918E-6</v>
      </c>
      <c r="AC6" s="75">
        <f t="shared" si="3"/>
        <v>-1.6927323182513342E-6</v>
      </c>
      <c r="AD6" s="75">
        <f t="shared" si="3"/>
        <v>-2.0173198215762936E-6</v>
      </c>
      <c r="AE6" s="75">
        <f t="shared" si="3"/>
        <v>-2.2806120829357417E-6</v>
      </c>
      <c r="AF6" s="75">
        <f t="shared" si="3"/>
        <v>-2.474609100200585E-6</v>
      </c>
      <c r="AG6" s="75">
        <f t="shared" si="3"/>
        <v>-2.5934163721684593E-6</v>
      </c>
      <c r="AH6" s="75">
        <f t="shared" si="3"/>
        <v>-2.6334239999999999E-6</v>
      </c>
      <c r="AI6" s="75">
        <f t="shared" si="3"/>
        <v>-2.5934163721683826E-6</v>
      </c>
      <c r="AJ6" s="75">
        <f t="shared" si="3"/>
        <v>-2.4746091002004342E-6</v>
      </c>
      <c r="AK6" s="75">
        <f t="shared" si="4"/>
        <v>-2.2806120829355202E-6</v>
      </c>
      <c r="AL6" s="75">
        <f t="shared" si="4"/>
        <v>-2.0173198215760086E-6</v>
      </c>
      <c r="AM6" s="75">
        <f t="shared" si="4"/>
        <v>-1.6927323182509956E-6</v>
      </c>
      <c r="AN6" s="75">
        <f t="shared" si="4"/>
        <v>-1.3167119999998087E-6</v>
      </c>
      <c r="AO6" s="75">
        <f t="shared" si="4"/>
        <v>-9.0068405391704655E-7</v>
      </c>
      <c r="AP6" s="75">
        <f t="shared" si="4"/>
        <v>-4.5728927862414196E-7</v>
      </c>
      <c r="AQ6" s="75">
        <f t="shared" si="4"/>
        <v>2.2155501776949249E-19</v>
      </c>
    </row>
    <row r="7" spans="1:43" x14ac:dyDescent="0.25">
      <c r="A7" s="75">
        <v>5</v>
      </c>
      <c r="B7" s="49" t="s">
        <v>47</v>
      </c>
      <c r="C7" s="49">
        <v>1</v>
      </c>
      <c r="D7" s="50">
        <v>6.9353200000000005E-7</v>
      </c>
      <c r="E7" s="50">
        <v>1.5708</v>
      </c>
      <c r="F7" s="36">
        <f t="shared" si="5"/>
        <v>2.0805959999859638E-2</v>
      </c>
      <c r="G7" s="75">
        <f t="shared" si="1"/>
        <v>2.0805959999859637E-6</v>
      </c>
      <c r="H7" s="75">
        <f t="shared" si="1"/>
        <v>2.0489857445738345E-6</v>
      </c>
      <c r="I7" s="75">
        <f t="shared" si="1"/>
        <v>1.9551180941496448E-6</v>
      </c>
      <c r="J7" s="75">
        <f t="shared" si="1"/>
        <v>1.8018451697722096E-6</v>
      </c>
      <c r="K7" s="75">
        <f t="shared" si="1"/>
        <v>1.5938240916888963E-6</v>
      </c>
      <c r="L7" s="75">
        <f t="shared" si="1"/>
        <v>1.3373754750935207E-6</v>
      </c>
      <c r="M7" s="75">
        <f t="shared" si="1"/>
        <v>1.040291381432073E-6</v>
      </c>
      <c r="N7" s="75">
        <f t="shared" si="1"/>
        <v>7.1159856055865069E-7</v>
      </c>
      <c r="O7" s="75">
        <f t="shared" si="1"/>
        <v>3.6128417750889901E-7</v>
      </c>
      <c r="P7" s="75">
        <f t="shared" si="1"/>
        <v>-7.6424558455369484E-12</v>
      </c>
      <c r="Q7" s="75">
        <f t="shared" si="2"/>
        <v>-3.6129923020843564E-7</v>
      </c>
      <c r="R7" s="75">
        <f t="shared" si="2"/>
        <v>-7.1161292367737433E-7</v>
      </c>
      <c r="S7" s="75">
        <f t="shared" si="2"/>
        <v>-1.0403046185538903E-6</v>
      </c>
      <c r="T7" s="75">
        <f t="shared" si="2"/>
        <v>-1.3373871840151852E-6</v>
      </c>
      <c r="U7" s="75">
        <f t="shared" si="2"/>
        <v>-1.5938339166407458E-6</v>
      </c>
      <c r="V7" s="75">
        <f t="shared" si="2"/>
        <v>-1.8018528122280547E-6</v>
      </c>
      <c r="W7" s="75">
        <f t="shared" si="2"/>
        <v>-1.9551233218973318E-6</v>
      </c>
      <c r="X7" s="75">
        <f t="shared" si="2"/>
        <v>-2.048988398770896E-6</v>
      </c>
      <c r="Y7" s="75">
        <f t="shared" si="2"/>
        <v>-2.0805959999859637E-6</v>
      </c>
      <c r="Z7" s="75">
        <f t="shared" si="2"/>
        <v>-2.0489857445738345E-6</v>
      </c>
      <c r="AA7" s="75">
        <f t="shared" si="3"/>
        <v>-1.9551180941496448E-6</v>
      </c>
      <c r="AB7" s="75">
        <f t="shared" si="3"/>
        <v>-1.8018451697722093E-6</v>
      </c>
      <c r="AC7" s="75">
        <f t="shared" si="3"/>
        <v>-1.5938240916888961E-6</v>
      </c>
      <c r="AD7" s="75">
        <f t="shared" si="3"/>
        <v>-1.3373754750935207E-6</v>
      </c>
      <c r="AE7" s="75">
        <f t="shared" si="3"/>
        <v>-1.0402913814320732E-6</v>
      </c>
      <c r="AF7" s="75">
        <f t="shared" si="3"/>
        <v>-7.115985605586509E-7</v>
      </c>
      <c r="AG7" s="75">
        <f t="shared" si="3"/>
        <v>-3.6128417750889838E-7</v>
      </c>
      <c r="AH7" s="75">
        <f t="shared" si="3"/>
        <v>7.6424558452820459E-12</v>
      </c>
      <c r="AI7" s="75">
        <f t="shared" si="3"/>
        <v>3.6129923020843538E-7</v>
      </c>
      <c r="AJ7" s="75">
        <f t="shared" si="3"/>
        <v>7.1161292367737412E-7</v>
      </c>
      <c r="AK7" s="75">
        <f t="shared" si="4"/>
        <v>1.0403046185538918E-6</v>
      </c>
      <c r="AL7" s="75">
        <f t="shared" si="4"/>
        <v>1.3373871840151852E-6</v>
      </c>
      <c r="AM7" s="75">
        <f t="shared" si="4"/>
        <v>1.5938339166407458E-6</v>
      </c>
      <c r="AN7" s="75">
        <f t="shared" si="4"/>
        <v>1.8018528122280545E-6</v>
      </c>
      <c r="AO7" s="75">
        <f t="shared" si="4"/>
        <v>1.9551233218973322E-6</v>
      </c>
      <c r="AP7" s="75">
        <f t="shared" si="4"/>
        <v>2.0489883987708955E-6</v>
      </c>
      <c r="AQ7" s="75">
        <f t="shared" si="4"/>
        <v>2.0805959999859637E-6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2.56859E-8</v>
      </c>
      <c r="E8" s="50">
        <v>-4.10255E-16</v>
      </c>
      <c r="F8" s="36">
        <f t="shared" si="5"/>
        <v>5.0591346926192563E-4</v>
      </c>
      <c r="G8" s="75">
        <f t="shared" si="1"/>
        <v>-4.2151075618000003E-23</v>
      </c>
      <c r="H8" s="75">
        <f t="shared" si="1"/>
        <v>1.7570190398897549E-8</v>
      </c>
      <c r="I8" s="75">
        <f t="shared" si="1"/>
        <v>3.3021156527294929E-8</v>
      </c>
      <c r="J8" s="75">
        <f t="shared" si="1"/>
        <v>4.44892838381334E-8</v>
      </c>
      <c r="K8" s="75">
        <f t="shared" si="1"/>
        <v>5.0591346926192541E-8</v>
      </c>
      <c r="L8" s="75">
        <f t="shared" si="1"/>
        <v>5.0591346926192561E-8</v>
      </c>
      <c r="M8" s="75">
        <f t="shared" si="1"/>
        <v>4.4489283838133453E-8</v>
      </c>
      <c r="N8" s="75">
        <f t="shared" si="1"/>
        <v>3.3021156527295002E-8</v>
      </c>
      <c r="O8" s="75">
        <f t="shared" si="1"/>
        <v>1.7570190398897639E-8</v>
      </c>
      <c r="P8" s="75">
        <f t="shared" si="1"/>
        <v>5.1921132280738357E-23</v>
      </c>
      <c r="Q8" s="75">
        <f t="shared" si="2"/>
        <v>-1.7570190398897543E-8</v>
      </c>
      <c r="R8" s="75">
        <f t="shared" si="2"/>
        <v>-3.3021156527294922E-8</v>
      </c>
      <c r="S8" s="75">
        <f t="shared" si="2"/>
        <v>-4.4489283838133387E-8</v>
      </c>
      <c r="T8" s="75">
        <f t="shared" si="2"/>
        <v>-5.0591346926192541E-8</v>
      </c>
      <c r="U8" s="75">
        <f t="shared" si="2"/>
        <v>-5.0591346926192561E-8</v>
      </c>
      <c r="V8" s="75">
        <f t="shared" si="2"/>
        <v>-4.4489283838133446E-8</v>
      </c>
      <c r="W8" s="75">
        <f t="shared" si="2"/>
        <v>-3.3021156527295008E-8</v>
      </c>
      <c r="X8" s="75">
        <f t="shared" si="2"/>
        <v>-1.7570190398897625E-8</v>
      </c>
      <c r="Y8" s="75">
        <f t="shared" si="2"/>
        <v>-5.8214940420325825E-23</v>
      </c>
      <c r="Z8" s="75">
        <f t="shared" si="2"/>
        <v>1.7570190398897556E-8</v>
      </c>
      <c r="AA8" s="75">
        <f t="shared" si="3"/>
        <v>3.3021156527294916E-8</v>
      </c>
      <c r="AB8" s="75">
        <f t="shared" si="3"/>
        <v>4.4489283838133413E-8</v>
      </c>
      <c r="AC8" s="75">
        <f t="shared" si="3"/>
        <v>5.0591346926192541E-8</v>
      </c>
      <c r="AD8" s="75">
        <f t="shared" si="3"/>
        <v>5.0591346926192554E-8</v>
      </c>
      <c r="AE8" s="75">
        <f t="shared" si="3"/>
        <v>4.4489283838133453E-8</v>
      </c>
      <c r="AF8" s="75">
        <f t="shared" si="3"/>
        <v>3.3021156527295015E-8</v>
      </c>
      <c r="AG8" s="75">
        <f t="shared" si="3"/>
        <v>1.7570190398897589E-8</v>
      </c>
      <c r="AH8" s="75">
        <f t="shared" si="3"/>
        <v>1.8881424418762393E-23</v>
      </c>
      <c r="AI8" s="75">
        <f t="shared" si="3"/>
        <v>-1.7570190398897553E-8</v>
      </c>
      <c r="AJ8" s="75">
        <f t="shared" si="3"/>
        <v>-3.3021156527294909E-8</v>
      </c>
      <c r="AK8" s="75">
        <f t="shared" si="4"/>
        <v>-4.4489283838133427E-8</v>
      </c>
      <c r="AL8" s="75">
        <f t="shared" si="4"/>
        <v>-5.0591346926192548E-8</v>
      </c>
      <c r="AM8" s="75">
        <f t="shared" si="4"/>
        <v>-5.0591346926192554E-8</v>
      </c>
      <c r="AN8" s="75">
        <f t="shared" si="4"/>
        <v>-4.4489283838133453E-8</v>
      </c>
      <c r="AO8" s="75">
        <f t="shared" si="4"/>
        <v>-3.3021156527294949E-8</v>
      </c>
      <c r="AP8" s="75">
        <f t="shared" si="4"/>
        <v>-1.7570190398897678E-8</v>
      </c>
      <c r="AQ8" s="75">
        <f t="shared" si="4"/>
        <v>-2.5175232558349859E-23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3.90538E-7</v>
      </c>
      <c r="E9" s="50">
        <v>-2.5930499999999998E-16</v>
      </c>
      <c r="F9" s="36">
        <f t="shared" si="5"/>
        <v>1.562152E-2</v>
      </c>
      <c r="G9" s="75">
        <f t="shared" si="1"/>
        <v>-4.0507382435999998E-22</v>
      </c>
      <c r="H9" s="75">
        <f t="shared" si="1"/>
        <v>2.7126484803875013E-7</v>
      </c>
      <c r="I9" s="75">
        <f t="shared" si="1"/>
        <v>5.3428745093647964E-7</v>
      </c>
      <c r="J9" s="75">
        <f t="shared" si="1"/>
        <v>7.8107599999999968E-7</v>
      </c>
      <c r="K9" s="75">
        <f t="shared" si="1"/>
        <v>1.0041319500470464E-6</v>
      </c>
      <c r="L9" s="75">
        <f t="shared" si="1"/>
        <v>1.1966778589071975E-6</v>
      </c>
      <c r="M9" s="75">
        <f t="shared" si="1"/>
        <v>1.3528633165726681E-6</v>
      </c>
      <c r="N9" s="75">
        <f t="shared" si="1"/>
        <v>1.4679427069459483E-6</v>
      </c>
      <c r="O9" s="75">
        <f t="shared" si="1"/>
        <v>1.5384194009835268E-6</v>
      </c>
      <c r="P9" s="75">
        <f t="shared" si="1"/>
        <v>1.562152E-6</v>
      </c>
      <c r="Q9" s="75">
        <f t="shared" si="2"/>
        <v>1.538419400983527E-6</v>
      </c>
      <c r="R9" s="75">
        <f t="shared" si="2"/>
        <v>1.4679427069459485E-6</v>
      </c>
      <c r="S9" s="75">
        <f t="shared" si="2"/>
        <v>1.3528633165726689E-6</v>
      </c>
      <c r="T9" s="75">
        <f t="shared" si="2"/>
        <v>1.1966778589071982E-6</v>
      </c>
      <c r="U9" s="75">
        <f t="shared" si="2"/>
        <v>1.0041319500470475E-6</v>
      </c>
      <c r="V9" s="75">
        <f t="shared" si="2"/>
        <v>7.8107600000000053E-7</v>
      </c>
      <c r="W9" s="75">
        <f t="shared" si="2"/>
        <v>5.3428745093648102E-7</v>
      </c>
      <c r="X9" s="75">
        <f t="shared" si="2"/>
        <v>2.7126484803875109E-7</v>
      </c>
      <c r="Y9" s="75">
        <f t="shared" si="2"/>
        <v>8.8512165825893602E-22</v>
      </c>
      <c r="Z9" s="75">
        <f t="shared" si="2"/>
        <v>-2.7126484803875008E-7</v>
      </c>
      <c r="AA9" s="75">
        <f t="shared" si="3"/>
        <v>-5.3428745093647922E-7</v>
      </c>
      <c r="AB9" s="75">
        <f t="shared" si="3"/>
        <v>-7.8107599999999958E-7</v>
      </c>
      <c r="AC9" s="75">
        <f t="shared" si="3"/>
        <v>-1.0041319500470462E-6</v>
      </c>
      <c r="AD9" s="75">
        <f t="shared" si="3"/>
        <v>-1.1966778589071975E-6</v>
      </c>
      <c r="AE9" s="75">
        <f t="shared" si="3"/>
        <v>-1.3528633165726679E-6</v>
      </c>
      <c r="AF9" s="75">
        <f t="shared" si="3"/>
        <v>-1.467942706945948E-6</v>
      </c>
      <c r="AG9" s="75">
        <f t="shared" si="3"/>
        <v>-1.5384194009835268E-6</v>
      </c>
      <c r="AH9" s="75">
        <f t="shared" si="3"/>
        <v>-1.562152E-6</v>
      </c>
      <c r="AI9" s="75">
        <f t="shared" si="3"/>
        <v>-1.538419400983527E-6</v>
      </c>
      <c r="AJ9" s="75">
        <f t="shared" si="3"/>
        <v>-1.4679427069459487E-6</v>
      </c>
      <c r="AK9" s="75">
        <f t="shared" si="4"/>
        <v>-1.3528633165726683E-6</v>
      </c>
      <c r="AL9" s="75">
        <f t="shared" si="4"/>
        <v>-1.196677858907198E-6</v>
      </c>
      <c r="AM9" s="75">
        <f t="shared" si="4"/>
        <v>-1.0041319500470471E-6</v>
      </c>
      <c r="AN9" s="75">
        <f t="shared" si="4"/>
        <v>-7.8107600000000074E-7</v>
      </c>
      <c r="AO9" s="75">
        <f t="shared" si="4"/>
        <v>-5.3428745093647985E-7</v>
      </c>
      <c r="AP9" s="75">
        <f t="shared" si="4"/>
        <v>-2.7126484803875204E-7</v>
      </c>
      <c r="AQ9" s="75">
        <f t="shared" si="4"/>
        <v>-3.827736218264821E-22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4.28262E-7</v>
      </c>
      <c r="E10" s="50">
        <v>1.5708</v>
      </c>
      <c r="F10" s="36">
        <f t="shared" si="5"/>
        <v>1.2847859999913325E-2</v>
      </c>
      <c r="G10" s="75">
        <f t="shared" si="1"/>
        <v>1.2847859999913325E-6</v>
      </c>
      <c r="H10" s="75">
        <f t="shared" si="1"/>
        <v>1.2652663942582022E-6</v>
      </c>
      <c r="I10" s="75">
        <f t="shared" si="1"/>
        <v>1.2073023093912251E-6</v>
      </c>
      <c r="J10" s="75">
        <f t="shared" si="1"/>
        <v>1.1126549547778416E-6</v>
      </c>
      <c r="K10" s="75">
        <f t="shared" si="1"/>
        <v>9.8420014239410741E-7</v>
      </c>
      <c r="L10" s="75">
        <f t="shared" si="1"/>
        <v>8.2584090671303026E-7</v>
      </c>
      <c r="M10" s="75">
        <f t="shared" si="1"/>
        <v>6.423889129771408E-7</v>
      </c>
      <c r="N10" s="75">
        <f t="shared" si="1"/>
        <v>4.3941825718491558E-7</v>
      </c>
      <c r="O10" s="75">
        <f t="shared" si="1"/>
        <v>2.2309610000449311E-7</v>
      </c>
      <c r="P10" s="75">
        <f t="shared" si="1"/>
        <v>-4.7192824921147759E-12</v>
      </c>
      <c r="Q10" s="75">
        <f t="shared" si="2"/>
        <v>-2.2310539517646631E-7</v>
      </c>
      <c r="R10" s="75">
        <f t="shared" si="2"/>
        <v>-4.3942712653478094E-7</v>
      </c>
      <c r="S10" s="75">
        <f t="shared" si="2"/>
        <v>-6.423970870141914E-7</v>
      </c>
      <c r="T10" s="75">
        <f t="shared" si="2"/>
        <v>-8.2584813707328743E-7</v>
      </c>
      <c r="U10" s="75">
        <f t="shared" si="2"/>
        <v>-9.8420620938673196E-7</v>
      </c>
      <c r="V10" s="75">
        <f t="shared" si="2"/>
        <v>-1.1126596740603335E-6</v>
      </c>
      <c r="W10" s="75">
        <f t="shared" si="2"/>
        <v>-1.2073055375705734E-6</v>
      </c>
      <c r="X10" s="75">
        <f t="shared" si="2"/>
        <v>-1.2652680332478117E-6</v>
      </c>
      <c r="Y10" s="75">
        <f t="shared" si="2"/>
        <v>-1.2847859999913325E-6</v>
      </c>
      <c r="Z10" s="75">
        <f t="shared" si="2"/>
        <v>-1.2652663942582022E-6</v>
      </c>
      <c r="AA10" s="75">
        <f t="shared" si="3"/>
        <v>-1.2073023093912253E-6</v>
      </c>
      <c r="AB10" s="75">
        <f t="shared" si="3"/>
        <v>-1.1126549547778414E-6</v>
      </c>
      <c r="AC10" s="75">
        <f t="shared" si="3"/>
        <v>-9.842001423941072E-7</v>
      </c>
      <c r="AD10" s="75">
        <f t="shared" si="3"/>
        <v>-8.2584090671303026E-7</v>
      </c>
      <c r="AE10" s="75">
        <f t="shared" si="3"/>
        <v>-6.4238891297714091E-7</v>
      </c>
      <c r="AF10" s="75">
        <f t="shared" si="3"/>
        <v>-4.3941825718491563E-7</v>
      </c>
      <c r="AG10" s="75">
        <f t="shared" si="3"/>
        <v>-2.2309610000449274E-7</v>
      </c>
      <c r="AH10" s="75">
        <f t="shared" si="3"/>
        <v>4.71928249195737E-12</v>
      </c>
      <c r="AI10" s="75">
        <f t="shared" si="3"/>
        <v>2.2310539517646617E-7</v>
      </c>
      <c r="AJ10" s="75">
        <f t="shared" si="3"/>
        <v>4.3942712653478078E-7</v>
      </c>
      <c r="AK10" s="75">
        <f t="shared" si="4"/>
        <v>6.4239708701419225E-7</v>
      </c>
      <c r="AL10" s="75">
        <f t="shared" si="4"/>
        <v>8.2584813707328743E-7</v>
      </c>
      <c r="AM10" s="75">
        <f t="shared" si="4"/>
        <v>9.8420620938673196E-7</v>
      </c>
      <c r="AN10" s="75">
        <f t="shared" si="4"/>
        <v>1.1126596740603333E-6</v>
      </c>
      <c r="AO10" s="75">
        <f t="shared" si="4"/>
        <v>1.2073055375705738E-6</v>
      </c>
      <c r="AP10" s="75">
        <f t="shared" si="4"/>
        <v>1.2652680332478115E-6</v>
      </c>
      <c r="AQ10" s="75">
        <f t="shared" si="4"/>
        <v>1.2847859999913325E-6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1.6176799999999999E-8</v>
      </c>
      <c r="E11" s="50">
        <v>-4.03549E-16</v>
      </c>
      <c r="F11" s="36">
        <f t="shared" si="5"/>
        <v>3.1862076117855777E-4</v>
      </c>
      <c r="G11" s="75">
        <f t="shared" si="1"/>
        <v>-2.61125258528E-23</v>
      </c>
      <c r="H11" s="75">
        <f t="shared" si="1"/>
        <v>1.106558290910133E-8</v>
      </c>
      <c r="I11" s="75">
        <f t="shared" si="1"/>
        <v>2.0796493208754398E-8</v>
      </c>
      <c r="J11" s="75">
        <f t="shared" si="1"/>
        <v>2.8019039503880197E-8</v>
      </c>
      <c r="K11" s="75">
        <f t="shared" si="1"/>
        <v>3.1862076117855769E-8</v>
      </c>
      <c r="L11" s="75">
        <f t="shared" si="1"/>
        <v>3.1862076117855776E-8</v>
      </c>
      <c r="M11" s="75">
        <f t="shared" si="1"/>
        <v>2.801903950388023E-8</v>
      </c>
      <c r="N11" s="75">
        <f t="shared" si="1"/>
        <v>2.0796493208754444E-8</v>
      </c>
      <c r="O11" s="75">
        <f t="shared" si="1"/>
        <v>1.1065582909101386E-8</v>
      </c>
      <c r="P11" s="75">
        <f t="shared" si="1"/>
        <v>3.2699565624683121E-23</v>
      </c>
      <c r="Q11" s="75">
        <f t="shared" si="2"/>
        <v>-1.1065582909101325E-8</v>
      </c>
      <c r="R11" s="75">
        <f t="shared" si="2"/>
        <v>-2.0796493208754395E-8</v>
      </c>
      <c r="S11" s="75">
        <f t="shared" si="2"/>
        <v>-2.801903950388019E-8</v>
      </c>
      <c r="T11" s="75">
        <f t="shared" si="2"/>
        <v>-3.1862076117855769E-8</v>
      </c>
      <c r="U11" s="75">
        <f t="shared" si="2"/>
        <v>-3.1862076117855776E-8</v>
      </c>
      <c r="V11" s="75">
        <f t="shared" si="2"/>
        <v>-2.8019039503880227E-8</v>
      </c>
      <c r="W11" s="75">
        <f t="shared" si="2"/>
        <v>-2.0796493208754448E-8</v>
      </c>
      <c r="X11" s="75">
        <f t="shared" si="2"/>
        <v>-1.1065582909101378E-8</v>
      </c>
      <c r="Y11" s="75">
        <f t="shared" si="2"/>
        <v>-3.6663361929756277E-23</v>
      </c>
      <c r="Z11" s="75">
        <f t="shared" si="2"/>
        <v>1.1065582909101335E-8</v>
      </c>
      <c r="AA11" s="75">
        <f t="shared" si="3"/>
        <v>2.0796493208754391E-8</v>
      </c>
      <c r="AB11" s="75">
        <f t="shared" si="3"/>
        <v>2.8019039503880204E-8</v>
      </c>
      <c r="AC11" s="75">
        <f t="shared" si="3"/>
        <v>3.1862076117855769E-8</v>
      </c>
      <c r="AD11" s="75">
        <f t="shared" si="3"/>
        <v>3.1862076117855776E-8</v>
      </c>
      <c r="AE11" s="75">
        <f t="shared" si="3"/>
        <v>2.801903950388023E-8</v>
      </c>
      <c r="AF11" s="75">
        <f t="shared" si="3"/>
        <v>2.0796493208754451E-8</v>
      </c>
      <c r="AG11" s="75">
        <f t="shared" si="3"/>
        <v>1.1065582909101355E-8</v>
      </c>
      <c r="AH11" s="75">
        <f t="shared" si="3"/>
        <v>1.1891388915219458E-23</v>
      </c>
      <c r="AI11" s="75">
        <f t="shared" si="3"/>
        <v>-1.1065582909101332E-8</v>
      </c>
      <c r="AJ11" s="75">
        <f t="shared" si="3"/>
        <v>-2.0796493208754385E-8</v>
      </c>
      <c r="AK11" s="75">
        <f t="shared" si="4"/>
        <v>-2.8019039503880214E-8</v>
      </c>
      <c r="AL11" s="75">
        <f t="shared" si="4"/>
        <v>-3.1862076117855769E-8</v>
      </c>
      <c r="AM11" s="75">
        <f t="shared" si="4"/>
        <v>-3.1862076117855776E-8</v>
      </c>
      <c r="AN11" s="75">
        <f t="shared" si="4"/>
        <v>-2.801903950388023E-8</v>
      </c>
      <c r="AO11" s="75">
        <f t="shared" si="4"/>
        <v>-2.0796493208754408E-8</v>
      </c>
      <c r="AP11" s="75">
        <f t="shared" si="4"/>
        <v>-1.1065582909101413E-8</v>
      </c>
      <c r="AQ11" s="75">
        <f t="shared" si="4"/>
        <v>-1.5855185220292612E-23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4.4314300000000001E-7</v>
      </c>
      <c r="E12" s="50">
        <v>-2.3760600000000001E-16</v>
      </c>
      <c r="F12" s="36">
        <f t="shared" si="5"/>
        <v>1.772572E-2</v>
      </c>
      <c r="G12" s="75">
        <f t="shared" si="1"/>
        <v>-4.2117374263200003E-22</v>
      </c>
      <c r="H12" s="75">
        <f t="shared" si="1"/>
        <v>3.0780389758342559E-7</v>
      </c>
      <c r="I12" s="75">
        <f t="shared" si="1"/>
        <v>6.0625532949506691E-7</v>
      </c>
      <c r="J12" s="75">
        <f t="shared" si="1"/>
        <v>8.862859999999996E-7</v>
      </c>
      <c r="K12" s="75">
        <f t="shared" si="1"/>
        <v>1.1393873188772881E-6</v>
      </c>
      <c r="L12" s="75">
        <f t="shared" si="1"/>
        <v>1.3578689306282929E-6</v>
      </c>
      <c r="M12" s="75">
        <f t="shared" si="1"/>
        <v>1.5350923820369897E-6</v>
      </c>
      <c r="N12" s="75">
        <f t="shared" si="1"/>
        <v>1.6656728282117192E-6</v>
      </c>
      <c r="O12" s="75">
        <f t="shared" si="1"/>
        <v>1.7456426483723557E-6</v>
      </c>
      <c r="P12" s="75">
        <f t="shared" si="1"/>
        <v>1.7725720000000001E-6</v>
      </c>
      <c r="Q12" s="75">
        <f t="shared" si="2"/>
        <v>1.7456426483723559E-6</v>
      </c>
      <c r="R12" s="75">
        <f t="shared" si="2"/>
        <v>1.6656728282117194E-6</v>
      </c>
      <c r="S12" s="75">
        <f t="shared" si="2"/>
        <v>1.5350923820369906E-6</v>
      </c>
      <c r="T12" s="75">
        <f t="shared" si="2"/>
        <v>1.3578689306282938E-6</v>
      </c>
      <c r="U12" s="75">
        <f t="shared" si="2"/>
        <v>1.1393873188772892E-6</v>
      </c>
      <c r="V12" s="75">
        <f t="shared" si="2"/>
        <v>8.8628600000000066E-7</v>
      </c>
      <c r="W12" s="75">
        <f t="shared" si="2"/>
        <v>6.0625532949506839E-7</v>
      </c>
      <c r="X12" s="75">
        <f t="shared" si="2"/>
        <v>3.078038975834267E-7</v>
      </c>
      <c r="Y12" s="75">
        <f t="shared" si="2"/>
        <v>1.0043464835837734E-21</v>
      </c>
      <c r="Z12" s="75">
        <f t="shared" si="2"/>
        <v>-3.0780389758342549E-7</v>
      </c>
      <c r="AA12" s="75">
        <f t="shared" si="3"/>
        <v>-6.0625532949506638E-7</v>
      </c>
      <c r="AB12" s="75">
        <f t="shared" si="3"/>
        <v>-8.862859999999995E-7</v>
      </c>
      <c r="AC12" s="75">
        <f t="shared" si="3"/>
        <v>-1.1393873188772877E-6</v>
      </c>
      <c r="AD12" s="75">
        <f t="shared" si="3"/>
        <v>-1.3578689306282929E-6</v>
      </c>
      <c r="AE12" s="75">
        <f t="shared" si="3"/>
        <v>-1.5350923820369895E-6</v>
      </c>
      <c r="AF12" s="75">
        <f t="shared" si="3"/>
        <v>-1.665672828211719E-6</v>
      </c>
      <c r="AG12" s="75">
        <f t="shared" si="3"/>
        <v>-1.7456426483723557E-6</v>
      </c>
      <c r="AH12" s="75">
        <f t="shared" si="3"/>
        <v>-1.7725720000000001E-6</v>
      </c>
      <c r="AI12" s="75">
        <f t="shared" si="3"/>
        <v>-1.7456426483723559E-6</v>
      </c>
      <c r="AJ12" s="75">
        <f t="shared" si="3"/>
        <v>-1.6656728282117196E-6</v>
      </c>
      <c r="AK12" s="75">
        <f t="shared" si="4"/>
        <v>-1.53509238203699E-6</v>
      </c>
      <c r="AL12" s="75">
        <f t="shared" si="4"/>
        <v>-1.3578689306282934E-6</v>
      </c>
      <c r="AM12" s="75">
        <f t="shared" si="4"/>
        <v>-1.139387318877289E-6</v>
      </c>
      <c r="AN12" s="75">
        <f t="shared" si="4"/>
        <v>-8.8628600000000077E-7</v>
      </c>
      <c r="AO12" s="75">
        <f t="shared" si="4"/>
        <v>-6.0625532949506701E-7</v>
      </c>
      <c r="AP12" s="75">
        <f t="shared" si="4"/>
        <v>-3.0780389758342771E-7</v>
      </c>
      <c r="AQ12" s="75">
        <f t="shared" si="4"/>
        <v>-4.3433276940285652E-22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4.7433599999999999E-7</v>
      </c>
      <c r="E13" s="50">
        <v>1.5708</v>
      </c>
      <c r="F13" s="36">
        <f t="shared" si="5"/>
        <v>1.4230079999904001E-2</v>
      </c>
      <c r="G13" s="75">
        <f t="shared" ref="G13:P22" si="6">Bn*SIN(m*(th-INDEX(deg,ii)*PI()/180+ph))*INDEX(mm,ii)*INDEX(_10kA,ii)</f>
        <v>1.4230079999904001E-6</v>
      </c>
      <c r="H13" s="75">
        <f t="shared" si="6"/>
        <v>1.4013884033298744E-6</v>
      </c>
      <c r="I13" s="75">
        <f t="shared" si="6"/>
        <v>1.337188329170919E-6</v>
      </c>
      <c r="J13" s="75">
        <f t="shared" si="6"/>
        <v>1.2323584642800487E-6</v>
      </c>
      <c r="K13" s="75">
        <f t="shared" si="6"/>
        <v>1.0900840110555019E-6</v>
      </c>
      <c r="L13" s="75">
        <f t="shared" si="6"/>
        <v>9.1468790676415826E-7</v>
      </c>
      <c r="M13" s="75">
        <f t="shared" si="6"/>
        <v>7.1149947328020017E-7</v>
      </c>
      <c r="N13" s="75">
        <f t="shared" si="6"/>
        <v>4.8669248833672863E-7</v>
      </c>
      <c r="O13" s="75">
        <f t="shared" si="6"/>
        <v>2.4709759841342736E-7</v>
      </c>
      <c r="P13" s="75">
        <f t="shared" si="6"/>
        <v>-5.2270002479317669E-12</v>
      </c>
      <c r="Q13" s="75">
        <f t="shared" ref="Q13:Z22" si="7">Bn*SIN(m*(th-INDEX(deg,ii)*PI()/180+ph))*INDEX(mm,ii)*INDEX(_10kA,ii)</f>
        <v>-2.4710789359416505E-7</v>
      </c>
      <c r="R13" s="75">
        <f t="shared" si="7"/>
        <v>-4.8670231188385109E-7</v>
      </c>
      <c r="S13" s="75">
        <f t="shared" si="7"/>
        <v>-7.1150852671019954E-7</v>
      </c>
      <c r="T13" s="75">
        <f t="shared" si="7"/>
        <v>-9.1469591499314624E-7</v>
      </c>
      <c r="U13" s="75">
        <f t="shared" si="7"/>
        <v>-1.0900907307574918E-6</v>
      </c>
      <c r="V13" s="75">
        <f t="shared" si="7"/>
        <v>-1.2323636912802965E-6</v>
      </c>
      <c r="W13" s="75">
        <f t="shared" si="7"/>
        <v>-1.3371919046496666E-6</v>
      </c>
      <c r="X13" s="75">
        <f t="shared" si="7"/>
        <v>-1.4013902186480098E-6</v>
      </c>
      <c r="Y13" s="75">
        <f t="shared" si="7"/>
        <v>-1.4230079999904001E-6</v>
      </c>
      <c r="Z13" s="75">
        <f t="shared" si="7"/>
        <v>-1.4013884033298744E-6</v>
      </c>
      <c r="AA13" s="75">
        <f t="shared" ref="AA13:AJ22" si="8">Bn*SIN(m*(th-INDEX(deg,ii)*PI()/180+ph))*INDEX(mm,ii)*INDEX(_10kA,ii)</f>
        <v>-1.3371883291709192E-6</v>
      </c>
      <c r="AB13" s="75">
        <f t="shared" si="8"/>
        <v>-1.2323584642800485E-6</v>
      </c>
      <c r="AC13" s="75">
        <f t="shared" si="8"/>
        <v>-1.0900840110555015E-6</v>
      </c>
      <c r="AD13" s="75">
        <f t="shared" si="8"/>
        <v>-9.1468790676415826E-7</v>
      </c>
      <c r="AE13" s="75">
        <f t="shared" si="8"/>
        <v>-7.1149947328020017E-7</v>
      </c>
      <c r="AF13" s="75">
        <f t="shared" si="8"/>
        <v>-4.8669248833672884E-7</v>
      </c>
      <c r="AG13" s="75">
        <f t="shared" si="8"/>
        <v>-2.4709759841342694E-7</v>
      </c>
      <c r="AH13" s="75">
        <f t="shared" si="8"/>
        <v>5.2270002477574273E-12</v>
      </c>
      <c r="AI13" s="75">
        <f t="shared" si="8"/>
        <v>2.4710789359416489E-7</v>
      </c>
      <c r="AJ13" s="75">
        <f t="shared" si="8"/>
        <v>4.8670231188385098E-7</v>
      </c>
      <c r="AK13" s="75">
        <f t="shared" ref="AK13:AQ22" si="9">Bn*SIN(m*(th-INDEX(deg,ii)*PI()/180+ph))*INDEX(mm,ii)*INDEX(_10kA,ii)</f>
        <v>7.1150852671020049E-7</v>
      </c>
      <c r="AL13" s="75">
        <f t="shared" si="9"/>
        <v>9.1469591499314624E-7</v>
      </c>
      <c r="AM13" s="75">
        <f t="shared" si="9"/>
        <v>1.0900907307574916E-6</v>
      </c>
      <c r="AN13" s="75">
        <f t="shared" si="9"/>
        <v>1.2323636912802963E-6</v>
      </c>
      <c r="AO13" s="75">
        <f t="shared" si="9"/>
        <v>1.337191904649667E-6</v>
      </c>
      <c r="AP13" s="75">
        <f t="shared" si="9"/>
        <v>1.4013902186480096E-6</v>
      </c>
      <c r="AQ13" s="75">
        <f t="shared" si="9"/>
        <v>1.4230079999904001E-6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2.4712700000000001E-8</v>
      </c>
      <c r="E14" s="50">
        <v>-4.39087E-16</v>
      </c>
      <c r="F14" s="36">
        <f t="shared" si="5"/>
        <v>4.8674517115729603E-4</v>
      </c>
      <c r="G14" s="75">
        <f t="shared" si="6"/>
        <v>-4.34041012196E-23</v>
      </c>
      <c r="H14" s="75">
        <f t="shared" si="6"/>
        <v>1.6904482391928466E-8</v>
      </c>
      <c r="I14" s="75">
        <f t="shared" si="6"/>
        <v>3.1770034723801046E-8</v>
      </c>
      <c r="J14" s="75">
        <f t="shared" si="6"/>
        <v>4.2803651992207369E-8</v>
      </c>
      <c r="K14" s="75">
        <f t="shared" si="6"/>
        <v>4.8674517115729581E-8</v>
      </c>
      <c r="L14" s="75">
        <f t="shared" si="6"/>
        <v>4.8674517115729601E-8</v>
      </c>
      <c r="M14" s="75">
        <f t="shared" si="6"/>
        <v>4.2803651992207422E-8</v>
      </c>
      <c r="N14" s="75">
        <f t="shared" si="6"/>
        <v>3.1770034723801125E-8</v>
      </c>
      <c r="O14" s="75">
        <f t="shared" si="6"/>
        <v>1.6904482391928555E-8</v>
      </c>
      <c r="P14" s="75">
        <f t="shared" si="6"/>
        <v>4.9953918909370622E-23</v>
      </c>
      <c r="Q14" s="75">
        <f t="shared" si="7"/>
        <v>-1.6904482391928463E-8</v>
      </c>
      <c r="R14" s="75">
        <f t="shared" si="7"/>
        <v>-3.1770034723801046E-8</v>
      </c>
      <c r="S14" s="75">
        <f t="shared" si="7"/>
        <v>-4.2803651992207362E-8</v>
      </c>
      <c r="T14" s="75">
        <f t="shared" si="7"/>
        <v>-4.8674517115729581E-8</v>
      </c>
      <c r="U14" s="75">
        <f t="shared" si="7"/>
        <v>-4.8674517115729601E-8</v>
      </c>
      <c r="V14" s="75">
        <f t="shared" si="7"/>
        <v>-4.2803651992207415E-8</v>
      </c>
      <c r="W14" s="75">
        <f t="shared" si="7"/>
        <v>-3.1770034723801125E-8</v>
      </c>
      <c r="X14" s="75">
        <f t="shared" si="7"/>
        <v>-1.6904482391928542E-8</v>
      </c>
      <c r="Y14" s="75">
        <f t="shared" si="7"/>
        <v>-5.6009264153694671E-23</v>
      </c>
      <c r="Z14" s="75">
        <f t="shared" si="7"/>
        <v>1.6904482391928476E-8</v>
      </c>
      <c r="AA14" s="75">
        <f t="shared" si="8"/>
        <v>3.1770034723801039E-8</v>
      </c>
      <c r="AB14" s="75">
        <f t="shared" si="8"/>
        <v>4.2803651992207382E-8</v>
      </c>
      <c r="AC14" s="75">
        <f t="shared" si="8"/>
        <v>4.8674517115729581E-8</v>
      </c>
      <c r="AD14" s="75">
        <f t="shared" si="8"/>
        <v>4.8674517115729594E-8</v>
      </c>
      <c r="AE14" s="75">
        <f t="shared" si="8"/>
        <v>4.2803651992207422E-8</v>
      </c>
      <c r="AF14" s="75">
        <f t="shared" si="8"/>
        <v>3.1770034723801132E-8</v>
      </c>
      <c r="AG14" s="75">
        <f t="shared" si="8"/>
        <v>1.6904482391928506E-8</v>
      </c>
      <c r="AH14" s="75">
        <f t="shared" si="8"/>
        <v>1.8166035732972155E-23</v>
      </c>
      <c r="AI14" s="75">
        <f t="shared" si="8"/>
        <v>-1.6904482391928473E-8</v>
      </c>
      <c r="AJ14" s="75">
        <f t="shared" si="8"/>
        <v>-3.1770034723801032E-8</v>
      </c>
      <c r="AK14" s="75">
        <f t="shared" si="9"/>
        <v>-4.2803651992207402E-8</v>
      </c>
      <c r="AL14" s="75">
        <f t="shared" si="9"/>
        <v>-4.8674517115729588E-8</v>
      </c>
      <c r="AM14" s="75">
        <f t="shared" si="9"/>
        <v>-4.8674517115729594E-8</v>
      </c>
      <c r="AN14" s="75">
        <f t="shared" si="9"/>
        <v>-4.2803651992207422E-8</v>
      </c>
      <c r="AO14" s="75">
        <f t="shared" si="9"/>
        <v>-3.1770034723801065E-8</v>
      </c>
      <c r="AP14" s="75">
        <f t="shared" si="9"/>
        <v>-1.6904482391928595E-8</v>
      </c>
      <c r="AQ14" s="75">
        <f t="shared" si="9"/>
        <v>-2.4221380977296204E-23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1.1236999999999999E-6</v>
      </c>
      <c r="E15" s="50">
        <v>-4.97035E-14</v>
      </c>
      <c r="F15" s="36">
        <f t="shared" si="5"/>
        <v>4.4947999999999995E-2</v>
      </c>
      <c r="G15" s="75">
        <f t="shared" si="6"/>
        <v>-2.2340729179999999E-19</v>
      </c>
      <c r="H15" s="75">
        <f t="shared" si="6"/>
        <v>7.8051382897709831E-7</v>
      </c>
      <c r="I15" s="75">
        <f t="shared" si="6"/>
        <v>1.5373121402200059E-6</v>
      </c>
      <c r="J15" s="75">
        <f t="shared" si="6"/>
        <v>2.2473999999998059E-6</v>
      </c>
      <c r="K15" s="75">
        <f t="shared" si="6"/>
        <v>2.8892017480188852E-6</v>
      </c>
      <c r="L15" s="75">
        <f t="shared" si="6"/>
        <v>3.4432165629310384E-6</v>
      </c>
      <c r="M15" s="75">
        <f t="shared" si="6"/>
        <v>3.8926109849301826E-6</v>
      </c>
      <c r="N15" s="75">
        <f t="shared" si="6"/>
        <v>4.2237303919084239E-6</v>
      </c>
      <c r="O15" s="75">
        <f t="shared" si="6"/>
        <v>4.4265138882392337E-6</v>
      </c>
      <c r="P15" s="75">
        <f t="shared" si="6"/>
        <v>4.4947999999999997E-6</v>
      </c>
      <c r="Q15" s="75">
        <f t="shared" si="7"/>
        <v>4.4265138882393117E-6</v>
      </c>
      <c r="R15" s="75">
        <f t="shared" si="7"/>
        <v>4.2237303919085772E-6</v>
      </c>
      <c r="S15" s="75">
        <f t="shared" si="7"/>
        <v>3.8926109849304062E-6</v>
      </c>
      <c r="T15" s="75">
        <f t="shared" si="7"/>
        <v>3.4432165629313259E-6</v>
      </c>
      <c r="U15" s="75">
        <f t="shared" si="7"/>
        <v>2.8892017480192287E-6</v>
      </c>
      <c r="V15" s="75">
        <f t="shared" si="7"/>
        <v>2.2474000000001934E-6</v>
      </c>
      <c r="W15" s="75">
        <f t="shared" si="7"/>
        <v>1.5373121402204264E-6</v>
      </c>
      <c r="X15" s="75">
        <f t="shared" si="7"/>
        <v>7.8051382897753834E-7</v>
      </c>
      <c r="Y15" s="75">
        <f t="shared" si="7"/>
        <v>2.2411300393612721E-19</v>
      </c>
      <c r="Z15" s="75">
        <f t="shared" si="7"/>
        <v>-7.8051382897709884E-7</v>
      </c>
      <c r="AA15" s="75">
        <f t="shared" si="8"/>
        <v>-1.5373121402200052E-6</v>
      </c>
      <c r="AB15" s="75">
        <f t="shared" si="8"/>
        <v>-2.2473999999998067E-6</v>
      </c>
      <c r="AC15" s="75">
        <f t="shared" si="8"/>
        <v>-2.8892017480188852E-6</v>
      </c>
      <c r="AD15" s="75">
        <f t="shared" si="8"/>
        <v>-3.4432165629310379E-6</v>
      </c>
      <c r="AE15" s="75">
        <f t="shared" si="8"/>
        <v>-3.8926109849301818E-6</v>
      </c>
      <c r="AF15" s="75">
        <f t="shared" si="8"/>
        <v>-4.2237303919084231E-6</v>
      </c>
      <c r="AG15" s="75">
        <f t="shared" si="8"/>
        <v>-4.4265138882392337E-6</v>
      </c>
      <c r="AH15" s="75">
        <f t="shared" si="8"/>
        <v>-4.4947999999999997E-6</v>
      </c>
      <c r="AI15" s="75">
        <f t="shared" si="8"/>
        <v>-4.4265138882393117E-6</v>
      </c>
      <c r="AJ15" s="75">
        <f t="shared" si="8"/>
        <v>-4.2237303919085781E-6</v>
      </c>
      <c r="AK15" s="75">
        <f t="shared" si="9"/>
        <v>-3.8926109849304062E-6</v>
      </c>
      <c r="AL15" s="75">
        <f t="shared" si="9"/>
        <v>-3.4432165629313263E-6</v>
      </c>
      <c r="AM15" s="75">
        <f t="shared" si="9"/>
        <v>-2.8892017480192291E-6</v>
      </c>
      <c r="AN15" s="75">
        <f t="shared" si="9"/>
        <v>-2.2474000000001955E-6</v>
      </c>
      <c r="AO15" s="75">
        <f t="shared" si="9"/>
        <v>-1.5373121402204252E-6</v>
      </c>
      <c r="AP15" s="75">
        <f t="shared" si="9"/>
        <v>-7.8051382897754268E-7</v>
      </c>
      <c r="AQ15" s="75">
        <f t="shared" si="9"/>
        <v>-2.2466368366363952E-19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1.1546999999999999E-6</v>
      </c>
      <c r="E16" s="50">
        <v>1.5708</v>
      </c>
      <c r="F16" s="36">
        <f t="shared" si="5"/>
        <v>3.4640999999766296E-2</v>
      </c>
      <c r="G16" s="75">
        <f t="shared" si="6"/>
        <v>3.4640999999766299E-6</v>
      </c>
      <c r="H16" s="75">
        <f t="shared" si="6"/>
        <v>3.4114703276264206E-6</v>
      </c>
      <c r="I16" s="75">
        <f t="shared" si="6"/>
        <v>3.2551848556585626E-6</v>
      </c>
      <c r="J16" s="75">
        <f t="shared" si="6"/>
        <v>2.9999922390545358E-6</v>
      </c>
      <c r="K16" s="75">
        <f t="shared" si="6"/>
        <v>2.6536463763361581E-6</v>
      </c>
      <c r="L16" s="75">
        <f t="shared" si="6"/>
        <v>2.2266708112826637E-6</v>
      </c>
      <c r="M16" s="75">
        <f t="shared" si="6"/>
        <v>1.7320389803781435E-6</v>
      </c>
      <c r="N16" s="75">
        <f t="shared" si="6"/>
        <v>1.1847800215088473E-6</v>
      </c>
      <c r="O16" s="75">
        <f t="shared" si="6"/>
        <v>6.0152212121362199E-7</v>
      </c>
      <c r="P16" s="75">
        <f t="shared" si="6"/>
        <v>-1.2724349799059762E-11</v>
      </c>
      <c r="Q16" s="75">
        <f t="shared" si="7"/>
        <v>-6.0154718329028881E-7</v>
      </c>
      <c r="R16" s="75">
        <f t="shared" si="7"/>
        <v>-1.1848039354640653E-6</v>
      </c>
      <c r="S16" s="75">
        <f t="shared" si="7"/>
        <v>-1.7320610195984858E-6</v>
      </c>
      <c r="T16" s="75">
        <f t="shared" si="7"/>
        <v>-2.2266903061175749E-6</v>
      </c>
      <c r="U16" s="75">
        <f t="shared" si="7"/>
        <v>-2.6536627344449416E-6</v>
      </c>
      <c r="V16" s="75">
        <f t="shared" si="7"/>
        <v>-3.0000049634043341E-6</v>
      </c>
      <c r="W16" s="75">
        <f t="shared" si="7"/>
        <v>-3.2551935596264459E-6</v>
      </c>
      <c r="X16" s="75">
        <f t="shared" si="7"/>
        <v>-3.4114747467467298E-6</v>
      </c>
      <c r="Y16" s="75">
        <f t="shared" si="7"/>
        <v>-3.4640999999766299E-6</v>
      </c>
      <c r="Z16" s="75">
        <f t="shared" si="7"/>
        <v>-3.4114703276264206E-6</v>
      </c>
      <c r="AA16" s="75">
        <f t="shared" si="8"/>
        <v>-3.2551848556585634E-6</v>
      </c>
      <c r="AB16" s="75">
        <f t="shared" si="8"/>
        <v>-2.9999922390545349E-6</v>
      </c>
      <c r="AC16" s="75">
        <f t="shared" si="8"/>
        <v>-2.6536463763361573E-6</v>
      </c>
      <c r="AD16" s="75">
        <f t="shared" si="8"/>
        <v>-2.2266708112826637E-6</v>
      </c>
      <c r="AE16" s="75">
        <f t="shared" si="8"/>
        <v>-1.7320389803781435E-6</v>
      </c>
      <c r="AF16" s="75">
        <f t="shared" si="8"/>
        <v>-1.1847800215088475E-6</v>
      </c>
      <c r="AG16" s="75">
        <f t="shared" si="8"/>
        <v>-6.0152212121362083E-7</v>
      </c>
      <c r="AH16" s="75">
        <f t="shared" si="8"/>
        <v>1.2724349798635358E-11</v>
      </c>
      <c r="AI16" s="75">
        <f t="shared" si="8"/>
        <v>6.0154718329028839E-7</v>
      </c>
      <c r="AJ16" s="75">
        <f t="shared" si="8"/>
        <v>1.1848039354640648E-6</v>
      </c>
      <c r="AK16" s="75">
        <f t="shared" si="9"/>
        <v>1.7320610195984881E-6</v>
      </c>
      <c r="AL16" s="75">
        <f t="shared" si="9"/>
        <v>2.2266903061175749E-6</v>
      </c>
      <c r="AM16" s="75">
        <f t="shared" si="9"/>
        <v>2.6536627344449407E-6</v>
      </c>
      <c r="AN16" s="75">
        <f t="shared" si="9"/>
        <v>3.0000049634043341E-6</v>
      </c>
      <c r="AO16" s="75">
        <f t="shared" si="9"/>
        <v>3.2551935596264472E-6</v>
      </c>
      <c r="AP16" s="75">
        <f t="shared" si="9"/>
        <v>3.4114747467467289E-6</v>
      </c>
      <c r="AQ16" s="75">
        <f t="shared" si="9"/>
        <v>3.4640999999766299E-6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8.4392700000000004E-8</v>
      </c>
      <c r="E17" s="50">
        <v>-3.9227399999999998E-16</v>
      </c>
      <c r="F17" s="36">
        <f t="shared" si="5"/>
        <v>1.6622117051526678E-3</v>
      </c>
      <c r="G17" s="75">
        <f t="shared" si="6"/>
        <v>-1.3242024799919999E-22</v>
      </c>
      <c r="H17" s="75">
        <f t="shared" si="6"/>
        <v>5.7728006699280207E-8</v>
      </c>
      <c r="I17" s="75">
        <f t="shared" si="6"/>
        <v>1.0849316381598632E-7</v>
      </c>
      <c r="J17" s="75">
        <f t="shared" si="6"/>
        <v>1.461724441879179E-7</v>
      </c>
      <c r="K17" s="75">
        <f t="shared" si="6"/>
        <v>1.6622117051526674E-7</v>
      </c>
      <c r="L17" s="75">
        <f t="shared" si="6"/>
        <v>1.6622117051526679E-7</v>
      </c>
      <c r="M17" s="75">
        <f t="shared" si="6"/>
        <v>1.4617244418791809E-7</v>
      </c>
      <c r="N17" s="75">
        <f t="shared" si="6"/>
        <v>1.0849316381598656E-7</v>
      </c>
      <c r="O17" s="75">
        <f t="shared" si="6"/>
        <v>5.7728006699280498E-8</v>
      </c>
      <c r="P17" s="75">
        <f t="shared" si="6"/>
        <v>1.7059026704256687E-22</v>
      </c>
      <c r="Q17" s="75">
        <f t="shared" si="7"/>
        <v>-5.7728006699280174E-8</v>
      </c>
      <c r="R17" s="75">
        <f t="shared" si="7"/>
        <v>-1.0849316381598629E-7</v>
      </c>
      <c r="S17" s="75">
        <f t="shared" si="7"/>
        <v>-1.4617244418791788E-7</v>
      </c>
      <c r="T17" s="75">
        <f t="shared" si="7"/>
        <v>-1.6622117051526674E-7</v>
      </c>
      <c r="U17" s="75">
        <f t="shared" si="7"/>
        <v>-1.6622117051526679E-7</v>
      </c>
      <c r="V17" s="75">
        <f t="shared" si="7"/>
        <v>-1.4617244418791806E-7</v>
      </c>
      <c r="W17" s="75">
        <f t="shared" si="7"/>
        <v>-1.0849316381598657E-7</v>
      </c>
      <c r="X17" s="75">
        <f t="shared" si="7"/>
        <v>-5.7728006699280445E-8</v>
      </c>
      <c r="Y17" s="75">
        <f t="shared" si="7"/>
        <v>-1.9126898424468019E-22</v>
      </c>
      <c r="Z17" s="75">
        <f t="shared" si="7"/>
        <v>5.772800669928022E-8</v>
      </c>
      <c r="AA17" s="75">
        <f t="shared" si="8"/>
        <v>1.0849316381598628E-7</v>
      </c>
      <c r="AB17" s="75">
        <f t="shared" si="8"/>
        <v>1.4617244418791795E-7</v>
      </c>
      <c r="AC17" s="75">
        <f t="shared" si="8"/>
        <v>1.6622117051526674E-7</v>
      </c>
      <c r="AD17" s="75">
        <f t="shared" si="8"/>
        <v>1.6622117051526676E-7</v>
      </c>
      <c r="AE17" s="75">
        <f t="shared" si="8"/>
        <v>1.4617244418791809E-7</v>
      </c>
      <c r="AF17" s="75">
        <f t="shared" si="8"/>
        <v>1.084931638159866E-7</v>
      </c>
      <c r="AG17" s="75">
        <f t="shared" si="8"/>
        <v>5.7728006699280326E-8</v>
      </c>
      <c r="AH17" s="75">
        <f t="shared" si="8"/>
        <v>6.2036151606340018E-23</v>
      </c>
      <c r="AI17" s="75">
        <f t="shared" si="8"/>
        <v>-5.7728006699280207E-8</v>
      </c>
      <c r="AJ17" s="75">
        <f t="shared" si="8"/>
        <v>-1.0849316381598625E-7</v>
      </c>
      <c r="AK17" s="75">
        <f t="shared" si="9"/>
        <v>-1.4617244418791801E-7</v>
      </c>
      <c r="AL17" s="75">
        <f t="shared" si="9"/>
        <v>-1.6622117051526674E-7</v>
      </c>
      <c r="AM17" s="75">
        <f t="shared" si="9"/>
        <v>-1.6622117051526676E-7</v>
      </c>
      <c r="AN17" s="75">
        <f t="shared" si="9"/>
        <v>-1.4617244418791809E-7</v>
      </c>
      <c r="AO17" s="75">
        <f t="shared" si="9"/>
        <v>-1.0849316381598637E-7</v>
      </c>
      <c r="AP17" s="75">
        <f t="shared" si="9"/>
        <v>-5.7728006699280624E-8</v>
      </c>
      <c r="AQ17" s="75">
        <f t="shared" si="9"/>
        <v>-8.2714868808453365E-23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4.1753200000000002E-6</v>
      </c>
      <c r="E18" s="50">
        <v>-2.57684E-16</v>
      </c>
      <c r="F18" s="36">
        <f t="shared" si="5"/>
        <v>0.16701280000000002</v>
      </c>
      <c r="G18" s="75">
        <f t="shared" si="6"/>
        <v>-4.3036526355200003E-21</v>
      </c>
      <c r="H18" s="75">
        <f t="shared" si="6"/>
        <v>2.9001468367051461E-6</v>
      </c>
      <c r="I18" s="75">
        <f t="shared" si="6"/>
        <v>5.7121741793221196E-6</v>
      </c>
      <c r="J18" s="75">
        <f t="shared" si="6"/>
        <v>8.350639999999997E-6</v>
      </c>
      <c r="K18" s="75">
        <f t="shared" si="6"/>
        <v>1.0735375849905602E-5</v>
      </c>
      <c r="L18" s="75">
        <f t="shared" si="6"/>
        <v>1.2793922736974124E-5</v>
      </c>
      <c r="M18" s="75">
        <f t="shared" si="6"/>
        <v>1.4463732755716967E-5</v>
      </c>
      <c r="N18" s="75">
        <f t="shared" si="6"/>
        <v>1.5694069573679275E-5</v>
      </c>
      <c r="O18" s="75">
        <f t="shared" si="6"/>
        <v>1.644755002922773E-5</v>
      </c>
      <c r="P18" s="75">
        <f t="shared" si="6"/>
        <v>1.6701280000000001E-5</v>
      </c>
      <c r="Q18" s="75">
        <f t="shared" si="7"/>
        <v>1.6447550029227734E-5</v>
      </c>
      <c r="R18" s="75">
        <f t="shared" si="7"/>
        <v>1.5694069573679279E-5</v>
      </c>
      <c r="S18" s="75">
        <f t="shared" si="7"/>
        <v>1.4463732755716976E-5</v>
      </c>
      <c r="T18" s="75">
        <f t="shared" si="7"/>
        <v>1.2793922736974131E-5</v>
      </c>
      <c r="U18" s="75">
        <f t="shared" si="7"/>
        <v>1.0735375849905614E-5</v>
      </c>
      <c r="V18" s="75">
        <f t="shared" si="7"/>
        <v>8.3506400000000055E-6</v>
      </c>
      <c r="W18" s="75">
        <f t="shared" si="7"/>
        <v>5.7121741793221348E-6</v>
      </c>
      <c r="X18" s="75">
        <f t="shared" si="7"/>
        <v>2.9001468367051562E-6</v>
      </c>
      <c r="Y18" s="75">
        <f t="shared" si="7"/>
        <v>9.4630129773842785E-21</v>
      </c>
      <c r="Z18" s="75">
        <f t="shared" si="7"/>
        <v>-2.9001468367051452E-6</v>
      </c>
      <c r="AA18" s="75">
        <f t="shared" si="8"/>
        <v>-5.7121741793221162E-6</v>
      </c>
      <c r="AB18" s="75">
        <f t="shared" si="8"/>
        <v>-8.3506399999999953E-6</v>
      </c>
      <c r="AC18" s="75">
        <f t="shared" si="8"/>
        <v>-1.0735375849905599E-5</v>
      </c>
      <c r="AD18" s="75">
        <f t="shared" si="8"/>
        <v>-1.2793922736974124E-5</v>
      </c>
      <c r="AE18" s="75">
        <f t="shared" si="8"/>
        <v>-1.4463732755716966E-5</v>
      </c>
      <c r="AF18" s="75">
        <f t="shared" si="8"/>
        <v>-1.5694069573679275E-5</v>
      </c>
      <c r="AG18" s="75">
        <f t="shared" si="8"/>
        <v>-1.644755002922773E-5</v>
      </c>
      <c r="AH18" s="75">
        <f t="shared" si="8"/>
        <v>-1.6701280000000001E-5</v>
      </c>
      <c r="AI18" s="75">
        <f t="shared" si="8"/>
        <v>-1.6447550029227734E-5</v>
      </c>
      <c r="AJ18" s="75">
        <f t="shared" si="8"/>
        <v>-1.5694069573679279E-5</v>
      </c>
      <c r="AK18" s="75">
        <f t="shared" si="9"/>
        <v>-1.4463732755716969E-5</v>
      </c>
      <c r="AL18" s="75">
        <f t="shared" si="9"/>
        <v>-1.2793922736974128E-5</v>
      </c>
      <c r="AM18" s="75">
        <f t="shared" si="9"/>
        <v>-1.0735375849905611E-5</v>
      </c>
      <c r="AN18" s="75">
        <f t="shared" si="9"/>
        <v>-8.3506400000000072E-6</v>
      </c>
      <c r="AO18" s="75">
        <f t="shared" si="9"/>
        <v>-5.712174179322123E-6</v>
      </c>
      <c r="AP18" s="75">
        <f t="shared" si="9"/>
        <v>-2.900146836705166E-6</v>
      </c>
      <c r="AQ18" s="75">
        <f t="shared" si="9"/>
        <v>-4.0923094773992473E-21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2.40192E-6</v>
      </c>
      <c r="E19" s="50">
        <v>1.5708</v>
      </c>
      <c r="F19" s="36">
        <f t="shared" si="5"/>
        <v>7.2057599999513874E-2</v>
      </c>
      <c r="G19" s="75">
        <f t="shared" si="6"/>
        <v>7.2057599999513874E-6</v>
      </c>
      <c r="H19" s="75">
        <f t="shared" si="6"/>
        <v>7.0962837181367049E-6</v>
      </c>
      <c r="I19" s="75">
        <f t="shared" si="6"/>
        <v>6.7711904464392627E-6</v>
      </c>
      <c r="J19" s="75">
        <f t="shared" si="6"/>
        <v>6.2403579794144555E-6</v>
      </c>
      <c r="K19" s="75">
        <f t="shared" si="6"/>
        <v>5.5199153929586425E-6</v>
      </c>
      <c r="L19" s="75">
        <f t="shared" si="6"/>
        <v>4.6317529704997449E-6</v>
      </c>
      <c r="M19" s="75">
        <f t="shared" si="6"/>
        <v>3.6028570778123062E-6</v>
      </c>
      <c r="N19" s="75">
        <f t="shared" si="6"/>
        <v>2.4644901959491906E-6</v>
      </c>
      <c r="O19" s="75">
        <f t="shared" si="6"/>
        <v>1.2512410265743683E-6</v>
      </c>
      <c r="P19" s="75">
        <f t="shared" si="6"/>
        <v>-2.6468234406649019E-11</v>
      </c>
      <c r="Q19" s="75">
        <f t="shared" si="7"/>
        <v>-1.2512931588192693E-6</v>
      </c>
      <c r="R19" s="75">
        <f t="shared" si="7"/>
        <v>-2.4645399399582988E-6</v>
      </c>
      <c r="S19" s="75">
        <f t="shared" si="7"/>
        <v>-3.6029029221390795E-6</v>
      </c>
      <c r="T19" s="75">
        <f t="shared" si="7"/>
        <v>-4.6317935221875173E-6</v>
      </c>
      <c r="U19" s="75">
        <f t="shared" si="7"/>
        <v>-5.5199494198648944E-6</v>
      </c>
      <c r="V19" s="75">
        <f t="shared" si="7"/>
        <v>-6.2403844476488599E-6</v>
      </c>
      <c r="W19" s="75">
        <f t="shared" si="7"/>
        <v>-6.7712085517779115E-6</v>
      </c>
      <c r="X19" s="75">
        <f t="shared" si="7"/>
        <v>-7.0962929104580458E-6</v>
      </c>
      <c r="Y19" s="75">
        <f t="shared" si="7"/>
        <v>-7.2057599999513874E-6</v>
      </c>
      <c r="Z19" s="75">
        <f t="shared" si="7"/>
        <v>-7.0962837181367049E-6</v>
      </c>
      <c r="AA19" s="75">
        <f t="shared" si="8"/>
        <v>-6.7711904464392627E-6</v>
      </c>
      <c r="AB19" s="75">
        <f t="shared" si="8"/>
        <v>-6.2403579794144521E-6</v>
      </c>
      <c r="AC19" s="75">
        <f t="shared" si="8"/>
        <v>-5.5199153929586416E-6</v>
      </c>
      <c r="AD19" s="75">
        <f t="shared" si="8"/>
        <v>-4.6317529704997449E-6</v>
      </c>
      <c r="AE19" s="75">
        <f t="shared" si="8"/>
        <v>-3.602857077812307E-6</v>
      </c>
      <c r="AF19" s="75">
        <f t="shared" si="8"/>
        <v>-2.4644901959491915E-6</v>
      </c>
      <c r="AG19" s="75">
        <f t="shared" si="8"/>
        <v>-1.251241026574366E-6</v>
      </c>
      <c r="AH19" s="75">
        <f t="shared" si="8"/>
        <v>2.6468234405766207E-11</v>
      </c>
      <c r="AI19" s="75">
        <f t="shared" si="8"/>
        <v>1.2512931588192686E-6</v>
      </c>
      <c r="AJ19" s="75">
        <f t="shared" si="8"/>
        <v>2.4645399399582979E-6</v>
      </c>
      <c r="AK19" s="75">
        <f t="shared" si="9"/>
        <v>3.6029029221390846E-6</v>
      </c>
      <c r="AL19" s="75">
        <f t="shared" si="9"/>
        <v>4.6317935221875173E-6</v>
      </c>
      <c r="AM19" s="75">
        <f t="shared" si="9"/>
        <v>5.5199494198648936E-6</v>
      </c>
      <c r="AN19" s="75">
        <f t="shared" si="9"/>
        <v>6.240384447648859E-6</v>
      </c>
      <c r="AO19" s="75">
        <f t="shared" si="9"/>
        <v>6.7712085517779132E-6</v>
      </c>
      <c r="AP19" s="75">
        <f t="shared" si="9"/>
        <v>7.096292910458045E-6</v>
      </c>
      <c r="AQ19" s="75">
        <f t="shared" si="9"/>
        <v>7.2057599999513874E-6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5.9442999999999996E-7</v>
      </c>
      <c r="E20" s="50">
        <v>-4.1408099999999998E-16</v>
      </c>
      <c r="F20" s="36">
        <f t="shared" si="5"/>
        <v>1.1707985452460937E-2</v>
      </c>
      <c r="G20" s="75">
        <f t="shared" si="6"/>
        <v>-9.8456867531999988E-22</v>
      </c>
      <c r="H20" s="75">
        <f t="shared" si="6"/>
        <v>4.0661406759415353E-7</v>
      </c>
      <c r="I20" s="75">
        <f t="shared" si="6"/>
        <v>7.6418447765193833E-7</v>
      </c>
      <c r="J20" s="75">
        <f t="shared" si="6"/>
        <v>1.0295829615431671E-6</v>
      </c>
      <c r="K20" s="75">
        <f t="shared" si="6"/>
        <v>1.1707985452460933E-6</v>
      </c>
      <c r="L20" s="75">
        <f t="shared" si="6"/>
        <v>1.1707985452460938E-6</v>
      </c>
      <c r="M20" s="75">
        <f t="shared" si="6"/>
        <v>1.0295829615431683E-6</v>
      </c>
      <c r="N20" s="75">
        <f t="shared" si="6"/>
        <v>7.6418447765194002E-7</v>
      </c>
      <c r="O20" s="75">
        <f t="shared" si="6"/>
        <v>4.0661406759415565E-7</v>
      </c>
      <c r="P20" s="75">
        <f t="shared" si="6"/>
        <v>1.201572795254957E-21</v>
      </c>
      <c r="Q20" s="75">
        <f t="shared" si="7"/>
        <v>-4.0661406759415343E-7</v>
      </c>
      <c r="R20" s="75">
        <f t="shared" si="7"/>
        <v>-7.6418447765193822E-7</v>
      </c>
      <c r="S20" s="75">
        <f t="shared" si="7"/>
        <v>-1.0295829615431668E-6</v>
      </c>
      <c r="T20" s="75">
        <f t="shared" si="7"/>
        <v>-1.1707985452460933E-6</v>
      </c>
      <c r="U20" s="75">
        <f t="shared" si="7"/>
        <v>-1.1707985452460938E-6</v>
      </c>
      <c r="V20" s="75">
        <f t="shared" si="7"/>
        <v>-1.0295829615431681E-6</v>
      </c>
      <c r="W20" s="75">
        <f t="shared" si="7"/>
        <v>-7.6418447765194023E-7</v>
      </c>
      <c r="X20" s="75">
        <f t="shared" si="7"/>
        <v>-4.0661406759415533E-7</v>
      </c>
      <c r="Y20" s="75">
        <f t="shared" si="7"/>
        <v>-1.3472257944652231E-21</v>
      </c>
      <c r="Z20" s="75">
        <f t="shared" si="7"/>
        <v>4.0661406759415374E-7</v>
      </c>
      <c r="AA20" s="75">
        <f t="shared" si="8"/>
        <v>7.6418447765193812E-7</v>
      </c>
      <c r="AB20" s="75">
        <f t="shared" si="8"/>
        <v>1.0295829615431673E-6</v>
      </c>
      <c r="AC20" s="75">
        <f t="shared" si="8"/>
        <v>1.1707985452460933E-6</v>
      </c>
      <c r="AD20" s="75">
        <f t="shared" si="8"/>
        <v>1.1707985452460938E-6</v>
      </c>
      <c r="AE20" s="75">
        <f t="shared" si="8"/>
        <v>1.0295829615431683E-6</v>
      </c>
      <c r="AF20" s="75">
        <f t="shared" si="8"/>
        <v>7.6418447765194034E-7</v>
      </c>
      <c r="AG20" s="75">
        <f t="shared" si="8"/>
        <v>4.0661406759415449E-7</v>
      </c>
      <c r="AH20" s="75">
        <f t="shared" si="8"/>
        <v>4.3695899763079852E-22</v>
      </c>
      <c r="AI20" s="75">
        <f t="shared" si="8"/>
        <v>-4.0661406759415364E-7</v>
      </c>
      <c r="AJ20" s="75">
        <f t="shared" si="8"/>
        <v>-7.6418447765193791E-7</v>
      </c>
      <c r="AK20" s="75">
        <f t="shared" si="9"/>
        <v>-1.0295829615431677E-6</v>
      </c>
      <c r="AL20" s="75">
        <f t="shared" si="9"/>
        <v>-1.1707985452460936E-6</v>
      </c>
      <c r="AM20" s="75">
        <f t="shared" si="9"/>
        <v>-1.1707985452460938E-6</v>
      </c>
      <c r="AN20" s="75">
        <f t="shared" si="9"/>
        <v>-1.0295829615431683E-6</v>
      </c>
      <c r="AO20" s="75">
        <f t="shared" si="9"/>
        <v>-7.6418447765193875E-7</v>
      </c>
      <c r="AP20" s="75">
        <f t="shared" si="9"/>
        <v>-4.066140675941566E-7</v>
      </c>
      <c r="AQ20" s="75">
        <f t="shared" si="9"/>
        <v>-5.8261199684106476E-22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5.6009E-6</v>
      </c>
      <c r="E21" s="50">
        <v>-2.6763099999999999E-16</v>
      </c>
      <c r="F21" s="36">
        <f t="shared" si="5"/>
        <v>0.22403600000000001</v>
      </c>
      <c r="G21" s="75">
        <f t="shared" si="6"/>
        <v>-5.9958978716000001E-21</v>
      </c>
      <c r="H21" s="75">
        <f t="shared" si="6"/>
        <v>3.890344313178834E-6</v>
      </c>
      <c r="I21" s="75">
        <f t="shared" si="6"/>
        <v>7.6624824830109454E-6</v>
      </c>
      <c r="J21" s="75">
        <f t="shared" si="6"/>
        <v>1.1201799999999995E-5</v>
      </c>
      <c r="K21" s="75">
        <f t="shared" si="6"/>
        <v>1.4400756492373348E-5</v>
      </c>
      <c r="L21" s="75">
        <f t="shared" si="6"/>
        <v>1.7162153285860333E-5</v>
      </c>
      <c r="M21" s="75">
        <f t="shared" si="6"/>
        <v>1.9402086736225046E-5</v>
      </c>
      <c r="N21" s="75">
        <f t="shared" si="6"/>
        <v>2.1052497599039177E-5</v>
      </c>
      <c r="O21" s="75">
        <f t="shared" si="6"/>
        <v>2.2063238975384303E-5</v>
      </c>
      <c r="P21" s="75">
        <f t="shared" si="6"/>
        <v>2.24036E-5</v>
      </c>
      <c r="Q21" s="75">
        <f t="shared" si="7"/>
        <v>2.2063238975384307E-5</v>
      </c>
      <c r="R21" s="75">
        <f t="shared" si="7"/>
        <v>2.1052497599039177E-5</v>
      </c>
      <c r="S21" s="75">
        <f t="shared" si="7"/>
        <v>1.9402086736225056E-5</v>
      </c>
      <c r="T21" s="75">
        <f t="shared" si="7"/>
        <v>1.7162153285860343E-5</v>
      </c>
      <c r="U21" s="75">
        <f t="shared" si="7"/>
        <v>1.4400756492373363E-5</v>
      </c>
      <c r="V21" s="75">
        <f t="shared" si="7"/>
        <v>1.1201800000000007E-5</v>
      </c>
      <c r="W21" s="75">
        <f t="shared" si="7"/>
        <v>7.6624824830109657E-6</v>
      </c>
      <c r="X21" s="75">
        <f t="shared" si="7"/>
        <v>3.8903443131788484E-6</v>
      </c>
      <c r="Y21" s="75">
        <f t="shared" si="7"/>
        <v>1.2693970614235938E-20</v>
      </c>
      <c r="Z21" s="75">
        <f t="shared" si="7"/>
        <v>-3.8903443131788332E-6</v>
      </c>
      <c r="AA21" s="75">
        <f t="shared" si="8"/>
        <v>-7.6624824830109403E-6</v>
      </c>
      <c r="AB21" s="75">
        <f t="shared" si="8"/>
        <v>-1.1201799999999993E-5</v>
      </c>
      <c r="AC21" s="75">
        <f t="shared" si="8"/>
        <v>-1.4400756492373343E-5</v>
      </c>
      <c r="AD21" s="75">
        <f t="shared" si="8"/>
        <v>-1.7162153285860333E-5</v>
      </c>
      <c r="AE21" s="75">
        <f t="shared" si="8"/>
        <v>-1.9402086736225043E-5</v>
      </c>
      <c r="AF21" s="75">
        <f t="shared" si="8"/>
        <v>-2.1052497599039173E-5</v>
      </c>
      <c r="AG21" s="75">
        <f t="shared" si="8"/>
        <v>-2.2063238975384303E-5</v>
      </c>
      <c r="AH21" s="75">
        <f t="shared" si="8"/>
        <v>-2.24036E-5</v>
      </c>
      <c r="AI21" s="75">
        <f t="shared" si="8"/>
        <v>-2.2063238975384307E-5</v>
      </c>
      <c r="AJ21" s="75">
        <f t="shared" si="8"/>
        <v>-2.105249759903918E-5</v>
      </c>
      <c r="AK21" s="75">
        <f t="shared" si="9"/>
        <v>-1.9402086736225049E-5</v>
      </c>
      <c r="AL21" s="75">
        <f t="shared" si="9"/>
        <v>-1.7162153285860339E-5</v>
      </c>
      <c r="AM21" s="75">
        <f t="shared" si="9"/>
        <v>-1.4400756492373358E-5</v>
      </c>
      <c r="AN21" s="75">
        <f t="shared" si="9"/>
        <v>-1.120180000000001E-5</v>
      </c>
      <c r="AO21" s="75">
        <f t="shared" si="9"/>
        <v>-7.6624824830109487E-6</v>
      </c>
      <c r="AP21" s="75">
        <f t="shared" si="9"/>
        <v>-3.8903443131788611E-6</v>
      </c>
      <c r="AQ21" s="75">
        <f t="shared" si="9"/>
        <v>-5.489547184878152E-21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5.2147000000000002E-7</v>
      </c>
      <c r="E22" s="50">
        <v>-1.5708</v>
      </c>
      <c r="F22" s="36">
        <f t="shared" si="5"/>
        <v>1.5644099999894464E-2</v>
      </c>
      <c r="G22" s="75">
        <f t="shared" si="6"/>
        <v>-1.5644099999894463E-6</v>
      </c>
      <c r="H22" s="75">
        <f t="shared" si="6"/>
        <v>-1.5406440947311141E-6</v>
      </c>
      <c r="I22" s="75">
        <f t="shared" si="6"/>
        <v>-1.4700664982579054E-6</v>
      </c>
      <c r="J22" s="75">
        <f t="shared" si="6"/>
        <v>-1.3548216751246715E-6</v>
      </c>
      <c r="K22" s="75">
        <f t="shared" si="6"/>
        <v>-1.1984112809656221E-6</v>
      </c>
      <c r="L22" s="75">
        <f t="shared" si="6"/>
        <v>-1.0055877664598007E-6</v>
      </c>
      <c r="M22" s="75">
        <f t="shared" si="6"/>
        <v>-7.8220997652206058E-7</v>
      </c>
      <c r="N22" s="75">
        <f t="shared" si="6"/>
        <v>-5.3506513226504445E-7</v>
      </c>
      <c r="O22" s="75">
        <f t="shared" si="6"/>
        <v>-2.716626047201759E-7</v>
      </c>
      <c r="P22" s="75">
        <f t="shared" si="6"/>
        <v>-5.7463987958222055E-12</v>
      </c>
      <c r="Q22" s="75">
        <f t="shared" si="7"/>
        <v>2.7165128652400389E-7</v>
      </c>
      <c r="R22" s="75">
        <f t="shared" si="7"/>
        <v>5.3505433256795529E-7</v>
      </c>
      <c r="S22" s="75">
        <f t="shared" si="7"/>
        <v>7.8220002346738535E-7</v>
      </c>
      <c r="T22" s="75">
        <f t="shared" si="7"/>
        <v>1.0055789624660696E-6</v>
      </c>
      <c r="U22" s="75">
        <f t="shared" si="7"/>
        <v>1.1984038935377294E-6</v>
      </c>
      <c r="V22" s="75">
        <f t="shared" si="7"/>
        <v>1.354815928725876E-6</v>
      </c>
      <c r="W22" s="75">
        <f t="shared" si="7"/>
        <v>1.4700625674896257E-6</v>
      </c>
      <c r="X22" s="75">
        <f t="shared" si="7"/>
        <v>1.5406420990277561E-6</v>
      </c>
      <c r="Y22" s="75">
        <f t="shared" si="7"/>
        <v>1.5644099999894463E-6</v>
      </c>
      <c r="Z22" s="75">
        <f t="shared" si="7"/>
        <v>1.5406440947311141E-6</v>
      </c>
      <c r="AA22" s="75">
        <f t="shared" si="8"/>
        <v>1.4700664982579054E-6</v>
      </c>
      <c r="AB22" s="75">
        <f t="shared" si="8"/>
        <v>1.3548216751246717E-6</v>
      </c>
      <c r="AC22" s="75">
        <f t="shared" si="8"/>
        <v>1.1984112809656223E-6</v>
      </c>
      <c r="AD22" s="75">
        <f t="shared" si="8"/>
        <v>1.0055877664598011E-6</v>
      </c>
      <c r="AE22" s="75">
        <f t="shared" si="8"/>
        <v>7.8220997652206143E-7</v>
      </c>
      <c r="AF22" s="75">
        <f t="shared" si="8"/>
        <v>5.3506513226504551E-7</v>
      </c>
      <c r="AG22" s="75">
        <f t="shared" si="8"/>
        <v>2.7166260472017611E-7</v>
      </c>
      <c r="AH22" s="75">
        <f t="shared" si="8"/>
        <v>5.7463987963612381E-12</v>
      </c>
      <c r="AI22" s="75">
        <f t="shared" si="8"/>
        <v>-2.7165128652400304E-7</v>
      </c>
      <c r="AJ22" s="75">
        <f t="shared" si="8"/>
        <v>-5.3505433256795413E-7</v>
      </c>
      <c r="AK22" s="75">
        <f t="shared" si="9"/>
        <v>-7.8220002346738546E-7</v>
      </c>
      <c r="AL22" s="75">
        <f t="shared" si="9"/>
        <v>-1.0055789624660694E-6</v>
      </c>
      <c r="AM22" s="75">
        <f t="shared" si="9"/>
        <v>-1.198403893537729E-6</v>
      </c>
      <c r="AN22" s="75">
        <f t="shared" si="9"/>
        <v>-1.3548159287258754E-6</v>
      </c>
      <c r="AO22" s="75">
        <f t="shared" si="9"/>
        <v>-1.4700625674896261E-6</v>
      </c>
      <c r="AP22" s="75">
        <f t="shared" si="9"/>
        <v>-1.5406420990277554E-6</v>
      </c>
      <c r="AQ22" s="75">
        <f t="shared" si="9"/>
        <v>-1.5644099999894463E-6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1.28154E-6</v>
      </c>
      <c r="E23" s="50">
        <v>-4.06753E-16</v>
      </c>
      <c r="F23" s="36">
        <f t="shared" si="5"/>
        <v>2.5241410555905307E-2</v>
      </c>
      <c r="G23" s="75">
        <f t="shared" ref="G23:P32" si="10">Bn*SIN(m*(th-INDEX(deg,ii)*PI()/180+ph))*INDEX(mm,ii)*INDEX(_10kA,ii)</f>
        <v>-2.0850809584800002E-21</v>
      </c>
      <c r="H23" s="75">
        <f t="shared" si="10"/>
        <v>8.766249889551529E-7</v>
      </c>
      <c r="I23" s="75">
        <f t="shared" si="10"/>
        <v>1.6475160666353735E-6</v>
      </c>
      <c r="J23" s="75">
        <f t="shared" si="10"/>
        <v>2.2196923919318177E-6</v>
      </c>
      <c r="K23" s="75">
        <f t="shared" si="10"/>
        <v>2.5241410555905298E-6</v>
      </c>
      <c r="L23" s="75">
        <f t="shared" si="10"/>
        <v>2.5241410555905307E-6</v>
      </c>
      <c r="M23" s="75">
        <f t="shared" si="10"/>
        <v>2.2196923919318202E-6</v>
      </c>
      <c r="N23" s="75">
        <f t="shared" si="10"/>
        <v>1.6475160666353774E-6</v>
      </c>
      <c r="O23" s="75">
        <f t="shared" si="10"/>
        <v>8.7662498895515746E-7</v>
      </c>
      <c r="P23" s="75">
        <f t="shared" si="10"/>
        <v>2.5904876941457155E-21</v>
      </c>
      <c r="Q23" s="75">
        <f t="shared" ref="Q23:Z32" si="11">Bn*SIN(m*(th-INDEX(deg,ii)*PI()/180+ph))*INDEX(mm,ii)*INDEX(_10kA,ii)</f>
        <v>-8.7662498895515269E-7</v>
      </c>
      <c r="R23" s="75">
        <f t="shared" si="11"/>
        <v>-1.6475160666353733E-6</v>
      </c>
      <c r="S23" s="75">
        <f t="shared" si="11"/>
        <v>-2.2196923919318173E-6</v>
      </c>
      <c r="T23" s="75">
        <f t="shared" si="11"/>
        <v>-2.5241410555905298E-6</v>
      </c>
      <c r="U23" s="75">
        <f t="shared" si="11"/>
        <v>-2.5241410555905307E-6</v>
      </c>
      <c r="V23" s="75">
        <f t="shared" si="11"/>
        <v>-2.2196923919318198E-6</v>
      </c>
      <c r="W23" s="75">
        <f t="shared" si="11"/>
        <v>-1.6475160666353776E-6</v>
      </c>
      <c r="X23" s="75">
        <f t="shared" si="11"/>
        <v>-8.7662498895515682E-7</v>
      </c>
      <c r="Y23" s="75">
        <f t="shared" si="11"/>
        <v>-2.904503044326434E-21</v>
      </c>
      <c r="Z23" s="75">
        <f t="shared" si="11"/>
        <v>8.7662498895515343E-7</v>
      </c>
      <c r="AA23" s="75">
        <f t="shared" ref="AA23:AJ32" si="12">Bn*SIN(m*(th-INDEX(deg,ii)*PI()/180+ph))*INDEX(mm,ii)*INDEX(_10kA,ii)</f>
        <v>1.6475160666353729E-6</v>
      </c>
      <c r="AB23" s="75">
        <f t="shared" si="12"/>
        <v>2.2196923919318181E-6</v>
      </c>
      <c r="AC23" s="75">
        <f t="shared" si="12"/>
        <v>2.5241410555905298E-6</v>
      </c>
      <c r="AD23" s="75">
        <f t="shared" si="12"/>
        <v>2.5241410555905303E-6</v>
      </c>
      <c r="AE23" s="75">
        <f t="shared" si="12"/>
        <v>2.2196923919318202E-6</v>
      </c>
      <c r="AF23" s="75">
        <f t="shared" si="12"/>
        <v>1.6475160666353778E-6</v>
      </c>
      <c r="AG23" s="75">
        <f t="shared" si="12"/>
        <v>8.7662498895515492E-7</v>
      </c>
      <c r="AH23" s="75">
        <f t="shared" si="12"/>
        <v>9.4204605054215575E-22</v>
      </c>
      <c r="AI23" s="75">
        <f t="shared" si="12"/>
        <v>-8.7662498895515312E-7</v>
      </c>
      <c r="AJ23" s="75">
        <f t="shared" si="12"/>
        <v>-1.6475160666353727E-6</v>
      </c>
      <c r="AK23" s="75">
        <f t="shared" ref="AK23:AQ32" si="13">Bn*SIN(m*(th-INDEX(deg,ii)*PI()/180+ph))*INDEX(mm,ii)*INDEX(_10kA,ii)</f>
        <v>-2.219692391931819E-6</v>
      </c>
      <c r="AL23" s="75">
        <f t="shared" si="13"/>
        <v>-2.5241410555905303E-6</v>
      </c>
      <c r="AM23" s="75">
        <f t="shared" si="13"/>
        <v>-2.5241410555905303E-6</v>
      </c>
      <c r="AN23" s="75">
        <f t="shared" si="13"/>
        <v>-2.2196923919318202E-6</v>
      </c>
      <c r="AO23" s="75">
        <f t="shared" si="13"/>
        <v>-1.6475160666353744E-6</v>
      </c>
      <c r="AP23" s="75">
        <f t="shared" si="13"/>
        <v>-8.7662498895515947E-7</v>
      </c>
      <c r="AQ23" s="75">
        <f t="shared" si="13"/>
        <v>-1.2560614007228743E-21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9.6481600000000008E-6</v>
      </c>
      <c r="E24" s="50">
        <v>-2.55037E-16</v>
      </c>
      <c r="F24" s="36">
        <f t="shared" si="5"/>
        <v>0.38592640000000006</v>
      </c>
      <c r="G24" s="75">
        <f t="shared" si="10"/>
        <v>-9.84255112768E-21</v>
      </c>
      <c r="H24" s="75">
        <f t="shared" si="10"/>
        <v>6.7015416073558732E-6</v>
      </c>
      <c r="I24" s="75">
        <f t="shared" si="10"/>
        <v>1.3199460264115925E-5</v>
      </c>
      <c r="J24" s="75">
        <f t="shared" si="10"/>
        <v>1.9296319999999991E-5</v>
      </c>
      <c r="K24" s="75">
        <f t="shared" si="10"/>
        <v>2.480687081709312E-5</v>
      </c>
      <c r="L24" s="75">
        <f t="shared" si="10"/>
        <v>2.9563677417291195E-5</v>
      </c>
      <c r="M24" s="75">
        <f t="shared" si="10"/>
        <v>3.3422206639107477E-5</v>
      </c>
      <c r="N24" s="75">
        <f t="shared" si="10"/>
        <v>3.6265219024647078E-5</v>
      </c>
      <c r="O24" s="75">
        <f t="shared" si="10"/>
        <v>3.8006331081209061E-5</v>
      </c>
      <c r="P24" s="75">
        <f t="shared" si="10"/>
        <v>3.8592640000000003E-5</v>
      </c>
      <c r="Q24" s="75">
        <f t="shared" si="11"/>
        <v>3.8006331081209067E-5</v>
      </c>
      <c r="R24" s="75">
        <f t="shared" si="11"/>
        <v>3.6265219024647085E-5</v>
      </c>
      <c r="S24" s="75">
        <f t="shared" si="11"/>
        <v>3.342220663910749E-5</v>
      </c>
      <c r="T24" s="75">
        <f t="shared" si="11"/>
        <v>2.9563677417291212E-5</v>
      </c>
      <c r="U24" s="75">
        <f t="shared" si="11"/>
        <v>2.4806870817093147E-5</v>
      </c>
      <c r="V24" s="75">
        <f t="shared" si="11"/>
        <v>1.9296320000000015E-5</v>
      </c>
      <c r="W24" s="75">
        <f t="shared" si="11"/>
        <v>1.3199460264115961E-5</v>
      </c>
      <c r="X24" s="75">
        <f t="shared" si="11"/>
        <v>6.701541607355897E-6</v>
      </c>
      <c r="Y24" s="75">
        <f t="shared" si="11"/>
        <v>2.1866746330312382E-20</v>
      </c>
      <c r="Z24" s="75">
        <f t="shared" si="11"/>
        <v>-6.7015416073558707E-6</v>
      </c>
      <c r="AA24" s="75">
        <f t="shared" si="12"/>
        <v>-1.3199460264115917E-5</v>
      </c>
      <c r="AB24" s="75">
        <f t="shared" si="12"/>
        <v>-1.9296319999999991E-5</v>
      </c>
      <c r="AC24" s="75">
        <f t="shared" si="12"/>
        <v>-2.480687081709311E-5</v>
      </c>
      <c r="AD24" s="75">
        <f t="shared" si="12"/>
        <v>-2.9563677417291195E-5</v>
      </c>
      <c r="AE24" s="75">
        <f t="shared" si="12"/>
        <v>-3.342220663910747E-5</v>
      </c>
      <c r="AF24" s="75">
        <f t="shared" si="12"/>
        <v>-3.6265219024647078E-5</v>
      </c>
      <c r="AG24" s="75">
        <f t="shared" si="12"/>
        <v>-3.8006331081209061E-5</v>
      </c>
      <c r="AH24" s="75">
        <f t="shared" si="12"/>
        <v>-3.8592640000000003E-5</v>
      </c>
      <c r="AI24" s="75">
        <f t="shared" si="12"/>
        <v>-3.8006331081209067E-5</v>
      </c>
      <c r="AJ24" s="75">
        <f t="shared" si="12"/>
        <v>-3.6265219024647092E-5</v>
      </c>
      <c r="AK24" s="75">
        <f t="shared" si="13"/>
        <v>-3.3422206639107477E-5</v>
      </c>
      <c r="AL24" s="75">
        <f t="shared" si="13"/>
        <v>-2.9563677417291202E-5</v>
      </c>
      <c r="AM24" s="75">
        <f t="shared" si="13"/>
        <v>-2.4806870817093137E-5</v>
      </c>
      <c r="AN24" s="75">
        <f t="shared" si="13"/>
        <v>-1.9296320000000019E-5</v>
      </c>
      <c r="AO24" s="75">
        <f t="shared" si="13"/>
        <v>-1.3199460264115932E-5</v>
      </c>
      <c r="AP24" s="75">
        <f t="shared" si="13"/>
        <v>-6.701541607355919E-6</v>
      </c>
      <c r="AQ24" s="75">
        <f t="shared" si="13"/>
        <v>-9.4563426533689223E-21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5.0760000000000002E-6</v>
      </c>
      <c r="E25" s="50">
        <v>-1.5708</v>
      </c>
      <c r="F25" s="36">
        <f t="shared" si="5"/>
        <v>0.15227999999897268</v>
      </c>
      <c r="G25" s="75">
        <f t="shared" si="10"/>
        <v>-1.5227999999897269E-5</v>
      </c>
      <c r="H25" s="75">
        <f t="shared" si="10"/>
        <v>-1.4996662175878064E-5</v>
      </c>
      <c r="I25" s="75">
        <f t="shared" si="10"/>
        <v>-1.4309658360322027E-5</v>
      </c>
      <c r="J25" s="75">
        <f t="shared" si="10"/>
        <v>-1.318786281652412E-5</v>
      </c>
      <c r="K25" s="75">
        <f t="shared" si="10"/>
        <v>-1.1665360734426713E-5</v>
      </c>
      <c r="L25" s="75">
        <f t="shared" si="10"/>
        <v>-9.7884125693711007E-6</v>
      </c>
      <c r="M25" s="75">
        <f t="shared" si="10"/>
        <v>-7.6140484415709046E-6</v>
      </c>
      <c r="N25" s="75">
        <f t="shared" si="10"/>
        <v>-5.2083353047679928E-6</v>
      </c>
      <c r="O25" s="75">
        <f t="shared" si="10"/>
        <v>-2.6443695352745375E-6</v>
      </c>
      <c r="P25" s="75">
        <f t="shared" si="10"/>
        <v>-5.5935567314694075E-11</v>
      </c>
      <c r="Q25" s="75">
        <f t="shared" si="11"/>
        <v>2.6442593637138162E-6</v>
      </c>
      <c r="R25" s="75">
        <f t="shared" si="11"/>
        <v>5.2082301802883031E-6</v>
      </c>
      <c r="S25" s="75">
        <f t="shared" si="11"/>
        <v>7.6139515583263628E-6</v>
      </c>
      <c r="T25" s="75">
        <f t="shared" si="11"/>
        <v>9.7883268711100725E-6</v>
      </c>
      <c r="U25" s="75">
        <f t="shared" si="11"/>
        <v>1.1665288825047488E-5</v>
      </c>
      <c r="V25" s="75">
        <f t="shared" si="11"/>
        <v>1.3187806880956807E-5</v>
      </c>
      <c r="W25" s="75">
        <f t="shared" si="11"/>
        <v>1.4309620098140524E-5</v>
      </c>
      <c r="X25" s="75">
        <f t="shared" si="11"/>
        <v>1.4996642749659401E-5</v>
      </c>
      <c r="Y25" s="75">
        <f t="shared" si="11"/>
        <v>1.5227999999897269E-5</v>
      </c>
      <c r="Z25" s="75">
        <f t="shared" si="11"/>
        <v>1.4996662175878064E-5</v>
      </c>
      <c r="AA25" s="75">
        <f t="shared" si="12"/>
        <v>1.4309658360322027E-5</v>
      </c>
      <c r="AB25" s="75">
        <f t="shared" si="12"/>
        <v>1.3187862816524122E-5</v>
      </c>
      <c r="AC25" s="75">
        <f t="shared" si="12"/>
        <v>1.1665360734426714E-5</v>
      </c>
      <c r="AD25" s="75">
        <f t="shared" si="12"/>
        <v>9.7884125693711041E-6</v>
      </c>
      <c r="AE25" s="75">
        <f t="shared" si="12"/>
        <v>7.6140484415709122E-6</v>
      </c>
      <c r="AF25" s="75">
        <f t="shared" si="12"/>
        <v>5.2083353047680038E-6</v>
      </c>
      <c r="AG25" s="75">
        <f t="shared" si="12"/>
        <v>2.6443695352745392E-6</v>
      </c>
      <c r="AH25" s="75">
        <f t="shared" si="12"/>
        <v>5.5935567319941024E-11</v>
      </c>
      <c r="AI25" s="75">
        <f t="shared" si="12"/>
        <v>-2.6442593637138077E-6</v>
      </c>
      <c r="AJ25" s="75">
        <f t="shared" si="12"/>
        <v>-5.2082301802882912E-6</v>
      </c>
      <c r="AK25" s="75">
        <f t="shared" si="13"/>
        <v>-7.6139515583263644E-6</v>
      </c>
      <c r="AL25" s="75">
        <f t="shared" si="13"/>
        <v>-9.7883268711100691E-6</v>
      </c>
      <c r="AM25" s="75">
        <f t="shared" si="13"/>
        <v>-1.1665288825047486E-5</v>
      </c>
      <c r="AN25" s="75">
        <f t="shared" si="13"/>
        <v>-1.3187806880956802E-5</v>
      </c>
      <c r="AO25" s="75">
        <f t="shared" si="13"/>
        <v>-1.4309620098140528E-5</v>
      </c>
      <c r="AP25" s="75">
        <f t="shared" si="13"/>
        <v>-1.49966427496594E-5</v>
      </c>
      <c r="AQ25" s="75">
        <f t="shared" si="13"/>
        <v>-1.5227999999897269E-5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2.5051899999999999E-6</v>
      </c>
      <c r="E26" s="50">
        <v>-4.0495300000000001E-16</v>
      </c>
      <c r="F26" s="36">
        <f t="shared" si="5"/>
        <v>4.9342610695373074E-2</v>
      </c>
      <c r="G26" s="75">
        <f t="shared" si="10"/>
        <v>-4.0579368242800002E-21</v>
      </c>
      <c r="H26" s="75">
        <f t="shared" si="10"/>
        <v>1.7136508857160601E-6</v>
      </c>
      <c r="I26" s="75">
        <f t="shared" si="10"/>
        <v>3.2206101838212394E-6</v>
      </c>
      <c r="J26" s="75">
        <f t="shared" si="10"/>
        <v>4.3391163626134733E-6</v>
      </c>
      <c r="K26" s="75">
        <f t="shared" si="10"/>
        <v>4.9342610695373057E-6</v>
      </c>
      <c r="L26" s="75">
        <f t="shared" si="10"/>
        <v>4.9342610695373073E-6</v>
      </c>
      <c r="M26" s="75">
        <f t="shared" si="10"/>
        <v>4.3391163626134784E-6</v>
      </c>
      <c r="N26" s="75">
        <f t="shared" si="10"/>
        <v>3.2206101838212471E-6</v>
      </c>
      <c r="O26" s="75">
        <f t="shared" si="10"/>
        <v>1.713650885716069E-6</v>
      </c>
      <c r="P26" s="75">
        <f t="shared" si="10"/>
        <v>5.0639573220476187E-21</v>
      </c>
      <c r="Q26" s="75">
        <f t="shared" si="11"/>
        <v>-1.7136508857160594E-6</v>
      </c>
      <c r="R26" s="75">
        <f t="shared" si="11"/>
        <v>-3.220610183821239E-6</v>
      </c>
      <c r="S26" s="75">
        <f t="shared" si="11"/>
        <v>-4.3391163626134716E-6</v>
      </c>
      <c r="T26" s="75">
        <f t="shared" si="11"/>
        <v>-4.9342610695373057E-6</v>
      </c>
      <c r="U26" s="75">
        <f t="shared" si="11"/>
        <v>-4.9342610695373073E-6</v>
      </c>
      <c r="V26" s="75">
        <f t="shared" si="11"/>
        <v>-4.3391163626134775E-6</v>
      </c>
      <c r="W26" s="75">
        <f t="shared" si="11"/>
        <v>-3.2206101838212475E-6</v>
      </c>
      <c r="X26" s="75">
        <f t="shared" si="11"/>
        <v>-1.7136508857160675E-6</v>
      </c>
      <c r="Y26" s="75">
        <f t="shared" si="11"/>
        <v>-5.6778032535981234E-21</v>
      </c>
      <c r="Z26" s="75">
        <f t="shared" si="11"/>
        <v>1.7136508857160609E-6</v>
      </c>
      <c r="AA26" s="75">
        <f t="shared" si="12"/>
        <v>3.2206101838212386E-6</v>
      </c>
      <c r="AB26" s="75">
        <f t="shared" si="12"/>
        <v>4.3391163626134741E-6</v>
      </c>
      <c r="AC26" s="75">
        <f t="shared" si="12"/>
        <v>4.9342610695373057E-6</v>
      </c>
      <c r="AD26" s="75">
        <f t="shared" si="12"/>
        <v>4.9342610695373073E-6</v>
      </c>
      <c r="AE26" s="75">
        <f t="shared" si="12"/>
        <v>4.3391163626134784E-6</v>
      </c>
      <c r="AF26" s="75">
        <f t="shared" si="12"/>
        <v>3.2206101838212479E-6</v>
      </c>
      <c r="AG26" s="75">
        <f t="shared" si="12"/>
        <v>1.7136508857160639E-6</v>
      </c>
      <c r="AH26" s="75">
        <f t="shared" si="12"/>
        <v>1.8415377946515156E-21</v>
      </c>
      <c r="AI26" s="75">
        <f t="shared" si="12"/>
        <v>-1.7136508857160603E-6</v>
      </c>
      <c r="AJ26" s="75">
        <f t="shared" si="12"/>
        <v>-3.2206101838212382E-6</v>
      </c>
      <c r="AK26" s="75">
        <f t="shared" si="13"/>
        <v>-4.3391163626134758E-6</v>
      </c>
      <c r="AL26" s="75">
        <f t="shared" si="13"/>
        <v>-4.9342610695373065E-6</v>
      </c>
      <c r="AM26" s="75">
        <f t="shared" si="13"/>
        <v>-4.9342610695373073E-6</v>
      </c>
      <c r="AN26" s="75">
        <f t="shared" si="13"/>
        <v>-4.3391163626134784E-6</v>
      </c>
      <c r="AO26" s="75">
        <f t="shared" si="13"/>
        <v>-3.2206101838212411E-6</v>
      </c>
      <c r="AP26" s="75">
        <f t="shared" si="13"/>
        <v>-1.7136508857160728E-6</v>
      </c>
      <c r="AQ26" s="75">
        <f t="shared" si="13"/>
        <v>-2.4553837262020206E-21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1.92275E-3</v>
      </c>
      <c r="E27" s="50">
        <v>-2.3922800000000001E-16</v>
      </c>
      <c r="F27" s="36">
        <f t="shared" si="5"/>
        <v>76.91</v>
      </c>
      <c r="G27" s="75">
        <f t="shared" si="10"/>
        <v>-1.8399025480000002E-18</v>
      </c>
      <c r="H27" s="75">
        <f t="shared" si="10"/>
        <v>1.3355281344363593E-3</v>
      </c>
      <c r="I27" s="75">
        <f t="shared" si="10"/>
        <v>2.6304769223177162E-3</v>
      </c>
      <c r="J27" s="75">
        <f t="shared" si="10"/>
        <v>3.8454999999999982E-3</v>
      </c>
      <c r="K27" s="75">
        <f t="shared" si="10"/>
        <v>4.9436795060991724E-3</v>
      </c>
      <c r="L27" s="75">
        <f t="shared" si="10"/>
        <v>5.8916478120280592E-3</v>
      </c>
      <c r="M27" s="75">
        <f t="shared" si="10"/>
        <v>6.6606013805061166E-3</v>
      </c>
      <c r="N27" s="75">
        <f t="shared" si="10"/>
        <v>7.2271759464644205E-3</v>
      </c>
      <c r="O27" s="75">
        <f t="shared" si="10"/>
        <v>7.5741564284168917E-3</v>
      </c>
      <c r="P27" s="75">
        <f t="shared" si="10"/>
        <v>7.6909999999999999E-3</v>
      </c>
      <c r="Q27" s="75">
        <f t="shared" si="11"/>
        <v>7.5741564284168925E-3</v>
      </c>
      <c r="R27" s="75">
        <f t="shared" si="11"/>
        <v>7.2271759464644213E-3</v>
      </c>
      <c r="S27" s="75">
        <f t="shared" si="11"/>
        <v>6.66060138050612E-3</v>
      </c>
      <c r="T27" s="75">
        <f t="shared" si="11"/>
        <v>5.8916478120280627E-3</v>
      </c>
      <c r="U27" s="75">
        <f t="shared" si="11"/>
        <v>4.9436795060991776E-3</v>
      </c>
      <c r="V27" s="75">
        <f t="shared" si="11"/>
        <v>3.8455000000000026E-3</v>
      </c>
      <c r="W27" s="75">
        <f t="shared" si="11"/>
        <v>2.6304769223177227E-3</v>
      </c>
      <c r="X27" s="75">
        <f t="shared" si="11"/>
        <v>1.3355281344363638E-3</v>
      </c>
      <c r="Y27" s="75">
        <f t="shared" si="11"/>
        <v>4.357751789627051E-18</v>
      </c>
      <c r="Z27" s="75">
        <f t="shared" si="11"/>
        <v>-1.3355281344363589E-3</v>
      </c>
      <c r="AA27" s="75">
        <f t="shared" si="12"/>
        <v>-2.630476922317714E-3</v>
      </c>
      <c r="AB27" s="75">
        <f t="shared" si="12"/>
        <v>-3.8454999999999978E-3</v>
      </c>
      <c r="AC27" s="75">
        <f t="shared" si="12"/>
        <v>-4.9436795060991707E-3</v>
      </c>
      <c r="AD27" s="75">
        <f t="shared" si="12"/>
        <v>-5.8916478120280592E-3</v>
      </c>
      <c r="AE27" s="75">
        <f t="shared" si="12"/>
        <v>-6.6606013805061157E-3</v>
      </c>
      <c r="AF27" s="75">
        <f t="shared" si="12"/>
        <v>-7.2271759464644196E-3</v>
      </c>
      <c r="AG27" s="75">
        <f t="shared" si="12"/>
        <v>-7.5741564284168917E-3</v>
      </c>
      <c r="AH27" s="75">
        <f t="shared" si="12"/>
        <v>-7.6909999999999999E-3</v>
      </c>
      <c r="AI27" s="75">
        <f t="shared" si="12"/>
        <v>-7.5741564284168925E-3</v>
      </c>
      <c r="AJ27" s="75">
        <f t="shared" si="12"/>
        <v>-7.2271759464644222E-3</v>
      </c>
      <c r="AK27" s="75">
        <f t="shared" si="13"/>
        <v>-6.6606013805061174E-3</v>
      </c>
      <c r="AL27" s="75">
        <f t="shared" si="13"/>
        <v>-5.891647812028061E-3</v>
      </c>
      <c r="AM27" s="75">
        <f t="shared" si="13"/>
        <v>-4.9436795060991759E-3</v>
      </c>
      <c r="AN27" s="75">
        <f t="shared" si="13"/>
        <v>-3.8455000000000034E-3</v>
      </c>
      <c r="AO27" s="75">
        <f t="shared" si="13"/>
        <v>-2.6304769223177171E-3</v>
      </c>
      <c r="AP27" s="75">
        <f t="shared" si="13"/>
        <v>-1.3355281344363684E-3</v>
      </c>
      <c r="AQ27" s="75">
        <f t="shared" si="13"/>
        <v>-1.8845233533404393E-18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6.6565600000000004E-4</v>
      </c>
      <c r="E28" s="50">
        <v>-1.5708</v>
      </c>
      <c r="F28" s="36">
        <f t="shared" si="5"/>
        <v>19.969679999865281</v>
      </c>
      <c r="G28" s="75">
        <f t="shared" si="10"/>
        <v>-1.9969679999865281E-3</v>
      </c>
      <c r="H28" s="75">
        <f t="shared" si="10"/>
        <v>-1.9666308426608136E-3</v>
      </c>
      <c r="I28" s="75">
        <f t="shared" si="10"/>
        <v>-1.8765386023440738E-3</v>
      </c>
      <c r="J28" s="75">
        <f t="shared" si="10"/>
        <v>-1.7294286861694601E-3</v>
      </c>
      <c r="K28" s="75">
        <f t="shared" si="10"/>
        <v>-1.5297709544987285E-3</v>
      </c>
      <c r="L28" s="75">
        <f t="shared" si="10"/>
        <v>-1.2836319064770075E-3</v>
      </c>
      <c r="M28" s="75">
        <f t="shared" si="10"/>
        <v>-9.9849035252606811E-4</v>
      </c>
      <c r="N28" s="75">
        <f t="shared" si="10"/>
        <v>-6.8301017447412195E-4</v>
      </c>
      <c r="O28" s="75">
        <f t="shared" si="10"/>
        <v>-3.4677707789060433E-4</v>
      </c>
      <c r="P28" s="75">
        <f t="shared" si="10"/>
        <v>-7.33527304894208E-9</v>
      </c>
      <c r="Q28" s="75">
        <f t="shared" si="11"/>
        <v>3.467626302230662E-4</v>
      </c>
      <c r="R28" s="75">
        <f t="shared" si="11"/>
        <v>6.8299638867021087E-4</v>
      </c>
      <c r="S28" s="75">
        <f t="shared" si="11"/>
        <v>9.984776474604596E-4</v>
      </c>
      <c r="T28" s="75">
        <f t="shared" si="11"/>
        <v>1.2836206681866916E-3</v>
      </c>
      <c r="U28" s="75">
        <f t="shared" si="11"/>
        <v>1.5297615244534695E-3</v>
      </c>
      <c r="V28" s="75">
        <f t="shared" si="11"/>
        <v>1.7294213508964114E-3</v>
      </c>
      <c r="W28" s="75">
        <f t="shared" si="11"/>
        <v>1.876533584721795E-3</v>
      </c>
      <c r="X28" s="75">
        <f t="shared" si="11"/>
        <v>1.9666282951472181E-3</v>
      </c>
      <c r="Y28" s="75">
        <f t="shared" si="11"/>
        <v>1.9969679999865281E-3</v>
      </c>
      <c r="Z28" s="75">
        <f t="shared" si="11"/>
        <v>1.9666308426608136E-3</v>
      </c>
      <c r="AA28" s="75">
        <f t="shared" si="12"/>
        <v>1.876538602344074E-3</v>
      </c>
      <c r="AB28" s="75">
        <f t="shared" si="12"/>
        <v>1.7294286861694605E-3</v>
      </c>
      <c r="AC28" s="75">
        <f t="shared" si="12"/>
        <v>1.5297709544987289E-3</v>
      </c>
      <c r="AD28" s="75">
        <f t="shared" si="12"/>
        <v>1.283631906477008E-3</v>
      </c>
      <c r="AE28" s="75">
        <f t="shared" si="12"/>
        <v>9.984903525260692E-4</v>
      </c>
      <c r="AF28" s="75">
        <f t="shared" si="12"/>
        <v>6.8301017447412347E-4</v>
      </c>
      <c r="AG28" s="75">
        <f t="shared" si="12"/>
        <v>3.4677707789060455E-4</v>
      </c>
      <c r="AH28" s="75">
        <f t="shared" si="12"/>
        <v>7.3352730496301537E-9</v>
      </c>
      <c r="AI28" s="75">
        <f t="shared" si="12"/>
        <v>-3.4676263022306506E-4</v>
      </c>
      <c r="AJ28" s="75">
        <f t="shared" si="12"/>
        <v>-6.8299638867020947E-4</v>
      </c>
      <c r="AK28" s="75">
        <f t="shared" si="13"/>
        <v>-9.9847764746046003E-4</v>
      </c>
      <c r="AL28" s="75">
        <f t="shared" si="13"/>
        <v>-1.2836206681866912E-3</v>
      </c>
      <c r="AM28" s="75">
        <f t="shared" si="13"/>
        <v>-1.5297615244534693E-3</v>
      </c>
      <c r="AN28" s="75">
        <f t="shared" si="13"/>
        <v>-1.7294213508964108E-3</v>
      </c>
      <c r="AO28" s="75">
        <f t="shared" si="13"/>
        <v>-1.8765335847217952E-3</v>
      </c>
      <c r="AP28" s="75">
        <f t="shared" si="13"/>
        <v>-1.9666282951472181E-3</v>
      </c>
      <c r="AQ28" s="75">
        <f t="shared" si="13"/>
        <v>-1.9969679999865281E-3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1.56657E-3</v>
      </c>
      <c r="E29" s="50">
        <v>-4.0803100000000001E-16</v>
      </c>
      <c r="F29" s="36">
        <f t="shared" si="5"/>
        <v>30.855405632726701</v>
      </c>
      <c r="G29" s="75">
        <f t="shared" si="10"/>
        <v>-2.5568364946799999E-18</v>
      </c>
      <c r="H29" s="75">
        <f t="shared" si="10"/>
        <v>1.0715969918593832E-3</v>
      </c>
      <c r="I29" s="75">
        <f t="shared" si="10"/>
        <v>2.013943571413282E-3</v>
      </c>
      <c r="J29" s="75">
        <f t="shared" si="10"/>
        <v>2.7133788336131744E-3</v>
      </c>
      <c r="K29" s="75">
        <f t="shared" si="10"/>
        <v>3.0855405632726689E-3</v>
      </c>
      <c r="L29" s="75">
        <f t="shared" si="10"/>
        <v>3.0855405632726702E-3</v>
      </c>
      <c r="M29" s="75">
        <f t="shared" si="10"/>
        <v>2.7133788336131778E-3</v>
      </c>
      <c r="N29" s="75">
        <f t="shared" si="10"/>
        <v>2.0139435714132863E-3</v>
      </c>
      <c r="O29" s="75">
        <f t="shared" si="10"/>
        <v>1.0715969918593889E-3</v>
      </c>
      <c r="P29" s="75">
        <f t="shared" si="10"/>
        <v>3.1666434969004897E-18</v>
      </c>
      <c r="Q29" s="75">
        <f t="shared" si="11"/>
        <v>-1.0715969918593828E-3</v>
      </c>
      <c r="R29" s="75">
        <f t="shared" si="11"/>
        <v>-2.0139435714132815E-3</v>
      </c>
      <c r="S29" s="75">
        <f t="shared" si="11"/>
        <v>-2.7133788336131739E-3</v>
      </c>
      <c r="T29" s="75">
        <f t="shared" si="11"/>
        <v>-3.0855405632726689E-3</v>
      </c>
      <c r="U29" s="75">
        <f t="shared" si="11"/>
        <v>-3.0855405632726702E-3</v>
      </c>
      <c r="V29" s="75">
        <f t="shared" si="11"/>
        <v>-2.7133788336131774E-3</v>
      </c>
      <c r="W29" s="75">
        <f t="shared" si="11"/>
        <v>-2.0139435714132867E-3</v>
      </c>
      <c r="X29" s="75">
        <f t="shared" si="11"/>
        <v>-1.071596991859388E-3</v>
      </c>
      <c r="Y29" s="75">
        <f t="shared" si="11"/>
        <v>-3.5504996599017287E-18</v>
      </c>
      <c r="Z29" s="75">
        <f t="shared" si="11"/>
        <v>1.0715969918593837E-3</v>
      </c>
      <c r="AA29" s="75">
        <f t="shared" si="12"/>
        <v>2.0139435714132811E-3</v>
      </c>
      <c r="AB29" s="75">
        <f t="shared" si="12"/>
        <v>2.7133788336131752E-3</v>
      </c>
      <c r="AC29" s="75">
        <f t="shared" si="12"/>
        <v>3.0855405632726689E-3</v>
      </c>
      <c r="AD29" s="75">
        <f t="shared" si="12"/>
        <v>3.0855405632726697E-3</v>
      </c>
      <c r="AE29" s="75">
        <f t="shared" si="12"/>
        <v>2.7133788336131778E-3</v>
      </c>
      <c r="AF29" s="75">
        <f t="shared" si="12"/>
        <v>2.0139435714132872E-3</v>
      </c>
      <c r="AG29" s="75">
        <f t="shared" si="12"/>
        <v>1.0715969918593856E-3</v>
      </c>
      <c r="AH29" s="75">
        <f t="shared" si="12"/>
        <v>1.1515684890037182E-18</v>
      </c>
      <c r="AI29" s="75">
        <f t="shared" si="12"/>
        <v>-1.0715969918593834E-3</v>
      </c>
      <c r="AJ29" s="75">
        <f t="shared" si="12"/>
        <v>-2.0139435714132807E-3</v>
      </c>
      <c r="AK29" s="75">
        <f t="shared" si="13"/>
        <v>-2.7133788336131761E-3</v>
      </c>
      <c r="AL29" s="75">
        <f t="shared" si="13"/>
        <v>-3.0855405632726693E-3</v>
      </c>
      <c r="AM29" s="75">
        <f t="shared" si="13"/>
        <v>-3.0855405632726697E-3</v>
      </c>
      <c r="AN29" s="75">
        <f t="shared" si="13"/>
        <v>-2.7133788336131778E-3</v>
      </c>
      <c r="AO29" s="75">
        <f t="shared" si="13"/>
        <v>-2.0139435714132828E-3</v>
      </c>
      <c r="AP29" s="75">
        <f t="shared" si="13"/>
        <v>-1.0715969918593912E-3</v>
      </c>
      <c r="AQ29" s="75">
        <f t="shared" si="13"/>
        <v>-1.5354246520049575E-18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4.7030799999999997E-5</v>
      </c>
      <c r="E30" s="50">
        <v>-2.5435299999999998E-16</v>
      </c>
      <c r="F30" s="36">
        <f t="shared" si="5"/>
        <v>1.8812319999999998</v>
      </c>
      <c r="G30" s="75">
        <f t="shared" si="10"/>
        <v>-4.7849700289599997E-20</v>
      </c>
      <c r="H30" s="75">
        <f t="shared" si="10"/>
        <v>3.2667250856871419E-5</v>
      </c>
      <c r="I30" s="75">
        <f t="shared" si="10"/>
        <v>6.4341923826883386E-5</v>
      </c>
      <c r="J30" s="75">
        <f t="shared" si="10"/>
        <v>9.4061599999999953E-5</v>
      </c>
      <c r="K30" s="75">
        <f t="shared" si="10"/>
        <v>1.2092326205458273E-4</v>
      </c>
      <c r="L30" s="75">
        <f t="shared" si="10"/>
        <v>1.4411073198176009E-4</v>
      </c>
      <c r="M30" s="75">
        <f t="shared" si="10"/>
        <v>1.6291947024122067E-4</v>
      </c>
      <c r="N30" s="75">
        <f t="shared" si="10"/>
        <v>1.7677798283863158E-4</v>
      </c>
      <c r="O30" s="75">
        <f t="shared" si="10"/>
        <v>1.8526518588146619E-4</v>
      </c>
      <c r="P30" s="75">
        <f t="shared" si="10"/>
        <v>1.8812319999999999E-4</v>
      </c>
      <c r="Q30" s="75">
        <f t="shared" si="11"/>
        <v>1.8526518588146622E-4</v>
      </c>
      <c r="R30" s="75">
        <f t="shared" si="11"/>
        <v>1.7677798283863158E-4</v>
      </c>
      <c r="S30" s="75">
        <f t="shared" si="11"/>
        <v>1.6291947024122075E-4</v>
      </c>
      <c r="T30" s="75">
        <f t="shared" si="11"/>
        <v>1.4411073198176017E-4</v>
      </c>
      <c r="U30" s="75">
        <f t="shared" si="11"/>
        <v>1.2092326205458286E-4</v>
      </c>
      <c r="V30" s="75">
        <f t="shared" si="11"/>
        <v>9.4061600000000062E-5</v>
      </c>
      <c r="W30" s="75">
        <f t="shared" si="11"/>
        <v>6.4341923826883549E-5</v>
      </c>
      <c r="X30" s="75">
        <f t="shared" si="11"/>
        <v>3.2667250856871534E-5</v>
      </c>
      <c r="Y30" s="75">
        <f t="shared" si="11"/>
        <v>1.0659136802371182E-19</v>
      </c>
      <c r="Z30" s="75">
        <f t="shared" si="11"/>
        <v>-3.2667250856871406E-5</v>
      </c>
      <c r="AA30" s="75">
        <f t="shared" si="12"/>
        <v>-6.4341923826883346E-5</v>
      </c>
      <c r="AB30" s="75">
        <f t="shared" si="12"/>
        <v>-9.406159999999994E-5</v>
      </c>
      <c r="AC30" s="75">
        <f t="shared" si="12"/>
        <v>-1.2092326205458269E-4</v>
      </c>
      <c r="AD30" s="75">
        <f t="shared" si="12"/>
        <v>-1.4411073198176009E-4</v>
      </c>
      <c r="AE30" s="75">
        <f t="shared" si="12"/>
        <v>-1.6291947024122064E-4</v>
      </c>
      <c r="AF30" s="75">
        <f t="shared" si="12"/>
        <v>-1.7677798283863156E-4</v>
      </c>
      <c r="AG30" s="75">
        <f t="shared" si="12"/>
        <v>-1.8526518588146619E-4</v>
      </c>
      <c r="AH30" s="75">
        <f t="shared" si="12"/>
        <v>-1.8812319999999999E-4</v>
      </c>
      <c r="AI30" s="75">
        <f t="shared" si="12"/>
        <v>-1.8526518588146622E-4</v>
      </c>
      <c r="AJ30" s="75">
        <f t="shared" si="12"/>
        <v>-1.7677798283863161E-4</v>
      </c>
      <c r="AK30" s="75">
        <f t="shared" si="13"/>
        <v>-1.6291947024122069E-4</v>
      </c>
      <c r="AL30" s="75">
        <f t="shared" si="13"/>
        <v>-1.4411073198176014E-4</v>
      </c>
      <c r="AM30" s="75">
        <f t="shared" si="13"/>
        <v>-1.2092326205458282E-4</v>
      </c>
      <c r="AN30" s="75">
        <f t="shared" si="13"/>
        <v>-9.4061600000000075E-5</v>
      </c>
      <c r="AO30" s="75">
        <f t="shared" si="13"/>
        <v>-6.4341923826883413E-5</v>
      </c>
      <c r="AP30" s="75">
        <f t="shared" si="13"/>
        <v>-3.2667250856871643E-5</v>
      </c>
      <c r="AQ30" s="75">
        <f t="shared" si="13"/>
        <v>-4.6095769562493058E-20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4.6774499999999997E-5</v>
      </c>
      <c r="E31" s="50">
        <v>1.5708</v>
      </c>
      <c r="F31" s="36">
        <f t="shared" si="5"/>
        <v>1.4032349999905334</v>
      </c>
      <c r="G31" s="75">
        <f t="shared" si="10"/>
        <v>1.4032349999905334E-4</v>
      </c>
      <c r="H31" s="75">
        <f t="shared" si="10"/>
        <v>1.3819158122418119E-4</v>
      </c>
      <c r="I31" s="75">
        <f t="shared" si="10"/>
        <v>1.318607811821265E-4</v>
      </c>
      <c r="J31" s="75">
        <f t="shared" si="10"/>
        <v>1.2152345802862768E-4</v>
      </c>
      <c r="K31" s="75">
        <f t="shared" si="10"/>
        <v>1.0749370609676595E-4</v>
      </c>
      <c r="L31" s="75">
        <f t="shared" si="10"/>
        <v>9.019781229959379E-5</v>
      </c>
      <c r="M31" s="75">
        <f t="shared" si="10"/>
        <v>7.0161303617993832E-5</v>
      </c>
      <c r="N31" s="75">
        <f t="shared" si="10"/>
        <v>4.7992979229293827E-5</v>
      </c>
      <c r="O31" s="75">
        <f t="shared" si="10"/>
        <v>2.436641245233096E-5</v>
      </c>
      <c r="P31" s="75">
        <f t="shared" si="10"/>
        <v>-5.1543699634201161E-10</v>
      </c>
      <c r="Q31" s="75">
        <f t="shared" si="11"/>
        <v>-2.4367427665031273E-5</v>
      </c>
      <c r="R31" s="75">
        <f t="shared" si="11"/>
        <v>-4.7993947933977583E-5</v>
      </c>
      <c r="S31" s="75">
        <f t="shared" si="11"/>
        <v>-7.0162196381059469E-5</v>
      </c>
      <c r="T31" s="75">
        <f t="shared" si="11"/>
        <v>-9.0198601994887431E-5</v>
      </c>
      <c r="U31" s="75">
        <f t="shared" si="11"/>
        <v>-1.0749436872979556E-4</v>
      </c>
      <c r="V31" s="75">
        <f t="shared" si="11"/>
        <v>-1.2152397346562401E-4</v>
      </c>
      <c r="W31" s="75">
        <f t="shared" si="11"/>
        <v>-1.318611337617972E-4</v>
      </c>
      <c r="X31" s="75">
        <f t="shared" si="11"/>
        <v>-1.3819176023357143E-4</v>
      </c>
      <c r="Y31" s="75">
        <f t="shared" si="11"/>
        <v>-1.4032349999905334E-4</v>
      </c>
      <c r="Z31" s="75">
        <f t="shared" si="11"/>
        <v>-1.3819158122418119E-4</v>
      </c>
      <c r="AA31" s="75">
        <f t="shared" si="12"/>
        <v>-1.318607811821265E-4</v>
      </c>
      <c r="AB31" s="75">
        <f t="shared" si="12"/>
        <v>-1.2152345802862765E-4</v>
      </c>
      <c r="AC31" s="75">
        <f t="shared" si="12"/>
        <v>-1.074937060967659E-4</v>
      </c>
      <c r="AD31" s="75">
        <f t="shared" si="12"/>
        <v>-9.019781229959379E-5</v>
      </c>
      <c r="AE31" s="75">
        <f t="shared" si="12"/>
        <v>-7.0161303617993832E-5</v>
      </c>
      <c r="AF31" s="75">
        <f t="shared" si="12"/>
        <v>-4.7992979229293833E-5</v>
      </c>
      <c r="AG31" s="75">
        <f t="shared" si="12"/>
        <v>-2.4366412452330919E-5</v>
      </c>
      <c r="AH31" s="75">
        <f t="shared" si="12"/>
        <v>5.154369963248199E-10</v>
      </c>
      <c r="AI31" s="75">
        <f t="shared" si="12"/>
        <v>2.4367427665031256E-5</v>
      </c>
      <c r="AJ31" s="75">
        <f t="shared" si="12"/>
        <v>4.7993947933977569E-5</v>
      </c>
      <c r="AK31" s="75">
        <f t="shared" si="13"/>
        <v>7.0162196381059577E-5</v>
      </c>
      <c r="AL31" s="75">
        <f t="shared" si="13"/>
        <v>9.0198601994887431E-5</v>
      </c>
      <c r="AM31" s="75">
        <f t="shared" si="13"/>
        <v>1.0749436872979553E-4</v>
      </c>
      <c r="AN31" s="75">
        <f t="shared" si="13"/>
        <v>1.2152397346562398E-4</v>
      </c>
      <c r="AO31" s="75">
        <f t="shared" si="13"/>
        <v>1.3186113376179723E-4</v>
      </c>
      <c r="AP31" s="75">
        <f t="shared" si="13"/>
        <v>1.381917602335714E-4</v>
      </c>
      <c r="AQ31" s="75">
        <f t="shared" si="13"/>
        <v>1.4032349999905334E-4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2.3652700000000001E-6</v>
      </c>
      <c r="E32" s="50">
        <v>-4.3221299999999998E-16</v>
      </c>
      <c r="F32" s="36">
        <f t="shared" si="5"/>
        <v>4.6586724679343716E-2</v>
      </c>
      <c r="G32" s="75">
        <f t="shared" si="10"/>
        <v>-4.0892017700400003E-21</v>
      </c>
      <c r="H32" s="75">
        <f t="shared" si="10"/>
        <v>1.6179399688078049E-6</v>
      </c>
      <c r="I32" s="75">
        <f t="shared" si="10"/>
        <v>3.0407324991265584E-6</v>
      </c>
      <c r="J32" s="75">
        <f t="shared" si="10"/>
        <v>4.096767813618436E-6</v>
      </c>
      <c r="K32" s="75">
        <f t="shared" si="10"/>
        <v>4.6586724679343698E-6</v>
      </c>
      <c r="L32" s="75">
        <f t="shared" si="10"/>
        <v>4.6586724679343715E-6</v>
      </c>
      <c r="M32" s="75">
        <f t="shared" si="10"/>
        <v>4.0967678136184411E-6</v>
      </c>
      <c r="N32" s="75">
        <f t="shared" si="10"/>
        <v>3.0407324991265656E-6</v>
      </c>
      <c r="O32" s="75">
        <f t="shared" si="10"/>
        <v>1.6179399688078136E-6</v>
      </c>
      <c r="P32" s="75">
        <f t="shared" si="10"/>
        <v>4.7811249187165729E-21</v>
      </c>
      <c r="Q32" s="75">
        <f t="shared" si="11"/>
        <v>-1.6179399688078047E-6</v>
      </c>
      <c r="R32" s="75">
        <f t="shared" si="11"/>
        <v>-3.0407324991265584E-6</v>
      </c>
      <c r="S32" s="75">
        <f t="shared" si="11"/>
        <v>-4.0967678136184352E-6</v>
      </c>
      <c r="T32" s="75">
        <f t="shared" si="11"/>
        <v>-4.6586724679343698E-6</v>
      </c>
      <c r="U32" s="75">
        <f t="shared" si="11"/>
        <v>-4.6586724679343715E-6</v>
      </c>
      <c r="V32" s="75">
        <f t="shared" si="11"/>
        <v>-4.0967678136184403E-6</v>
      </c>
      <c r="W32" s="75">
        <f t="shared" si="11"/>
        <v>-3.040732499126566E-6</v>
      </c>
      <c r="X32" s="75">
        <f t="shared" si="11"/>
        <v>-1.6179399688078123E-6</v>
      </c>
      <c r="Y32" s="75">
        <f t="shared" si="11"/>
        <v>-5.3606862959049153E-21</v>
      </c>
      <c r="Z32" s="75">
        <f t="shared" si="11"/>
        <v>1.6179399688078059E-6</v>
      </c>
      <c r="AA32" s="75">
        <f t="shared" si="12"/>
        <v>3.0407324991265579E-6</v>
      </c>
      <c r="AB32" s="75">
        <f t="shared" si="12"/>
        <v>4.0967678136184369E-6</v>
      </c>
      <c r="AC32" s="75">
        <f t="shared" si="12"/>
        <v>4.6586724679343698E-6</v>
      </c>
      <c r="AD32" s="75">
        <f t="shared" si="12"/>
        <v>4.6586724679343715E-6</v>
      </c>
      <c r="AE32" s="75">
        <f t="shared" si="12"/>
        <v>4.0967678136184411E-6</v>
      </c>
      <c r="AF32" s="75">
        <f t="shared" si="12"/>
        <v>3.0407324991265668E-6</v>
      </c>
      <c r="AG32" s="75">
        <f t="shared" si="12"/>
        <v>1.6179399688078089E-6</v>
      </c>
      <c r="AH32" s="75">
        <f t="shared" si="12"/>
        <v>1.7386841315650271E-21</v>
      </c>
      <c r="AI32" s="75">
        <f t="shared" si="12"/>
        <v>-1.6179399688078055E-6</v>
      </c>
      <c r="AJ32" s="75">
        <f t="shared" si="12"/>
        <v>-3.0407324991265571E-6</v>
      </c>
      <c r="AK32" s="75">
        <f t="shared" si="13"/>
        <v>-4.0967678136184386E-6</v>
      </c>
      <c r="AL32" s="75">
        <f t="shared" si="13"/>
        <v>-4.6586724679343707E-6</v>
      </c>
      <c r="AM32" s="75">
        <f t="shared" si="13"/>
        <v>-4.6586724679343715E-6</v>
      </c>
      <c r="AN32" s="75">
        <f t="shared" si="13"/>
        <v>-4.0967678136184411E-6</v>
      </c>
      <c r="AO32" s="75">
        <f t="shared" si="13"/>
        <v>-3.0407324991265605E-6</v>
      </c>
      <c r="AP32" s="75">
        <f t="shared" si="13"/>
        <v>-1.6179399688078174E-6</v>
      </c>
      <c r="AQ32" s="75">
        <f t="shared" si="13"/>
        <v>-2.3182455087533695E-21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8.0048800000000005E-5</v>
      </c>
      <c r="E33" s="50">
        <v>3.1415899999999999</v>
      </c>
      <c r="F33" s="36">
        <f t="shared" si="5"/>
        <v>3.2019519999887271</v>
      </c>
      <c r="G33" s="75">
        <f t="shared" ref="G33:P42" si="14">Bn*SIN(m*(th-INDEX(deg,ii)*PI()/180+ph))*INDEX(mm,ii)*INDEX(_10kA,ii)</f>
        <v>8.4966671460055228E-10</v>
      </c>
      <c r="H33" s="75">
        <f t="shared" si="14"/>
        <v>-5.5600476219134456E-5</v>
      </c>
      <c r="I33" s="75">
        <f t="shared" si="14"/>
        <v>-1.0951240977026377E-4</v>
      </c>
      <c r="J33" s="75">
        <f t="shared" si="14"/>
        <v>-1.6009686416647672E-4</v>
      </c>
      <c r="K33" s="75">
        <f t="shared" si="14"/>
        <v>-2.0581685635791359E-4</v>
      </c>
      <c r="L33" s="75">
        <f t="shared" si="14"/>
        <v>-2.452832075172697E-4</v>
      </c>
      <c r="M33" s="75">
        <f t="shared" si="14"/>
        <v>-2.7729675253550544E-4</v>
      </c>
      <c r="N33" s="75">
        <f t="shared" si="14"/>
        <v>-3.0088477604687722E-4</v>
      </c>
      <c r="O33" s="75">
        <f t="shared" si="14"/>
        <v>-3.1533056789310776E-4</v>
      </c>
      <c r="P33" s="75">
        <f t="shared" si="14"/>
        <v>-3.2019519999887272E-4</v>
      </c>
      <c r="Q33" s="75">
        <f t="shared" ref="Q33:Z42" si="15">Bn*SIN(m*(th-INDEX(deg,ii)*PI()/180+ph))*INDEX(mm,ii)*INDEX(_10kA,ii)</f>
        <v>-3.1533086297926097E-4</v>
      </c>
      <c r="R33" s="75">
        <f t="shared" si="15"/>
        <v>-3.0088535725314024E-4</v>
      </c>
      <c r="S33" s="75">
        <f t="shared" si="15"/>
        <v>-2.7729760220222008E-4</v>
      </c>
      <c r="T33" s="75">
        <f t="shared" si="15"/>
        <v>-2.4528429982774273E-4</v>
      </c>
      <c r="U33" s="75">
        <f t="shared" si="15"/>
        <v>-2.0581815812284406E-4</v>
      </c>
      <c r="V33" s="75">
        <f t="shared" si="15"/>
        <v>-1.6009833583239606E-4</v>
      </c>
      <c r="W33" s="75">
        <f t="shared" si="15"/>
        <v>-1.0951400662134763E-4</v>
      </c>
      <c r="X33" s="75">
        <f t="shared" si="15"/>
        <v>-5.5602149735870534E-5</v>
      </c>
      <c r="Y33" s="75">
        <f t="shared" si="15"/>
        <v>-8.4966671463978091E-10</v>
      </c>
      <c r="Z33" s="75">
        <f t="shared" si="15"/>
        <v>5.5600476219134706E-5</v>
      </c>
      <c r="AA33" s="75">
        <f t="shared" ref="AA33:AJ42" si="16">Bn*SIN(m*(th-INDEX(deg,ii)*PI()/180+ph))*INDEX(mm,ii)*INDEX(_10kA,ii)</f>
        <v>1.0951240977026387E-4</v>
      </c>
      <c r="AB33" s="75">
        <f t="shared" si="16"/>
        <v>1.600968641664768E-4</v>
      </c>
      <c r="AC33" s="75">
        <f t="shared" si="16"/>
        <v>2.0581685635791353E-4</v>
      </c>
      <c r="AD33" s="75">
        <f t="shared" si="16"/>
        <v>2.4528320751726965E-4</v>
      </c>
      <c r="AE33" s="75">
        <f t="shared" si="16"/>
        <v>2.7729675253550544E-4</v>
      </c>
      <c r="AF33" s="75">
        <f t="shared" si="16"/>
        <v>3.0088477604687722E-4</v>
      </c>
      <c r="AG33" s="75">
        <f t="shared" si="16"/>
        <v>3.1533056789310776E-4</v>
      </c>
      <c r="AH33" s="75">
        <f t="shared" si="16"/>
        <v>3.2019519999887272E-4</v>
      </c>
      <c r="AI33" s="75">
        <f t="shared" si="16"/>
        <v>3.1533086297926108E-4</v>
      </c>
      <c r="AJ33" s="75">
        <f t="shared" si="16"/>
        <v>3.008853572531404E-4</v>
      </c>
      <c r="AK33" s="75">
        <f t="shared" ref="AK33:AQ42" si="17">Bn*SIN(m*(th-INDEX(deg,ii)*PI()/180+ph))*INDEX(mm,ii)*INDEX(_10kA,ii)</f>
        <v>2.7729760220222008E-4</v>
      </c>
      <c r="AL33" s="75">
        <f t="shared" si="17"/>
        <v>2.4528429982774273E-4</v>
      </c>
      <c r="AM33" s="75">
        <f t="shared" si="17"/>
        <v>2.0581815812284408E-4</v>
      </c>
      <c r="AN33" s="75">
        <f t="shared" si="17"/>
        <v>1.6009833583239608E-4</v>
      </c>
      <c r="AO33" s="75">
        <f t="shared" si="17"/>
        <v>1.0951400662134713E-4</v>
      </c>
      <c r="AP33" s="75">
        <f t="shared" si="17"/>
        <v>5.5602149735870845E-5</v>
      </c>
      <c r="AQ33" s="75">
        <f t="shared" si="17"/>
        <v>8.4966671439461905E-10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4.5960300000000001E-5</v>
      </c>
      <c r="E34" s="50">
        <v>1.5708</v>
      </c>
      <c r="F34" s="36">
        <f t="shared" si="5"/>
        <v>1.3788089999906983</v>
      </c>
      <c r="G34" s="75">
        <f t="shared" si="14"/>
        <v>1.3788089999906982E-4</v>
      </c>
      <c r="H34" s="75">
        <f t="shared" si="14"/>
        <v>1.357860913646909E-4</v>
      </c>
      <c r="I34" s="75">
        <f t="shared" si="14"/>
        <v>1.2956549105527348E-4</v>
      </c>
      <c r="J34" s="75">
        <f t="shared" si="14"/>
        <v>1.1940810886344348E-4</v>
      </c>
      <c r="K34" s="75">
        <f t="shared" si="14"/>
        <v>1.0562257170721637E-4</v>
      </c>
      <c r="L34" s="75">
        <f t="shared" si="14"/>
        <v>8.8627746157265617E-5</v>
      </c>
      <c r="M34" s="75">
        <f t="shared" si="14"/>
        <v>6.8940011388129887E-5</v>
      </c>
      <c r="N34" s="75">
        <f t="shared" si="14"/>
        <v>4.7157569258294863E-5</v>
      </c>
      <c r="O34" s="75">
        <f t="shared" si="14"/>
        <v>2.3942268249427928E-5</v>
      </c>
      <c r="P34" s="75">
        <f t="shared" si="14"/>
        <v>-5.0646482555618468E-10</v>
      </c>
      <c r="Q34" s="75">
        <f t="shared" si="15"/>
        <v>-2.394326579040154E-5</v>
      </c>
      <c r="R34" s="75">
        <f t="shared" si="15"/>
        <v>-4.7158521100813268E-5</v>
      </c>
      <c r="S34" s="75">
        <f t="shared" si="15"/>
        <v>-6.8940888610939904E-5</v>
      </c>
      <c r="T34" s="75">
        <f t="shared" si="15"/>
        <v>-8.8628522106396114E-5</v>
      </c>
      <c r="U34" s="75">
        <f t="shared" si="15"/>
        <v>-1.0562322280584555E-4</v>
      </c>
      <c r="V34" s="75">
        <f t="shared" si="15"/>
        <v>-1.1940861532826902E-4</v>
      </c>
      <c r="W34" s="75">
        <f t="shared" si="15"/>
        <v>-1.2956583749761786E-4</v>
      </c>
      <c r="X34" s="75">
        <f t="shared" si="15"/>
        <v>-1.3578626725807894E-4</v>
      </c>
      <c r="Y34" s="75">
        <f t="shared" si="15"/>
        <v>-1.3788089999906982E-4</v>
      </c>
      <c r="Z34" s="75">
        <f t="shared" si="15"/>
        <v>-1.357860913646909E-4</v>
      </c>
      <c r="AA34" s="75">
        <f t="shared" si="16"/>
        <v>-1.2956549105527348E-4</v>
      </c>
      <c r="AB34" s="75">
        <f t="shared" si="16"/>
        <v>-1.1940810886344345E-4</v>
      </c>
      <c r="AC34" s="75">
        <f t="shared" si="16"/>
        <v>-1.0562257170721633E-4</v>
      </c>
      <c r="AD34" s="75">
        <f t="shared" si="16"/>
        <v>-8.8627746157265617E-5</v>
      </c>
      <c r="AE34" s="75">
        <f t="shared" si="16"/>
        <v>-6.8940011388129901E-5</v>
      </c>
      <c r="AF34" s="75">
        <f t="shared" si="16"/>
        <v>-4.7157569258294877E-5</v>
      </c>
      <c r="AG34" s="75">
        <f t="shared" si="16"/>
        <v>-2.3942268249427888E-5</v>
      </c>
      <c r="AH34" s="75">
        <f t="shared" si="16"/>
        <v>5.064648255392922E-10</v>
      </c>
      <c r="AI34" s="75">
        <f t="shared" si="16"/>
        <v>2.3943265790401526E-5</v>
      </c>
      <c r="AJ34" s="75">
        <f t="shared" si="16"/>
        <v>4.7158521100813255E-5</v>
      </c>
      <c r="AK34" s="75">
        <f t="shared" si="17"/>
        <v>6.8940888610939986E-5</v>
      </c>
      <c r="AL34" s="75">
        <f t="shared" si="17"/>
        <v>8.8628522106396114E-5</v>
      </c>
      <c r="AM34" s="75">
        <f t="shared" si="17"/>
        <v>1.0562322280584553E-4</v>
      </c>
      <c r="AN34" s="75">
        <f t="shared" si="17"/>
        <v>1.19408615328269E-4</v>
      </c>
      <c r="AO34" s="75">
        <f t="shared" si="17"/>
        <v>1.2956583749761794E-4</v>
      </c>
      <c r="AP34" s="75">
        <f t="shared" si="17"/>
        <v>1.3578626725807891E-4</v>
      </c>
      <c r="AQ34" s="75">
        <f t="shared" si="17"/>
        <v>1.3788089999906982E-4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7.9923299999999994E-5</v>
      </c>
      <c r="E35" s="50">
        <v>3.1415899999999999</v>
      </c>
      <c r="F35" s="36">
        <f t="shared" si="5"/>
        <v>1.574183182821838</v>
      </c>
      <c r="G35" s="75">
        <f t="shared" si="14"/>
        <v>-8.483346125213022E-10</v>
      </c>
      <c r="H35" s="75">
        <f t="shared" si="14"/>
        <v>5.46699598675755E-5</v>
      </c>
      <c r="I35" s="75">
        <f t="shared" si="14"/>
        <v>1.0274676406705756E-4</v>
      </c>
      <c r="J35" s="75">
        <f t="shared" si="14"/>
        <v>1.3843079213931382E-4</v>
      </c>
      <c r="K35" s="75">
        <f t="shared" si="14"/>
        <v>1.5741802365866478E-4</v>
      </c>
      <c r="L35" s="75">
        <f t="shared" si="14"/>
        <v>1.574183182821838E-4</v>
      </c>
      <c r="M35" s="75">
        <f t="shared" si="14"/>
        <v>1.3843164047392642E-4</v>
      </c>
      <c r="N35" s="75">
        <f t="shared" si="14"/>
        <v>1.0274806379108933E-4</v>
      </c>
      <c r="O35" s="75">
        <f t="shared" si="14"/>
        <v>5.4671554215126197E-5</v>
      </c>
      <c r="P35" s="75">
        <f t="shared" si="14"/>
        <v>8.4833461254088581E-10</v>
      </c>
      <c r="Q35" s="75">
        <f t="shared" si="15"/>
        <v>-5.4669959867575486E-5</v>
      </c>
      <c r="R35" s="75">
        <f t="shared" si="15"/>
        <v>-1.0274676406705764E-4</v>
      </c>
      <c r="S35" s="75">
        <f t="shared" si="15"/>
        <v>-1.3843079213931387E-4</v>
      </c>
      <c r="T35" s="75">
        <f t="shared" si="15"/>
        <v>-1.5741802365866475E-4</v>
      </c>
      <c r="U35" s="75">
        <f t="shared" si="15"/>
        <v>-1.574183182821838E-4</v>
      </c>
      <c r="V35" s="75">
        <f t="shared" si="15"/>
        <v>-1.3843164047392642E-4</v>
      </c>
      <c r="W35" s="75">
        <f t="shared" si="15"/>
        <v>-1.0274806379108934E-4</v>
      </c>
      <c r="X35" s="75">
        <f t="shared" si="15"/>
        <v>-5.4671554215126224E-5</v>
      </c>
      <c r="Y35" s="75">
        <f t="shared" si="15"/>
        <v>-8.4833461256046931E-10</v>
      </c>
      <c r="Z35" s="75">
        <f t="shared" si="15"/>
        <v>5.466995986757573E-5</v>
      </c>
      <c r="AA35" s="75">
        <f t="shared" si="16"/>
        <v>1.0274676406705762E-4</v>
      </c>
      <c r="AB35" s="75">
        <f t="shared" si="16"/>
        <v>1.3843079213931387E-4</v>
      </c>
      <c r="AC35" s="75">
        <f t="shared" si="16"/>
        <v>1.5741802365866475E-4</v>
      </c>
      <c r="AD35" s="75">
        <f t="shared" si="16"/>
        <v>1.574183182821838E-4</v>
      </c>
      <c r="AE35" s="75">
        <f t="shared" si="16"/>
        <v>1.3843164047392645E-4</v>
      </c>
      <c r="AF35" s="75">
        <f t="shared" si="16"/>
        <v>1.0274806379108935E-4</v>
      </c>
      <c r="AG35" s="75">
        <f t="shared" si="16"/>
        <v>5.4671554215126244E-5</v>
      </c>
      <c r="AH35" s="75">
        <f t="shared" si="16"/>
        <v>8.4833461258005291E-10</v>
      </c>
      <c r="AI35" s="75">
        <f t="shared" si="16"/>
        <v>-5.4669959867575175E-5</v>
      </c>
      <c r="AJ35" s="75">
        <f t="shared" si="16"/>
        <v>-1.0274676406705718E-4</v>
      </c>
      <c r="AK35" s="75">
        <f t="shared" si="17"/>
        <v>-1.3843079213931387E-4</v>
      </c>
      <c r="AL35" s="75">
        <f t="shared" si="17"/>
        <v>-1.5741802365866475E-4</v>
      </c>
      <c r="AM35" s="75">
        <f t="shared" si="17"/>
        <v>-1.574183182821838E-4</v>
      </c>
      <c r="AN35" s="75">
        <f t="shared" si="17"/>
        <v>-1.3843164047392645E-4</v>
      </c>
      <c r="AO35" s="75">
        <f t="shared" si="17"/>
        <v>-1.0274806379108895E-4</v>
      </c>
      <c r="AP35" s="75">
        <f t="shared" si="17"/>
        <v>-5.4671554215126529E-5</v>
      </c>
      <c r="AQ35" s="75">
        <f t="shared" si="17"/>
        <v>-8.4833461231569188E-10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1.4090700000000001E-4</v>
      </c>
      <c r="E36" s="50">
        <v>3.1415899999999999</v>
      </c>
      <c r="F36" s="36">
        <f t="shared" si="5"/>
        <v>5.6362799999801565</v>
      </c>
      <c r="G36" s="75">
        <f t="shared" si="14"/>
        <v>1.495637508047841E-9</v>
      </c>
      <c r="H36" s="75">
        <f t="shared" si="14"/>
        <v>-9.7871502166298302E-5</v>
      </c>
      <c r="I36" s="75">
        <f t="shared" si="14"/>
        <v>-1.9277072390215167E-4</v>
      </c>
      <c r="J36" s="75">
        <f t="shared" si="14"/>
        <v>-2.8181270473893094E-4</v>
      </c>
      <c r="K36" s="75">
        <f t="shared" si="14"/>
        <v>-3.6229194914632733E-4</v>
      </c>
      <c r="L36" s="75">
        <f t="shared" si="14"/>
        <v>-4.3176313600748446E-4</v>
      </c>
      <c r="M36" s="75">
        <f t="shared" si="14"/>
        <v>-4.88115418463743E-4</v>
      </c>
      <c r="N36" s="75">
        <f t="shared" si="14"/>
        <v>-5.2963656092830033E-4</v>
      </c>
      <c r="O36" s="75">
        <f t="shared" si="14"/>
        <v>-5.5506496449808293E-4</v>
      </c>
      <c r="P36" s="75">
        <f t="shared" si="14"/>
        <v>-5.6362799999801563E-4</v>
      </c>
      <c r="Q36" s="75">
        <f t="shared" si="15"/>
        <v>-5.5506548392753833E-4</v>
      </c>
      <c r="R36" s="75">
        <f t="shared" si="15"/>
        <v>-5.2963758400461009E-4</v>
      </c>
      <c r="S36" s="75">
        <f t="shared" si="15"/>
        <v>-4.8811691410125105E-4</v>
      </c>
      <c r="T36" s="75">
        <f t="shared" si="15"/>
        <v>-4.3176505876200202E-4</v>
      </c>
      <c r="U36" s="75">
        <f t="shared" si="15"/>
        <v>-3.6229424059593129E-4</v>
      </c>
      <c r="V36" s="75">
        <f t="shared" si="15"/>
        <v>-2.8181529525908485E-4</v>
      </c>
      <c r="W36" s="75">
        <f t="shared" si="15"/>
        <v>-1.9277353478121134E-4</v>
      </c>
      <c r="X36" s="75">
        <f t="shared" si="15"/>
        <v>-9.7874447997125621E-5</v>
      </c>
      <c r="Y36" s="75">
        <f t="shared" si="15"/>
        <v>-1.4956375081168939E-9</v>
      </c>
      <c r="Z36" s="75">
        <f t="shared" si="15"/>
        <v>9.7871502166298736E-5</v>
      </c>
      <c r="AA36" s="75">
        <f t="shared" si="16"/>
        <v>1.9277072390215183E-4</v>
      </c>
      <c r="AB36" s="75">
        <f t="shared" si="16"/>
        <v>2.818127047389311E-4</v>
      </c>
      <c r="AC36" s="75">
        <f t="shared" si="16"/>
        <v>3.6229194914632728E-4</v>
      </c>
      <c r="AD36" s="75">
        <f t="shared" si="16"/>
        <v>4.317631360074844E-4</v>
      </c>
      <c r="AE36" s="75">
        <f t="shared" si="16"/>
        <v>4.8811541846374289E-4</v>
      </c>
      <c r="AF36" s="75">
        <f t="shared" si="16"/>
        <v>5.2963656092830033E-4</v>
      </c>
      <c r="AG36" s="75">
        <f t="shared" si="16"/>
        <v>5.5506496449808293E-4</v>
      </c>
      <c r="AH36" s="75">
        <f t="shared" si="16"/>
        <v>5.6362799999801563E-4</v>
      </c>
      <c r="AI36" s="75">
        <f t="shared" si="16"/>
        <v>5.5506548392753844E-4</v>
      </c>
      <c r="AJ36" s="75">
        <f t="shared" si="16"/>
        <v>5.2963758400461042E-4</v>
      </c>
      <c r="AK36" s="75">
        <f t="shared" si="17"/>
        <v>4.881169141012511E-4</v>
      </c>
      <c r="AL36" s="75">
        <f t="shared" si="17"/>
        <v>4.3176505876200202E-4</v>
      </c>
      <c r="AM36" s="75">
        <f t="shared" si="17"/>
        <v>3.622942405959314E-4</v>
      </c>
      <c r="AN36" s="75">
        <f t="shared" si="17"/>
        <v>2.8181529525908491E-4</v>
      </c>
      <c r="AO36" s="75">
        <f t="shared" si="17"/>
        <v>1.9277353478121045E-4</v>
      </c>
      <c r="AP36" s="75">
        <f t="shared" si="17"/>
        <v>9.7874447997126163E-5</v>
      </c>
      <c r="AQ36" s="75">
        <f t="shared" si="17"/>
        <v>1.4956375076853444E-9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1.32761E-5</v>
      </c>
      <c r="E37" s="50">
        <v>-1.5708</v>
      </c>
      <c r="F37" s="36">
        <f t="shared" si="5"/>
        <v>0.39828299999731309</v>
      </c>
      <c r="G37" s="75">
        <f t="shared" si="14"/>
        <v>-3.9828299999731307E-5</v>
      </c>
      <c r="H37" s="75">
        <f t="shared" si="14"/>
        <v>-3.9223244033328362E-5</v>
      </c>
      <c r="I37" s="75">
        <f t="shared" si="14"/>
        <v>-3.7426409644891891E-5</v>
      </c>
      <c r="J37" s="75">
        <f t="shared" si="14"/>
        <v>-3.4492392738072472E-5</v>
      </c>
      <c r="K37" s="75">
        <f t="shared" si="14"/>
        <v>-3.0510341931899615E-5</v>
      </c>
      <c r="L37" s="75">
        <f t="shared" si="14"/>
        <v>-2.5601249825103951E-5</v>
      </c>
      <c r="M37" s="75">
        <f t="shared" si="14"/>
        <v>-1.9914276697229998E-5</v>
      </c>
      <c r="N37" s="75">
        <f t="shared" si="14"/>
        <v>-1.3622218349020952E-5</v>
      </c>
      <c r="O37" s="75">
        <f t="shared" si="14"/>
        <v>-6.9162557894519867E-6</v>
      </c>
      <c r="P37" s="75">
        <f t="shared" si="14"/>
        <v>-1.4629751482005712E-10</v>
      </c>
      <c r="Q37" s="75">
        <f t="shared" si="15"/>
        <v>6.9159676395983047E-6</v>
      </c>
      <c r="R37" s="75">
        <f t="shared" si="15"/>
        <v>1.3621943399630721E-5</v>
      </c>
      <c r="S37" s="75">
        <f t="shared" si="15"/>
        <v>1.9914023302501302E-5</v>
      </c>
      <c r="T37" s="75">
        <f t="shared" si="15"/>
        <v>2.5601025684307418E-5</v>
      </c>
      <c r="U37" s="75">
        <f t="shared" si="15"/>
        <v>3.0510153855439908E-5</v>
      </c>
      <c r="V37" s="75">
        <f t="shared" si="15"/>
        <v>3.4492246440557652E-5</v>
      </c>
      <c r="W37" s="75">
        <f t="shared" si="15"/>
        <v>3.7426309571497916E-5</v>
      </c>
      <c r="X37" s="75">
        <f t="shared" si="15"/>
        <v>3.9223193224734675E-5</v>
      </c>
      <c r="Y37" s="75">
        <f t="shared" si="15"/>
        <v>3.9828299999731307E-5</v>
      </c>
      <c r="Z37" s="75">
        <f t="shared" si="15"/>
        <v>3.9223244033328362E-5</v>
      </c>
      <c r="AA37" s="75">
        <f t="shared" si="16"/>
        <v>3.7426409644891898E-5</v>
      </c>
      <c r="AB37" s="75">
        <f t="shared" si="16"/>
        <v>3.4492392738072472E-5</v>
      </c>
      <c r="AC37" s="75">
        <f t="shared" si="16"/>
        <v>3.0510341931899622E-5</v>
      </c>
      <c r="AD37" s="75">
        <f t="shared" si="16"/>
        <v>2.5601249825103964E-5</v>
      </c>
      <c r="AE37" s="75">
        <f t="shared" si="16"/>
        <v>1.9914276697230022E-5</v>
      </c>
      <c r="AF37" s="75">
        <f t="shared" si="16"/>
        <v>1.3622218349020982E-5</v>
      </c>
      <c r="AG37" s="75">
        <f t="shared" si="16"/>
        <v>6.9162557894519901E-6</v>
      </c>
      <c r="AH37" s="75">
        <f t="shared" si="16"/>
        <v>1.4629751483378033E-10</v>
      </c>
      <c r="AI37" s="75">
        <f t="shared" si="16"/>
        <v>-6.9159676395982809E-6</v>
      </c>
      <c r="AJ37" s="75">
        <f t="shared" si="16"/>
        <v>-1.3621943399630692E-5</v>
      </c>
      <c r="AK37" s="75">
        <f t="shared" si="17"/>
        <v>-1.9914023302501309E-5</v>
      </c>
      <c r="AL37" s="75">
        <f t="shared" si="17"/>
        <v>-2.5601025684307404E-5</v>
      </c>
      <c r="AM37" s="75">
        <f t="shared" si="17"/>
        <v>-3.0510153855439894E-5</v>
      </c>
      <c r="AN37" s="75">
        <f t="shared" si="17"/>
        <v>-3.4492246440557639E-5</v>
      </c>
      <c r="AO37" s="75">
        <f t="shared" si="17"/>
        <v>-3.7426309571497923E-5</v>
      </c>
      <c r="AP37" s="75">
        <f t="shared" si="17"/>
        <v>-3.9223193224734661E-5</v>
      </c>
      <c r="AQ37" s="75">
        <f t="shared" si="17"/>
        <v>-3.9828299999731307E-5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1.0846200000000001E-4</v>
      </c>
      <c r="E38" s="50">
        <v>3.1415899999999999</v>
      </c>
      <c r="F38" s="36">
        <f t="shared" si="5"/>
        <v>2.1362863692467933</v>
      </c>
      <c r="G38" s="75">
        <f t="shared" si="14"/>
        <v>-1.1512546246624637E-9</v>
      </c>
      <c r="H38" s="75">
        <f t="shared" si="14"/>
        <v>7.4191295744256987E-5</v>
      </c>
      <c r="I38" s="75">
        <f t="shared" si="14"/>
        <v>1.3943517752947136E-4</v>
      </c>
      <c r="J38" s="75">
        <f t="shared" si="14"/>
        <v>1.8786111906057753E-4</v>
      </c>
      <c r="K38" s="75">
        <f t="shared" si="14"/>
        <v>2.1362823709814409E-4</v>
      </c>
      <c r="L38" s="75">
        <f t="shared" si="14"/>
        <v>2.1362863692467931E-4</v>
      </c>
      <c r="M38" s="75">
        <f t="shared" si="14"/>
        <v>1.8786227031520231E-4</v>
      </c>
      <c r="N38" s="75">
        <f t="shared" si="14"/>
        <v>1.3943694135388717E-4</v>
      </c>
      <c r="O38" s="75">
        <f t="shared" si="14"/>
        <v>7.4193459395207882E-5</v>
      </c>
      <c r="P38" s="75">
        <f t="shared" si="14"/>
        <v>1.1512546246890402E-9</v>
      </c>
      <c r="Q38" s="75">
        <f t="shared" si="15"/>
        <v>-7.4191295744256973E-5</v>
      </c>
      <c r="R38" s="75">
        <f t="shared" si="15"/>
        <v>-1.3943517752947147E-4</v>
      </c>
      <c r="S38" s="75">
        <f t="shared" si="15"/>
        <v>-1.8786111906057764E-4</v>
      </c>
      <c r="T38" s="75">
        <f t="shared" si="15"/>
        <v>-2.1362823709814406E-4</v>
      </c>
      <c r="U38" s="75">
        <f t="shared" si="15"/>
        <v>-2.1362863692467931E-4</v>
      </c>
      <c r="V38" s="75">
        <f t="shared" si="15"/>
        <v>-1.8786227031520231E-4</v>
      </c>
      <c r="W38" s="75">
        <f t="shared" si="15"/>
        <v>-1.394369413538872E-4</v>
      </c>
      <c r="X38" s="75">
        <f t="shared" si="15"/>
        <v>-7.4193459395207923E-5</v>
      </c>
      <c r="Y38" s="75">
        <f t="shared" si="15"/>
        <v>-1.1512546247156165E-9</v>
      </c>
      <c r="Z38" s="75">
        <f t="shared" si="15"/>
        <v>7.4191295744257299E-5</v>
      </c>
      <c r="AA38" s="75">
        <f t="shared" si="16"/>
        <v>1.3943517752947144E-4</v>
      </c>
      <c r="AB38" s="75">
        <f t="shared" si="16"/>
        <v>1.8786111906057761E-4</v>
      </c>
      <c r="AC38" s="75">
        <f t="shared" si="16"/>
        <v>2.1362823709814406E-4</v>
      </c>
      <c r="AD38" s="75">
        <f t="shared" si="16"/>
        <v>2.1362863692467931E-4</v>
      </c>
      <c r="AE38" s="75">
        <f t="shared" si="16"/>
        <v>1.8786227031520234E-4</v>
      </c>
      <c r="AF38" s="75">
        <f t="shared" si="16"/>
        <v>1.3943694135388723E-4</v>
      </c>
      <c r="AG38" s="75">
        <f t="shared" si="16"/>
        <v>7.419345939520795E-5</v>
      </c>
      <c r="AH38" s="75">
        <f t="shared" si="16"/>
        <v>1.151254624742193E-9</v>
      </c>
      <c r="AI38" s="75">
        <f t="shared" si="16"/>
        <v>-7.419129574425654E-5</v>
      </c>
      <c r="AJ38" s="75">
        <f t="shared" si="16"/>
        <v>-1.3943517752947084E-4</v>
      </c>
      <c r="AK38" s="75">
        <f t="shared" si="17"/>
        <v>-1.8786111906057761E-4</v>
      </c>
      <c r="AL38" s="75">
        <f t="shared" si="17"/>
        <v>-2.1362823709814406E-4</v>
      </c>
      <c r="AM38" s="75">
        <f t="shared" si="17"/>
        <v>-2.1362863692467931E-4</v>
      </c>
      <c r="AN38" s="75">
        <f t="shared" si="17"/>
        <v>-1.8786227031520236E-4</v>
      </c>
      <c r="AO38" s="75">
        <f t="shared" si="17"/>
        <v>-1.3943694135388668E-4</v>
      </c>
      <c r="AP38" s="75">
        <f t="shared" si="17"/>
        <v>-7.4193459395208329E-5</v>
      </c>
      <c r="AQ38" s="75">
        <f t="shared" si="17"/>
        <v>-1.151254624383435E-9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2.4309699999999999E-5</v>
      </c>
      <c r="E39" s="50">
        <v>-3.1415899999999999</v>
      </c>
      <c r="F39" s="36">
        <f t="shared" si="5"/>
        <v>0.97238799999657644</v>
      </c>
      <c r="G39" s="75">
        <f t="shared" si="14"/>
        <v>-2.580318871978723E-10</v>
      </c>
      <c r="H39" s="75">
        <f t="shared" si="14"/>
        <v>-1.6885594530262673E-5</v>
      </c>
      <c r="I39" s="75">
        <f t="shared" si="14"/>
        <v>-3.3257870783359275E-5</v>
      </c>
      <c r="J39" s="75">
        <f t="shared" si="14"/>
        <v>-4.861962346199811E-5</v>
      </c>
      <c r="K39" s="75">
        <f t="shared" si="14"/>
        <v>-6.2504093484460729E-5</v>
      </c>
      <c r="L39" s="75">
        <f t="shared" si="14"/>
        <v>-7.44894082549954E-5</v>
      </c>
      <c r="M39" s="75">
        <f t="shared" si="14"/>
        <v>-8.421140004916137E-5</v>
      </c>
      <c r="N39" s="75">
        <f t="shared" si="14"/>
        <v>-9.1374671065858125E-5</v>
      </c>
      <c r="O39" s="75">
        <f t="shared" si="14"/>
        <v>-9.576156894003333E-5</v>
      </c>
      <c r="P39" s="75">
        <f t="shared" si="14"/>
        <v>-9.7238799999657644E-5</v>
      </c>
      <c r="Q39" s="75">
        <f t="shared" si="15"/>
        <v>-9.5761479326499343E-5</v>
      </c>
      <c r="R39" s="75">
        <f t="shared" si="15"/>
        <v>-9.1374494561652031E-5</v>
      </c>
      <c r="S39" s="75">
        <f t="shared" si="15"/>
        <v>-8.4211142017274186E-5</v>
      </c>
      <c r="T39" s="75">
        <f t="shared" si="15"/>
        <v>-7.4489076535595432E-5</v>
      </c>
      <c r="U39" s="75">
        <f t="shared" si="15"/>
        <v>-6.2503698156674082E-5</v>
      </c>
      <c r="V39" s="75">
        <f t="shared" si="15"/>
        <v>-4.8619176537659514E-5</v>
      </c>
      <c r="W39" s="75">
        <f t="shared" si="15"/>
        <v>-3.3257385842038628E-5</v>
      </c>
      <c r="X39" s="75">
        <f t="shared" si="15"/>
        <v>-1.6885086306656614E-5</v>
      </c>
      <c r="Y39" s="75">
        <f t="shared" si="15"/>
        <v>2.5803188718595914E-10</v>
      </c>
      <c r="Z39" s="75">
        <f t="shared" si="15"/>
        <v>1.6885594530262706E-5</v>
      </c>
      <c r="AA39" s="75">
        <f t="shared" si="16"/>
        <v>3.3257870783359261E-5</v>
      </c>
      <c r="AB39" s="75">
        <f t="shared" si="16"/>
        <v>4.861962346199813E-5</v>
      </c>
      <c r="AC39" s="75">
        <f t="shared" si="16"/>
        <v>6.2504093484460729E-5</v>
      </c>
      <c r="AD39" s="75">
        <f t="shared" si="16"/>
        <v>7.44894082549954E-5</v>
      </c>
      <c r="AE39" s="75">
        <f t="shared" si="16"/>
        <v>8.4211400049161357E-5</v>
      </c>
      <c r="AF39" s="75">
        <f t="shared" si="16"/>
        <v>9.1374671065858098E-5</v>
      </c>
      <c r="AG39" s="75">
        <f t="shared" si="16"/>
        <v>9.576156894003333E-5</v>
      </c>
      <c r="AH39" s="75">
        <f t="shared" si="16"/>
        <v>9.7238799999657644E-5</v>
      </c>
      <c r="AI39" s="75">
        <f t="shared" si="16"/>
        <v>9.5761479326499343E-5</v>
      </c>
      <c r="AJ39" s="75">
        <f t="shared" si="16"/>
        <v>9.1374494561652058E-5</v>
      </c>
      <c r="AK39" s="75">
        <f t="shared" si="17"/>
        <v>8.4211142017274172E-5</v>
      </c>
      <c r="AL39" s="75">
        <f t="shared" si="17"/>
        <v>7.4489076535595432E-5</v>
      </c>
      <c r="AM39" s="75">
        <f t="shared" si="17"/>
        <v>6.2503698156674082E-5</v>
      </c>
      <c r="AN39" s="75">
        <f t="shared" si="17"/>
        <v>4.8619176537659562E-5</v>
      </c>
      <c r="AO39" s="75">
        <f t="shared" si="17"/>
        <v>3.3257385842038601E-5</v>
      </c>
      <c r="AP39" s="75">
        <f t="shared" si="17"/>
        <v>1.6885086306656708E-5</v>
      </c>
      <c r="AQ39" s="75">
        <f t="shared" si="17"/>
        <v>-2.5803188717404593E-10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1.4064399999999999E-4</v>
      </c>
      <c r="E40" s="50">
        <v>-1.5708</v>
      </c>
      <c r="F40" s="36">
        <f t="shared" si="5"/>
        <v>4.2193199999715354</v>
      </c>
      <c r="G40" s="75">
        <f t="shared" si="14"/>
        <v>-4.2193199999715351E-4</v>
      </c>
      <c r="H40" s="75">
        <f t="shared" si="14"/>
        <v>-4.1552217396851742E-4</v>
      </c>
      <c r="I40" s="75">
        <f t="shared" si="14"/>
        <v>-3.9648691694821336E-4</v>
      </c>
      <c r="J40" s="75">
        <f t="shared" si="14"/>
        <v>-3.6540460558849846E-4</v>
      </c>
      <c r="K40" s="75">
        <f t="shared" si="14"/>
        <v>-3.2321966019162931E-4</v>
      </c>
      <c r="L40" s="75">
        <f t="shared" si="14"/>
        <v>-2.7121384897687726E-4</v>
      </c>
      <c r="M40" s="75">
        <f t="shared" si="14"/>
        <v>-2.1096734220179235E-4</v>
      </c>
      <c r="N40" s="75">
        <f t="shared" si="14"/>
        <v>-1.4431069948853221E-4</v>
      </c>
      <c r="O40" s="75">
        <f t="shared" si="14"/>
        <v>-7.3269249196050425E-5</v>
      </c>
      <c r="P40" s="75">
        <f t="shared" si="14"/>
        <v>-1.5498427756910622E-9</v>
      </c>
      <c r="Q40" s="75">
        <f t="shared" si="15"/>
        <v>7.3266196601687525E-5</v>
      </c>
      <c r="R40" s="75">
        <f t="shared" si="15"/>
        <v>1.4430778673689282E-4</v>
      </c>
      <c r="S40" s="75">
        <f t="shared" si="15"/>
        <v>2.109646577953611E-4</v>
      </c>
      <c r="T40" s="75">
        <f t="shared" si="15"/>
        <v>2.7121147447998524E-4</v>
      </c>
      <c r="U40" s="75">
        <f t="shared" si="15"/>
        <v>3.2321766775216291E-4</v>
      </c>
      <c r="V40" s="75">
        <f t="shared" si="15"/>
        <v>3.654030557457228E-4</v>
      </c>
      <c r="W40" s="75">
        <f t="shared" si="15"/>
        <v>3.9648585679331676E-4</v>
      </c>
      <c r="X40" s="75">
        <f t="shared" si="15"/>
        <v>4.1552163571377006E-4</v>
      </c>
      <c r="Y40" s="75">
        <f t="shared" si="15"/>
        <v>4.2193199999715351E-4</v>
      </c>
      <c r="Z40" s="75">
        <f t="shared" si="15"/>
        <v>4.1552217396851742E-4</v>
      </c>
      <c r="AA40" s="75">
        <f t="shared" si="16"/>
        <v>3.9648691694821336E-4</v>
      </c>
      <c r="AB40" s="75">
        <f t="shared" si="16"/>
        <v>3.6540460558849851E-4</v>
      </c>
      <c r="AC40" s="75">
        <f t="shared" si="16"/>
        <v>3.2321966019162936E-4</v>
      </c>
      <c r="AD40" s="75">
        <f t="shared" si="16"/>
        <v>2.7121384897687737E-4</v>
      </c>
      <c r="AE40" s="75">
        <f t="shared" si="16"/>
        <v>2.1096734220179262E-4</v>
      </c>
      <c r="AF40" s="75">
        <f t="shared" si="16"/>
        <v>1.443106994885325E-4</v>
      </c>
      <c r="AG40" s="75">
        <f t="shared" si="16"/>
        <v>7.3269249196050479E-5</v>
      </c>
      <c r="AH40" s="75">
        <f t="shared" si="16"/>
        <v>1.5498427758364431E-9</v>
      </c>
      <c r="AI40" s="75">
        <f t="shared" si="16"/>
        <v>-7.3266196601687295E-5</v>
      </c>
      <c r="AJ40" s="75">
        <f t="shared" si="16"/>
        <v>-1.4430778673689252E-4</v>
      </c>
      <c r="AK40" s="75">
        <f t="shared" si="17"/>
        <v>-2.1096465779536113E-4</v>
      </c>
      <c r="AL40" s="75">
        <f t="shared" si="17"/>
        <v>-2.7121147447998513E-4</v>
      </c>
      <c r="AM40" s="75">
        <f t="shared" si="17"/>
        <v>-3.232176677521628E-4</v>
      </c>
      <c r="AN40" s="75">
        <f t="shared" si="17"/>
        <v>-3.6540305574572269E-4</v>
      </c>
      <c r="AO40" s="75">
        <f t="shared" si="17"/>
        <v>-3.9648585679331687E-4</v>
      </c>
      <c r="AP40" s="75">
        <f t="shared" si="17"/>
        <v>-4.1552163571377E-4</v>
      </c>
      <c r="AQ40" s="75">
        <f t="shared" si="17"/>
        <v>-4.2193199999715351E-4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1.4697E-5</v>
      </c>
      <c r="E41" s="50">
        <v>3.1415899999999999</v>
      </c>
      <c r="F41" s="36">
        <f t="shared" si="5"/>
        <v>0.2894746618061636</v>
      </c>
      <c r="G41" s="75">
        <f t="shared" si="14"/>
        <v>-1.5599923677107401E-10</v>
      </c>
      <c r="H41" s="75">
        <f t="shared" si="14"/>
        <v>1.0053193501441472E-5</v>
      </c>
      <c r="I41" s="75">
        <f t="shared" si="14"/>
        <v>1.8893979496511593E-5</v>
      </c>
      <c r="J41" s="75">
        <f t="shared" si="14"/>
        <v>2.5455872718862901E-5</v>
      </c>
      <c r="K41" s="75">
        <f t="shared" si="14"/>
        <v>2.8947412002649993E-5</v>
      </c>
      <c r="L41" s="75">
        <f t="shared" si="14"/>
        <v>2.894746618061636E-5</v>
      </c>
      <c r="M41" s="75">
        <f t="shared" si="14"/>
        <v>2.5456028718099687E-5</v>
      </c>
      <c r="N41" s="75">
        <f t="shared" si="14"/>
        <v>1.8894218501208533E-5</v>
      </c>
      <c r="O41" s="75">
        <f t="shared" si="14"/>
        <v>1.0053486684104758E-5</v>
      </c>
      <c r="P41" s="75">
        <f t="shared" si="14"/>
        <v>1.5599923677467522E-10</v>
      </c>
      <c r="Q41" s="75">
        <f t="shared" si="15"/>
        <v>-1.0053193501441468E-5</v>
      </c>
      <c r="R41" s="75">
        <f t="shared" si="15"/>
        <v>-1.889397949651161E-5</v>
      </c>
      <c r="S41" s="75">
        <f t="shared" si="15"/>
        <v>-2.5455872718862911E-5</v>
      </c>
      <c r="T41" s="75">
        <f t="shared" si="15"/>
        <v>-2.894741200264999E-5</v>
      </c>
      <c r="U41" s="75">
        <f t="shared" si="15"/>
        <v>-2.894746618061636E-5</v>
      </c>
      <c r="V41" s="75">
        <f t="shared" si="15"/>
        <v>-2.5456028718099687E-5</v>
      </c>
      <c r="W41" s="75">
        <f t="shared" si="15"/>
        <v>-1.8894218501208537E-5</v>
      </c>
      <c r="X41" s="75">
        <f t="shared" si="15"/>
        <v>-1.0053486684104764E-5</v>
      </c>
      <c r="Y41" s="75">
        <f t="shared" si="15"/>
        <v>-1.559992367782764E-10</v>
      </c>
      <c r="Z41" s="75">
        <f t="shared" si="15"/>
        <v>1.0053193501441514E-5</v>
      </c>
      <c r="AA41" s="75">
        <f t="shared" si="16"/>
        <v>1.8893979496511606E-5</v>
      </c>
      <c r="AB41" s="75">
        <f t="shared" si="16"/>
        <v>2.5455872718862908E-5</v>
      </c>
      <c r="AC41" s="75">
        <f t="shared" si="16"/>
        <v>2.894741200264999E-5</v>
      </c>
      <c r="AD41" s="75">
        <f t="shared" si="16"/>
        <v>2.894746618061636E-5</v>
      </c>
      <c r="AE41" s="75">
        <f t="shared" si="16"/>
        <v>2.5456028718099691E-5</v>
      </c>
      <c r="AF41" s="75">
        <f t="shared" si="16"/>
        <v>1.889421850120854E-5</v>
      </c>
      <c r="AG41" s="75">
        <f t="shared" si="16"/>
        <v>1.0053486684104767E-5</v>
      </c>
      <c r="AH41" s="75">
        <f t="shared" si="16"/>
        <v>1.5599923678187761E-10</v>
      </c>
      <c r="AI41" s="75">
        <f t="shared" si="16"/>
        <v>-1.0053193501441412E-5</v>
      </c>
      <c r="AJ41" s="75">
        <f t="shared" si="16"/>
        <v>-1.8893979496511525E-5</v>
      </c>
      <c r="AK41" s="75">
        <f t="shared" si="17"/>
        <v>-2.5455872718862908E-5</v>
      </c>
      <c r="AL41" s="75">
        <f t="shared" si="17"/>
        <v>-2.894741200264999E-5</v>
      </c>
      <c r="AM41" s="75">
        <f t="shared" si="17"/>
        <v>-2.894746618061636E-5</v>
      </c>
      <c r="AN41" s="75">
        <f t="shared" si="17"/>
        <v>-2.5456028718099694E-5</v>
      </c>
      <c r="AO41" s="75">
        <f t="shared" si="17"/>
        <v>-1.8894218501208462E-5</v>
      </c>
      <c r="AP41" s="75">
        <f t="shared" si="17"/>
        <v>-1.0053486684104818E-5</v>
      </c>
      <c r="AQ41" s="75">
        <f t="shared" si="17"/>
        <v>-1.5599923673326457E-10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1.5055800000000001E-5</v>
      </c>
      <c r="E42" s="50">
        <v>-2.2457399999999999E-16</v>
      </c>
      <c r="F42" s="36">
        <f t="shared" si="5"/>
        <v>0.60223199999999999</v>
      </c>
      <c r="G42" s="75">
        <f t="shared" si="14"/>
        <v>-1.35245649168E-20</v>
      </c>
      <c r="H42" s="75">
        <f t="shared" si="14"/>
        <v>1.0457648933271067E-5</v>
      </c>
      <c r="I42" s="75">
        <f t="shared" si="14"/>
        <v>2.0597547495530401E-5</v>
      </c>
      <c r="J42" s="75">
        <f t="shared" si="14"/>
        <v>3.0111599999999988E-5</v>
      </c>
      <c r="K42" s="75">
        <f t="shared" si="14"/>
        <v>3.8710726775674385E-5</v>
      </c>
      <c r="L42" s="75">
        <f t="shared" si="14"/>
        <v>4.6133647706842832E-5</v>
      </c>
      <c r="M42" s="75">
        <f t="shared" si="14"/>
        <v>5.2154821097191001E-5</v>
      </c>
      <c r="N42" s="75">
        <f t="shared" si="14"/>
        <v>5.6591296640113915E-5</v>
      </c>
      <c r="O42" s="75">
        <f t="shared" si="14"/>
        <v>5.930827427120481E-5</v>
      </c>
      <c r="P42" s="75">
        <f t="shared" si="14"/>
        <v>6.0223200000000003E-5</v>
      </c>
      <c r="Q42" s="75">
        <f t="shared" si="15"/>
        <v>5.9308274271204816E-5</v>
      </c>
      <c r="R42" s="75">
        <f t="shared" si="15"/>
        <v>5.6591296640113922E-5</v>
      </c>
      <c r="S42" s="75">
        <f t="shared" si="15"/>
        <v>5.2154821097191029E-5</v>
      </c>
      <c r="T42" s="75">
        <f t="shared" si="15"/>
        <v>4.6133647706842859E-5</v>
      </c>
      <c r="U42" s="75">
        <f t="shared" si="15"/>
        <v>3.8710726775674426E-5</v>
      </c>
      <c r="V42" s="75">
        <f t="shared" si="15"/>
        <v>3.0111600000000022E-5</v>
      </c>
      <c r="W42" s="75">
        <f t="shared" si="15"/>
        <v>2.0597547495530448E-5</v>
      </c>
      <c r="X42" s="75">
        <f t="shared" si="15"/>
        <v>1.0457648933271101E-5</v>
      </c>
      <c r="Y42" s="75">
        <f t="shared" si="15"/>
        <v>3.4122709345607576E-20</v>
      </c>
      <c r="Z42" s="75">
        <f t="shared" si="15"/>
        <v>-1.0457648933271062E-5</v>
      </c>
      <c r="AA42" s="75">
        <f t="shared" si="16"/>
        <v>-2.0597547495530384E-5</v>
      </c>
      <c r="AB42" s="75">
        <f t="shared" si="16"/>
        <v>-3.0111599999999985E-5</v>
      </c>
      <c r="AC42" s="75">
        <f t="shared" si="16"/>
        <v>-3.8710726775674372E-5</v>
      </c>
      <c r="AD42" s="75">
        <f t="shared" si="16"/>
        <v>-4.6133647706842832E-5</v>
      </c>
      <c r="AE42" s="75">
        <f t="shared" si="16"/>
        <v>-5.2154821097190995E-5</v>
      </c>
      <c r="AF42" s="75">
        <f t="shared" si="16"/>
        <v>-5.6591296640113908E-5</v>
      </c>
      <c r="AG42" s="75">
        <f t="shared" si="16"/>
        <v>-5.930827427120481E-5</v>
      </c>
      <c r="AH42" s="75">
        <f t="shared" si="16"/>
        <v>-6.0223200000000003E-5</v>
      </c>
      <c r="AI42" s="75">
        <f t="shared" si="16"/>
        <v>-5.9308274271204816E-5</v>
      </c>
      <c r="AJ42" s="75">
        <f t="shared" si="16"/>
        <v>-5.6591296640113929E-5</v>
      </c>
      <c r="AK42" s="75">
        <f t="shared" si="17"/>
        <v>-5.2154821097191008E-5</v>
      </c>
      <c r="AL42" s="75">
        <f t="shared" si="17"/>
        <v>-4.6133647706842845E-5</v>
      </c>
      <c r="AM42" s="75">
        <f t="shared" si="17"/>
        <v>-3.8710726775674412E-5</v>
      </c>
      <c r="AN42" s="75">
        <f t="shared" si="17"/>
        <v>-3.0111600000000029E-5</v>
      </c>
      <c r="AO42" s="75">
        <f t="shared" si="17"/>
        <v>-2.0597547495530408E-5</v>
      </c>
      <c r="AP42" s="75">
        <f t="shared" si="17"/>
        <v>-1.0457648933271136E-5</v>
      </c>
      <c r="AQ42" s="75">
        <f t="shared" si="17"/>
        <v>-1.4756472085930561E-20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4.7018499999999997E-5</v>
      </c>
      <c r="E43" s="50">
        <v>-1.5708</v>
      </c>
      <c r="F43" s="36">
        <f t="shared" si="5"/>
        <v>1.4105549999904841</v>
      </c>
      <c r="G43" s="75">
        <f t="shared" ref="G43:P49" si="18">Bn*SIN(m*(th-INDEX(deg,ii)*PI()/180+ph))*INDEX(mm,ii)*INDEX(_10kA,ii)</f>
        <v>-1.4105549999904841E-4</v>
      </c>
      <c r="H43" s="75">
        <f t="shared" si="18"/>
        <v>-1.3891263997567428E-4</v>
      </c>
      <c r="I43" s="75">
        <f t="shared" si="18"/>
        <v>-1.3254898967982685E-4</v>
      </c>
      <c r="J43" s="75">
        <f t="shared" si="18"/>
        <v>-1.2215790540558299E-4</v>
      </c>
      <c r="K43" s="75">
        <f t="shared" si="18"/>
        <v>-1.0805511499047326E-4</v>
      </c>
      <c r="L43" s="75">
        <f t="shared" si="18"/>
        <v>-9.0669124584904468E-5</v>
      </c>
      <c r="M43" s="75">
        <f t="shared" si="18"/>
        <v>-7.0528198709614165E-5</v>
      </c>
      <c r="N43" s="75">
        <f t="shared" si="18"/>
        <v>-4.824430920552282E-5</v>
      </c>
      <c r="O43" s="75">
        <f t="shared" si="18"/>
        <v>-2.4494540779020061E-5</v>
      </c>
      <c r="P43" s="75">
        <f t="shared" si="18"/>
        <v>-5.1812578246373974E-10</v>
      </c>
      <c r="Q43" s="75">
        <f t="shared" ref="Q43:Z49" si="19">Bn*SIN(m*(th-INDEX(deg,ii)*PI()/180+ph))*INDEX(mm,ii)*INDEX(_10kA,ii)</f>
        <v>2.4493520270444847E-5</v>
      </c>
      <c r="R43" s="75">
        <f t="shared" si="19"/>
        <v>4.8243335447573987E-5</v>
      </c>
      <c r="S43" s="75">
        <f t="shared" si="19"/>
        <v>7.0527301289434208E-5</v>
      </c>
      <c r="T43" s="75">
        <f t="shared" si="19"/>
        <v>9.0668330770151483E-5</v>
      </c>
      <c r="U43" s="75">
        <f t="shared" si="19"/>
        <v>1.080544489008068E-4</v>
      </c>
      <c r="V43" s="75">
        <f t="shared" si="19"/>
        <v>1.2215738727980053E-4</v>
      </c>
      <c r="W43" s="75">
        <f t="shared" si="19"/>
        <v>1.3254863526091811E-4</v>
      </c>
      <c r="X43" s="75">
        <f t="shared" si="19"/>
        <v>1.3891246003247846E-4</v>
      </c>
      <c r="Y43" s="75">
        <f t="shared" si="19"/>
        <v>1.4105549999904841E-4</v>
      </c>
      <c r="Z43" s="75">
        <f t="shared" si="19"/>
        <v>1.3891263997567428E-4</v>
      </c>
      <c r="AA43" s="75">
        <f t="shared" ref="AA43:AJ49" si="20">Bn*SIN(m*(th-INDEX(deg,ii)*PI()/180+ph))*INDEX(mm,ii)*INDEX(_10kA,ii)</f>
        <v>1.3254898967982688E-4</v>
      </c>
      <c r="AB43" s="75">
        <f t="shared" si="20"/>
        <v>1.2215790540558302E-4</v>
      </c>
      <c r="AC43" s="75">
        <f t="shared" si="20"/>
        <v>1.0805511499047327E-4</v>
      </c>
      <c r="AD43" s="75">
        <f t="shared" si="20"/>
        <v>9.0669124584904508E-5</v>
      </c>
      <c r="AE43" s="75">
        <f t="shared" si="20"/>
        <v>7.0528198709614247E-5</v>
      </c>
      <c r="AF43" s="75">
        <f t="shared" si="20"/>
        <v>4.8244309205522929E-5</v>
      </c>
      <c r="AG43" s="75">
        <f t="shared" si="20"/>
        <v>2.4494540779020074E-5</v>
      </c>
      <c r="AH43" s="75">
        <f t="shared" si="20"/>
        <v>5.1812578251234177E-10</v>
      </c>
      <c r="AI43" s="75">
        <f t="shared" si="20"/>
        <v>-2.4493520270444772E-5</v>
      </c>
      <c r="AJ43" s="75">
        <f t="shared" si="20"/>
        <v>-4.8243335447573885E-5</v>
      </c>
      <c r="AK43" s="75">
        <f t="shared" ref="AK43:AQ49" si="21">Bn*SIN(m*(th-INDEX(deg,ii)*PI()/180+ph))*INDEX(mm,ii)*INDEX(_10kA,ii)</f>
        <v>-7.0527301289434222E-5</v>
      </c>
      <c r="AL43" s="75">
        <f t="shared" si="21"/>
        <v>-9.0668330770151456E-5</v>
      </c>
      <c r="AM43" s="75">
        <f t="shared" si="21"/>
        <v>-1.0805444890080676E-4</v>
      </c>
      <c r="AN43" s="75">
        <f t="shared" si="21"/>
        <v>-1.221573872798005E-4</v>
      </c>
      <c r="AO43" s="75">
        <f t="shared" si="21"/>
        <v>-1.3254863526091811E-4</v>
      </c>
      <c r="AP43" s="75">
        <f t="shared" si="21"/>
        <v>-1.3891246003247841E-4</v>
      </c>
      <c r="AQ43" s="75">
        <f t="shared" si="21"/>
        <v>-1.4105549999904841E-4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7.4252399999999999E-6</v>
      </c>
      <c r="E44" s="50">
        <v>-4.08636E-16</v>
      </c>
      <c r="F44" s="36">
        <f t="shared" si="5"/>
        <v>0.14624867839952738</v>
      </c>
      <c r="G44" s="75">
        <f t="shared" si="18"/>
        <v>-1.2136881490559999E-20</v>
      </c>
      <c r="H44" s="75">
        <f t="shared" si="18"/>
        <v>5.0791632980549649E-6</v>
      </c>
      <c r="I44" s="75">
        <f t="shared" si="18"/>
        <v>9.5457045418977493E-6</v>
      </c>
      <c r="J44" s="75">
        <f t="shared" si="18"/>
        <v>1.2860892938392722E-5</v>
      </c>
      <c r="K44" s="75">
        <f t="shared" si="18"/>
        <v>1.4624867839952734E-5</v>
      </c>
      <c r="L44" s="75">
        <f t="shared" si="18"/>
        <v>1.4624867839952739E-5</v>
      </c>
      <c r="M44" s="75">
        <f t="shared" si="18"/>
        <v>1.2860892938392737E-5</v>
      </c>
      <c r="N44" s="75">
        <f t="shared" si="18"/>
        <v>9.5457045418977713E-6</v>
      </c>
      <c r="O44" s="75">
        <f t="shared" si="18"/>
        <v>5.0791632980549911E-6</v>
      </c>
      <c r="P44" s="75">
        <f t="shared" si="18"/>
        <v>1.5009280120853451E-20</v>
      </c>
      <c r="Q44" s="75">
        <f t="shared" si="19"/>
        <v>-5.0791632980549632E-6</v>
      </c>
      <c r="R44" s="75">
        <f t="shared" si="19"/>
        <v>-9.5457045418977476E-6</v>
      </c>
      <c r="S44" s="75">
        <f t="shared" si="19"/>
        <v>-1.286089293839272E-5</v>
      </c>
      <c r="T44" s="75">
        <f t="shared" si="19"/>
        <v>-1.4624867839952734E-5</v>
      </c>
      <c r="U44" s="75">
        <f t="shared" si="19"/>
        <v>-1.4624867839952739E-5</v>
      </c>
      <c r="V44" s="75">
        <f t="shared" si="19"/>
        <v>-1.2860892938392736E-5</v>
      </c>
      <c r="W44" s="75">
        <f t="shared" si="19"/>
        <v>-9.545704541897773E-6</v>
      </c>
      <c r="X44" s="75">
        <f t="shared" si="19"/>
        <v>-5.0791632980549878E-6</v>
      </c>
      <c r="Y44" s="75">
        <f t="shared" si="19"/>
        <v>-1.6828684383518587E-20</v>
      </c>
      <c r="Z44" s="75">
        <f t="shared" si="19"/>
        <v>5.0791632980549674E-6</v>
      </c>
      <c r="AA44" s="75">
        <f t="shared" si="20"/>
        <v>9.5457045418977459E-6</v>
      </c>
      <c r="AB44" s="75">
        <f t="shared" si="20"/>
        <v>1.2860892938392726E-5</v>
      </c>
      <c r="AC44" s="75">
        <f t="shared" si="20"/>
        <v>1.4624867839952734E-5</v>
      </c>
      <c r="AD44" s="75">
        <f t="shared" si="20"/>
        <v>1.4624867839952737E-5</v>
      </c>
      <c r="AE44" s="75">
        <f t="shared" si="20"/>
        <v>1.2860892938392737E-5</v>
      </c>
      <c r="AF44" s="75">
        <f t="shared" si="20"/>
        <v>9.545704541897773E-6</v>
      </c>
      <c r="AG44" s="75">
        <f t="shared" si="20"/>
        <v>5.0791632980549767E-6</v>
      </c>
      <c r="AH44" s="75">
        <f t="shared" si="20"/>
        <v>5.4582127879954087E-21</v>
      </c>
      <c r="AI44" s="75">
        <f t="shared" si="20"/>
        <v>-5.0791632980549657E-6</v>
      </c>
      <c r="AJ44" s="75">
        <f t="shared" si="20"/>
        <v>-9.5457045418977442E-6</v>
      </c>
      <c r="AK44" s="75">
        <f t="shared" si="21"/>
        <v>-1.2860892938392731E-5</v>
      </c>
      <c r="AL44" s="75">
        <f t="shared" si="21"/>
        <v>-1.4624867839952735E-5</v>
      </c>
      <c r="AM44" s="75">
        <f t="shared" si="21"/>
        <v>-1.4624867839952737E-5</v>
      </c>
      <c r="AN44" s="75">
        <f t="shared" si="21"/>
        <v>-1.2860892938392737E-5</v>
      </c>
      <c r="AO44" s="75">
        <f t="shared" si="21"/>
        <v>-9.5457045418977543E-6</v>
      </c>
      <c r="AP44" s="75">
        <f t="shared" si="21"/>
        <v>-5.079163298055003E-6</v>
      </c>
      <c r="AQ44" s="75">
        <f t="shared" si="21"/>
        <v>-7.2776170506605459E-21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1.76643E-5</v>
      </c>
      <c r="E45" s="50">
        <v>-2.9082300000000001E-16</v>
      </c>
      <c r="F45" s="36">
        <f t="shared" si="5"/>
        <v>0.70657199999999998</v>
      </c>
      <c r="G45" s="75">
        <f t="shared" si="18"/>
        <v>-2.0548738875600002E-20</v>
      </c>
      <c r="H45" s="75">
        <f t="shared" si="18"/>
        <v>1.226949401904781E-5</v>
      </c>
      <c r="I45" s="75">
        <f t="shared" si="18"/>
        <v>2.4166185670990419E-5</v>
      </c>
      <c r="J45" s="75">
        <f t="shared" si="18"/>
        <v>3.5328599999999979E-5</v>
      </c>
      <c r="K45" s="75">
        <f t="shared" si="18"/>
        <v>4.5417572695143725E-5</v>
      </c>
      <c r="L45" s="75">
        <f t="shared" si="18"/>
        <v>5.4126555426346236E-5</v>
      </c>
      <c r="M45" s="75">
        <f t="shared" si="18"/>
        <v>6.1190930160277823E-5</v>
      </c>
      <c r="N45" s="75">
        <f t="shared" si="18"/>
        <v>6.6396049445394074E-5</v>
      </c>
      <c r="O45" s="75">
        <f t="shared" si="18"/>
        <v>6.9583758366134187E-5</v>
      </c>
      <c r="P45" s="75">
        <f t="shared" si="18"/>
        <v>7.0657199999999998E-5</v>
      </c>
      <c r="Q45" s="75">
        <f t="shared" si="19"/>
        <v>6.9583758366134187E-5</v>
      </c>
      <c r="R45" s="75">
        <f t="shared" si="19"/>
        <v>6.6396049445394088E-5</v>
      </c>
      <c r="S45" s="75">
        <f t="shared" si="19"/>
        <v>6.119093016027785E-5</v>
      </c>
      <c r="T45" s="75">
        <f t="shared" si="19"/>
        <v>5.4126555426346277E-5</v>
      </c>
      <c r="U45" s="75">
        <f t="shared" si="19"/>
        <v>4.5417572695143779E-5</v>
      </c>
      <c r="V45" s="75">
        <f t="shared" si="19"/>
        <v>3.532860000000002E-5</v>
      </c>
      <c r="W45" s="75">
        <f t="shared" si="19"/>
        <v>2.4166185670990483E-5</v>
      </c>
      <c r="X45" s="75">
        <f t="shared" si="19"/>
        <v>1.2269494019047855E-5</v>
      </c>
      <c r="Y45" s="75">
        <f t="shared" si="19"/>
        <v>4.0034656059034781E-20</v>
      </c>
      <c r="Z45" s="75">
        <f t="shared" si="19"/>
        <v>-1.2269494019047808E-5</v>
      </c>
      <c r="AA45" s="75">
        <f t="shared" si="20"/>
        <v>-2.4166185670990405E-5</v>
      </c>
      <c r="AB45" s="75">
        <f t="shared" si="20"/>
        <v>-3.5328599999999979E-5</v>
      </c>
      <c r="AC45" s="75">
        <f t="shared" si="20"/>
        <v>-4.5417572695143718E-5</v>
      </c>
      <c r="AD45" s="75">
        <f t="shared" si="20"/>
        <v>-5.4126555426346243E-5</v>
      </c>
      <c r="AE45" s="75">
        <f t="shared" si="20"/>
        <v>-6.1190930160277823E-5</v>
      </c>
      <c r="AF45" s="75">
        <f t="shared" si="20"/>
        <v>-6.6396049445394074E-5</v>
      </c>
      <c r="AG45" s="75">
        <f t="shared" si="20"/>
        <v>-6.9583758366134187E-5</v>
      </c>
      <c r="AH45" s="75">
        <f t="shared" si="20"/>
        <v>-7.0657199999999998E-5</v>
      </c>
      <c r="AI45" s="75">
        <f t="shared" si="20"/>
        <v>-6.9583758366134187E-5</v>
      </c>
      <c r="AJ45" s="75">
        <f t="shared" si="20"/>
        <v>-6.6396049445394101E-5</v>
      </c>
      <c r="AK45" s="75">
        <f t="shared" si="21"/>
        <v>-6.1190930160277837E-5</v>
      </c>
      <c r="AL45" s="75">
        <f t="shared" si="21"/>
        <v>-5.4126555426346263E-5</v>
      </c>
      <c r="AM45" s="75">
        <f t="shared" si="21"/>
        <v>-4.5417572695143765E-5</v>
      </c>
      <c r="AN45" s="75">
        <f t="shared" si="21"/>
        <v>-3.5328600000000033E-5</v>
      </c>
      <c r="AO45" s="75">
        <f t="shared" si="21"/>
        <v>-2.4166185670990432E-5</v>
      </c>
      <c r="AP45" s="75">
        <f t="shared" si="21"/>
        <v>-1.2269494019047896E-5</v>
      </c>
      <c r="AQ45" s="75">
        <f t="shared" si="21"/>
        <v>-1.7313111881633868E-20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4.8525900000000002E-5</v>
      </c>
      <c r="E46" s="50">
        <v>-1.5708</v>
      </c>
      <c r="F46" s="36">
        <f t="shared" si="5"/>
        <v>1.4557769999901791</v>
      </c>
      <c r="G46" s="75">
        <f t="shared" si="18"/>
        <v>-1.455776999990179E-4</v>
      </c>
      <c r="H46" s="75">
        <f t="shared" si="18"/>
        <v>-1.4336614048078043E-4</v>
      </c>
      <c r="I46" s="75">
        <f t="shared" si="18"/>
        <v>-1.3679847333080192E-4</v>
      </c>
      <c r="J46" s="75">
        <f t="shared" si="18"/>
        <v>-1.2607425379203464E-4</v>
      </c>
      <c r="K46" s="75">
        <f t="shared" si="18"/>
        <v>-1.1151933184844702E-4</v>
      </c>
      <c r="L46" s="75">
        <f t="shared" si="18"/>
        <v>-9.3575951438149157E-5</v>
      </c>
      <c r="M46" s="75">
        <f t="shared" si="18"/>
        <v>-7.27893130951193E-5</v>
      </c>
      <c r="N46" s="75">
        <f t="shared" si="18"/>
        <v>-4.9791008306863896E-5</v>
      </c>
      <c r="O46" s="75">
        <f t="shared" si="18"/>
        <v>-2.5279828926670346E-5</v>
      </c>
      <c r="P46" s="75">
        <f t="shared" si="18"/>
        <v>-5.3473675058237057E-10</v>
      </c>
      <c r="Q46" s="75">
        <f t="shared" si="19"/>
        <v>2.5278775700874753E-5</v>
      </c>
      <c r="R46" s="75">
        <f t="shared" si="19"/>
        <v>4.9790003330506724E-5</v>
      </c>
      <c r="S46" s="75">
        <f t="shared" si="19"/>
        <v>7.278838690389859E-5</v>
      </c>
      <c r="T46" s="75">
        <f t="shared" si="19"/>
        <v>9.357513217391653E-5</v>
      </c>
      <c r="U46" s="75">
        <f t="shared" si="19"/>
        <v>1.1151864440413159E-4</v>
      </c>
      <c r="V46" s="75">
        <f t="shared" si="19"/>
        <v>1.2607371905528408E-4</v>
      </c>
      <c r="W46" s="75">
        <f t="shared" si="19"/>
        <v>1.3679810754932178E-4</v>
      </c>
      <c r="X46" s="75">
        <f t="shared" si="19"/>
        <v>1.4336595476865588E-4</v>
      </c>
      <c r="Y46" s="75">
        <f t="shared" si="19"/>
        <v>1.455776999990179E-4</v>
      </c>
      <c r="Z46" s="75">
        <f t="shared" si="19"/>
        <v>1.4336614048078043E-4</v>
      </c>
      <c r="AA46" s="75">
        <f t="shared" si="20"/>
        <v>1.3679847333080195E-4</v>
      </c>
      <c r="AB46" s="75">
        <f t="shared" si="20"/>
        <v>1.2607425379203464E-4</v>
      </c>
      <c r="AC46" s="75">
        <f t="shared" si="20"/>
        <v>1.1151933184844705E-4</v>
      </c>
      <c r="AD46" s="75">
        <f t="shared" si="20"/>
        <v>9.3575951438149197E-5</v>
      </c>
      <c r="AE46" s="75">
        <f t="shared" si="20"/>
        <v>7.2789313095119381E-5</v>
      </c>
      <c r="AF46" s="75">
        <f t="shared" si="20"/>
        <v>4.9791008306864011E-5</v>
      </c>
      <c r="AG46" s="75">
        <f t="shared" si="20"/>
        <v>2.5279828926670366E-5</v>
      </c>
      <c r="AH46" s="75">
        <f t="shared" si="20"/>
        <v>5.347367506325307E-10</v>
      </c>
      <c r="AI46" s="75">
        <f t="shared" si="20"/>
        <v>-2.5278775700874679E-5</v>
      </c>
      <c r="AJ46" s="75">
        <f t="shared" si="20"/>
        <v>-4.9790003330506629E-5</v>
      </c>
      <c r="AK46" s="75">
        <f t="shared" si="21"/>
        <v>-7.2788386903898603E-5</v>
      </c>
      <c r="AL46" s="75">
        <f t="shared" si="21"/>
        <v>-9.357513217391649E-5</v>
      </c>
      <c r="AM46" s="75">
        <f t="shared" si="21"/>
        <v>-1.1151864440413158E-4</v>
      </c>
      <c r="AN46" s="75">
        <f t="shared" si="21"/>
        <v>-1.2607371905528402E-4</v>
      </c>
      <c r="AO46" s="75">
        <f t="shared" si="21"/>
        <v>-1.3679810754932181E-4</v>
      </c>
      <c r="AP46" s="75">
        <f t="shared" si="21"/>
        <v>-1.4336595476865585E-4</v>
      </c>
      <c r="AQ46" s="75">
        <f t="shared" si="21"/>
        <v>-1.455776999990179E-4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7.5904199999999999E-6</v>
      </c>
      <c r="E47" s="50">
        <v>-3.9336499999999998E-16</v>
      </c>
      <c r="F47" s="36">
        <f t="shared" si="5"/>
        <v>0.14950208929237851</v>
      </c>
      <c r="G47" s="75">
        <f t="shared" si="18"/>
        <v>-1.1943222253199999E-20</v>
      </c>
      <c r="H47" s="75">
        <f t="shared" si="18"/>
        <v>5.1921530726040336E-6</v>
      </c>
      <c r="I47" s="75">
        <f t="shared" si="18"/>
        <v>9.7580558566337939E-6</v>
      </c>
      <c r="J47" s="75">
        <f t="shared" si="18"/>
        <v>1.314699309078695E-5</v>
      </c>
      <c r="K47" s="75">
        <f t="shared" si="18"/>
        <v>1.4950208929237847E-5</v>
      </c>
      <c r="L47" s="75">
        <f t="shared" si="18"/>
        <v>1.495020892923785E-5</v>
      </c>
      <c r="M47" s="75">
        <f t="shared" si="18"/>
        <v>1.3146993090786965E-5</v>
      </c>
      <c r="N47" s="75">
        <f t="shared" si="18"/>
        <v>9.7580558566338159E-6</v>
      </c>
      <c r="O47" s="75">
        <f t="shared" si="18"/>
        <v>5.1921530726040599E-6</v>
      </c>
      <c r="P47" s="75">
        <f t="shared" si="18"/>
        <v>1.5343172747941945E-20</v>
      </c>
      <c r="Q47" s="75">
        <f t="shared" si="19"/>
        <v>-5.1921530726040311E-6</v>
      </c>
      <c r="R47" s="75">
        <f t="shared" si="19"/>
        <v>-9.7580558566337922E-6</v>
      </c>
      <c r="S47" s="75">
        <f t="shared" si="19"/>
        <v>-1.3146993090786947E-5</v>
      </c>
      <c r="T47" s="75">
        <f t="shared" si="19"/>
        <v>-1.4950208929237847E-5</v>
      </c>
      <c r="U47" s="75">
        <f t="shared" si="19"/>
        <v>-1.495020892923785E-5</v>
      </c>
      <c r="V47" s="75">
        <f t="shared" si="19"/>
        <v>-1.3146993090786964E-5</v>
      </c>
      <c r="W47" s="75">
        <f t="shared" si="19"/>
        <v>-9.7580558566338176E-6</v>
      </c>
      <c r="X47" s="75">
        <f t="shared" si="19"/>
        <v>-5.1921530726040557E-6</v>
      </c>
      <c r="Y47" s="75">
        <f t="shared" si="19"/>
        <v>-1.7203051014963443E-20</v>
      </c>
      <c r="Z47" s="75">
        <f t="shared" si="19"/>
        <v>5.1921530726040353E-6</v>
      </c>
      <c r="AA47" s="75">
        <f t="shared" si="20"/>
        <v>9.7580558566337905E-6</v>
      </c>
      <c r="AB47" s="75">
        <f t="shared" si="20"/>
        <v>1.3146993090786954E-5</v>
      </c>
      <c r="AC47" s="75">
        <f t="shared" si="20"/>
        <v>1.4950208929237847E-5</v>
      </c>
      <c r="AD47" s="75">
        <f t="shared" si="20"/>
        <v>1.4950208929237849E-5</v>
      </c>
      <c r="AE47" s="75">
        <f t="shared" si="20"/>
        <v>1.3146993090786965E-5</v>
      </c>
      <c r="AF47" s="75">
        <f t="shared" si="20"/>
        <v>9.7580558566338193E-6</v>
      </c>
      <c r="AG47" s="75">
        <f t="shared" si="20"/>
        <v>5.1921530726040447E-6</v>
      </c>
      <c r="AH47" s="75">
        <f t="shared" si="20"/>
        <v>5.5796348010644924E-21</v>
      </c>
      <c r="AI47" s="75">
        <f t="shared" si="20"/>
        <v>-5.1921530726040336E-6</v>
      </c>
      <c r="AJ47" s="75">
        <f t="shared" si="20"/>
        <v>-9.7580558566337888E-6</v>
      </c>
      <c r="AK47" s="75">
        <f t="shared" si="21"/>
        <v>-1.3146993090786959E-5</v>
      </c>
      <c r="AL47" s="75">
        <f t="shared" si="21"/>
        <v>-1.4950208929237849E-5</v>
      </c>
      <c r="AM47" s="75">
        <f t="shared" si="21"/>
        <v>-1.4950208929237849E-5</v>
      </c>
      <c r="AN47" s="75">
        <f t="shared" si="21"/>
        <v>-1.3146993090786965E-5</v>
      </c>
      <c r="AO47" s="75">
        <f t="shared" si="21"/>
        <v>-9.7580558566337989E-6</v>
      </c>
      <c r="AP47" s="75">
        <f t="shared" si="21"/>
        <v>-5.1921530726040718E-6</v>
      </c>
      <c r="AQ47" s="75">
        <f t="shared" si="21"/>
        <v>-7.4395130680859893E-21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5.1730999999999999E-3</v>
      </c>
      <c r="E48" s="50">
        <v>-1.5708</v>
      </c>
      <c r="F48" s="36">
        <f t="shared" si="5"/>
        <v>51.730999999651004</v>
      </c>
      <c r="G48" s="75">
        <f t="shared" si="18"/>
        <v>-5.1730999999651008E-3</v>
      </c>
      <c r="H48" s="75">
        <f t="shared" si="18"/>
        <v>-5.0945122867109812E-3</v>
      </c>
      <c r="I48" s="75">
        <f t="shared" si="18"/>
        <v>-4.8611303955727525E-3</v>
      </c>
      <c r="J48" s="75">
        <f t="shared" si="18"/>
        <v>-4.4800455172157158E-3</v>
      </c>
      <c r="K48" s="75">
        <f t="shared" si="18"/>
        <v>-3.9628367228304977E-3</v>
      </c>
      <c r="L48" s="75">
        <f t="shared" si="18"/>
        <v>-3.3252191399142129E-3</v>
      </c>
      <c r="M48" s="75">
        <f t="shared" si="18"/>
        <v>-2.586566456073709E-3</v>
      </c>
      <c r="N48" s="75">
        <f t="shared" si="18"/>
        <v>-1.7693222593311861E-3</v>
      </c>
      <c r="O48" s="75">
        <f t="shared" si="18"/>
        <v>-8.9831810105914819E-4</v>
      </c>
      <c r="P48" s="75">
        <f t="shared" si="18"/>
        <v>-1.9001857320438921E-8</v>
      </c>
      <c r="Q48" s="75">
        <f t="shared" si="19"/>
        <v>8.9828067470632661E-4</v>
      </c>
      <c r="R48" s="75">
        <f t="shared" si="19"/>
        <v>1.7692865475209757E-3</v>
      </c>
      <c r="S48" s="75">
        <f t="shared" si="19"/>
        <v>2.5865335438913909E-3</v>
      </c>
      <c r="T48" s="75">
        <f t="shared" si="19"/>
        <v>3.325190027379795E-3</v>
      </c>
      <c r="U48" s="75">
        <f t="shared" si="19"/>
        <v>3.9628122945136041E-3</v>
      </c>
      <c r="V48" s="75">
        <f t="shared" si="19"/>
        <v>4.4800265153583964E-3</v>
      </c>
      <c r="W48" s="75">
        <f t="shared" si="19"/>
        <v>4.8611173975368236E-3</v>
      </c>
      <c r="X48" s="75">
        <f t="shared" si="19"/>
        <v>5.0945056874351887E-3</v>
      </c>
      <c r="Y48" s="75">
        <f t="shared" si="19"/>
        <v>5.1730999999651008E-3</v>
      </c>
      <c r="Z48" s="75">
        <f t="shared" si="19"/>
        <v>5.0945122867109812E-3</v>
      </c>
      <c r="AA48" s="75">
        <f t="shared" si="20"/>
        <v>4.8611303955727525E-3</v>
      </c>
      <c r="AB48" s="75">
        <f t="shared" si="20"/>
        <v>4.4800455172157166E-3</v>
      </c>
      <c r="AC48" s="75">
        <f t="shared" si="20"/>
        <v>3.9628367228304985E-3</v>
      </c>
      <c r="AD48" s="75">
        <f t="shared" si="20"/>
        <v>3.3252191399142147E-3</v>
      </c>
      <c r="AE48" s="75">
        <f t="shared" si="20"/>
        <v>2.586566456073712E-3</v>
      </c>
      <c r="AF48" s="75">
        <f t="shared" si="20"/>
        <v>1.76932225933119E-3</v>
      </c>
      <c r="AG48" s="75">
        <f t="shared" si="20"/>
        <v>8.9831810105914873E-4</v>
      </c>
      <c r="AH48" s="75">
        <f t="shared" si="20"/>
        <v>1.900185732222136E-8</v>
      </c>
      <c r="AI48" s="75">
        <f t="shared" si="20"/>
        <v>-8.9828067470632369E-4</v>
      </c>
      <c r="AJ48" s="75">
        <f t="shared" si="20"/>
        <v>-1.7692865475209718E-3</v>
      </c>
      <c r="AK48" s="75">
        <f t="shared" si="21"/>
        <v>-2.5865335438913918E-3</v>
      </c>
      <c r="AL48" s="75">
        <f t="shared" si="21"/>
        <v>-3.3251900273797937E-3</v>
      </c>
      <c r="AM48" s="75">
        <f t="shared" si="21"/>
        <v>-3.9628122945136032E-3</v>
      </c>
      <c r="AN48" s="75">
        <f t="shared" si="21"/>
        <v>-4.4800265153583946E-3</v>
      </c>
      <c r="AO48" s="75">
        <f t="shared" si="21"/>
        <v>-4.8611173975368245E-3</v>
      </c>
      <c r="AP48" s="75">
        <f t="shared" si="21"/>
        <v>-5.0945056874351878E-3</v>
      </c>
      <c r="AQ48" s="75">
        <f t="shared" si="21"/>
        <v>-5.1730999999651008E-3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7.2252699999999998E-3</v>
      </c>
      <c r="E49" s="50">
        <v>3.1415899999999999</v>
      </c>
      <c r="F49" s="36">
        <f t="shared" si="5"/>
        <v>36.126349999872808</v>
      </c>
      <c r="G49" s="75">
        <f t="shared" si="18"/>
        <v>9.5864513631090208E-9</v>
      </c>
      <c r="H49" s="75">
        <f t="shared" si="18"/>
        <v>-6.2731804351193524E-4</v>
      </c>
      <c r="I49" s="75">
        <f t="shared" si="18"/>
        <v>-1.2355849321613716E-3</v>
      </c>
      <c r="J49" s="75">
        <f t="shared" si="18"/>
        <v>-1.8063091978832272E-3</v>
      </c>
      <c r="K49" s="75">
        <f t="shared" si="18"/>
        <v>-2.3221496726639596E-3</v>
      </c>
      <c r="L49" s="75">
        <f t="shared" si="18"/>
        <v>-2.7674328047052285E-3</v>
      </c>
      <c r="M49" s="75">
        <f t="shared" si="18"/>
        <v>-3.128628891364098E-3</v>
      </c>
      <c r="N49" s="75">
        <f t="shared" si="18"/>
        <v>-3.3947631723214781E-3</v>
      </c>
      <c r="O49" s="75">
        <f t="shared" si="18"/>
        <v>-3.5577492921209227E-3</v>
      </c>
      <c r="P49" s="75">
        <f t="shared" si="18"/>
        <v>-3.6126349999872809E-3</v>
      </c>
      <c r="Q49" s="75">
        <f t="shared" si="19"/>
        <v>-3.5577526214605418E-3</v>
      </c>
      <c r="R49" s="75">
        <f t="shared" si="19"/>
        <v>-3.3947697298404166E-3</v>
      </c>
      <c r="S49" s="75">
        <f t="shared" si="19"/>
        <v>-3.1286384778154612E-3</v>
      </c>
      <c r="T49" s="75">
        <f t="shared" si="19"/>
        <v>-2.7674451288095428E-3</v>
      </c>
      <c r="U49" s="75">
        <f t="shared" si="19"/>
        <v>-2.3221643599595516E-3</v>
      </c>
      <c r="V49" s="75">
        <f t="shared" si="19"/>
        <v>-1.8063258021040541E-3</v>
      </c>
      <c r="W49" s="75">
        <f t="shared" si="19"/>
        <v>-1.2356029487965846E-3</v>
      </c>
      <c r="X49" s="75">
        <f t="shared" si="19"/>
        <v>-6.2733692513518822E-4</v>
      </c>
      <c r="Y49" s="75">
        <f t="shared" si="19"/>
        <v>-9.5864513635516236E-9</v>
      </c>
      <c r="Z49" s="75">
        <f t="shared" si="19"/>
        <v>6.2731804351193806E-4</v>
      </c>
      <c r="AA49" s="75">
        <f t="shared" si="20"/>
        <v>1.2355849321613727E-3</v>
      </c>
      <c r="AB49" s="75">
        <f t="shared" si="20"/>
        <v>1.8063091978832283E-3</v>
      </c>
      <c r="AC49" s="75">
        <f t="shared" si="20"/>
        <v>2.3221496726639592E-3</v>
      </c>
      <c r="AD49" s="75">
        <f t="shared" si="20"/>
        <v>2.767432804705228E-3</v>
      </c>
      <c r="AE49" s="75">
        <f t="shared" si="20"/>
        <v>3.1286288913640976E-3</v>
      </c>
      <c r="AF49" s="75">
        <f t="shared" si="20"/>
        <v>3.3947631723214781E-3</v>
      </c>
      <c r="AG49" s="75">
        <f t="shared" si="20"/>
        <v>3.5577492921209227E-3</v>
      </c>
      <c r="AH49" s="75">
        <f t="shared" si="20"/>
        <v>3.6126349999872809E-3</v>
      </c>
      <c r="AI49" s="75">
        <f t="shared" si="20"/>
        <v>3.5577526214605423E-3</v>
      </c>
      <c r="AJ49" s="75">
        <f t="shared" si="20"/>
        <v>3.3947697298404187E-3</v>
      </c>
      <c r="AK49" s="75">
        <f t="shared" si="21"/>
        <v>3.1286384778154617E-3</v>
      </c>
      <c r="AL49" s="75">
        <f t="shared" si="21"/>
        <v>2.7674451288095428E-3</v>
      </c>
      <c r="AM49" s="75">
        <f t="shared" si="21"/>
        <v>2.322164359959552E-3</v>
      </c>
      <c r="AN49" s="75">
        <f t="shared" si="21"/>
        <v>1.8063258021040545E-3</v>
      </c>
      <c r="AO49" s="75">
        <f t="shared" si="21"/>
        <v>1.235602948796579E-3</v>
      </c>
      <c r="AP49" s="75">
        <f t="shared" si="21"/>
        <v>6.273369251351918E-4</v>
      </c>
      <c r="AQ49" s="75">
        <f t="shared" si="21"/>
        <v>9.5864513607855598E-9</v>
      </c>
    </row>
    <row r="50" spans="1:43" x14ac:dyDescent="0.25">
      <c r="B50" s="49" t="s">
        <v>87</v>
      </c>
      <c r="C50" s="49">
        <v>0</v>
      </c>
      <c r="D50" s="50">
        <v>0</v>
      </c>
      <c r="E50" s="50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115.95059349764182</v>
      </c>
      <c r="F51" s="36" t="s">
        <v>41</v>
      </c>
      <c r="G51" s="75">
        <f t="shared" ref="G51:AQ51" si="23">SUM(G3:G49)*10000</f>
        <v>-75.11520041809473</v>
      </c>
      <c r="H51" s="75">
        <f t="shared" si="23"/>
        <v>-55.464280019638018</v>
      </c>
      <c r="I51" s="75">
        <f t="shared" si="23"/>
        <v>-35.237259933767902</v>
      </c>
      <c r="J51" s="75">
        <f t="shared" si="23"/>
        <v>-16.024103880745393</v>
      </c>
      <c r="K51" s="75">
        <f t="shared" si="23"/>
        <v>0.86745528876757982</v>
      </c>
      <c r="L51" s="75">
        <f t="shared" si="23"/>
        <v>14.538969548660804</v>
      </c>
      <c r="M51" s="75">
        <f t="shared" si="23"/>
        <v>24.575036180779172</v>
      </c>
      <c r="N51" s="75">
        <f t="shared" si="23"/>
        <v>31.055919657783452</v>
      </c>
      <c r="O51" s="75">
        <f t="shared" si="23"/>
        <v>34.508651406118979</v>
      </c>
      <c r="P51" s="75">
        <f t="shared" si="23"/>
        <v>35.803697193608556</v>
      </c>
      <c r="Q51" s="75">
        <f t="shared" si="23"/>
        <v>36.010863814424177</v>
      </c>
      <c r="R51" s="75">
        <f t="shared" si="23"/>
        <v>36.233012955318145</v>
      </c>
      <c r="S51" s="75">
        <f t="shared" si="23"/>
        <v>37.438770677375317</v>
      </c>
      <c r="T51" s="75">
        <f t="shared" si="23"/>
        <v>40.315451468670666</v>
      </c>
      <c r="U51" s="75">
        <f t="shared" si="23"/>
        <v>45.160855387317305</v>
      </c>
      <c r="V51" s="75">
        <f t="shared" si="23"/>
        <v>51.827757962628205</v>
      </c>
      <c r="W51" s="75">
        <f t="shared" si="23"/>
        <v>59.728383454685002</v>
      </c>
      <c r="X51" s="75">
        <f t="shared" si="23"/>
        <v>67.898725564412288</v>
      </c>
      <c r="Y51" s="75">
        <f t="shared" si="23"/>
        <v>75.115157306368957</v>
      </c>
      <c r="Z51" s="75">
        <f t="shared" si="23"/>
        <v>80.049254948666501</v>
      </c>
      <c r="AA51" s="75">
        <f t="shared" si="23"/>
        <v>81.441942091522876</v>
      </c>
      <c r="AB51" s="75">
        <f t="shared" si="23"/>
        <v>78.275526690518262</v>
      </c>
      <c r="AC51" s="75">
        <f t="shared" si="23"/>
        <v>69.922267849011774</v>
      </c>
      <c r="AD51" s="75">
        <f t="shared" si="23"/>
        <v>56.250768561663719</v>
      </c>
      <c r="AE51" s="75">
        <f t="shared" si="23"/>
        <v>37.676429740719492</v>
      </c>
      <c r="AF51" s="75">
        <f t="shared" si="23"/>
        <v>15.148828550967455</v>
      </c>
      <c r="AG51" s="75">
        <f t="shared" si="23"/>
        <v>-9.9235954535493995</v>
      </c>
      <c r="AH51" s="75">
        <f t="shared" si="23"/>
        <v>-35.803654081882755</v>
      </c>
      <c r="AI51" s="75">
        <f t="shared" si="23"/>
        <v>-60.595838743452525</v>
      </c>
      <c r="AJ51" s="75">
        <f t="shared" si="23"/>
        <v>-82.437695113072962</v>
      </c>
      <c r="AK51" s="75">
        <f t="shared" si="23"/>
        <v>-99.690193487148136</v>
      </c>
      <c r="AL51" s="75">
        <f t="shared" si="23"/>
        <v>-111.10517460644989</v>
      </c>
      <c r="AM51" s="75">
        <f t="shared" si="23"/>
        <v>-115.95059349764182</v>
      </c>
      <c r="AN51" s="75">
        <f t="shared" si="23"/>
        <v>-114.07922388412682</v>
      </c>
      <c r="AO51" s="75">
        <f t="shared" si="23"/>
        <v>-105.93313166343586</v>
      </c>
      <c r="AP51" s="75">
        <f t="shared" si="23"/>
        <v>-92.483781516981892</v>
      </c>
      <c r="AQ51" s="75">
        <f t="shared" si="23"/>
        <v>-75.11520041809473</v>
      </c>
    </row>
    <row r="52" spans="1:43" x14ac:dyDescent="0.25">
      <c r="F52" s="36">
        <f>SUM(F3:F49)</f>
        <v>246.6625743344442</v>
      </c>
    </row>
  </sheetData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abSelected="1" workbookViewId="0">
      <selection activeCell="D27" sqref="D27"/>
    </sheetView>
  </sheetViews>
  <sheetFormatPr defaultRowHeight="15" x14ac:dyDescent="0.25"/>
  <cols>
    <col min="1" max="1" width="9.140625" style="47"/>
    <col min="2" max="2" width="15.7109375" style="47" customWidth="1"/>
    <col min="3" max="5" width="9.140625" style="47"/>
    <col min="6" max="6" width="9.28515625" style="36" customWidth="1"/>
    <col min="7" max="7" width="12" style="47" bestFit="1" customWidth="1"/>
    <col min="8" max="16384" width="9.140625" style="47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47">
        <v>0</v>
      </c>
      <c r="H1" s="47">
        <v>10</v>
      </c>
      <c r="I1" s="47">
        <v>20</v>
      </c>
      <c r="J1" s="47">
        <v>30</v>
      </c>
      <c r="K1" s="47">
        <v>40</v>
      </c>
      <c r="L1" s="47">
        <v>50</v>
      </c>
      <c r="M1" s="47">
        <v>60</v>
      </c>
      <c r="N1" s="47">
        <v>70</v>
      </c>
      <c r="O1" s="47">
        <v>80</v>
      </c>
      <c r="P1" s="47">
        <v>90</v>
      </c>
      <c r="Q1" s="47">
        <v>100</v>
      </c>
      <c r="R1" s="47">
        <v>110</v>
      </c>
      <c r="S1" s="47">
        <v>120</v>
      </c>
      <c r="T1" s="47">
        <v>130</v>
      </c>
      <c r="U1" s="47">
        <v>140</v>
      </c>
      <c r="V1" s="47">
        <v>150</v>
      </c>
      <c r="W1" s="47">
        <v>160</v>
      </c>
      <c r="X1" s="47">
        <v>170</v>
      </c>
      <c r="Y1" s="47">
        <v>180</v>
      </c>
      <c r="Z1" s="47">
        <v>190</v>
      </c>
      <c r="AA1" s="47">
        <v>200</v>
      </c>
      <c r="AB1" s="47">
        <v>210</v>
      </c>
      <c r="AC1" s="47">
        <v>220</v>
      </c>
      <c r="AD1" s="47">
        <v>230</v>
      </c>
      <c r="AE1" s="47">
        <v>240</v>
      </c>
      <c r="AF1" s="47">
        <v>250</v>
      </c>
      <c r="AG1" s="47">
        <v>260</v>
      </c>
      <c r="AH1" s="47">
        <v>270</v>
      </c>
      <c r="AI1" s="47">
        <v>280</v>
      </c>
      <c r="AJ1" s="47">
        <v>290</v>
      </c>
      <c r="AK1" s="47">
        <v>300</v>
      </c>
      <c r="AL1" s="47">
        <v>310</v>
      </c>
      <c r="AM1" s="47">
        <v>320</v>
      </c>
      <c r="AN1" s="47">
        <v>330</v>
      </c>
      <c r="AO1" s="47">
        <v>340</v>
      </c>
      <c r="AP1" s="47">
        <v>350</v>
      </c>
      <c r="AQ1" s="47">
        <v>360</v>
      </c>
    </row>
    <row r="2" spans="1:43" x14ac:dyDescent="0.25">
      <c r="B2" s="49" t="s">
        <v>10</v>
      </c>
      <c r="C2" s="49" t="s">
        <v>40</v>
      </c>
      <c r="D2" s="49" t="s">
        <v>41</v>
      </c>
      <c r="E2" s="49" t="s">
        <v>42</v>
      </c>
      <c r="F2" s="36" t="s">
        <v>95</v>
      </c>
      <c r="G2" s="47">
        <f>G1*PI()/180</f>
        <v>0</v>
      </c>
      <c r="H2" s="47">
        <f t="shared" ref="H2:AQ2" si="0">H1*PI()/180</f>
        <v>0.17453292519943295</v>
      </c>
      <c r="I2" s="47">
        <f t="shared" si="0"/>
        <v>0.3490658503988659</v>
      </c>
      <c r="J2" s="47">
        <f t="shared" si="0"/>
        <v>0.52359877559829882</v>
      </c>
      <c r="K2" s="47">
        <f t="shared" si="0"/>
        <v>0.69813170079773179</v>
      </c>
      <c r="L2" s="47">
        <f t="shared" si="0"/>
        <v>0.87266462599716477</v>
      </c>
      <c r="M2" s="47">
        <f t="shared" si="0"/>
        <v>1.0471975511965976</v>
      </c>
      <c r="N2" s="47">
        <f t="shared" si="0"/>
        <v>1.2217304763960306</v>
      </c>
      <c r="O2" s="47">
        <f t="shared" si="0"/>
        <v>1.3962634015954636</v>
      </c>
      <c r="P2" s="47">
        <f t="shared" si="0"/>
        <v>1.5707963267948966</v>
      </c>
      <c r="Q2" s="47">
        <f t="shared" si="0"/>
        <v>1.7453292519943295</v>
      </c>
      <c r="R2" s="47">
        <f t="shared" si="0"/>
        <v>1.9198621771937625</v>
      </c>
      <c r="S2" s="47">
        <f t="shared" si="0"/>
        <v>2.0943951023931953</v>
      </c>
      <c r="T2" s="47">
        <f t="shared" si="0"/>
        <v>2.2689280275926285</v>
      </c>
      <c r="U2" s="47">
        <f t="shared" si="0"/>
        <v>2.4434609527920612</v>
      </c>
      <c r="V2" s="47">
        <f t="shared" si="0"/>
        <v>2.6179938779914944</v>
      </c>
      <c r="W2" s="47">
        <f t="shared" si="0"/>
        <v>2.7925268031909272</v>
      </c>
      <c r="X2" s="47">
        <f t="shared" si="0"/>
        <v>2.9670597283903604</v>
      </c>
      <c r="Y2" s="47">
        <f t="shared" si="0"/>
        <v>3.1415926535897931</v>
      </c>
      <c r="Z2" s="47">
        <f t="shared" si="0"/>
        <v>3.3161255787892263</v>
      </c>
      <c r="AA2" s="47">
        <f t="shared" si="0"/>
        <v>3.4906585039886591</v>
      </c>
      <c r="AB2" s="47">
        <f t="shared" si="0"/>
        <v>3.6651914291880923</v>
      </c>
      <c r="AC2" s="47">
        <f t="shared" si="0"/>
        <v>3.839724354387525</v>
      </c>
      <c r="AD2" s="47">
        <f t="shared" si="0"/>
        <v>4.0142572795869578</v>
      </c>
      <c r="AE2" s="47">
        <f t="shared" si="0"/>
        <v>4.1887902047863905</v>
      </c>
      <c r="AF2" s="47">
        <f t="shared" si="0"/>
        <v>4.3633231299858233</v>
      </c>
      <c r="AG2" s="47">
        <f t="shared" si="0"/>
        <v>4.5378560551852569</v>
      </c>
      <c r="AH2" s="47">
        <f t="shared" si="0"/>
        <v>4.7123889803846897</v>
      </c>
      <c r="AI2" s="47">
        <f t="shared" si="0"/>
        <v>4.8869219055841224</v>
      </c>
      <c r="AJ2" s="47">
        <f t="shared" si="0"/>
        <v>5.0614548307835552</v>
      </c>
      <c r="AK2" s="47">
        <f t="shared" si="0"/>
        <v>5.2359877559829888</v>
      </c>
      <c r="AL2" s="47">
        <f t="shared" si="0"/>
        <v>5.4105206811824216</v>
      </c>
      <c r="AM2" s="47">
        <f t="shared" si="0"/>
        <v>5.5850536063818543</v>
      </c>
      <c r="AN2" s="47">
        <f t="shared" si="0"/>
        <v>5.7595865315812871</v>
      </c>
      <c r="AO2" s="47">
        <f t="shared" si="0"/>
        <v>5.9341194567807207</v>
      </c>
      <c r="AP2" s="47">
        <f t="shared" si="0"/>
        <v>6.1086523819801526</v>
      </c>
      <c r="AQ2" s="47">
        <f t="shared" si="0"/>
        <v>6.2831853071795862</v>
      </c>
    </row>
    <row r="3" spans="1:43" x14ac:dyDescent="0.25">
      <c r="A3" s="47">
        <v>1</v>
      </c>
      <c r="B3" s="49" t="s">
        <v>43</v>
      </c>
      <c r="C3" s="49">
        <v>1</v>
      </c>
      <c r="D3" s="50">
        <v>1.9210300000000001E-5</v>
      </c>
      <c r="E3" s="50">
        <v>-2.5892200000000001E-16</v>
      </c>
      <c r="F3" s="36">
        <f>MAX(ABS(MAX(G3:AQ3)),ABS(MAX(G3:AQ3)))*10000</f>
        <v>0.76841200000000009</v>
      </c>
      <c r="G3" s="47">
        <f t="shared" ref="G3:P12" si="1">Bn*SIN(m*(th-INDEX(deg,ii)*PI()/180+ph))*INDEX(mm,ii)*INDEX(_10kA,ii)</f>
        <v>-1.9895877186400001E-20</v>
      </c>
      <c r="H3" s="47">
        <f t="shared" si="1"/>
        <v>1.3343334349740108E-5</v>
      </c>
      <c r="I3" s="47">
        <f t="shared" si="1"/>
        <v>2.6281238237316354E-5</v>
      </c>
      <c r="J3" s="47">
        <f t="shared" si="1"/>
        <v>3.8420599999999982E-5</v>
      </c>
      <c r="K3" s="47">
        <f t="shared" si="1"/>
        <v>4.9392571273445294E-5</v>
      </c>
      <c r="L3" s="47">
        <f t="shared" si="1"/>
        <v>5.8863774262594009E-5</v>
      </c>
      <c r="M3" s="47">
        <f t="shared" si="1"/>
        <v>6.6546431257280805E-5</v>
      </c>
      <c r="N3" s="47">
        <f t="shared" si="1"/>
        <v>7.2207108612334141E-5</v>
      </c>
      <c r="O3" s="47">
        <f t="shared" si="1"/>
        <v>7.5673809510761679E-5</v>
      </c>
      <c r="P3" s="47">
        <f t="shared" si="1"/>
        <v>7.6841200000000006E-5</v>
      </c>
      <c r="Q3" s="47">
        <f t="shared" ref="Q3:Z12" si="2">Bn*SIN(m*(th-INDEX(deg,ii)*PI()/180+ph))*INDEX(mm,ii)*INDEX(_10kA,ii)</f>
        <v>7.5673809510761692E-5</v>
      </c>
      <c r="R3" s="47">
        <f t="shared" si="2"/>
        <v>7.2207108612334155E-5</v>
      </c>
      <c r="S3" s="47">
        <f t="shared" si="2"/>
        <v>6.6546431257280832E-5</v>
      </c>
      <c r="T3" s="47">
        <f t="shared" si="2"/>
        <v>5.8863774262594043E-5</v>
      </c>
      <c r="U3" s="47">
        <f t="shared" si="2"/>
        <v>4.9392571273445349E-5</v>
      </c>
      <c r="V3" s="47">
        <f t="shared" si="2"/>
        <v>3.842060000000003E-5</v>
      </c>
      <c r="W3" s="47">
        <f t="shared" si="2"/>
        <v>2.6281238237316425E-5</v>
      </c>
      <c r="X3" s="47">
        <f t="shared" si="2"/>
        <v>1.3343334349740156E-5</v>
      </c>
      <c r="Y3" s="47">
        <f t="shared" si="2"/>
        <v>4.353853553726306E-20</v>
      </c>
      <c r="Z3" s="47">
        <f t="shared" si="2"/>
        <v>-1.3343334349740105E-5</v>
      </c>
      <c r="AA3" s="47">
        <f t="shared" ref="AA3:AJ12" si="3">Bn*SIN(m*(th-INDEX(deg,ii)*PI()/180+ph))*INDEX(mm,ii)*INDEX(_10kA,ii)</f>
        <v>-2.6281238237316337E-5</v>
      </c>
      <c r="AB3" s="47">
        <f t="shared" si="3"/>
        <v>-3.8420599999999982E-5</v>
      </c>
      <c r="AC3" s="47">
        <f t="shared" si="3"/>
        <v>-4.9392571273445281E-5</v>
      </c>
      <c r="AD3" s="47">
        <f t="shared" si="3"/>
        <v>-5.8863774262594009E-5</v>
      </c>
      <c r="AE3" s="47">
        <f t="shared" si="3"/>
        <v>-6.6546431257280791E-5</v>
      </c>
      <c r="AF3" s="47">
        <f t="shared" si="3"/>
        <v>-7.2207108612334141E-5</v>
      </c>
      <c r="AG3" s="47">
        <f t="shared" si="3"/>
        <v>-7.5673809510761679E-5</v>
      </c>
      <c r="AH3" s="47">
        <f t="shared" si="3"/>
        <v>-7.6841200000000006E-5</v>
      </c>
      <c r="AI3" s="47">
        <f t="shared" si="3"/>
        <v>-7.5673809510761692E-5</v>
      </c>
      <c r="AJ3" s="47">
        <f t="shared" si="3"/>
        <v>-7.2207108612334155E-5</v>
      </c>
      <c r="AK3" s="47">
        <f t="shared" ref="AK3:AQ12" si="4">Bn*SIN(m*(th-INDEX(deg,ii)*PI()/180+ph))*INDEX(mm,ii)*INDEX(_10kA,ii)</f>
        <v>-6.6546431257280805E-5</v>
      </c>
      <c r="AL3" s="47">
        <f t="shared" si="4"/>
        <v>-5.8863774262594023E-5</v>
      </c>
      <c r="AM3" s="47">
        <f t="shared" si="4"/>
        <v>-4.9392571273445328E-5</v>
      </c>
      <c r="AN3" s="47">
        <f t="shared" si="4"/>
        <v>-3.8420600000000037E-5</v>
      </c>
      <c r="AO3" s="47">
        <f t="shared" si="4"/>
        <v>-2.6281238237316367E-5</v>
      </c>
      <c r="AP3" s="47">
        <f t="shared" si="4"/>
        <v>-1.33433343497402E-5</v>
      </c>
      <c r="AQ3" s="47">
        <f t="shared" si="4"/>
        <v>-1.8828375490664851E-20</v>
      </c>
    </row>
    <row r="4" spans="1:43" x14ac:dyDescent="0.25">
      <c r="A4" s="47">
        <v>2</v>
      </c>
      <c r="B4" s="49" t="s">
        <v>44</v>
      </c>
      <c r="C4" s="49">
        <v>1</v>
      </c>
      <c r="D4" s="50">
        <v>4.4429199999999998E-5</v>
      </c>
      <c r="E4" s="50">
        <v>1.5708</v>
      </c>
      <c r="F4" s="36">
        <f t="shared" ref="F4:F49" si="5">MAX(ABS(MAX(G4:AQ4)),ABS(MAX(G4:AQ4)))*10000</f>
        <v>1.332875999991008</v>
      </c>
      <c r="G4" s="47">
        <f t="shared" si="1"/>
        <v>1.332875999991008E-4</v>
      </c>
      <c r="H4" s="47">
        <f t="shared" si="1"/>
        <v>1.3126257684262558E-4</v>
      </c>
      <c r="I4" s="47">
        <f t="shared" si="1"/>
        <v>1.25249206710856E-4</v>
      </c>
      <c r="J4" s="47">
        <f t="shared" si="1"/>
        <v>1.1543020281233375E-4</v>
      </c>
      <c r="K4" s="47">
        <f t="shared" si="1"/>
        <v>1.0210391061185974E-4</v>
      </c>
      <c r="L4" s="47">
        <f t="shared" si="1"/>
        <v>8.5675242754516069E-5</v>
      </c>
      <c r="M4" s="47">
        <f t="shared" si="1"/>
        <v>6.6643375999841185E-5</v>
      </c>
      <c r="N4" s="47">
        <f t="shared" si="1"/>
        <v>4.5586583988586541E-5</v>
      </c>
      <c r="O4" s="47">
        <f t="shared" si="1"/>
        <v>2.3144666690763184E-5</v>
      </c>
      <c r="P4" s="47">
        <f t="shared" si="1"/>
        <v>-4.8959269255424435E-10</v>
      </c>
      <c r="Q4" s="47">
        <f t="shared" si="2"/>
        <v>-2.3145631000122022E-5</v>
      </c>
      <c r="R4" s="47">
        <f t="shared" si="2"/>
        <v>-4.5587504121867192E-5</v>
      </c>
      <c r="S4" s="47">
        <f t="shared" si="2"/>
        <v>-6.6644223999259592E-5</v>
      </c>
      <c r="T4" s="47">
        <f t="shared" si="2"/>
        <v>-8.5675992854039105E-5</v>
      </c>
      <c r="U4" s="47">
        <f t="shared" si="2"/>
        <v>-1.0210454002009284E-4</v>
      </c>
      <c r="V4" s="47">
        <f t="shared" si="2"/>
        <v>-1.1543069240502627E-4</v>
      </c>
      <c r="W4" s="47">
        <f t="shared" si="2"/>
        <v>-1.2524954161198171E-4</v>
      </c>
      <c r="X4" s="47">
        <f t="shared" si="2"/>
        <v>-1.3126274687638332E-4</v>
      </c>
      <c r="Y4" s="47">
        <f t="shared" si="2"/>
        <v>-1.332875999991008E-4</v>
      </c>
      <c r="Z4" s="47">
        <f t="shared" si="2"/>
        <v>-1.3126257684262558E-4</v>
      </c>
      <c r="AA4" s="47">
        <f t="shared" si="3"/>
        <v>-1.2524920671085603E-4</v>
      </c>
      <c r="AB4" s="47">
        <f t="shared" si="3"/>
        <v>-1.1543020281233374E-4</v>
      </c>
      <c r="AC4" s="47">
        <f t="shared" si="3"/>
        <v>-1.021039106118597E-4</v>
      </c>
      <c r="AD4" s="47">
        <f t="shared" si="3"/>
        <v>-8.5675242754516069E-5</v>
      </c>
      <c r="AE4" s="47">
        <f t="shared" si="3"/>
        <v>-6.6643375999841185E-5</v>
      </c>
      <c r="AF4" s="47">
        <f t="shared" si="3"/>
        <v>-4.5586583988586554E-5</v>
      </c>
      <c r="AG4" s="47">
        <f t="shared" si="3"/>
        <v>-2.3144666690763143E-5</v>
      </c>
      <c r="AH4" s="47">
        <f t="shared" si="3"/>
        <v>4.8959269253791456E-10</v>
      </c>
      <c r="AI4" s="47">
        <f t="shared" si="3"/>
        <v>2.3145631000122006E-5</v>
      </c>
      <c r="AJ4" s="47">
        <f t="shared" si="3"/>
        <v>4.5587504121867178E-5</v>
      </c>
      <c r="AK4" s="47">
        <f t="shared" si="4"/>
        <v>6.6644223999259687E-5</v>
      </c>
      <c r="AL4" s="47">
        <f t="shared" si="4"/>
        <v>8.5675992854039105E-5</v>
      </c>
      <c r="AM4" s="47">
        <f t="shared" si="4"/>
        <v>1.0210454002009282E-4</v>
      </c>
      <c r="AN4" s="47">
        <f t="shared" si="4"/>
        <v>1.1543069240502627E-4</v>
      </c>
      <c r="AO4" s="47">
        <f t="shared" si="4"/>
        <v>1.2524954161198179E-4</v>
      </c>
      <c r="AP4" s="47">
        <f t="shared" si="4"/>
        <v>1.3126274687638329E-4</v>
      </c>
      <c r="AQ4" s="47">
        <f t="shared" si="4"/>
        <v>1.332875999991008E-4</v>
      </c>
    </row>
    <row r="5" spans="1:43" x14ac:dyDescent="0.25">
      <c r="A5" s="47">
        <v>3</v>
      </c>
      <c r="B5" s="49" t="s">
        <v>45</v>
      </c>
      <c r="C5" s="49">
        <v>2</v>
      </c>
      <c r="D5" s="50">
        <v>4.5273300000000002E-6</v>
      </c>
      <c r="E5" s="50">
        <v>-3.8614E-16</v>
      </c>
      <c r="F5" s="36">
        <f t="shared" si="5"/>
        <v>8.9170993688895223E-2</v>
      </c>
      <c r="G5" s="47">
        <f t="shared" si="1"/>
        <v>-6.9927328248000006E-21</v>
      </c>
      <c r="H5" s="47">
        <f t="shared" si="1"/>
        <v>3.0968761109651931E-6</v>
      </c>
      <c r="I5" s="47">
        <f t="shared" si="1"/>
        <v>5.8202232579243151E-6</v>
      </c>
      <c r="J5" s="47">
        <f t="shared" si="1"/>
        <v>7.8415655826308018E-6</v>
      </c>
      <c r="K5" s="47">
        <f t="shared" si="1"/>
        <v>8.9170993688895184E-6</v>
      </c>
      <c r="L5" s="47">
        <f t="shared" si="1"/>
        <v>8.9170993688895218E-6</v>
      </c>
      <c r="M5" s="47">
        <f t="shared" si="1"/>
        <v>7.8415655826308103E-6</v>
      </c>
      <c r="N5" s="47">
        <f t="shared" si="1"/>
        <v>5.8202232579243278E-6</v>
      </c>
      <c r="O5" s="47">
        <f t="shared" si="1"/>
        <v>3.0968761109652088E-6</v>
      </c>
      <c r="P5" s="47">
        <f t="shared" si="1"/>
        <v>9.151483880594225E-21</v>
      </c>
      <c r="Q5" s="47">
        <f t="shared" si="2"/>
        <v>-3.0968761109651914E-6</v>
      </c>
      <c r="R5" s="47">
        <f t="shared" si="2"/>
        <v>-5.8202232579243134E-6</v>
      </c>
      <c r="S5" s="47">
        <f t="shared" si="2"/>
        <v>-7.8415655826307985E-6</v>
      </c>
      <c r="T5" s="47">
        <f t="shared" si="2"/>
        <v>-8.9170993688895184E-6</v>
      </c>
      <c r="U5" s="47">
        <f t="shared" si="2"/>
        <v>-8.9170993688895218E-6</v>
      </c>
      <c r="V5" s="47">
        <f t="shared" si="2"/>
        <v>-7.8415655826308086E-6</v>
      </c>
      <c r="W5" s="47">
        <f t="shared" si="2"/>
        <v>-5.8202232579243287E-6</v>
      </c>
      <c r="X5" s="47">
        <f t="shared" si="2"/>
        <v>-3.0968761109652062E-6</v>
      </c>
      <c r="Y5" s="47">
        <f t="shared" si="2"/>
        <v>-1.0260814151466514E-20</v>
      </c>
      <c r="Z5" s="47">
        <f t="shared" si="2"/>
        <v>3.0968761109651939E-6</v>
      </c>
      <c r="AA5" s="47">
        <f t="shared" si="3"/>
        <v>5.8202232579243126E-6</v>
      </c>
      <c r="AB5" s="47">
        <f t="shared" si="3"/>
        <v>7.8415655826308035E-6</v>
      </c>
      <c r="AC5" s="47">
        <f t="shared" si="3"/>
        <v>8.9170993688895184E-6</v>
      </c>
      <c r="AD5" s="47">
        <f t="shared" si="3"/>
        <v>8.9170993688895218E-6</v>
      </c>
      <c r="AE5" s="47">
        <f t="shared" si="3"/>
        <v>7.8415655826308103E-6</v>
      </c>
      <c r="AF5" s="47">
        <f t="shared" si="3"/>
        <v>5.8202232579243295E-6</v>
      </c>
      <c r="AG5" s="47">
        <f t="shared" si="3"/>
        <v>3.0968761109651994E-6</v>
      </c>
      <c r="AH5" s="47">
        <f t="shared" si="3"/>
        <v>3.3279908126168658E-21</v>
      </c>
      <c r="AI5" s="47">
        <f t="shared" si="3"/>
        <v>-3.0968761109651931E-6</v>
      </c>
      <c r="AJ5" s="47">
        <f t="shared" si="3"/>
        <v>-5.8202232579243117E-6</v>
      </c>
      <c r="AK5" s="47">
        <f t="shared" si="4"/>
        <v>-7.8415655826308069E-6</v>
      </c>
      <c r="AL5" s="47">
        <f t="shared" si="4"/>
        <v>-8.9170993688895201E-6</v>
      </c>
      <c r="AM5" s="47">
        <f t="shared" si="4"/>
        <v>-8.9170993688895218E-6</v>
      </c>
      <c r="AN5" s="47">
        <f t="shared" si="4"/>
        <v>-7.8415655826308103E-6</v>
      </c>
      <c r="AO5" s="47">
        <f t="shared" si="4"/>
        <v>-5.8202232579243177E-6</v>
      </c>
      <c r="AP5" s="47">
        <f t="shared" si="4"/>
        <v>-3.0968761109652155E-6</v>
      </c>
      <c r="AQ5" s="47">
        <f t="shared" si="4"/>
        <v>-4.4373210834891544E-21</v>
      </c>
    </row>
    <row r="6" spans="1:43" x14ac:dyDescent="0.25">
      <c r="A6" s="47">
        <v>4</v>
      </c>
      <c r="B6" s="49" t="s">
        <v>46</v>
      </c>
      <c r="C6" s="49">
        <v>1</v>
      </c>
      <c r="D6" s="50">
        <v>7.1614200000000001E-7</v>
      </c>
      <c r="E6" s="50">
        <v>-7.7839799999999998E-14</v>
      </c>
      <c r="F6" s="36">
        <f t="shared" si="5"/>
        <v>2.864568E-2</v>
      </c>
      <c r="G6" s="47">
        <f t="shared" si="1"/>
        <v>-2.229774002064E-19</v>
      </c>
      <c r="H6" s="47">
        <f t="shared" si="1"/>
        <v>4.9742701300278382E-7</v>
      </c>
      <c r="I6" s="47">
        <f t="shared" si="1"/>
        <v>9.797399579259147E-7</v>
      </c>
      <c r="J6" s="47">
        <f t="shared" si="1"/>
        <v>1.4322839999998069E-6</v>
      </c>
      <c r="K6" s="47">
        <f t="shared" si="1"/>
        <v>1.8413088175043797E-6</v>
      </c>
      <c r="L6" s="47">
        <f t="shared" si="1"/>
        <v>2.194386398336301E-6</v>
      </c>
      <c r="M6" s="47">
        <f t="shared" si="1"/>
        <v>2.4807886588678701E-6</v>
      </c>
      <c r="N6" s="47">
        <f t="shared" si="1"/>
        <v>2.6918134113393716E-6</v>
      </c>
      <c r="O6" s="47">
        <f t="shared" si="1"/>
        <v>2.821048775430636E-6</v>
      </c>
      <c r="P6" s="47">
        <f t="shared" si="1"/>
        <v>2.864568E-6</v>
      </c>
      <c r="Q6" s="47">
        <f t="shared" si="2"/>
        <v>2.8210487754307135E-6</v>
      </c>
      <c r="R6" s="47">
        <f t="shared" si="2"/>
        <v>2.6918134113395245E-6</v>
      </c>
      <c r="S6" s="47">
        <f t="shared" si="2"/>
        <v>2.4807886588680933E-6</v>
      </c>
      <c r="T6" s="47">
        <f t="shared" si="2"/>
        <v>2.1943863983365877E-6</v>
      </c>
      <c r="U6" s="47">
        <f t="shared" si="2"/>
        <v>1.8413088175047215E-6</v>
      </c>
      <c r="V6" s="47">
        <f t="shared" si="2"/>
        <v>1.4322840000001927E-6</v>
      </c>
      <c r="W6" s="47">
        <f t="shared" si="2"/>
        <v>9.7973995792633398E-7</v>
      </c>
      <c r="X6" s="47">
        <f t="shared" si="2"/>
        <v>4.9742701300322237E-7</v>
      </c>
      <c r="Y6" s="47">
        <f t="shared" si="2"/>
        <v>2.2297260655022853E-19</v>
      </c>
      <c r="Z6" s="47">
        <f t="shared" si="2"/>
        <v>-4.9742701300278445E-7</v>
      </c>
      <c r="AA6" s="47">
        <f t="shared" si="3"/>
        <v>-9.797399579259147E-7</v>
      </c>
      <c r="AB6" s="47">
        <f t="shared" si="3"/>
        <v>-1.4322839999998075E-6</v>
      </c>
      <c r="AC6" s="47">
        <f t="shared" si="3"/>
        <v>-1.8413088175043799E-6</v>
      </c>
      <c r="AD6" s="47">
        <f t="shared" si="3"/>
        <v>-2.1943863983363001E-6</v>
      </c>
      <c r="AE6" s="47">
        <f t="shared" si="3"/>
        <v>-2.4807886588678693E-6</v>
      </c>
      <c r="AF6" s="47">
        <f t="shared" si="3"/>
        <v>-2.6918134113393708E-6</v>
      </c>
      <c r="AG6" s="47">
        <f t="shared" si="3"/>
        <v>-2.821048775430636E-6</v>
      </c>
      <c r="AH6" s="47">
        <f t="shared" si="3"/>
        <v>-2.864568E-6</v>
      </c>
      <c r="AI6" s="47">
        <f t="shared" si="3"/>
        <v>-2.8210487754307139E-6</v>
      </c>
      <c r="AJ6" s="47">
        <f t="shared" si="3"/>
        <v>-2.691813411339525E-6</v>
      </c>
      <c r="AK6" s="47">
        <f t="shared" si="4"/>
        <v>-2.4807886588680938E-6</v>
      </c>
      <c r="AL6" s="47">
        <f t="shared" si="4"/>
        <v>-2.1943863983365886E-6</v>
      </c>
      <c r="AM6" s="47">
        <f t="shared" si="4"/>
        <v>-1.8413088175047228E-6</v>
      </c>
      <c r="AN6" s="47">
        <f t="shared" si="4"/>
        <v>-1.4322840000001953E-6</v>
      </c>
      <c r="AO6" s="47">
        <f t="shared" si="4"/>
        <v>-9.797399579263342E-7</v>
      </c>
      <c r="AP6" s="47">
        <f t="shared" si="4"/>
        <v>-4.974270130032265E-7</v>
      </c>
      <c r="AQ6" s="47">
        <f t="shared" si="4"/>
        <v>-2.2459568239582841E-19</v>
      </c>
    </row>
    <row r="7" spans="1:43" x14ac:dyDescent="0.25">
      <c r="A7" s="47">
        <v>5</v>
      </c>
      <c r="B7" s="49" t="s">
        <v>47</v>
      </c>
      <c r="C7" s="49">
        <v>1</v>
      </c>
      <c r="D7" s="50">
        <v>7.3934400000000001E-7</v>
      </c>
      <c r="E7" s="50">
        <v>1.5708</v>
      </c>
      <c r="F7" s="36">
        <f t="shared" si="5"/>
        <v>2.2180319999850366E-2</v>
      </c>
      <c r="G7" s="47">
        <f t="shared" si="1"/>
        <v>2.2180319999850365E-6</v>
      </c>
      <c r="H7" s="47">
        <f t="shared" si="1"/>
        <v>2.1843336952529909E-6</v>
      </c>
      <c r="I7" s="47">
        <f t="shared" si="1"/>
        <v>2.0842655165168658E-6</v>
      </c>
      <c r="J7" s="47">
        <f t="shared" si="1"/>
        <v>1.9208679847506165E-6</v>
      </c>
      <c r="K7" s="47">
        <f t="shared" si="1"/>
        <v>1.6991058512738205E-6</v>
      </c>
      <c r="L7" s="47">
        <f t="shared" si="1"/>
        <v>1.4257172462951154E-6</v>
      </c>
      <c r="M7" s="47">
        <f t="shared" si="1"/>
        <v>1.1090089442354706E-6</v>
      </c>
      <c r="N7" s="47">
        <f t="shared" si="1"/>
        <v>7.5860396659083504E-7</v>
      </c>
      <c r="O7" s="47">
        <f t="shared" si="1"/>
        <v>3.8514919129346505E-7</v>
      </c>
      <c r="P7" s="47">
        <f t="shared" si="1"/>
        <v>-8.1472864621425829E-12</v>
      </c>
      <c r="Q7" s="47">
        <f t="shared" si="2"/>
        <v>-3.8516523831521191E-7</v>
      </c>
      <c r="R7" s="47">
        <f t="shared" si="2"/>
        <v>-7.5861927848076889E-7</v>
      </c>
      <c r="S7" s="47">
        <f t="shared" si="2"/>
        <v>-1.1090230557495653E-6</v>
      </c>
      <c r="T7" s="47">
        <f t="shared" si="2"/>
        <v>-1.4257297286621568E-6</v>
      </c>
      <c r="U7" s="47">
        <f t="shared" si="2"/>
        <v>-1.6991163252234007E-6</v>
      </c>
      <c r="V7" s="47">
        <f t="shared" si="2"/>
        <v>-1.9208761320370779E-6</v>
      </c>
      <c r="W7" s="47">
        <f t="shared" si="2"/>
        <v>-2.0842710895890319E-6</v>
      </c>
      <c r="X7" s="47">
        <f t="shared" si="2"/>
        <v>-2.1843365247758851E-6</v>
      </c>
      <c r="Y7" s="47">
        <f t="shared" si="2"/>
        <v>-2.2180319999850365E-6</v>
      </c>
      <c r="Z7" s="47">
        <f t="shared" si="2"/>
        <v>-2.1843336952529909E-6</v>
      </c>
      <c r="AA7" s="47">
        <f t="shared" si="3"/>
        <v>-2.0842655165168658E-6</v>
      </c>
      <c r="AB7" s="47">
        <f t="shared" si="3"/>
        <v>-1.920867984750616E-6</v>
      </c>
      <c r="AC7" s="47">
        <f t="shared" si="3"/>
        <v>-1.69910585127382E-6</v>
      </c>
      <c r="AD7" s="47">
        <f t="shared" si="3"/>
        <v>-1.4257172462951154E-6</v>
      </c>
      <c r="AE7" s="47">
        <f t="shared" si="3"/>
        <v>-1.1090089442354709E-6</v>
      </c>
      <c r="AF7" s="47">
        <f t="shared" si="3"/>
        <v>-7.5860396659083514E-7</v>
      </c>
      <c r="AG7" s="47">
        <f t="shared" si="3"/>
        <v>-3.8514919129346442E-7</v>
      </c>
      <c r="AH7" s="47">
        <f t="shared" si="3"/>
        <v>8.1472864618708412E-12</v>
      </c>
      <c r="AI7" s="47">
        <f t="shared" si="3"/>
        <v>3.851652383152117E-7</v>
      </c>
      <c r="AJ7" s="47">
        <f t="shared" si="3"/>
        <v>7.5861927848076878E-7</v>
      </c>
      <c r="AK7" s="47">
        <f t="shared" si="4"/>
        <v>1.1090230557495668E-6</v>
      </c>
      <c r="AL7" s="47">
        <f t="shared" si="4"/>
        <v>1.4257297286621568E-6</v>
      </c>
      <c r="AM7" s="47">
        <f t="shared" si="4"/>
        <v>1.6991163252234005E-6</v>
      </c>
      <c r="AN7" s="47">
        <f t="shared" si="4"/>
        <v>1.9208761320370779E-6</v>
      </c>
      <c r="AO7" s="47">
        <f t="shared" si="4"/>
        <v>2.0842710895890328E-6</v>
      </c>
      <c r="AP7" s="47">
        <f t="shared" si="4"/>
        <v>2.1843365247758851E-6</v>
      </c>
      <c r="AQ7" s="47">
        <f t="shared" si="4"/>
        <v>2.2180319999850365E-6</v>
      </c>
    </row>
    <row r="8" spans="1:43" x14ac:dyDescent="0.25">
      <c r="A8" s="47">
        <v>6</v>
      </c>
      <c r="B8" s="49" t="s">
        <v>48</v>
      </c>
      <c r="C8" s="49">
        <v>2</v>
      </c>
      <c r="D8" s="50">
        <v>2.9282200000000001E-8</v>
      </c>
      <c r="E8" s="50">
        <v>-4.1077699999999999E-16</v>
      </c>
      <c r="F8" s="36">
        <f t="shared" si="5"/>
        <v>5.767467517050817E-4</v>
      </c>
      <c r="G8" s="47">
        <f t="shared" si="1"/>
        <v>-4.8113817077599999E-23</v>
      </c>
      <c r="H8" s="47">
        <f t="shared" si="1"/>
        <v>2.0030204481781749E-8</v>
      </c>
      <c r="I8" s="47">
        <f t="shared" si="1"/>
        <v>3.7644470688726328E-8</v>
      </c>
      <c r="J8" s="47">
        <f t="shared" si="1"/>
        <v>5.0718258157393354E-8</v>
      </c>
      <c r="K8" s="47">
        <f t="shared" si="1"/>
        <v>5.7674675170508153E-8</v>
      </c>
      <c r="L8" s="47">
        <f t="shared" si="1"/>
        <v>5.7674675170508173E-8</v>
      </c>
      <c r="M8" s="47">
        <f t="shared" si="1"/>
        <v>5.0718258157393413E-8</v>
      </c>
      <c r="N8" s="47">
        <f t="shared" si="1"/>
        <v>3.7644470688726414E-8</v>
      </c>
      <c r="O8" s="47">
        <f t="shared" si="1"/>
        <v>2.0030204481781852E-8</v>
      </c>
      <c r="P8" s="47">
        <f t="shared" si="1"/>
        <v>5.9190644659951056E-23</v>
      </c>
      <c r="Q8" s="47">
        <f t="shared" si="2"/>
        <v>-2.0030204481781743E-8</v>
      </c>
      <c r="R8" s="47">
        <f t="shared" si="2"/>
        <v>-3.7644470688726321E-8</v>
      </c>
      <c r="S8" s="47">
        <f t="shared" si="2"/>
        <v>-5.071825815739334E-8</v>
      </c>
      <c r="T8" s="47">
        <f t="shared" si="2"/>
        <v>-5.7674675170508153E-8</v>
      </c>
      <c r="U8" s="47">
        <f t="shared" si="2"/>
        <v>-5.7674675170508173E-8</v>
      </c>
      <c r="V8" s="47">
        <f t="shared" si="2"/>
        <v>-5.0718258157393406E-8</v>
      </c>
      <c r="W8" s="47">
        <f t="shared" si="2"/>
        <v>-3.7644470688726421E-8</v>
      </c>
      <c r="X8" s="47">
        <f t="shared" si="2"/>
        <v>-2.0030204481781835E-8</v>
      </c>
      <c r="Y8" s="47">
        <f t="shared" si="2"/>
        <v>-6.6365653077216095E-23</v>
      </c>
      <c r="Z8" s="47">
        <f t="shared" si="2"/>
        <v>2.0030204481781759E-8</v>
      </c>
      <c r="AA8" s="47">
        <f t="shared" si="3"/>
        <v>3.7644470688726315E-8</v>
      </c>
      <c r="AB8" s="47">
        <f t="shared" si="3"/>
        <v>5.0718258157393367E-8</v>
      </c>
      <c r="AC8" s="47">
        <f t="shared" si="3"/>
        <v>5.7674675170508153E-8</v>
      </c>
      <c r="AD8" s="47">
        <f t="shared" si="3"/>
        <v>5.7674675170508167E-8</v>
      </c>
      <c r="AE8" s="47">
        <f t="shared" si="3"/>
        <v>5.0718258157393413E-8</v>
      </c>
      <c r="AF8" s="47">
        <f t="shared" si="3"/>
        <v>3.7644470688726427E-8</v>
      </c>
      <c r="AG8" s="47">
        <f t="shared" si="3"/>
        <v>2.0030204481781792E-8</v>
      </c>
      <c r="AH8" s="47">
        <f t="shared" si="3"/>
        <v>2.1525025251795117E-23</v>
      </c>
      <c r="AI8" s="47">
        <f t="shared" si="3"/>
        <v>-2.0030204481781753E-8</v>
      </c>
      <c r="AJ8" s="47">
        <f t="shared" si="3"/>
        <v>-3.7644470688726308E-8</v>
      </c>
      <c r="AK8" s="47">
        <f t="shared" si="4"/>
        <v>-5.0718258157393387E-8</v>
      </c>
      <c r="AL8" s="47">
        <f t="shared" si="4"/>
        <v>-5.767467517050816E-8</v>
      </c>
      <c r="AM8" s="47">
        <f t="shared" si="4"/>
        <v>-5.7674675170508167E-8</v>
      </c>
      <c r="AN8" s="47">
        <f t="shared" si="4"/>
        <v>-5.0718258157393413E-8</v>
      </c>
      <c r="AO8" s="47">
        <f t="shared" si="4"/>
        <v>-3.7644470688726348E-8</v>
      </c>
      <c r="AP8" s="47">
        <f t="shared" si="4"/>
        <v>-2.0030204481781898E-8</v>
      </c>
      <c r="AQ8" s="47">
        <f t="shared" si="4"/>
        <v>-2.8700033669060157E-23</v>
      </c>
    </row>
    <row r="9" spans="1:43" x14ac:dyDescent="0.25">
      <c r="A9" s="47">
        <v>7</v>
      </c>
      <c r="B9" s="49" t="s">
        <v>49</v>
      </c>
      <c r="C9" s="49">
        <v>1</v>
      </c>
      <c r="D9" s="50">
        <v>4.2245199999999998E-7</v>
      </c>
      <c r="E9" s="50">
        <v>-2.21164E-16</v>
      </c>
      <c r="F9" s="36">
        <f t="shared" si="5"/>
        <v>1.6898079999999999E-2</v>
      </c>
      <c r="G9" s="47">
        <f t="shared" si="1"/>
        <v>-3.7372469651199999E-22</v>
      </c>
      <c r="H9" s="47">
        <f t="shared" si="1"/>
        <v>2.9343207980699981E-7</v>
      </c>
      <c r="I9" s="47">
        <f t="shared" si="1"/>
        <v>5.7794837435286116E-7</v>
      </c>
      <c r="J9" s="47">
        <f t="shared" si="1"/>
        <v>8.4490399999999953E-7</v>
      </c>
      <c r="K9" s="47">
        <f t="shared" si="1"/>
        <v>1.0861876451491913E-6</v>
      </c>
      <c r="L9" s="47">
        <f t="shared" si="1"/>
        <v>1.2944680283379938E-6</v>
      </c>
      <c r="M9" s="47">
        <f t="shared" si="1"/>
        <v>1.4634166555181743E-6</v>
      </c>
      <c r="N9" s="47">
        <f t="shared" si="1"/>
        <v>1.5879001081449941E-6</v>
      </c>
      <c r="O9" s="47">
        <f t="shared" si="1"/>
        <v>1.6641360195020531E-6</v>
      </c>
      <c r="P9" s="47">
        <f t="shared" si="1"/>
        <v>1.6898079999999999E-6</v>
      </c>
      <c r="Q9" s="47">
        <f t="shared" si="2"/>
        <v>1.6641360195020534E-6</v>
      </c>
      <c r="R9" s="47">
        <f t="shared" si="2"/>
        <v>1.5879001081449943E-6</v>
      </c>
      <c r="S9" s="47">
        <f t="shared" si="2"/>
        <v>1.4634166555181747E-6</v>
      </c>
      <c r="T9" s="47">
        <f t="shared" si="2"/>
        <v>1.294468028337994E-6</v>
      </c>
      <c r="U9" s="47">
        <f t="shared" si="2"/>
        <v>1.0861876451491918E-6</v>
      </c>
      <c r="V9" s="47">
        <f t="shared" si="2"/>
        <v>8.4490399999999985E-7</v>
      </c>
      <c r="W9" s="47">
        <f t="shared" si="2"/>
        <v>5.779483743528619E-7</v>
      </c>
      <c r="X9" s="47">
        <f t="shared" si="2"/>
        <v>2.9343207980700008E-7</v>
      </c>
      <c r="Y9" s="47">
        <f t="shared" si="2"/>
        <v>2.0702656602922252E-22</v>
      </c>
      <c r="Z9" s="47">
        <f t="shared" si="2"/>
        <v>-2.9343207980700045E-7</v>
      </c>
      <c r="AA9" s="47">
        <f t="shared" si="3"/>
        <v>-5.7794837435286147E-7</v>
      </c>
      <c r="AB9" s="47">
        <f t="shared" si="3"/>
        <v>-8.4490400000000017E-7</v>
      </c>
      <c r="AC9" s="47">
        <f t="shared" si="3"/>
        <v>-1.0861876451491916E-6</v>
      </c>
      <c r="AD9" s="47">
        <f t="shared" si="3"/>
        <v>-1.2944680283379938E-6</v>
      </c>
      <c r="AE9" s="47">
        <f t="shared" si="3"/>
        <v>-1.4634166555181741E-6</v>
      </c>
      <c r="AF9" s="47">
        <f t="shared" si="3"/>
        <v>-1.5879001081449939E-6</v>
      </c>
      <c r="AG9" s="47">
        <f t="shared" si="3"/>
        <v>-1.6641360195020531E-6</v>
      </c>
      <c r="AH9" s="47">
        <f t="shared" si="3"/>
        <v>-1.6898079999999999E-6</v>
      </c>
      <c r="AI9" s="47">
        <f t="shared" si="3"/>
        <v>-1.6641360195020534E-6</v>
      </c>
      <c r="AJ9" s="47">
        <f t="shared" si="3"/>
        <v>-1.5879001081449945E-6</v>
      </c>
      <c r="AK9" s="47">
        <f t="shared" si="4"/>
        <v>-1.4634166555181745E-6</v>
      </c>
      <c r="AL9" s="47">
        <f t="shared" si="4"/>
        <v>-1.2944680283379942E-6</v>
      </c>
      <c r="AM9" s="47">
        <f t="shared" si="4"/>
        <v>-1.086187645149192E-6</v>
      </c>
      <c r="AN9" s="47">
        <f t="shared" si="4"/>
        <v>-8.4490400000000069E-7</v>
      </c>
      <c r="AO9" s="47">
        <f t="shared" si="4"/>
        <v>-5.7794837435286137E-7</v>
      </c>
      <c r="AP9" s="47">
        <f t="shared" si="4"/>
        <v>-2.9343207980700177E-7</v>
      </c>
      <c r="AQ9" s="47">
        <f t="shared" si="4"/>
        <v>-4.1405313205844504E-22</v>
      </c>
    </row>
    <row r="10" spans="1:43" x14ac:dyDescent="0.25">
      <c r="A10" s="47">
        <v>8</v>
      </c>
      <c r="B10" s="49" t="s">
        <v>50</v>
      </c>
      <c r="C10" s="49">
        <v>1</v>
      </c>
      <c r="D10" s="50">
        <v>4.5406700000000001E-7</v>
      </c>
      <c r="E10" s="50">
        <v>1.5708</v>
      </c>
      <c r="F10" s="36">
        <f t="shared" si="5"/>
        <v>1.3622009999908102E-2</v>
      </c>
      <c r="G10" s="47">
        <f t="shared" si="1"/>
        <v>1.3622009999908102E-6</v>
      </c>
      <c r="H10" s="47">
        <f t="shared" si="1"/>
        <v>1.3415052370783286E-6</v>
      </c>
      <c r="I10" s="47">
        <f t="shared" si="1"/>
        <v>1.2800485163716264E-6</v>
      </c>
      <c r="J10" s="47">
        <f t="shared" si="1"/>
        <v>1.1796981692307751E-6</v>
      </c>
      <c r="K10" s="47">
        <f t="shared" si="1"/>
        <v>1.0435032901739244E-6</v>
      </c>
      <c r="L10" s="47">
        <f t="shared" si="1"/>
        <v>8.7560209168328157E-7</v>
      </c>
      <c r="M10" s="47">
        <f t="shared" si="1"/>
        <v>6.8109616671287997E-7</v>
      </c>
      <c r="N10" s="47">
        <f t="shared" si="1"/>
        <v>4.6589547936819762E-7</v>
      </c>
      <c r="O10" s="47">
        <f t="shared" si="1"/>
        <v>2.3653879363739996E-7</v>
      </c>
      <c r="P10" s="47">
        <f t="shared" si="1"/>
        <v>-5.0036436652027965E-12</v>
      </c>
      <c r="Q10" s="47">
        <f t="shared" si="2"/>
        <v>-2.3654864889154895E-7</v>
      </c>
      <c r="R10" s="47">
        <f t="shared" si="2"/>
        <v>-4.6590488314225494E-7</v>
      </c>
      <c r="S10" s="47">
        <f t="shared" si="2"/>
        <v>-6.8110483327792992E-7</v>
      </c>
      <c r="T10" s="47">
        <f t="shared" si="2"/>
        <v>-8.7560975771013173E-7</v>
      </c>
      <c r="U10" s="47">
        <f t="shared" si="2"/>
        <v>-1.0435097227342265E-6</v>
      </c>
      <c r="V10" s="47">
        <f t="shared" si="2"/>
        <v>-1.1797031728744402E-6</v>
      </c>
      <c r="W10" s="47">
        <f t="shared" si="2"/>
        <v>-1.280051939065473E-6</v>
      </c>
      <c r="X10" s="47">
        <f t="shared" si="2"/>
        <v>-1.341506974825537E-6</v>
      </c>
      <c r="Y10" s="47">
        <f t="shared" si="2"/>
        <v>-1.3622009999908102E-6</v>
      </c>
      <c r="Z10" s="47">
        <f t="shared" si="2"/>
        <v>-1.3415052370783286E-6</v>
      </c>
      <c r="AA10" s="47">
        <f t="shared" si="3"/>
        <v>-1.2800485163716266E-6</v>
      </c>
      <c r="AB10" s="47">
        <f t="shared" si="3"/>
        <v>-1.1796981692307749E-6</v>
      </c>
      <c r="AC10" s="47">
        <f t="shared" si="3"/>
        <v>-1.0435032901739239E-6</v>
      </c>
      <c r="AD10" s="47">
        <f t="shared" si="3"/>
        <v>-8.7560209168328157E-7</v>
      </c>
      <c r="AE10" s="47">
        <f t="shared" si="3"/>
        <v>-6.8109616671288007E-7</v>
      </c>
      <c r="AF10" s="47">
        <f t="shared" si="3"/>
        <v>-4.6589547936819778E-7</v>
      </c>
      <c r="AG10" s="47">
        <f t="shared" si="3"/>
        <v>-2.3653879363739951E-7</v>
      </c>
      <c r="AH10" s="47">
        <f t="shared" si="3"/>
        <v>5.0036436650359063E-12</v>
      </c>
      <c r="AI10" s="47">
        <f t="shared" si="3"/>
        <v>2.3654864889154879E-7</v>
      </c>
      <c r="AJ10" s="47">
        <f t="shared" si="3"/>
        <v>4.6590488314225478E-7</v>
      </c>
      <c r="AK10" s="47">
        <f t="shared" si="4"/>
        <v>6.8110483327793098E-7</v>
      </c>
      <c r="AL10" s="47">
        <f t="shared" si="4"/>
        <v>8.7560975771013173E-7</v>
      </c>
      <c r="AM10" s="47">
        <f t="shared" si="4"/>
        <v>1.0435097227342263E-6</v>
      </c>
      <c r="AN10" s="47">
        <f t="shared" si="4"/>
        <v>1.1797031728744399E-6</v>
      </c>
      <c r="AO10" s="47">
        <f t="shared" si="4"/>
        <v>1.2800519390654734E-6</v>
      </c>
      <c r="AP10" s="47">
        <f t="shared" si="4"/>
        <v>1.3415069748255368E-6</v>
      </c>
      <c r="AQ10" s="47">
        <f t="shared" si="4"/>
        <v>1.3622009999908102E-6</v>
      </c>
    </row>
    <row r="11" spans="1:43" x14ac:dyDescent="0.25">
      <c r="A11" s="47">
        <v>9</v>
      </c>
      <c r="B11" s="49" t="s">
        <v>51</v>
      </c>
      <c r="C11" s="49">
        <v>2</v>
      </c>
      <c r="D11" s="50">
        <v>1.8262300000000001E-8</v>
      </c>
      <c r="E11" s="50">
        <v>-4.1430700000000002E-16</v>
      </c>
      <c r="F11" s="36">
        <f t="shared" si="5"/>
        <v>3.5969709255669703E-4</v>
      </c>
      <c r="G11" s="47">
        <f t="shared" si="1"/>
        <v>-3.0264794904400001E-23</v>
      </c>
      <c r="H11" s="47">
        <f t="shared" si="1"/>
        <v>1.2492148926912692E-8</v>
      </c>
      <c r="I11" s="47">
        <f t="shared" si="1"/>
        <v>2.3477560328756955E-8</v>
      </c>
      <c r="J11" s="47">
        <f t="shared" si="1"/>
        <v>3.1631231463065095E-8</v>
      </c>
      <c r="K11" s="47">
        <f t="shared" si="1"/>
        <v>3.5969709255669689E-8</v>
      </c>
      <c r="L11" s="47">
        <f t="shared" si="1"/>
        <v>3.5969709255669702E-8</v>
      </c>
      <c r="M11" s="47">
        <f t="shared" si="1"/>
        <v>3.1631231463065128E-8</v>
      </c>
      <c r="N11" s="47">
        <f t="shared" si="1"/>
        <v>2.3477560328757004E-8</v>
      </c>
      <c r="O11" s="47">
        <f t="shared" si="1"/>
        <v>1.2492148926912756E-8</v>
      </c>
      <c r="P11" s="47">
        <f t="shared" si="1"/>
        <v>3.6915167233794732E-23</v>
      </c>
      <c r="Q11" s="47">
        <f t="shared" si="2"/>
        <v>-1.2492148926912688E-8</v>
      </c>
      <c r="R11" s="47">
        <f t="shared" si="2"/>
        <v>-2.3477560328756948E-8</v>
      </c>
      <c r="S11" s="47">
        <f t="shared" si="2"/>
        <v>-3.1631231463065082E-8</v>
      </c>
      <c r="T11" s="47">
        <f t="shared" si="2"/>
        <v>-3.5969709255669689E-8</v>
      </c>
      <c r="U11" s="47">
        <f t="shared" si="2"/>
        <v>-3.5969709255669702E-8</v>
      </c>
      <c r="V11" s="47">
        <f t="shared" si="2"/>
        <v>-3.1631231463065122E-8</v>
      </c>
      <c r="W11" s="47">
        <f t="shared" si="2"/>
        <v>-2.3477560328757011E-8</v>
      </c>
      <c r="X11" s="47">
        <f t="shared" si="2"/>
        <v>-1.2492148926912746E-8</v>
      </c>
      <c r="Y11" s="47">
        <f t="shared" si="2"/>
        <v>-4.1389972959410274E-23</v>
      </c>
      <c r="Z11" s="47">
        <f t="shared" si="2"/>
        <v>1.2492148926912698E-8</v>
      </c>
      <c r="AA11" s="47">
        <f t="shared" si="3"/>
        <v>2.3477560328756945E-8</v>
      </c>
      <c r="AB11" s="47">
        <f t="shared" si="3"/>
        <v>3.1631231463065102E-8</v>
      </c>
      <c r="AC11" s="47">
        <f t="shared" si="3"/>
        <v>3.5969709255669689E-8</v>
      </c>
      <c r="AD11" s="47">
        <f t="shared" si="3"/>
        <v>3.5969709255669702E-8</v>
      </c>
      <c r="AE11" s="47">
        <f t="shared" si="3"/>
        <v>3.1631231463065128E-8</v>
      </c>
      <c r="AF11" s="47">
        <f t="shared" si="3"/>
        <v>2.3477560328757014E-8</v>
      </c>
      <c r="AG11" s="47">
        <f t="shared" si="3"/>
        <v>1.249214892691272E-8</v>
      </c>
      <c r="AH11" s="47">
        <f t="shared" si="3"/>
        <v>1.3424417176846616E-23</v>
      </c>
      <c r="AI11" s="47">
        <f t="shared" si="3"/>
        <v>-1.2492148926912693E-8</v>
      </c>
      <c r="AJ11" s="47">
        <f t="shared" si="3"/>
        <v>-2.3477560328756941E-8</v>
      </c>
      <c r="AK11" s="47">
        <f t="shared" si="4"/>
        <v>-3.1631231463065115E-8</v>
      </c>
      <c r="AL11" s="47">
        <f t="shared" si="4"/>
        <v>-3.5969709255669696E-8</v>
      </c>
      <c r="AM11" s="47">
        <f t="shared" si="4"/>
        <v>-3.5969709255669702E-8</v>
      </c>
      <c r="AN11" s="47">
        <f t="shared" si="4"/>
        <v>-3.1631231463065128E-8</v>
      </c>
      <c r="AO11" s="47">
        <f t="shared" si="4"/>
        <v>-2.3477560328756964E-8</v>
      </c>
      <c r="AP11" s="47">
        <f t="shared" si="4"/>
        <v>-1.2492148926912786E-8</v>
      </c>
      <c r="AQ11" s="47">
        <f t="shared" si="4"/>
        <v>-1.7899222902462155E-23</v>
      </c>
    </row>
    <row r="12" spans="1:43" x14ac:dyDescent="0.25">
      <c r="A12" s="47">
        <v>10</v>
      </c>
      <c r="B12" s="49" t="s">
        <v>52</v>
      </c>
      <c r="C12" s="49">
        <v>1</v>
      </c>
      <c r="D12" s="50">
        <v>4.7876000000000003E-7</v>
      </c>
      <c r="E12" s="50">
        <v>-2.39948E-16</v>
      </c>
      <c r="F12" s="36">
        <f t="shared" si="5"/>
        <v>1.9150400000000001E-2</v>
      </c>
      <c r="G12" s="47">
        <f t="shared" si="1"/>
        <v>-4.5951001792E-22</v>
      </c>
      <c r="H12" s="47">
        <f t="shared" si="1"/>
        <v>3.3254320615927779E-7</v>
      </c>
      <c r="I12" s="47">
        <f t="shared" si="1"/>
        <v>6.5498225527438826E-7</v>
      </c>
      <c r="J12" s="47">
        <f t="shared" si="1"/>
        <v>9.5751999999999964E-7</v>
      </c>
      <c r="K12" s="47">
        <f t="shared" si="1"/>
        <v>1.2309639840541099E-6</v>
      </c>
      <c r="L12" s="47">
        <f t="shared" si="1"/>
        <v>1.4670057503505674E-6</v>
      </c>
      <c r="M12" s="47">
        <f t="shared" si="1"/>
        <v>1.6584732892633513E-6</v>
      </c>
      <c r="N12" s="47">
        <f t="shared" si="1"/>
        <v>1.7995489565098461E-6</v>
      </c>
      <c r="O12" s="47">
        <f t="shared" si="1"/>
        <v>1.885946239328499E-6</v>
      </c>
      <c r="P12" s="47">
        <f t="shared" si="1"/>
        <v>1.9150400000000001E-6</v>
      </c>
      <c r="Q12" s="47">
        <f t="shared" si="2"/>
        <v>1.8859462393284992E-6</v>
      </c>
      <c r="R12" s="47">
        <f t="shared" si="2"/>
        <v>1.7995489565098463E-6</v>
      </c>
      <c r="S12" s="47">
        <f t="shared" si="2"/>
        <v>1.6584732892633521E-6</v>
      </c>
      <c r="T12" s="47">
        <f t="shared" si="2"/>
        <v>1.4670057503505683E-6</v>
      </c>
      <c r="U12" s="47">
        <f t="shared" si="2"/>
        <v>1.2309639840541114E-6</v>
      </c>
      <c r="V12" s="47">
        <f t="shared" si="2"/>
        <v>9.575200000000007E-7</v>
      </c>
      <c r="W12" s="47">
        <f t="shared" si="2"/>
        <v>6.5498225527438984E-7</v>
      </c>
      <c r="X12" s="47">
        <f t="shared" si="2"/>
        <v>3.3254320615927896E-7</v>
      </c>
      <c r="Y12" s="47">
        <f t="shared" si="2"/>
        <v>1.0850694301400843E-21</v>
      </c>
      <c r="Z12" s="47">
        <f t="shared" si="2"/>
        <v>-3.3254320615927768E-7</v>
      </c>
      <c r="AA12" s="47">
        <f t="shared" si="3"/>
        <v>-6.5498225527438773E-7</v>
      </c>
      <c r="AB12" s="47">
        <f t="shared" si="3"/>
        <v>-9.5751999999999943E-7</v>
      </c>
      <c r="AC12" s="47">
        <f t="shared" si="3"/>
        <v>-1.2309639840541095E-6</v>
      </c>
      <c r="AD12" s="47">
        <f t="shared" si="3"/>
        <v>-1.4670057503505674E-6</v>
      </c>
      <c r="AE12" s="47">
        <f t="shared" si="3"/>
        <v>-1.6584732892633509E-6</v>
      </c>
      <c r="AF12" s="47">
        <f t="shared" si="3"/>
        <v>-1.7995489565098459E-6</v>
      </c>
      <c r="AG12" s="47">
        <f t="shared" si="3"/>
        <v>-1.885946239328499E-6</v>
      </c>
      <c r="AH12" s="47">
        <f t="shared" si="3"/>
        <v>-1.9150400000000001E-6</v>
      </c>
      <c r="AI12" s="47">
        <f t="shared" si="3"/>
        <v>-1.8859462393284992E-6</v>
      </c>
      <c r="AJ12" s="47">
        <f t="shared" si="3"/>
        <v>-1.7995489565098465E-6</v>
      </c>
      <c r="AK12" s="47">
        <f t="shared" si="4"/>
        <v>-1.6584732892633515E-6</v>
      </c>
      <c r="AL12" s="47">
        <f t="shared" si="4"/>
        <v>-1.4670057503505679E-6</v>
      </c>
      <c r="AM12" s="47">
        <f t="shared" si="4"/>
        <v>-1.230963984054111E-6</v>
      </c>
      <c r="AN12" s="47">
        <f t="shared" si="4"/>
        <v>-9.5752000000000091E-7</v>
      </c>
      <c r="AO12" s="47">
        <f t="shared" si="4"/>
        <v>-6.5498225527438847E-7</v>
      </c>
      <c r="AP12" s="47">
        <f t="shared" si="4"/>
        <v>-3.3254320615928007E-7</v>
      </c>
      <c r="AQ12" s="47">
        <f t="shared" si="4"/>
        <v>-4.6924165941764078E-22</v>
      </c>
    </row>
    <row r="13" spans="1:43" x14ac:dyDescent="0.25">
      <c r="A13" s="47">
        <v>11</v>
      </c>
      <c r="B13" s="49" t="s">
        <v>53</v>
      </c>
      <c r="C13" s="49">
        <v>1</v>
      </c>
      <c r="D13" s="50">
        <v>5.0175299999999998E-7</v>
      </c>
      <c r="E13" s="50">
        <v>1.5708</v>
      </c>
      <c r="F13" s="36">
        <f t="shared" si="5"/>
        <v>1.505258999989845E-2</v>
      </c>
      <c r="G13" s="47">
        <f t="shared" ref="G13:P22" si="6">Bn*SIN(m*(th-INDEX(deg,ii)*PI()/180+ph))*INDEX(mm,ii)*INDEX(_10kA,ii)</f>
        <v>1.5052589999898451E-6</v>
      </c>
      <c r="H13" s="47">
        <f t="shared" si="6"/>
        <v>1.482389773358915E-6</v>
      </c>
      <c r="I13" s="47">
        <f t="shared" si="6"/>
        <v>1.4144788835898944E-6</v>
      </c>
      <c r="J13" s="47">
        <f t="shared" si="6"/>
        <v>1.3035897687038457E-6</v>
      </c>
      <c r="K13" s="47">
        <f t="shared" si="6"/>
        <v>1.1530917383439823E-6</v>
      </c>
      <c r="L13" s="47">
        <f t="shared" si="6"/>
        <v>9.675575990071103E-7</v>
      </c>
      <c r="M13" s="47">
        <f t="shared" si="6"/>
        <v>7.5262471163217686E-7</v>
      </c>
      <c r="N13" s="47">
        <f t="shared" si="6"/>
        <v>5.1482370324077995E-7</v>
      </c>
      <c r="O13" s="47">
        <f t="shared" si="6"/>
        <v>2.6138003713977521E-7</v>
      </c>
      <c r="P13" s="47">
        <f t="shared" si="6"/>
        <v>-5.5291250409003483E-12</v>
      </c>
      <c r="Q13" s="47">
        <f t="shared" ref="Q13:Z22" si="7">Bn*SIN(m*(th-INDEX(deg,ii)*PI()/180+ph))*INDEX(mm,ii)*INDEX(_10kA,ii)</f>
        <v>-2.6139092739018987E-7</v>
      </c>
      <c r="R13" s="47">
        <f t="shared" si="7"/>
        <v>-5.1483409459677933E-7</v>
      </c>
      <c r="S13" s="47">
        <f t="shared" si="7"/>
        <v>-7.52634288357668E-7</v>
      </c>
      <c r="T13" s="47">
        <f t="shared" si="7"/>
        <v>-9.6756607011813591E-7</v>
      </c>
      <c r="U13" s="47">
        <f t="shared" si="7"/>
        <v>-1.1530988464501193E-6</v>
      </c>
      <c r="V13" s="47">
        <f t="shared" si="7"/>
        <v>-1.3035952978288862E-6</v>
      </c>
      <c r="W13" s="47">
        <f t="shared" si="7"/>
        <v>-1.4144826657341718E-6</v>
      </c>
      <c r="X13" s="47">
        <f t="shared" si="7"/>
        <v>-1.4823916936038901E-6</v>
      </c>
      <c r="Y13" s="47">
        <f t="shared" si="7"/>
        <v>-1.5052589999898451E-6</v>
      </c>
      <c r="Z13" s="47">
        <f t="shared" si="7"/>
        <v>-1.482389773358915E-6</v>
      </c>
      <c r="AA13" s="47">
        <f t="shared" ref="AA13:AJ22" si="8">Bn*SIN(m*(th-INDEX(deg,ii)*PI()/180+ph))*INDEX(mm,ii)*INDEX(_10kA,ii)</f>
        <v>-1.4144788835898946E-6</v>
      </c>
      <c r="AB13" s="47">
        <f t="shared" si="8"/>
        <v>-1.3035897687038453E-6</v>
      </c>
      <c r="AC13" s="47">
        <f t="shared" si="8"/>
        <v>-1.1530917383439819E-6</v>
      </c>
      <c r="AD13" s="47">
        <f t="shared" si="8"/>
        <v>-9.675575990071103E-7</v>
      </c>
      <c r="AE13" s="47">
        <f t="shared" si="8"/>
        <v>-7.5262471163217697E-7</v>
      </c>
      <c r="AF13" s="47">
        <f t="shared" si="8"/>
        <v>-5.1482370324078017E-7</v>
      </c>
      <c r="AG13" s="47">
        <f t="shared" si="8"/>
        <v>-2.6138003713977479E-7</v>
      </c>
      <c r="AH13" s="47">
        <f t="shared" si="8"/>
        <v>5.5291250407159315E-12</v>
      </c>
      <c r="AI13" s="47">
        <f t="shared" si="8"/>
        <v>2.6139092739018971E-7</v>
      </c>
      <c r="AJ13" s="47">
        <f t="shared" si="8"/>
        <v>5.1483409459677922E-7</v>
      </c>
      <c r="AK13" s="47">
        <f t="shared" ref="AK13:AQ22" si="9">Bn*SIN(m*(th-INDEX(deg,ii)*PI()/180+ph))*INDEX(mm,ii)*INDEX(_10kA,ii)</f>
        <v>7.5263428835766885E-7</v>
      </c>
      <c r="AL13" s="47">
        <f t="shared" si="9"/>
        <v>9.6756607011813591E-7</v>
      </c>
      <c r="AM13" s="47">
        <f t="shared" si="9"/>
        <v>1.1530988464501191E-6</v>
      </c>
      <c r="AN13" s="47">
        <f t="shared" si="9"/>
        <v>1.303595297828886E-6</v>
      </c>
      <c r="AO13" s="47">
        <f t="shared" si="9"/>
        <v>1.4144826657341725E-6</v>
      </c>
      <c r="AP13" s="47">
        <f t="shared" si="9"/>
        <v>1.4823916936038901E-6</v>
      </c>
      <c r="AQ13" s="47">
        <f t="shared" si="9"/>
        <v>1.5052589999898451E-6</v>
      </c>
    </row>
    <row r="14" spans="1:43" x14ac:dyDescent="0.25">
      <c r="A14" s="47">
        <v>12</v>
      </c>
      <c r="B14" s="49" t="s">
        <v>54</v>
      </c>
      <c r="C14" s="49">
        <v>2</v>
      </c>
      <c r="D14" s="50">
        <v>2.7841699999999999E-8</v>
      </c>
      <c r="E14" s="50">
        <v>-4.20639E-16</v>
      </c>
      <c r="F14" s="36">
        <f t="shared" si="5"/>
        <v>5.4837444034079997E-4</v>
      </c>
      <c r="G14" s="47">
        <f t="shared" si="6"/>
        <v>-4.6845219385200001E-23</v>
      </c>
      <c r="H14" s="47">
        <f t="shared" si="6"/>
        <v>1.9044844448860496E-8</v>
      </c>
      <c r="I14" s="47">
        <f t="shared" si="6"/>
        <v>3.5792599585219401E-8</v>
      </c>
      <c r="J14" s="47">
        <f t="shared" si="6"/>
        <v>4.8223238969090379E-8</v>
      </c>
      <c r="K14" s="47">
        <f t="shared" si="6"/>
        <v>5.4837444034079979E-8</v>
      </c>
      <c r="L14" s="47">
        <f t="shared" si="6"/>
        <v>5.4837444034079993E-8</v>
      </c>
      <c r="M14" s="47">
        <f t="shared" si="6"/>
        <v>4.8223238969090439E-8</v>
      </c>
      <c r="N14" s="47">
        <f t="shared" si="6"/>
        <v>3.5792599585219487E-8</v>
      </c>
      <c r="O14" s="47">
        <f t="shared" si="6"/>
        <v>1.9044844448860595E-8</v>
      </c>
      <c r="P14" s="47">
        <f t="shared" si="6"/>
        <v>5.6278837362935821E-23</v>
      </c>
      <c r="Q14" s="47">
        <f t="shared" si="7"/>
        <v>-1.904484444886049E-8</v>
      </c>
      <c r="R14" s="47">
        <f t="shared" si="7"/>
        <v>-3.5792599585219401E-8</v>
      </c>
      <c r="S14" s="47">
        <f t="shared" si="7"/>
        <v>-4.8223238969090373E-8</v>
      </c>
      <c r="T14" s="47">
        <f t="shared" si="7"/>
        <v>-5.4837444034079979E-8</v>
      </c>
      <c r="U14" s="47">
        <f t="shared" si="7"/>
        <v>-5.4837444034079993E-8</v>
      </c>
      <c r="V14" s="47">
        <f t="shared" si="7"/>
        <v>-4.8223238969090432E-8</v>
      </c>
      <c r="W14" s="47">
        <f t="shared" si="7"/>
        <v>-3.5792599585219493E-8</v>
      </c>
      <c r="X14" s="47">
        <f t="shared" si="7"/>
        <v>-1.9044844448860582E-8</v>
      </c>
      <c r="Y14" s="47">
        <f t="shared" si="7"/>
        <v>-6.3100880510341685E-23</v>
      </c>
      <c r="Z14" s="47">
        <f t="shared" si="7"/>
        <v>1.9044844448860506E-8</v>
      </c>
      <c r="AA14" s="47">
        <f t="shared" si="8"/>
        <v>3.5792599585219394E-8</v>
      </c>
      <c r="AB14" s="47">
        <f t="shared" si="8"/>
        <v>4.8223238969090392E-8</v>
      </c>
      <c r="AC14" s="47">
        <f t="shared" si="8"/>
        <v>5.4837444034079979E-8</v>
      </c>
      <c r="AD14" s="47">
        <f t="shared" si="8"/>
        <v>5.4837444034079986E-8</v>
      </c>
      <c r="AE14" s="47">
        <f t="shared" si="8"/>
        <v>4.8223238969090439E-8</v>
      </c>
      <c r="AF14" s="47">
        <f t="shared" si="8"/>
        <v>3.57925995852195E-8</v>
      </c>
      <c r="AG14" s="47">
        <f t="shared" si="8"/>
        <v>1.9044844448860539E-8</v>
      </c>
      <c r="AH14" s="47">
        <f t="shared" si="8"/>
        <v>2.0466129442217594E-23</v>
      </c>
      <c r="AI14" s="47">
        <f t="shared" si="8"/>
        <v>-1.9044844448860499E-8</v>
      </c>
      <c r="AJ14" s="47">
        <f t="shared" si="8"/>
        <v>-3.5792599585219387E-8</v>
      </c>
      <c r="AK14" s="47">
        <f t="shared" si="9"/>
        <v>-4.8223238969090412E-8</v>
      </c>
      <c r="AL14" s="47">
        <f t="shared" si="9"/>
        <v>-5.4837444034079979E-8</v>
      </c>
      <c r="AM14" s="47">
        <f t="shared" si="9"/>
        <v>-5.4837444034079986E-8</v>
      </c>
      <c r="AN14" s="47">
        <f t="shared" si="9"/>
        <v>-4.8223238969090439E-8</v>
      </c>
      <c r="AO14" s="47">
        <f t="shared" si="9"/>
        <v>-3.5792599585219427E-8</v>
      </c>
      <c r="AP14" s="47">
        <f t="shared" si="9"/>
        <v>-1.9044844448860638E-8</v>
      </c>
      <c r="AQ14" s="47">
        <f t="shared" si="9"/>
        <v>-2.7288172589623461E-23</v>
      </c>
    </row>
    <row r="15" spans="1:43" x14ac:dyDescent="0.25">
      <c r="A15" s="47">
        <v>13</v>
      </c>
      <c r="B15" s="49" t="s">
        <v>55</v>
      </c>
      <c r="C15" s="49">
        <v>1</v>
      </c>
      <c r="D15" s="50">
        <v>1.2093E-6</v>
      </c>
      <c r="E15" s="50">
        <v>-2.65329E-16</v>
      </c>
      <c r="F15" s="36">
        <f t="shared" si="5"/>
        <v>4.8371999999999998E-2</v>
      </c>
      <c r="G15" s="47">
        <f t="shared" si="6"/>
        <v>-1.2834494388E-21</v>
      </c>
      <c r="H15" s="47">
        <f t="shared" si="6"/>
        <v>8.3997096501047402E-7</v>
      </c>
      <c r="I15" s="47">
        <f t="shared" si="6"/>
        <v>1.6544198372949234E-6</v>
      </c>
      <c r="J15" s="47">
        <f t="shared" si="6"/>
        <v>2.4185999999999987E-6</v>
      </c>
      <c r="K15" s="47">
        <f t="shared" si="6"/>
        <v>3.1092922255757271E-6</v>
      </c>
      <c r="L15" s="47">
        <f t="shared" si="6"/>
        <v>3.70551018025512E-6</v>
      </c>
      <c r="M15" s="47">
        <f t="shared" si="6"/>
        <v>4.189138083186086E-6</v>
      </c>
      <c r="N15" s="47">
        <f t="shared" si="6"/>
        <v>4.5454811452655961E-6</v>
      </c>
      <c r="O15" s="47">
        <f t="shared" si="6"/>
        <v>4.763712062870653E-6</v>
      </c>
      <c r="P15" s="47">
        <f t="shared" si="6"/>
        <v>4.8372E-6</v>
      </c>
      <c r="Q15" s="47">
        <f t="shared" si="7"/>
        <v>4.763712062870653E-6</v>
      </c>
      <c r="R15" s="47">
        <f t="shared" si="7"/>
        <v>4.5454811452655961E-6</v>
      </c>
      <c r="S15" s="47">
        <f t="shared" si="7"/>
        <v>4.1891380831860877E-6</v>
      </c>
      <c r="T15" s="47">
        <f t="shared" si="7"/>
        <v>3.7055101802551221E-6</v>
      </c>
      <c r="U15" s="47">
        <f t="shared" si="7"/>
        <v>3.1092922255757305E-6</v>
      </c>
      <c r="V15" s="47">
        <f t="shared" si="7"/>
        <v>2.4186000000000017E-6</v>
      </c>
      <c r="W15" s="47">
        <f t="shared" si="7"/>
        <v>1.6544198372949276E-6</v>
      </c>
      <c r="X15" s="47">
        <f t="shared" si="7"/>
        <v>8.3997096501047719E-7</v>
      </c>
      <c r="Y15" s="47">
        <f t="shared" si="7"/>
        <v>2.7407771364951206E-21</v>
      </c>
      <c r="Z15" s="47">
        <f t="shared" si="7"/>
        <v>-8.3997096501047391E-7</v>
      </c>
      <c r="AA15" s="47">
        <f t="shared" si="8"/>
        <v>-1.6544198372949223E-6</v>
      </c>
      <c r="AB15" s="47">
        <f t="shared" si="8"/>
        <v>-2.4185999999999987E-6</v>
      </c>
      <c r="AC15" s="47">
        <f t="shared" si="8"/>
        <v>-3.1092922255757263E-6</v>
      </c>
      <c r="AD15" s="47">
        <f t="shared" si="8"/>
        <v>-3.70551018025512E-6</v>
      </c>
      <c r="AE15" s="47">
        <f t="shared" si="8"/>
        <v>-4.1891380831860851E-6</v>
      </c>
      <c r="AF15" s="47">
        <f t="shared" si="8"/>
        <v>-4.5454811452655953E-6</v>
      </c>
      <c r="AG15" s="47">
        <f t="shared" si="8"/>
        <v>-4.763712062870653E-6</v>
      </c>
      <c r="AH15" s="47">
        <f t="shared" si="8"/>
        <v>-4.8372E-6</v>
      </c>
      <c r="AI15" s="47">
        <f t="shared" si="8"/>
        <v>-4.763712062870653E-6</v>
      </c>
      <c r="AJ15" s="47">
        <f t="shared" si="8"/>
        <v>-4.545481145265597E-6</v>
      </c>
      <c r="AK15" s="47">
        <f t="shared" si="9"/>
        <v>-4.1891380831860868E-6</v>
      </c>
      <c r="AL15" s="47">
        <f t="shared" si="9"/>
        <v>-3.7055101802551208E-6</v>
      </c>
      <c r="AM15" s="47">
        <f t="shared" si="9"/>
        <v>-3.1092922255757292E-6</v>
      </c>
      <c r="AN15" s="47">
        <f t="shared" si="9"/>
        <v>-2.4186000000000021E-6</v>
      </c>
      <c r="AO15" s="47">
        <f t="shared" si="9"/>
        <v>-1.6544198372949242E-6</v>
      </c>
      <c r="AP15" s="47">
        <f t="shared" si="9"/>
        <v>-8.3997096501047994E-7</v>
      </c>
      <c r="AQ15" s="47">
        <f t="shared" si="9"/>
        <v>-1.1852576212167953E-21</v>
      </c>
    </row>
    <row r="16" spans="1:43" x14ac:dyDescent="0.25">
      <c r="A16" s="47">
        <v>14</v>
      </c>
      <c r="B16" s="49" t="s">
        <v>56</v>
      </c>
      <c r="C16" s="49">
        <v>1</v>
      </c>
      <c r="D16" s="50">
        <v>1.21391E-6</v>
      </c>
      <c r="E16" s="50">
        <v>1.5708</v>
      </c>
      <c r="F16" s="36">
        <f t="shared" si="5"/>
        <v>3.6417299999754321E-2</v>
      </c>
      <c r="G16" s="47">
        <f t="shared" si="6"/>
        <v>3.641729999975432E-6</v>
      </c>
      <c r="H16" s="47">
        <f t="shared" si="6"/>
        <v>3.5864016154923257E-6</v>
      </c>
      <c r="I16" s="47">
        <f t="shared" si="6"/>
        <v>3.422102232729269E-6</v>
      </c>
      <c r="J16" s="47">
        <f t="shared" si="6"/>
        <v>3.1538240052920166E-6</v>
      </c>
      <c r="K16" s="47">
        <f t="shared" si="6"/>
        <v>2.7897184313659184E-6</v>
      </c>
      <c r="L16" s="47">
        <f t="shared" si="6"/>
        <v>2.3408486745684055E-6</v>
      </c>
      <c r="M16" s="47">
        <f t="shared" si="6"/>
        <v>1.8208534153207173E-6</v>
      </c>
      <c r="N16" s="47">
        <f t="shared" si="6"/>
        <v>1.2455324464447949E-6</v>
      </c>
      <c r="O16" s="47">
        <f t="shared" si="6"/>
        <v>6.3236660445347524E-7</v>
      </c>
      <c r="P16" s="47">
        <f t="shared" si="6"/>
        <v>-1.337682122159577E-11</v>
      </c>
      <c r="Q16" s="47">
        <f t="shared" si="7"/>
        <v>-6.3239295164797303E-7</v>
      </c>
      <c r="R16" s="47">
        <f t="shared" si="7"/>
        <v>-1.2455575866451749E-6</v>
      </c>
      <c r="S16" s="47">
        <f t="shared" si="7"/>
        <v>-1.8208765846547137E-6</v>
      </c>
      <c r="T16" s="47">
        <f t="shared" si="7"/>
        <v>-2.3408691690475323E-6</v>
      </c>
      <c r="U16" s="47">
        <f t="shared" si="7"/>
        <v>-2.7897356282757937E-6</v>
      </c>
      <c r="V16" s="47">
        <f t="shared" si="7"/>
        <v>-3.1538373821132378E-6</v>
      </c>
      <c r="W16" s="47">
        <f t="shared" si="7"/>
        <v>-3.4221113830138906E-6</v>
      </c>
      <c r="X16" s="47">
        <f t="shared" si="7"/>
        <v>-3.5864062612135817E-6</v>
      </c>
      <c r="Y16" s="47">
        <f t="shared" si="7"/>
        <v>-3.641729999975432E-6</v>
      </c>
      <c r="Z16" s="47">
        <f t="shared" si="7"/>
        <v>-3.5864016154923257E-6</v>
      </c>
      <c r="AA16" s="47">
        <f t="shared" si="8"/>
        <v>-3.422102232729269E-6</v>
      </c>
      <c r="AB16" s="47">
        <f t="shared" si="8"/>
        <v>-3.1538240052920162E-6</v>
      </c>
      <c r="AC16" s="47">
        <f t="shared" si="8"/>
        <v>-2.7897184313659176E-6</v>
      </c>
      <c r="AD16" s="47">
        <f t="shared" si="8"/>
        <v>-2.3408486745684055E-6</v>
      </c>
      <c r="AE16" s="47">
        <f t="shared" si="8"/>
        <v>-1.8208534153207173E-6</v>
      </c>
      <c r="AF16" s="47">
        <f t="shared" si="8"/>
        <v>-1.2455324464447954E-6</v>
      </c>
      <c r="AG16" s="47">
        <f t="shared" si="8"/>
        <v>-6.3236660445347418E-7</v>
      </c>
      <c r="AH16" s="47">
        <f t="shared" si="8"/>
        <v>1.3376821221149603E-11</v>
      </c>
      <c r="AI16" s="47">
        <f t="shared" si="8"/>
        <v>6.3239295164797261E-7</v>
      </c>
      <c r="AJ16" s="47">
        <f t="shared" si="8"/>
        <v>1.2455575866451745E-6</v>
      </c>
      <c r="AK16" s="47">
        <f t="shared" si="9"/>
        <v>1.8208765846547162E-6</v>
      </c>
      <c r="AL16" s="47">
        <f t="shared" si="9"/>
        <v>2.3408691690475323E-6</v>
      </c>
      <c r="AM16" s="47">
        <f t="shared" si="9"/>
        <v>2.7897356282757933E-6</v>
      </c>
      <c r="AN16" s="47">
        <f t="shared" si="9"/>
        <v>3.1538373821132369E-6</v>
      </c>
      <c r="AO16" s="47">
        <f t="shared" si="9"/>
        <v>3.4221113830138919E-6</v>
      </c>
      <c r="AP16" s="47">
        <f t="shared" si="9"/>
        <v>3.5864062612135813E-6</v>
      </c>
      <c r="AQ16" s="47">
        <f t="shared" si="9"/>
        <v>3.641729999975432E-6</v>
      </c>
    </row>
    <row r="17" spans="1:43" x14ac:dyDescent="0.25">
      <c r="A17" s="47">
        <v>15</v>
      </c>
      <c r="B17" s="49" t="s">
        <v>57</v>
      </c>
      <c r="C17" s="49">
        <v>2</v>
      </c>
      <c r="D17" s="50">
        <v>9.4477900000000002E-8</v>
      </c>
      <c r="E17" s="50">
        <v>-3.9489199999999998E-16</v>
      </c>
      <c r="F17" s="36">
        <f t="shared" si="5"/>
        <v>1.8608513681662422E-3</v>
      </c>
      <c r="G17" s="47">
        <f t="shared" si="6"/>
        <v>-1.4923426754719999E-22</v>
      </c>
      <c r="H17" s="47">
        <f t="shared" si="6"/>
        <v>6.4626689798216252E-8</v>
      </c>
      <c r="I17" s="47">
        <f t="shared" si="6"/>
        <v>1.2145844701840768E-7</v>
      </c>
      <c r="J17" s="47">
        <f t="shared" si="6"/>
        <v>1.6364052299241153E-7</v>
      </c>
      <c r="K17" s="47">
        <f t="shared" si="6"/>
        <v>1.8608513681662415E-7</v>
      </c>
      <c r="L17" s="47">
        <f t="shared" si="6"/>
        <v>1.8608513681662423E-7</v>
      </c>
      <c r="M17" s="47">
        <f t="shared" si="6"/>
        <v>1.6364052299241174E-7</v>
      </c>
      <c r="N17" s="47">
        <f t="shared" si="6"/>
        <v>1.2145844701840794E-7</v>
      </c>
      <c r="O17" s="47">
        <f t="shared" si="6"/>
        <v>6.4626689798216583E-8</v>
      </c>
      <c r="P17" s="47">
        <f t="shared" si="6"/>
        <v>1.9097635447877515E-22</v>
      </c>
      <c r="Q17" s="47">
        <f t="shared" si="7"/>
        <v>-6.4626689798216225E-8</v>
      </c>
      <c r="R17" s="47">
        <f t="shared" si="7"/>
        <v>-1.2145844701840765E-7</v>
      </c>
      <c r="S17" s="47">
        <f t="shared" si="7"/>
        <v>-1.636405229924115E-7</v>
      </c>
      <c r="T17" s="47">
        <f t="shared" si="7"/>
        <v>-1.8608513681662415E-7</v>
      </c>
      <c r="U17" s="47">
        <f t="shared" si="7"/>
        <v>-1.8608513681662423E-7</v>
      </c>
      <c r="V17" s="47">
        <f t="shared" si="7"/>
        <v>-1.6364052299241172E-7</v>
      </c>
      <c r="W17" s="47">
        <f t="shared" si="7"/>
        <v>-1.2145844701840797E-7</v>
      </c>
      <c r="X17" s="47">
        <f t="shared" si="7"/>
        <v>-6.462668979821653E-8</v>
      </c>
      <c r="Y17" s="47">
        <f t="shared" si="7"/>
        <v>-2.1412624512037735E-22</v>
      </c>
      <c r="Z17" s="47">
        <f t="shared" si="7"/>
        <v>6.4626689798216278E-8</v>
      </c>
      <c r="AA17" s="47">
        <f t="shared" si="8"/>
        <v>1.2145844701840762E-7</v>
      </c>
      <c r="AB17" s="47">
        <f t="shared" si="8"/>
        <v>1.6364052299241158E-7</v>
      </c>
      <c r="AC17" s="47">
        <f t="shared" si="8"/>
        <v>1.8608513681662415E-7</v>
      </c>
      <c r="AD17" s="47">
        <f t="shared" si="8"/>
        <v>1.8608513681662421E-7</v>
      </c>
      <c r="AE17" s="47">
        <f t="shared" si="8"/>
        <v>1.6364052299241174E-7</v>
      </c>
      <c r="AF17" s="47">
        <f t="shared" si="8"/>
        <v>1.2145844701840799E-7</v>
      </c>
      <c r="AG17" s="47">
        <f t="shared" si="8"/>
        <v>6.4626689798216397E-8</v>
      </c>
      <c r="AH17" s="47">
        <f t="shared" si="8"/>
        <v>6.9449671924806664E-23</v>
      </c>
      <c r="AI17" s="47">
        <f t="shared" si="8"/>
        <v>-6.4626689798216252E-8</v>
      </c>
      <c r="AJ17" s="47">
        <f t="shared" si="8"/>
        <v>-1.214584470184076E-7</v>
      </c>
      <c r="AK17" s="47">
        <f t="shared" si="9"/>
        <v>-1.6364052299241164E-7</v>
      </c>
      <c r="AL17" s="47">
        <f t="shared" si="9"/>
        <v>-1.8608513681662418E-7</v>
      </c>
      <c r="AM17" s="47">
        <f t="shared" si="9"/>
        <v>-1.8608513681662421E-7</v>
      </c>
      <c r="AN17" s="47">
        <f t="shared" si="9"/>
        <v>-1.6364052299241174E-7</v>
      </c>
      <c r="AO17" s="47">
        <f t="shared" si="9"/>
        <v>-1.2145844701840773E-7</v>
      </c>
      <c r="AP17" s="47">
        <f t="shared" si="9"/>
        <v>-6.4626689798216728E-8</v>
      </c>
      <c r="AQ17" s="47">
        <f t="shared" si="9"/>
        <v>-9.259956256640889E-23</v>
      </c>
    </row>
    <row r="18" spans="1:43" x14ac:dyDescent="0.25">
      <c r="A18" s="47">
        <v>16</v>
      </c>
      <c r="B18" s="49" t="s">
        <v>58</v>
      </c>
      <c r="C18" s="49">
        <v>1</v>
      </c>
      <c r="D18" s="50">
        <v>4.4644300000000004E-6</v>
      </c>
      <c r="E18" s="50">
        <v>-1.95928E-16</v>
      </c>
      <c r="F18" s="36">
        <f t="shared" si="5"/>
        <v>0.17857720000000002</v>
      </c>
      <c r="G18" s="47">
        <f t="shared" si="6"/>
        <v>-3.4988273641600002E-21</v>
      </c>
      <c r="H18" s="47">
        <f t="shared" si="6"/>
        <v>3.1009605352862918E-6</v>
      </c>
      <c r="I18" s="47">
        <f t="shared" si="6"/>
        <v>6.1076999538696573E-6</v>
      </c>
      <c r="J18" s="47">
        <f t="shared" si="6"/>
        <v>8.9288599999999974E-6</v>
      </c>
      <c r="K18" s="47">
        <f t="shared" si="6"/>
        <v>1.1478721153251504E-5</v>
      </c>
      <c r="L18" s="47">
        <f t="shared" si="6"/>
        <v>1.3679807172774635E-5</v>
      </c>
      <c r="M18" s="47">
        <f t="shared" si="6"/>
        <v>1.5465239173669444E-5</v>
      </c>
      <c r="N18" s="47">
        <f t="shared" si="6"/>
        <v>1.6780767708060933E-5</v>
      </c>
      <c r="O18" s="47">
        <f t="shared" si="6"/>
        <v>1.7586421107121169E-5</v>
      </c>
      <c r="P18" s="47">
        <f t="shared" si="6"/>
        <v>1.7857720000000002E-5</v>
      </c>
      <c r="Q18" s="47">
        <f t="shared" si="7"/>
        <v>1.7586421107121169E-5</v>
      </c>
      <c r="R18" s="47">
        <f t="shared" si="7"/>
        <v>1.6780767708060933E-5</v>
      </c>
      <c r="S18" s="47">
        <f t="shared" si="7"/>
        <v>1.5465239173669448E-5</v>
      </c>
      <c r="T18" s="47">
        <f t="shared" si="7"/>
        <v>1.3679807172774638E-5</v>
      </c>
      <c r="U18" s="47">
        <f t="shared" si="7"/>
        <v>1.1478721153251511E-5</v>
      </c>
      <c r="V18" s="47">
        <f t="shared" si="7"/>
        <v>8.9288599999999991E-6</v>
      </c>
      <c r="W18" s="47">
        <f t="shared" si="7"/>
        <v>6.1076999538696641E-6</v>
      </c>
      <c r="X18" s="47">
        <f t="shared" si="7"/>
        <v>3.1009605352862943E-6</v>
      </c>
      <c r="Y18" s="47">
        <f t="shared" si="7"/>
        <v>2.1878358066190762E-21</v>
      </c>
      <c r="Z18" s="47">
        <f t="shared" si="7"/>
        <v>-3.1009605352862977E-6</v>
      </c>
      <c r="AA18" s="47">
        <f t="shared" si="8"/>
        <v>-6.1076999538696599E-6</v>
      </c>
      <c r="AB18" s="47">
        <f t="shared" si="8"/>
        <v>-8.9288600000000025E-6</v>
      </c>
      <c r="AC18" s="47">
        <f t="shared" si="8"/>
        <v>-1.1478721153251506E-5</v>
      </c>
      <c r="AD18" s="47">
        <f t="shared" si="8"/>
        <v>-1.3679807172774635E-5</v>
      </c>
      <c r="AE18" s="47">
        <f t="shared" si="8"/>
        <v>-1.5465239173669441E-5</v>
      </c>
      <c r="AF18" s="47">
        <f t="shared" si="8"/>
        <v>-1.6780767708060929E-5</v>
      </c>
      <c r="AG18" s="47">
        <f t="shared" si="8"/>
        <v>-1.7586421107121169E-5</v>
      </c>
      <c r="AH18" s="47">
        <f t="shared" si="8"/>
        <v>-1.7857720000000002E-5</v>
      </c>
      <c r="AI18" s="47">
        <f t="shared" si="8"/>
        <v>-1.7586421107121169E-5</v>
      </c>
      <c r="AJ18" s="47">
        <f t="shared" si="8"/>
        <v>-1.6780767708060936E-5</v>
      </c>
      <c r="AK18" s="47">
        <f t="shared" si="9"/>
        <v>-1.5465239173669448E-5</v>
      </c>
      <c r="AL18" s="47">
        <f t="shared" si="9"/>
        <v>-1.367980717277464E-5</v>
      </c>
      <c r="AM18" s="47">
        <f t="shared" si="9"/>
        <v>-1.1478721153251513E-5</v>
      </c>
      <c r="AN18" s="47">
        <f t="shared" si="9"/>
        <v>-8.9288600000000092E-6</v>
      </c>
      <c r="AO18" s="47">
        <f t="shared" si="9"/>
        <v>-6.107699953869659E-6</v>
      </c>
      <c r="AP18" s="47">
        <f t="shared" si="9"/>
        <v>-3.1009605352863121E-6</v>
      </c>
      <c r="AQ18" s="47">
        <f t="shared" si="9"/>
        <v>-4.3756716132381525E-21</v>
      </c>
    </row>
    <row r="19" spans="1:43" x14ac:dyDescent="0.25">
      <c r="A19" s="47">
        <v>17</v>
      </c>
      <c r="B19" s="49" t="s">
        <v>59</v>
      </c>
      <c r="C19" s="49">
        <v>1</v>
      </c>
      <c r="D19" s="50">
        <v>2.4265699999999998E-6</v>
      </c>
      <c r="E19" s="50">
        <v>1.5708</v>
      </c>
      <c r="F19" s="36">
        <f t="shared" si="5"/>
        <v>7.2797099999508882E-2</v>
      </c>
      <c r="G19" s="47">
        <f t="shared" si="6"/>
        <v>7.2797099999508888E-6</v>
      </c>
      <c r="H19" s="47">
        <f t="shared" si="6"/>
        <v>7.1691102043027997E-6</v>
      </c>
      <c r="I19" s="47">
        <f t="shared" si="6"/>
        <v>6.8406806228417761E-6</v>
      </c>
      <c r="J19" s="47">
        <f t="shared" si="6"/>
        <v>6.3044004222071226E-6</v>
      </c>
      <c r="K19" s="47">
        <f t="shared" si="6"/>
        <v>5.5765642049242496E-6</v>
      </c>
      <c r="L19" s="47">
        <f t="shared" si="6"/>
        <v>4.6792869061523973E-6</v>
      </c>
      <c r="M19" s="47">
        <f t="shared" si="6"/>
        <v>3.63983184257053E-6</v>
      </c>
      <c r="N19" s="47">
        <f t="shared" si="6"/>
        <v>2.489782330295941E-6</v>
      </c>
      <c r="O19" s="47">
        <f t="shared" si="6"/>
        <v>1.264082041805957E-6</v>
      </c>
      <c r="P19" s="47">
        <f t="shared" si="6"/>
        <v>-2.6739867924053382E-11</v>
      </c>
      <c r="Q19" s="47">
        <f t="shared" si="7"/>
        <v>-1.264134709064446E-6</v>
      </c>
      <c r="R19" s="47">
        <f t="shared" si="7"/>
        <v>-2.4898325848090731E-6</v>
      </c>
      <c r="S19" s="47">
        <f t="shared" si="7"/>
        <v>-3.6398781573803563E-6</v>
      </c>
      <c r="T19" s="47">
        <f t="shared" si="7"/>
        <v>-4.6793278740068622E-6</v>
      </c>
      <c r="U19" s="47">
        <f t="shared" si="7"/>
        <v>-5.5765985810358193E-6</v>
      </c>
      <c r="V19" s="47">
        <f t="shared" si="7"/>
        <v>-6.3044271620750456E-6</v>
      </c>
      <c r="W19" s="47">
        <f t="shared" si="7"/>
        <v>-6.8406989139886935E-6</v>
      </c>
      <c r="X19" s="47">
        <f t="shared" si="7"/>
        <v>-7.1691194909614712E-6</v>
      </c>
      <c r="Y19" s="47">
        <f t="shared" si="7"/>
        <v>-7.2797099999508888E-6</v>
      </c>
      <c r="Z19" s="47">
        <f t="shared" si="7"/>
        <v>-7.1691102043027997E-6</v>
      </c>
      <c r="AA19" s="47">
        <f t="shared" si="8"/>
        <v>-6.8406806228417769E-6</v>
      </c>
      <c r="AB19" s="47">
        <f t="shared" si="8"/>
        <v>-6.3044004222071218E-6</v>
      </c>
      <c r="AC19" s="47">
        <f t="shared" si="8"/>
        <v>-5.5765642049242479E-6</v>
      </c>
      <c r="AD19" s="47">
        <f t="shared" si="8"/>
        <v>-4.6792869061523973E-6</v>
      </c>
      <c r="AE19" s="47">
        <f t="shared" si="8"/>
        <v>-3.6398318425705304E-6</v>
      </c>
      <c r="AF19" s="47">
        <f t="shared" si="8"/>
        <v>-2.4897823302959418E-6</v>
      </c>
      <c r="AG19" s="47">
        <f t="shared" si="8"/>
        <v>-1.2640820418059547E-6</v>
      </c>
      <c r="AH19" s="47">
        <f t="shared" si="8"/>
        <v>2.673986792316151E-11</v>
      </c>
      <c r="AI19" s="47">
        <f t="shared" si="8"/>
        <v>1.2641347090644454E-6</v>
      </c>
      <c r="AJ19" s="47">
        <f t="shared" si="8"/>
        <v>2.4898325848090722E-6</v>
      </c>
      <c r="AK19" s="47">
        <f t="shared" si="9"/>
        <v>3.6398781573803614E-6</v>
      </c>
      <c r="AL19" s="47">
        <f t="shared" si="9"/>
        <v>4.6793278740068622E-6</v>
      </c>
      <c r="AM19" s="47">
        <f t="shared" si="9"/>
        <v>5.5765985810358193E-6</v>
      </c>
      <c r="AN19" s="47">
        <f t="shared" si="9"/>
        <v>6.3044271620750456E-6</v>
      </c>
      <c r="AO19" s="47">
        <f t="shared" si="9"/>
        <v>6.840698913988696E-6</v>
      </c>
      <c r="AP19" s="47">
        <f t="shared" si="9"/>
        <v>7.1691194909614712E-6</v>
      </c>
      <c r="AQ19" s="47">
        <f t="shared" si="9"/>
        <v>7.2797099999508888E-6</v>
      </c>
    </row>
    <row r="20" spans="1:43" x14ac:dyDescent="0.25">
      <c r="A20" s="47">
        <v>18</v>
      </c>
      <c r="B20" s="49" t="s">
        <v>60</v>
      </c>
      <c r="C20" s="49">
        <v>2</v>
      </c>
      <c r="D20" s="50">
        <v>6.5902500000000001E-7</v>
      </c>
      <c r="E20" s="50">
        <v>-3.9122500000000001E-16</v>
      </c>
      <c r="F20" s="36">
        <f t="shared" si="5"/>
        <v>1.298025858857741E-2</v>
      </c>
      <c r="G20" s="47">
        <f t="shared" si="6"/>
        <v>-1.0313082225000001E-21</v>
      </c>
      <c r="H20" s="47">
        <f t="shared" si="6"/>
        <v>4.5079964991039671E-7</v>
      </c>
      <c r="I20" s="47">
        <f t="shared" si="6"/>
        <v>8.472262089473423E-7</v>
      </c>
      <c r="J20" s="47">
        <f t="shared" si="6"/>
        <v>1.1414647834580786E-6</v>
      </c>
      <c r="K20" s="47">
        <f t="shared" si="6"/>
        <v>1.2980258588577406E-6</v>
      </c>
      <c r="L20" s="47">
        <f t="shared" si="6"/>
        <v>1.298025858857741E-6</v>
      </c>
      <c r="M20" s="47">
        <f t="shared" si="6"/>
        <v>1.1414647834580801E-6</v>
      </c>
      <c r="N20" s="47">
        <f t="shared" si="6"/>
        <v>8.4722620894734421E-7</v>
      </c>
      <c r="O20" s="47">
        <f t="shared" si="6"/>
        <v>4.5079964991039899E-7</v>
      </c>
      <c r="P20" s="47">
        <f t="shared" si="6"/>
        <v>1.3321442581849808E-21</v>
      </c>
      <c r="Q20" s="47">
        <f t="shared" si="7"/>
        <v>-4.507996499103965E-7</v>
      </c>
      <c r="R20" s="47">
        <f t="shared" si="7"/>
        <v>-8.4722620894734219E-7</v>
      </c>
      <c r="S20" s="47">
        <f t="shared" si="7"/>
        <v>-1.1414647834580784E-6</v>
      </c>
      <c r="T20" s="47">
        <f t="shared" si="7"/>
        <v>-1.2980258588577406E-6</v>
      </c>
      <c r="U20" s="47">
        <f t="shared" si="7"/>
        <v>-1.298025858857741E-6</v>
      </c>
      <c r="V20" s="47">
        <f t="shared" si="7"/>
        <v>-1.1414647834580799E-6</v>
      </c>
      <c r="W20" s="47">
        <f t="shared" si="7"/>
        <v>-8.4722620894734442E-7</v>
      </c>
      <c r="X20" s="47">
        <f t="shared" si="7"/>
        <v>-4.5079964991039862E-7</v>
      </c>
      <c r="Y20" s="47">
        <f t="shared" si="7"/>
        <v>-1.4936249502842115E-21</v>
      </c>
      <c r="Z20" s="47">
        <f t="shared" si="7"/>
        <v>4.5079964991039687E-7</v>
      </c>
      <c r="AA20" s="47">
        <f t="shared" si="8"/>
        <v>8.4722620894734209E-7</v>
      </c>
      <c r="AB20" s="47">
        <f t="shared" si="8"/>
        <v>1.1414647834580791E-6</v>
      </c>
      <c r="AC20" s="47">
        <f t="shared" si="8"/>
        <v>1.2980258588577406E-6</v>
      </c>
      <c r="AD20" s="47">
        <f t="shared" si="8"/>
        <v>1.298025858857741E-6</v>
      </c>
      <c r="AE20" s="47">
        <f t="shared" si="8"/>
        <v>1.1414647834580801E-6</v>
      </c>
      <c r="AF20" s="47">
        <f t="shared" si="8"/>
        <v>8.4722620894734452E-7</v>
      </c>
      <c r="AG20" s="47">
        <f t="shared" si="8"/>
        <v>4.5079964991039767E-7</v>
      </c>
      <c r="AH20" s="47">
        <f t="shared" si="8"/>
        <v>4.8444207629769195E-22</v>
      </c>
      <c r="AI20" s="47">
        <f t="shared" si="8"/>
        <v>-4.5079964991039671E-7</v>
      </c>
      <c r="AJ20" s="47">
        <f t="shared" si="8"/>
        <v>-8.4722620894734188E-7</v>
      </c>
      <c r="AK20" s="47">
        <f t="shared" si="9"/>
        <v>-1.1414647834580795E-6</v>
      </c>
      <c r="AL20" s="47">
        <f t="shared" si="9"/>
        <v>-1.2980258588577408E-6</v>
      </c>
      <c r="AM20" s="47">
        <f t="shared" si="9"/>
        <v>-1.298025858857741E-6</v>
      </c>
      <c r="AN20" s="47">
        <f t="shared" si="9"/>
        <v>-1.1414647834580801E-6</v>
      </c>
      <c r="AO20" s="47">
        <f t="shared" si="9"/>
        <v>-8.4722620894734283E-7</v>
      </c>
      <c r="AP20" s="47">
        <f t="shared" si="9"/>
        <v>-4.507996499104E-7</v>
      </c>
      <c r="AQ20" s="47">
        <f t="shared" si="9"/>
        <v>-6.4592276839692264E-22</v>
      </c>
    </row>
    <row r="21" spans="1:43" x14ac:dyDescent="0.25">
      <c r="A21" s="47">
        <v>19</v>
      </c>
      <c r="B21" s="49" t="s">
        <v>90</v>
      </c>
      <c r="C21" s="49">
        <v>1</v>
      </c>
      <c r="D21" s="50">
        <v>5.9696200000000001E-6</v>
      </c>
      <c r="E21" s="50">
        <v>-2.5970099999999998E-16</v>
      </c>
      <c r="F21" s="36">
        <f t="shared" si="5"/>
        <v>0.23878479999999999</v>
      </c>
      <c r="G21" s="47">
        <f t="shared" si="6"/>
        <v>-6.2012651344799998E-21</v>
      </c>
      <c r="H21" s="47">
        <f t="shared" si="6"/>
        <v>4.1464545374562371E-6</v>
      </c>
      <c r="I21" s="47">
        <f t="shared" si="6"/>
        <v>8.1669211519991074E-6</v>
      </c>
      <c r="J21" s="47">
        <f t="shared" si="6"/>
        <v>1.1939239999999995E-5</v>
      </c>
      <c r="K21" s="47">
        <f t="shared" si="6"/>
        <v>1.534879108214783E-5</v>
      </c>
      <c r="L21" s="47">
        <f t="shared" si="6"/>
        <v>1.8291976914127652E-5</v>
      </c>
      <c r="M21" s="47">
        <f t="shared" si="6"/>
        <v>2.0679370283758638E-5</v>
      </c>
      <c r="N21" s="47">
        <f t="shared" si="6"/>
        <v>2.2438431451583896E-5</v>
      </c>
      <c r="O21" s="47">
        <f t="shared" si="6"/>
        <v>2.3515712234146949E-5</v>
      </c>
      <c r="P21" s="47">
        <f t="shared" si="6"/>
        <v>2.387848E-5</v>
      </c>
      <c r="Q21" s="47">
        <f t="shared" si="7"/>
        <v>2.3515712234146953E-5</v>
      </c>
      <c r="R21" s="47">
        <f t="shared" si="7"/>
        <v>2.24384314515839E-5</v>
      </c>
      <c r="S21" s="47">
        <f t="shared" si="7"/>
        <v>2.0679370283758648E-5</v>
      </c>
      <c r="T21" s="47">
        <f t="shared" si="7"/>
        <v>1.8291976914127662E-5</v>
      </c>
      <c r="U21" s="47">
        <f t="shared" si="7"/>
        <v>1.5348791082147847E-5</v>
      </c>
      <c r="V21" s="47">
        <f t="shared" si="7"/>
        <v>1.1939240000000009E-5</v>
      </c>
      <c r="W21" s="47">
        <f t="shared" si="7"/>
        <v>8.1669211519991294E-6</v>
      </c>
      <c r="X21" s="47">
        <f t="shared" si="7"/>
        <v>4.1464545374562515E-6</v>
      </c>
      <c r="Y21" s="47">
        <f t="shared" si="7"/>
        <v>1.3529643603377162E-20</v>
      </c>
      <c r="Z21" s="47">
        <f t="shared" si="7"/>
        <v>-4.1464545374562354E-6</v>
      </c>
      <c r="AA21" s="47">
        <f t="shared" si="8"/>
        <v>-8.1669211519991023E-6</v>
      </c>
      <c r="AB21" s="47">
        <f t="shared" si="8"/>
        <v>-1.1939239999999993E-5</v>
      </c>
      <c r="AC21" s="47">
        <f t="shared" si="8"/>
        <v>-1.5348791082147827E-5</v>
      </c>
      <c r="AD21" s="47">
        <f t="shared" si="8"/>
        <v>-1.8291976914127652E-5</v>
      </c>
      <c r="AE21" s="47">
        <f t="shared" si="8"/>
        <v>-2.0679370283758638E-5</v>
      </c>
      <c r="AF21" s="47">
        <f t="shared" si="8"/>
        <v>-2.2438431451583893E-5</v>
      </c>
      <c r="AG21" s="47">
        <f t="shared" si="8"/>
        <v>-2.3515712234146949E-5</v>
      </c>
      <c r="AH21" s="47">
        <f t="shared" si="8"/>
        <v>-2.387848E-5</v>
      </c>
      <c r="AI21" s="47">
        <f t="shared" si="8"/>
        <v>-2.3515712234146953E-5</v>
      </c>
      <c r="AJ21" s="47">
        <f t="shared" si="8"/>
        <v>-2.2438431451583903E-5</v>
      </c>
      <c r="AK21" s="47">
        <f t="shared" si="9"/>
        <v>-2.0679370283758641E-5</v>
      </c>
      <c r="AL21" s="47">
        <f t="shared" si="9"/>
        <v>-1.8291976914127658E-5</v>
      </c>
      <c r="AM21" s="47">
        <f t="shared" si="9"/>
        <v>-1.5348791082147844E-5</v>
      </c>
      <c r="AN21" s="47">
        <f t="shared" si="9"/>
        <v>-1.193924000000001E-5</v>
      </c>
      <c r="AO21" s="47">
        <f t="shared" si="9"/>
        <v>-8.1669211519991108E-6</v>
      </c>
      <c r="AP21" s="47">
        <f t="shared" si="9"/>
        <v>-4.1464545374562651E-6</v>
      </c>
      <c r="AQ21" s="47">
        <f t="shared" si="9"/>
        <v>-5.8509365755132768E-21</v>
      </c>
    </row>
    <row r="22" spans="1:43" x14ac:dyDescent="0.25">
      <c r="A22" s="47">
        <v>20</v>
      </c>
      <c r="B22" s="49" t="s">
        <v>91</v>
      </c>
      <c r="C22" s="49">
        <v>1</v>
      </c>
      <c r="D22" s="50">
        <v>8.3905199999999999E-7</v>
      </c>
      <c r="E22" s="50">
        <v>-1.5708</v>
      </c>
      <c r="F22" s="36">
        <f t="shared" si="5"/>
        <v>2.5171559999830187E-2</v>
      </c>
      <c r="G22" s="47">
        <f t="shared" si="6"/>
        <v>-2.5171559999830185E-6</v>
      </c>
      <c r="H22" s="47">
        <f t="shared" si="6"/>
        <v>-2.4789163498807804E-6</v>
      </c>
      <c r="I22" s="47">
        <f t="shared" si="6"/>
        <v>-2.3653560808796134E-6</v>
      </c>
      <c r="J22" s="47">
        <f t="shared" si="6"/>
        <v>-2.1799256642888484E-6</v>
      </c>
      <c r="K22" s="47">
        <f t="shared" si="6"/>
        <v>-1.9282593094842787E-6</v>
      </c>
      <c r="L22" s="47">
        <f t="shared" si="6"/>
        <v>-1.6180037713073207E-6</v>
      </c>
      <c r="M22" s="47">
        <f t="shared" si="6"/>
        <v>-1.2585860072886033E-6</v>
      </c>
      <c r="N22" s="47">
        <f t="shared" si="6"/>
        <v>-8.6092674431367093E-7</v>
      </c>
      <c r="O22" s="47">
        <f t="shared" si="6"/>
        <v>-4.3710865786272087E-7</v>
      </c>
      <c r="P22" s="47">
        <f t="shared" si="6"/>
        <v>-9.2460302652735795E-12</v>
      </c>
      <c r="Q22" s="47">
        <f t="shared" si="7"/>
        <v>4.3709044673814113E-7</v>
      </c>
      <c r="R22" s="47">
        <f t="shared" si="7"/>
        <v>8.6090936746084721E-7</v>
      </c>
      <c r="S22" s="47">
        <f t="shared" si="7"/>
        <v>1.2585699926944151E-6</v>
      </c>
      <c r="T22" s="47">
        <f t="shared" si="7"/>
        <v>1.6179896055671096E-6</v>
      </c>
      <c r="U22" s="47">
        <f t="shared" si="7"/>
        <v>1.9282474230168926E-6</v>
      </c>
      <c r="V22" s="47">
        <f t="shared" si="7"/>
        <v>2.1799164182585836E-6</v>
      </c>
      <c r="W22" s="47">
        <f t="shared" si="7"/>
        <v>2.3653497562224204E-6</v>
      </c>
      <c r="X22" s="47">
        <f t="shared" si="7"/>
        <v>2.4789131387681684E-6</v>
      </c>
      <c r="Y22" s="47">
        <f t="shared" si="7"/>
        <v>2.5171559999830185E-6</v>
      </c>
      <c r="Z22" s="47">
        <f t="shared" si="7"/>
        <v>2.4789163498807804E-6</v>
      </c>
      <c r="AA22" s="47">
        <f t="shared" si="8"/>
        <v>2.3653560808796134E-6</v>
      </c>
      <c r="AB22" s="47">
        <f t="shared" si="8"/>
        <v>2.1799256642888488E-6</v>
      </c>
      <c r="AC22" s="47">
        <f t="shared" si="8"/>
        <v>1.9282593094842791E-6</v>
      </c>
      <c r="AD22" s="47">
        <f t="shared" si="8"/>
        <v>1.6180037713073216E-6</v>
      </c>
      <c r="AE22" s="47">
        <f t="shared" si="8"/>
        <v>1.2585860072886047E-6</v>
      </c>
      <c r="AF22" s="47">
        <f t="shared" si="8"/>
        <v>8.6092674431367283E-7</v>
      </c>
      <c r="AG22" s="47">
        <f t="shared" si="8"/>
        <v>4.3710865786272114E-7</v>
      </c>
      <c r="AH22" s="47">
        <f t="shared" si="8"/>
        <v>9.2460302661408897E-12</v>
      </c>
      <c r="AI22" s="47">
        <f t="shared" si="8"/>
        <v>-4.370904467381398E-7</v>
      </c>
      <c r="AJ22" s="47">
        <f t="shared" si="8"/>
        <v>-8.6090936746084551E-7</v>
      </c>
      <c r="AK22" s="47">
        <f t="shared" si="9"/>
        <v>-1.2585699926944155E-6</v>
      </c>
      <c r="AL22" s="47">
        <f t="shared" si="9"/>
        <v>-1.617989605567109E-6</v>
      </c>
      <c r="AM22" s="47">
        <f t="shared" si="9"/>
        <v>-1.9282474230168917E-6</v>
      </c>
      <c r="AN22" s="47">
        <f t="shared" si="9"/>
        <v>-2.1799164182585828E-6</v>
      </c>
      <c r="AO22" s="47">
        <f t="shared" si="9"/>
        <v>-2.3653497562224204E-6</v>
      </c>
      <c r="AP22" s="47">
        <f t="shared" si="9"/>
        <v>-2.4789131387681675E-6</v>
      </c>
      <c r="AQ22" s="47">
        <f t="shared" si="9"/>
        <v>-2.5171559999830185E-6</v>
      </c>
    </row>
    <row r="23" spans="1:43" x14ac:dyDescent="0.25">
      <c r="A23" s="47">
        <v>21</v>
      </c>
      <c r="B23" s="49" t="s">
        <v>92</v>
      </c>
      <c r="C23" s="49">
        <v>2</v>
      </c>
      <c r="D23" s="50">
        <v>1.41542E-6</v>
      </c>
      <c r="E23" s="50">
        <v>-3.8254400000000002E-16</v>
      </c>
      <c r="F23" s="36">
        <f t="shared" si="5"/>
        <v>2.7878331795370789E-2</v>
      </c>
      <c r="G23" s="47">
        <f t="shared" ref="G23:P32" si="10">Bn*SIN(m*(th-INDEX(deg,ii)*PI()/180+ph))*INDEX(mm,ii)*INDEX(_10kA,ii)</f>
        <v>-2.1658417139200002E-21</v>
      </c>
      <c r="H23" s="47">
        <f t="shared" si="10"/>
        <v>9.6820430253203393E-7</v>
      </c>
      <c r="I23" s="47">
        <f t="shared" si="10"/>
        <v>1.8196288770050411E-6</v>
      </c>
      <c r="J23" s="47">
        <f t="shared" si="10"/>
        <v>2.4515793540491392E-6</v>
      </c>
      <c r="K23" s="47">
        <f t="shared" si="10"/>
        <v>2.7878331795370786E-6</v>
      </c>
      <c r="L23" s="47">
        <f t="shared" si="10"/>
        <v>2.787833179537079E-6</v>
      </c>
      <c r="M23" s="47">
        <f t="shared" si="10"/>
        <v>2.4515793540491417E-6</v>
      </c>
      <c r="N23" s="47">
        <f t="shared" si="10"/>
        <v>1.8196288770050453E-6</v>
      </c>
      <c r="O23" s="47">
        <f t="shared" si="10"/>
        <v>9.682043025320388E-7</v>
      </c>
      <c r="P23" s="47">
        <f t="shared" si="10"/>
        <v>2.8611109228332541E-21</v>
      </c>
      <c r="Q23" s="47">
        <f t="shared" ref="Q23:Z32" si="11">Bn*SIN(m*(th-INDEX(deg,ii)*PI()/180+ph))*INDEX(mm,ii)*INDEX(_10kA,ii)</f>
        <v>-9.6820430253203351E-7</v>
      </c>
      <c r="R23" s="47">
        <f t="shared" si="11"/>
        <v>-1.8196288770050409E-6</v>
      </c>
      <c r="S23" s="47">
        <f t="shared" si="11"/>
        <v>-2.4515793540491383E-6</v>
      </c>
      <c r="T23" s="47">
        <f t="shared" si="11"/>
        <v>-2.7878331795370786E-6</v>
      </c>
      <c r="U23" s="47">
        <f t="shared" si="11"/>
        <v>-2.7878331795370794E-6</v>
      </c>
      <c r="V23" s="47">
        <f t="shared" si="11"/>
        <v>-2.4515793540491413E-6</v>
      </c>
      <c r="W23" s="47">
        <f t="shared" si="11"/>
        <v>-1.8196288770050455E-6</v>
      </c>
      <c r="X23" s="47">
        <f t="shared" si="11"/>
        <v>-9.6820430253203795E-7</v>
      </c>
      <c r="Y23" s="47">
        <f t="shared" si="11"/>
        <v>-3.2079308480426059E-21</v>
      </c>
      <c r="Z23" s="47">
        <f t="shared" si="11"/>
        <v>9.6820430253203435E-7</v>
      </c>
      <c r="AA23" s="47">
        <f t="shared" ref="AA23:AJ32" si="12">Bn*SIN(m*(th-INDEX(deg,ii)*PI()/180+ph))*INDEX(mm,ii)*INDEX(_10kA,ii)</f>
        <v>1.8196288770050404E-6</v>
      </c>
      <c r="AB23" s="47">
        <f t="shared" si="12"/>
        <v>2.4515793540491396E-6</v>
      </c>
      <c r="AC23" s="47">
        <f t="shared" si="12"/>
        <v>2.7878331795370786E-6</v>
      </c>
      <c r="AD23" s="47">
        <f t="shared" si="12"/>
        <v>2.787833179537079E-6</v>
      </c>
      <c r="AE23" s="47">
        <f t="shared" si="12"/>
        <v>2.4515793540491417E-6</v>
      </c>
      <c r="AF23" s="47">
        <f t="shared" si="12"/>
        <v>1.8196288770050459E-6</v>
      </c>
      <c r="AG23" s="47">
        <f t="shared" si="12"/>
        <v>9.6820430253203605E-7</v>
      </c>
      <c r="AH23" s="47">
        <f t="shared" si="12"/>
        <v>1.0404597756280553E-21</v>
      </c>
      <c r="AI23" s="47">
        <f t="shared" si="12"/>
        <v>-9.6820430253203393E-7</v>
      </c>
      <c r="AJ23" s="47">
        <f t="shared" si="12"/>
        <v>-1.8196288770050402E-6</v>
      </c>
      <c r="AK23" s="47">
        <f t="shared" ref="AK23:AQ32" si="13">Bn*SIN(m*(th-INDEX(deg,ii)*PI()/180+ph))*INDEX(mm,ii)*INDEX(_10kA,ii)</f>
        <v>-2.4515793540491404E-6</v>
      </c>
      <c r="AL23" s="47">
        <f t="shared" si="13"/>
        <v>-2.787833179537079E-6</v>
      </c>
      <c r="AM23" s="47">
        <f t="shared" si="13"/>
        <v>-2.787833179537079E-6</v>
      </c>
      <c r="AN23" s="47">
        <f t="shared" si="13"/>
        <v>-2.4515793540491417E-6</v>
      </c>
      <c r="AO23" s="47">
        <f t="shared" si="13"/>
        <v>-1.8196288770050421E-6</v>
      </c>
      <c r="AP23" s="47">
        <f t="shared" si="13"/>
        <v>-9.6820430253204092E-7</v>
      </c>
      <c r="AQ23" s="47">
        <f t="shared" si="13"/>
        <v>-1.387279700837407E-21</v>
      </c>
    </row>
    <row r="24" spans="1:43" x14ac:dyDescent="0.25">
      <c r="A24" s="47">
        <v>22</v>
      </c>
      <c r="B24" s="49" t="s">
        <v>61</v>
      </c>
      <c r="C24" s="49">
        <v>1</v>
      </c>
      <c r="D24" s="50">
        <v>1.01858E-5</v>
      </c>
      <c r="E24" s="50">
        <v>5.4267999999999999E-14</v>
      </c>
      <c r="F24" s="36">
        <f t="shared" si="5"/>
        <v>0.40743200000000002</v>
      </c>
      <c r="G24" s="47">
        <f t="shared" si="10"/>
        <v>2.2110519776E-18</v>
      </c>
      <c r="H24" s="47">
        <f t="shared" si="10"/>
        <v>7.0749824323214539E-6</v>
      </c>
      <c r="I24" s="47">
        <f t="shared" si="10"/>
        <v>1.3934995103548464E-5</v>
      </c>
      <c r="J24" s="47">
        <f t="shared" si="10"/>
        <v>2.0371600000001914E-5</v>
      </c>
      <c r="K24" s="47">
        <f t="shared" si="10"/>
        <v>2.6189224138982303E-5</v>
      </c>
      <c r="L24" s="47">
        <f t="shared" si="10"/>
        <v>3.1211101954886567E-5</v>
      </c>
      <c r="M24" s="47">
        <f t="shared" si="10"/>
        <v>3.5284646231471245E-5</v>
      </c>
      <c r="N24" s="47">
        <f t="shared" si="10"/>
        <v>3.8286084387205176E-5</v>
      </c>
      <c r="O24" s="47">
        <f t="shared" si="10"/>
        <v>4.0124219242527376E-5</v>
      </c>
      <c r="P24" s="47">
        <f t="shared" si="10"/>
        <v>4.07432E-5</v>
      </c>
      <c r="Q24" s="47">
        <f t="shared" si="11"/>
        <v>4.0124219242526617E-5</v>
      </c>
      <c r="R24" s="47">
        <f t="shared" si="11"/>
        <v>3.8286084387203672E-5</v>
      </c>
      <c r="S24" s="47">
        <f t="shared" si="11"/>
        <v>3.5284646231469043E-5</v>
      </c>
      <c r="T24" s="47">
        <f t="shared" si="11"/>
        <v>3.1211101954883727E-5</v>
      </c>
      <c r="U24" s="47">
        <f t="shared" si="11"/>
        <v>2.6189224138978922E-5</v>
      </c>
      <c r="V24" s="47">
        <f t="shared" si="11"/>
        <v>2.0371599999998086E-5</v>
      </c>
      <c r="W24" s="47">
        <f t="shared" si="11"/>
        <v>1.3934995103544319E-5</v>
      </c>
      <c r="X24" s="47">
        <f t="shared" si="11"/>
        <v>7.0749824323170993E-6</v>
      </c>
      <c r="Y24" s="47">
        <f t="shared" si="11"/>
        <v>-2.2024294435082914E-18</v>
      </c>
      <c r="Z24" s="47">
        <f t="shared" si="11"/>
        <v>-7.0749824323214548E-6</v>
      </c>
      <c r="AA24" s="47">
        <f t="shared" si="12"/>
        <v>-1.3934995103548457E-5</v>
      </c>
      <c r="AB24" s="47">
        <f t="shared" si="12"/>
        <v>-2.0371600000001918E-5</v>
      </c>
      <c r="AC24" s="47">
        <f t="shared" si="12"/>
        <v>-2.6189224138982296E-5</v>
      </c>
      <c r="AD24" s="47">
        <f t="shared" si="12"/>
        <v>-3.1211101954886553E-5</v>
      </c>
      <c r="AE24" s="47">
        <f t="shared" si="12"/>
        <v>-3.5284646231471231E-5</v>
      </c>
      <c r="AF24" s="47">
        <f t="shared" si="12"/>
        <v>-3.8286084387205163E-5</v>
      </c>
      <c r="AG24" s="47">
        <f t="shared" si="12"/>
        <v>-4.0124219242527376E-5</v>
      </c>
      <c r="AH24" s="47">
        <f t="shared" si="12"/>
        <v>-4.07432E-5</v>
      </c>
      <c r="AI24" s="47">
        <f t="shared" si="12"/>
        <v>-4.0124219242526617E-5</v>
      </c>
      <c r="AJ24" s="47">
        <f t="shared" si="12"/>
        <v>-3.8286084387203679E-5</v>
      </c>
      <c r="AK24" s="47">
        <f t="shared" si="13"/>
        <v>-3.5284646231469036E-5</v>
      </c>
      <c r="AL24" s="47">
        <f t="shared" si="13"/>
        <v>-3.1211101954883727E-5</v>
      </c>
      <c r="AM24" s="47">
        <f t="shared" si="13"/>
        <v>-2.6189224138978929E-5</v>
      </c>
      <c r="AN24" s="47">
        <f t="shared" si="13"/>
        <v>-2.0371599999998106E-5</v>
      </c>
      <c r="AO24" s="47">
        <f t="shared" si="13"/>
        <v>-1.3934995103544305E-5</v>
      </c>
      <c r="AP24" s="47">
        <f t="shared" si="13"/>
        <v>-7.07498243231714E-6</v>
      </c>
      <c r="AQ24" s="47">
        <f t="shared" si="13"/>
        <v>2.1974377966554881E-18</v>
      </c>
    </row>
    <row r="25" spans="1:43" x14ac:dyDescent="0.25">
      <c r="A25" s="47">
        <v>23</v>
      </c>
      <c r="B25" s="49" t="s">
        <v>62</v>
      </c>
      <c r="C25" s="49">
        <v>1</v>
      </c>
      <c r="D25" s="50">
        <v>5.9972400000000002E-6</v>
      </c>
      <c r="E25" s="50">
        <v>-1.5708</v>
      </c>
      <c r="F25" s="36">
        <f t="shared" si="5"/>
        <v>0.17991719999878625</v>
      </c>
      <c r="G25" s="47">
        <f t="shared" si="10"/>
        <v>-1.7991719999878624E-5</v>
      </c>
      <c r="H25" s="47">
        <f t="shared" si="10"/>
        <v>-1.7718396821840617E-5</v>
      </c>
      <c r="I25" s="47">
        <f t="shared" si="10"/>
        <v>-1.6906709122312384E-5</v>
      </c>
      <c r="J25" s="47">
        <f t="shared" si="10"/>
        <v>-1.5581319621310306E-5</v>
      </c>
      <c r="K25" s="47">
        <f t="shared" si="10"/>
        <v>-1.3782499608142878E-5</v>
      </c>
      <c r="L25" s="47">
        <f t="shared" si="10"/>
        <v>-1.1564905318663345E-5</v>
      </c>
      <c r="M25" s="47">
        <f t="shared" si="10"/>
        <v>-8.9959172332006874E-6</v>
      </c>
      <c r="N25" s="47">
        <f t="shared" si="10"/>
        <v>-6.1535927547609926E-6</v>
      </c>
      <c r="O25" s="47">
        <f t="shared" si="10"/>
        <v>-3.1242944743360649E-6</v>
      </c>
      <c r="P25" s="47">
        <f t="shared" si="10"/>
        <v>-6.6087277723084288E-11</v>
      </c>
      <c r="Q25" s="47">
        <f t="shared" si="11"/>
        <v>3.1241643078091112E-6</v>
      </c>
      <c r="R25" s="47">
        <f t="shared" si="11"/>
        <v>6.1534685513065848E-6</v>
      </c>
      <c r="S25" s="47">
        <f t="shared" si="11"/>
        <v>8.9958027666779334E-6</v>
      </c>
      <c r="T25" s="47">
        <f t="shared" si="11"/>
        <v>1.1564804067079625E-5</v>
      </c>
      <c r="U25" s="47">
        <f t="shared" si="11"/>
        <v>1.3782414647976321E-5</v>
      </c>
      <c r="V25" s="47">
        <f t="shared" si="11"/>
        <v>1.5581253534032583E-5</v>
      </c>
      <c r="W25" s="47">
        <f t="shared" si="11"/>
        <v>1.6906663915951987E-5</v>
      </c>
      <c r="X25" s="47">
        <f t="shared" si="11"/>
        <v>1.7718373869969928E-5</v>
      </c>
      <c r="Y25" s="47">
        <f t="shared" si="11"/>
        <v>1.7991719999878624E-5</v>
      </c>
      <c r="Z25" s="47">
        <f t="shared" si="11"/>
        <v>1.7718396821840617E-5</v>
      </c>
      <c r="AA25" s="47">
        <f t="shared" si="12"/>
        <v>1.6906709122312388E-5</v>
      </c>
      <c r="AB25" s="47">
        <f t="shared" si="12"/>
        <v>1.558131962131031E-5</v>
      </c>
      <c r="AC25" s="47">
        <f t="shared" si="12"/>
        <v>1.3782499608142879E-5</v>
      </c>
      <c r="AD25" s="47">
        <f t="shared" si="12"/>
        <v>1.156490531866335E-5</v>
      </c>
      <c r="AE25" s="47">
        <f t="shared" si="12"/>
        <v>8.9959172332006975E-6</v>
      </c>
      <c r="AF25" s="47">
        <f t="shared" si="12"/>
        <v>6.1535927547610062E-6</v>
      </c>
      <c r="AG25" s="47">
        <f t="shared" si="12"/>
        <v>3.1242944743360671E-6</v>
      </c>
      <c r="AH25" s="47">
        <f t="shared" si="12"/>
        <v>6.6087277729283515E-11</v>
      </c>
      <c r="AI25" s="47">
        <f t="shared" si="12"/>
        <v>-3.124164307809101E-6</v>
      </c>
      <c r="AJ25" s="47">
        <f t="shared" si="12"/>
        <v>-6.1534685513065704E-6</v>
      </c>
      <c r="AK25" s="47">
        <f t="shared" si="13"/>
        <v>-8.9958027666779368E-6</v>
      </c>
      <c r="AL25" s="47">
        <f t="shared" si="13"/>
        <v>-1.1564804067079621E-5</v>
      </c>
      <c r="AM25" s="47">
        <f t="shared" si="13"/>
        <v>-1.3782414647976319E-5</v>
      </c>
      <c r="AN25" s="47">
        <f t="shared" si="13"/>
        <v>-1.558125353403258E-5</v>
      </c>
      <c r="AO25" s="47">
        <f t="shared" si="13"/>
        <v>-1.690666391595199E-5</v>
      </c>
      <c r="AP25" s="47">
        <f t="shared" si="13"/>
        <v>-1.7718373869969924E-5</v>
      </c>
      <c r="AQ25" s="47">
        <f t="shared" si="13"/>
        <v>-1.7991719999878624E-5</v>
      </c>
    </row>
    <row r="26" spans="1:43" x14ac:dyDescent="0.25">
      <c r="A26" s="47">
        <v>24</v>
      </c>
      <c r="B26" s="49" t="s">
        <v>63</v>
      </c>
      <c r="C26" s="49">
        <v>2</v>
      </c>
      <c r="D26" s="50">
        <v>2.73093E-6</v>
      </c>
      <c r="E26" s="50">
        <v>-4.3673E-16</v>
      </c>
      <c r="F26" s="36">
        <f t="shared" si="5"/>
        <v>5.3788820738672603E-2</v>
      </c>
      <c r="G26" s="47">
        <f t="shared" si="10"/>
        <v>-4.7707162355999996E-21</v>
      </c>
      <c r="H26" s="47">
        <f t="shared" si="10"/>
        <v>1.8680661400247322E-6</v>
      </c>
      <c r="I26" s="47">
        <f t="shared" si="10"/>
        <v>3.5108159338425174E-6</v>
      </c>
      <c r="J26" s="47">
        <f t="shared" si="10"/>
        <v>4.7301095119140715E-6</v>
      </c>
      <c r="K26" s="47">
        <f t="shared" si="10"/>
        <v>5.3788820738672575E-6</v>
      </c>
      <c r="L26" s="47">
        <f t="shared" si="10"/>
        <v>5.37888207386726E-6</v>
      </c>
      <c r="M26" s="47">
        <f t="shared" si="10"/>
        <v>4.7301095119140766E-6</v>
      </c>
      <c r="N26" s="47">
        <f t="shared" si="10"/>
        <v>3.5108159338425259E-6</v>
      </c>
      <c r="O26" s="47">
        <f t="shared" si="10"/>
        <v>1.8680661400247424E-6</v>
      </c>
      <c r="P26" s="47">
        <f t="shared" si="10"/>
        <v>5.5202651174160452E-21</v>
      </c>
      <c r="Q26" s="47">
        <f t="shared" si="11"/>
        <v>-1.868066140024732E-6</v>
      </c>
      <c r="R26" s="47">
        <f t="shared" si="11"/>
        <v>-3.5108159338425174E-6</v>
      </c>
      <c r="S26" s="47">
        <f t="shared" si="11"/>
        <v>-4.7301095119140698E-6</v>
      </c>
      <c r="T26" s="47">
        <f t="shared" si="11"/>
        <v>-5.3788820738672575E-6</v>
      </c>
      <c r="U26" s="47">
        <f t="shared" si="11"/>
        <v>-5.37888207386726E-6</v>
      </c>
      <c r="V26" s="47">
        <f t="shared" si="11"/>
        <v>-4.7301095119140757E-6</v>
      </c>
      <c r="W26" s="47">
        <f t="shared" si="11"/>
        <v>-3.5108159338425267E-6</v>
      </c>
      <c r="X26" s="47">
        <f t="shared" si="11"/>
        <v>-1.8680661400247409E-6</v>
      </c>
      <c r="Y26" s="47">
        <f t="shared" si="11"/>
        <v>-6.1894240514087651E-21</v>
      </c>
      <c r="Z26" s="47">
        <f t="shared" si="11"/>
        <v>1.8680661400247335E-6</v>
      </c>
      <c r="AA26" s="47">
        <f t="shared" si="12"/>
        <v>3.510815933842517E-6</v>
      </c>
      <c r="AB26" s="47">
        <f t="shared" si="12"/>
        <v>4.7301095119140723E-6</v>
      </c>
      <c r="AC26" s="47">
        <f t="shared" si="12"/>
        <v>5.3788820738672575E-6</v>
      </c>
      <c r="AD26" s="47">
        <f t="shared" si="12"/>
        <v>5.3788820738672592E-6</v>
      </c>
      <c r="AE26" s="47">
        <f t="shared" si="12"/>
        <v>4.7301095119140766E-6</v>
      </c>
      <c r="AF26" s="47">
        <f t="shared" si="12"/>
        <v>3.5108159338425272E-6</v>
      </c>
      <c r="AG26" s="47">
        <f t="shared" si="12"/>
        <v>1.8680661400247369E-6</v>
      </c>
      <c r="AH26" s="47">
        <f t="shared" si="12"/>
        <v>2.0074768019781585E-21</v>
      </c>
      <c r="AI26" s="47">
        <f t="shared" si="12"/>
        <v>-1.8680661400247329E-6</v>
      </c>
      <c r="AJ26" s="47">
        <f t="shared" si="12"/>
        <v>-3.5108159338425166E-6</v>
      </c>
      <c r="AK26" s="47">
        <f t="shared" si="13"/>
        <v>-4.730109511914074E-6</v>
      </c>
      <c r="AL26" s="47">
        <f t="shared" si="13"/>
        <v>-5.3788820738672584E-6</v>
      </c>
      <c r="AM26" s="47">
        <f t="shared" si="13"/>
        <v>-5.3788820738672592E-6</v>
      </c>
      <c r="AN26" s="47">
        <f t="shared" si="13"/>
        <v>-4.7301095119140766E-6</v>
      </c>
      <c r="AO26" s="47">
        <f t="shared" si="13"/>
        <v>-3.51081593384252E-6</v>
      </c>
      <c r="AP26" s="47">
        <f t="shared" si="13"/>
        <v>-1.8680661400247466E-6</v>
      </c>
      <c r="AQ26" s="47">
        <f t="shared" si="13"/>
        <v>-2.6766357359708781E-21</v>
      </c>
    </row>
    <row r="27" spans="1:43" x14ac:dyDescent="0.25">
      <c r="A27" s="47">
        <v>25</v>
      </c>
      <c r="B27" s="49" t="s">
        <v>64</v>
      </c>
      <c r="C27" s="49">
        <v>1</v>
      </c>
      <c r="D27" s="50">
        <v>2.1338300000000002E-3</v>
      </c>
      <c r="E27" s="50">
        <v>-2.2327800000000002E-16</v>
      </c>
      <c r="F27" s="36">
        <f t="shared" si="5"/>
        <v>85.353200000000001</v>
      </c>
      <c r="G27" s="47">
        <f t="shared" si="10"/>
        <v>-1.9057491789600002E-18</v>
      </c>
      <c r="H27" s="47">
        <f t="shared" si="10"/>
        <v>1.4821427638041021E-3</v>
      </c>
      <c r="I27" s="47">
        <f t="shared" si="10"/>
        <v>2.9192513697304449E-3</v>
      </c>
      <c r="J27" s="47">
        <f t="shared" si="10"/>
        <v>4.2676599999999986E-3</v>
      </c>
      <c r="K27" s="47">
        <f t="shared" si="10"/>
        <v>5.486397940709712E-3</v>
      </c>
      <c r="L27" s="47">
        <f t="shared" si="10"/>
        <v>6.5384344562422749E-3</v>
      </c>
      <c r="M27" s="47">
        <f t="shared" si="10"/>
        <v>7.3918039494293942E-3</v>
      </c>
      <c r="N27" s="47">
        <f t="shared" si="10"/>
        <v>8.0205772200463796E-3</v>
      </c>
      <c r="O27" s="47">
        <f t="shared" si="10"/>
        <v>8.4056493104401608E-3</v>
      </c>
      <c r="P27" s="47">
        <f t="shared" si="10"/>
        <v>8.5353200000000008E-3</v>
      </c>
      <c r="Q27" s="47">
        <f t="shared" si="11"/>
        <v>8.4056493104401608E-3</v>
      </c>
      <c r="R27" s="47">
        <f t="shared" si="11"/>
        <v>8.0205772200463814E-3</v>
      </c>
      <c r="S27" s="47">
        <f t="shared" si="11"/>
        <v>7.3918039494293977E-3</v>
      </c>
      <c r="T27" s="47">
        <f t="shared" si="11"/>
        <v>6.5384344562422784E-3</v>
      </c>
      <c r="U27" s="47">
        <f t="shared" si="11"/>
        <v>5.4863979407097172E-3</v>
      </c>
      <c r="V27" s="47">
        <f t="shared" si="11"/>
        <v>4.267660000000003E-3</v>
      </c>
      <c r="W27" s="47">
        <f t="shared" si="11"/>
        <v>2.9192513697304523E-3</v>
      </c>
      <c r="X27" s="47">
        <f t="shared" si="11"/>
        <v>1.4821427638041071E-3</v>
      </c>
      <c r="Y27" s="47">
        <f t="shared" si="11"/>
        <v>4.8361469256325011E-18</v>
      </c>
      <c r="Z27" s="47">
        <f t="shared" si="11"/>
        <v>-1.4821427638041012E-3</v>
      </c>
      <c r="AA27" s="47">
        <f t="shared" si="12"/>
        <v>-2.9192513697304428E-3</v>
      </c>
      <c r="AB27" s="47">
        <f t="shared" si="12"/>
        <v>-4.2676599999999978E-3</v>
      </c>
      <c r="AC27" s="47">
        <f t="shared" si="12"/>
        <v>-5.4863979407097103E-3</v>
      </c>
      <c r="AD27" s="47">
        <f t="shared" si="12"/>
        <v>-6.5384344562422749E-3</v>
      </c>
      <c r="AE27" s="47">
        <f t="shared" si="12"/>
        <v>-7.3918039494293934E-3</v>
      </c>
      <c r="AF27" s="47">
        <f t="shared" si="12"/>
        <v>-8.0205772200463779E-3</v>
      </c>
      <c r="AG27" s="47">
        <f t="shared" si="12"/>
        <v>-8.4056493104401608E-3</v>
      </c>
      <c r="AH27" s="47">
        <f t="shared" si="12"/>
        <v>-8.5353200000000008E-3</v>
      </c>
      <c r="AI27" s="47">
        <f t="shared" si="12"/>
        <v>-8.4056493104401608E-3</v>
      </c>
      <c r="AJ27" s="47">
        <f t="shared" si="12"/>
        <v>-8.0205772200463814E-3</v>
      </c>
      <c r="AK27" s="47">
        <f t="shared" si="13"/>
        <v>-7.3918039494293951E-3</v>
      </c>
      <c r="AL27" s="47">
        <f t="shared" si="13"/>
        <v>-6.5384344562422767E-3</v>
      </c>
      <c r="AM27" s="47">
        <f t="shared" si="13"/>
        <v>-5.4863979407097155E-3</v>
      </c>
      <c r="AN27" s="47">
        <f t="shared" si="13"/>
        <v>-4.2676600000000038E-3</v>
      </c>
      <c r="AO27" s="47">
        <f t="shared" si="13"/>
        <v>-2.9192513697304458E-3</v>
      </c>
      <c r="AP27" s="47">
        <f t="shared" si="13"/>
        <v>-1.4821427638041121E-3</v>
      </c>
      <c r="AQ27" s="47">
        <f t="shared" si="13"/>
        <v>-2.0914068220301286E-18</v>
      </c>
    </row>
    <row r="28" spans="1:43" x14ac:dyDescent="0.25">
      <c r="A28" s="47">
        <v>26</v>
      </c>
      <c r="B28" s="49" t="s">
        <v>65</v>
      </c>
      <c r="C28" s="49">
        <v>1</v>
      </c>
      <c r="D28" s="50">
        <v>3.5288700000000002E-4</v>
      </c>
      <c r="E28" s="50">
        <v>-1.5708</v>
      </c>
      <c r="F28" s="36">
        <f t="shared" si="5"/>
        <v>10.58660999992858</v>
      </c>
      <c r="G28" s="47">
        <f t="shared" si="10"/>
        <v>-1.0586609999928579E-3</v>
      </c>
      <c r="H28" s="47">
        <f t="shared" si="10"/>
        <v>-1.0425782358666437E-3</v>
      </c>
      <c r="I28" s="47">
        <f t="shared" si="10"/>
        <v>-9.9481725961366417E-4</v>
      </c>
      <c r="J28" s="47">
        <f t="shared" si="10"/>
        <v>-9.1682926432914654E-4</v>
      </c>
      <c r="K28" s="47">
        <f t="shared" si="10"/>
        <v>-8.1098387578598099E-4</v>
      </c>
      <c r="L28" s="47">
        <f t="shared" si="10"/>
        <v>-6.8049715255470049E-4</v>
      </c>
      <c r="M28" s="47">
        <f t="shared" si="10"/>
        <v>-5.2933386769121987E-4</v>
      </c>
      <c r="N28" s="47">
        <f t="shared" si="10"/>
        <v>-3.6208704111380277E-4</v>
      </c>
      <c r="O28" s="47">
        <f t="shared" si="10"/>
        <v>-1.8383838301702632E-4</v>
      </c>
      <c r="P28" s="47">
        <f t="shared" si="10"/>
        <v>-3.8886789879788112E-9</v>
      </c>
      <c r="Q28" s="47">
        <f t="shared" si="11"/>
        <v>1.8383072381459366E-4</v>
      </c>
      <c r="R28" s="47">
        <f t="shared" si="11"/>
        <v>3.6207973278790356E-4</v>
      </c>
      <c r="S28" s="47">
        <f t="shared" si="11"/>
        <v>5.2932713230163819E-4</v>
      </c>
      <c r="T28" s="47">
        <f t="shared" si="11"/>
        <v>6.8049119475284089E-4</v>
      </c>
      <c r="U28" s="47">
        <f t="shared" si="11"/>
        <v>8.109788765966379E-4</v>
      </c>
      <c r="V28" s="47">
        <f t="shared" si="11"/>
        <v>9.1682537565015857E-4</v>
      </c>
      <c r="W28" s="47">
        <f t="shared" si="11"/>
        <v>9.948145996005746E-4</v>
      </c>
      <c r="X28" s="47">
        <f t="shared" si="11"/>
        <v>1.0425768853426041E-3</v>
      </c>
      <c r="Y28" s="47">
        <f t="shared" si="11"/>
        <v>1.0586609999928579E-3</v>
      </c>
      <c r="Z28" s="47">
        <f t="shared" si="11"/>
        <v>1.0425782358666437E-3</v>
      </c>
      <c r="AA28" s="47">
        <f t="shared" si="12"/>
        <v>9.9481725961366417E-4</v>
      </c>
      <c r="AB28" s="47">
        <f t="shared" si="12"/>
        <v>9.1682926432914654E-4</v>
      </c>
      <c r="AC28" s="47">
        <f t="shared" si="12"/>
        <v>8.1098387578598099E-4</v>
      </c>
      <c r="AD28" s="47">
        <f t="shared" si="12"/>
        <v>6.8049715255470082E-4</v>
      </c>
      <c r="AE28" s="47">
        <f t="shared" si="12"/>
        <v>5.2933386769122041E-4</v>
      </c>
      <c r="AF28" s="47">
        <f t="shared" si="12"/>
        <v>3.6208704111380353E-4</v>
      </c>
      <c r="AG28" s="47">
        <f t="shared" si="12"/>
        <v>1.8383838301702643E-4</v>
      </c>
      <c r="AH28" s="47">
        <f t="shared" si="12"/>
        <v>3.8886789883435829E-9</v>
      </c>
      <c r="AI28" s="47">
        <f t="shared" si="12"/>
        <v>-1.8383072381459307E-4</v>
      </c>
      <c r="AJ28" s="47">
        <f t="shared" si="12"/>
        <v>-3.6207973278790275E-4</v>
      </c>
      <c r="AK28" s="47">
        <f t="shared" si="13"/>
        <v>-5.2932713230163819E-4</v>
      </c>
      <c r="AL28" s="47">
        <f t="shared" si="13"/>
        <v>-6.8049119475284067E-4</v>
      </c>
      <c r="AM28" s="47">
        <f t="shared" si="13"/>
        <v>-8.1097887659663747E-4</v>
      </c>
      <c r="AN28" s="47">
        <f t="shared" si="13"/>
        <v>-9.1682537565015835E-4</v>
      </c>
      <c r="AO28" s="47">
        <f t="shared" si="13"/>
        <v>-9.948145996005746E-4</v>
      </c>
      <c r="AP28" s="47">
        <f t="shared" si="13"/>
        <v>-1.0425768853426038E-3</v>
      </c>
      <c r="AQ28" s="47">
        <f t="shared" si="13"/>
        <v>-1.0586609999928579E-3</v>
      </c>
    </row>
    <row r="29" spans="1:43" x14ac:dyDescent="0.25">
      <c r="A29" s="47">
        <v>27</v>
      </c>
      <c r="B29" s="49" t="s">
        <v>66</v>
      </c>
      <c r="C29" s="49">
        <v>2</v>
      </c>
      <c r="D29" s="50">
        <v>1.7500599999999999E-3</v>
      </c>
      <c r="E29" s="50">
        <v>-4.1848E-16</v>
      </c>
      <c r="F29" s="36">
        <f t="shared" si="5"/>
        <v>34.469453124730904</v>
      </c>
      <c r="G29" s="47">
        <f t="shared" si="10"/>
        <v>-2.9294604351999998E-18</v>
      </c>
      <c r="H29" s="47">
        <f t="shared" si="10"/>
        <v>1.1971115440570369E-3</v>
      </c>
      <c r="I29" s="47">
        <f t="shared" si="10"/>
        <v>2.2498337684160475E-3</v>
      </c>
      <c r="J29" s="47">
        <f t="shared" si="10"/>
        <v>3.0311928362939874E-3</v>
      </c>
      <c r="K29" s="47">
        <f t="shared" si="10"/>
        <v>3.4469453124730889E-3</v>
      </c>
      <c r="L29" s="47">
        <f t="shared" si="10"/>
        <v>3.4469453124730902E-3</v>
      </c>
      <c r="M29" s="47">
        <f t="shared" si="10"/>
        <v>3.0311928362939909E-3</v>
      </c>
      <c r="N29" s="47">
        <f t="shared" si="10"/>
        <v>2.2498337684160527E-3</v>
      </c>
      <c r="O29" s="47">
        <f t="shared" si="10"/>
        <v>1.197111544057043E-3</v>
      </c>
      <c r="P29" s="47">
        <f t="shared" si="10"/>
        <v>3.5375477113602779E-18</v>
      </c>
      <c r="Q29" s="47">
        <f t="shared" si="11"/>
        <v>-1.1971115440570365E-3</v>
      </c>
      <c r="R29" s="47">
        <f t="shared" si="11"/>
        <v>-2.2498337684160475E-3</v>
      </c>
      <c r="S29" s="47">
        <f t="shared" si="11"/>
        <v>-3.0311928362939866E-3</v>
      </c>
      <c r="T29" s="47">
        <f t="shared" si="11"/>
        <v>-3.4469453124730889E-3</v>
      </c>
      <c r="U29" s="47">
        <f t="shared" si="11"/>
        <v>-3.4469453124730902E-3</v>
      </c>
      <c r="V29" s="47">
        <f t="shared" si="11"/>
        <v>-3.0311928362939905E-3</v>
      </c>
      <c r="W29" s="47">
        <f t="shared" si="11"/>
        <v>-2.2498337684160531E-3</v>
      </c>
      <c r="X29" s="47">
        <f t="shared" si="11"/>
        <v>-1.1971115440570421E-3</v>
      </c>
      <c r="Y29" s="47">
        <f t="shared" si="11"/>
        <v>-3.9663643723597536E-18</v>
      </c>
      <c r="Z29" s="47">
        <f t="shared" si="11"/>
        <v>1.1971115440570373E-3</v>
      </c>
      <c r="AA29" s="47">
        <f t="shared" si="12"/>
        <v>2.2498337684160471E-3</v>
      </c>
      <c r="AB29" s="47">
        <f t="shared" si="12"/>
        <v>3.0311928362939883E-3</v>
      </c>
      <c r="AC29" s="47">
        <f t="shared" si="12"/>
        <v>3.4469453124730889E-3</v>
      </c>
      <c r="AD29" s="47">
        <f t="shared" si="12"/>
        <v>3.4469453124730898E-3</v>
      </c>
      <c r="AE29" s="47">
        <f t="shared" si="12"/>
        <v>3.0311928362939909E-3</v>
      </c>
      <c r="AF29" s="47">
        <f t="shared" si="12"/>
        <v>2.2498337684160536E-3</v>
      </c>
      <c r="AG29" s="47">
        <f t="shared" si="12"/>
        <v>1.1971115440570395E-3</v>
      </c>
      <c r="AH29" s="47">
        <f t="shared" si="12"/>
        <v>1.2864499829984276E-18</v>
      </c>
      <c r="AI29" s="47">
        <f t="shared" si="12"/>
        <v>-1.1971115440570369E-3</v>
      </c>
      <c r="AJ29" s="47">
        <f t="shared" si="12"/>
        <v>-2.2498337684160466E-3</v>
      </c>
      <c r="AK29" s="47">
        <f t="shared" si="13"/>
        <v>-3.0311928362939896E-3</v>
      </c>
      <c r="AL29" s="47">
        <f t="shared" si="13"/>
        <v>-3.4469453124730894E-3</v>
      </c>
      <c r="AM29" s="47">
        <f t="shared" si="13"/>
        <v>-3.4469453124730898E-3</v>
      </c>
      <c r="AN29" s="47">
        <f t="shared" si="13"/>
        <v>-3.0311928362939909E-3</v>
      </c>
      <c r="AO29" s="47">
        <f t="shared" si="13"/>
        <v>-2.2498337684160488E-3</v>
      </c>
      <c r="AP29" s="47">
        <f t="shared" si="13"/>
        <v>-1.1971115440570458E-3</v>
      </c>
      <c r="AQ29" s="47">
        <f t="shared" si="13"/>
        <v>-1.7152666439979035E-18</v>
      </c>
    </row>
    <row r="30" spans="1:43" x14ac:dyDescent="0.25">
      <c r="A30" s="47">
        <v>28</v>
      </c>
      <c r="B30" s="49" t="s">
        <v>67</v>
      </c>
      <c r="C30" s="49">
        <v>1</v>
      </c>
      <c r="D30" s="50">
        <v>2.1010500000000002E-5</v>
      </c>
      <c r="E30" s="50">
        <v>-2.4270200000000001E-16</v>
      </c>
      <c r="F30" s="36">
        <f t="shared" si="5"/>
        <v>0.84042000000000006</v>
      </c>
      <c r="G30" s="47">
        <f t="shared" si="10"/>
        <v>-2.0397161484000003E-20</v>
      </c>
      <c r="H30" s="47">
        <f t="shared" si="10"/>
        <v>1.4593740147484138E-5</v>
      </c>
      <c r="I30" s="47">
        <f t="shared" si="10"/>
        <v>2.8744056885375833E-5</v>
      </c>
      <c r="J30" s="47">
        <f t="shared" si="10"/>
        <v>4.2020999999999983E-5</v>
      </c>
      <c r="K30" s="47">
        <f t="shared" si="10"/>
        <v>5.4021156293276129E-5</v>
      </c>
      <c r="L30" s="47">
        <f t="shared" si="10"/>
        <v>6.4379907088605144E-5</v>
      </c>
      <c r="M30" s="47">
        <f t="shared" si="10"/>
        <v>7.2782506984851787E-5</v>
      </c>
      <c r="N30" s="47">
        <f t="shared" si="10"/>
        <v>7.8973647236089313E-5</v>
      </c>
      <c r="O30" s="47">
        <f t="shared" si="10"/>
        <v>8.2765213178651989E-5</v>
      </c>
      <c r="P30" s="47">
        <f t="shared" si="10"/>
        <v>8.4042000000000006E-5</v>
      </c>
      <c r="Q30" s="47">
        <f t="shared" si="11"/>
        <v>8.2765213178652002E-5</v>
      </c>
      <c r="R30" s="47">
        <f t="shared" si="11"/>
        <v>7.8973647236089327E-5</v>
      </c>
      <c r="S30" s="47">
        <f t="shared" si="11"/>
        <v>7.2782506984851828E-5</v>
      </c>
      <c r="T30" s="47">
        <f t="shared" si="11"/>
        <v>6.4379907088605185E-5</v>
      </c>
      <c r="U30" s="47">
        <f t="shared" si="11"/>
        <v>5.4021156293276183E-5</v>
      </c>
      <c r="V30" s="47">
        <f t="shared" si="11"/>
        <v>4.202100000000003E-5</v>
      </c>
      <c r="W30" s="47">
        <f t="shared" si="11"/>
        <v>2.8744056885375904E-5</v>
      </c>
      <c r="X30" s="47">
        <f t="shared" si="11"/>
        <v>1.4593740147484191E-5</v>
      </c>
      <c r="Y30" s="47">
        <f t="shared" si="11"/>
        <v>4.761853801896199E-20</v>
      </c>
      <c r="Z30" s="47">
        <f t="shared" si="11"/>
        <v>-1.4593740147484135E-5</v>
      </c>
      <c r="AA30" s="47">
        <f t="shared" si="12"/>
        <v>-2.8744056885375809E-5</v>
      </c>
      <c r="AB30" s="47">
        <f t="shared" si="12"/>
        <v>-4.2020999999999983E-5</v>
      </c>
      <c r="AC30" s="47">
        <f t="shared" si="12"/>
        <v>-5.4021156293276108E-5</v>
      </c>
      <c r="AD30" s="47">
        <f t="shared" si="12"/>
        <v>-6.4379907088605144E-5</v>
      </c>
      <c r="AE30" s="47">
        <f t="shared" si="12"/>
        <v>-7.2782506984851774E-5</v>
      </c>
      <c r="AF30" s="47">
        <f t="shared" si="12"/>
        <v>-7.89736472360893E-5</v>
      </c>
      <c r="AG30" s="47">
        <f t="shared" si="12"/>
        <v>-8.2765213178651989E-5</v>
      </c>
      <c r="AH30" s="47">
        <f t="shared" si="12"/>
        <v>-8.4042000000000006E-5</v>
      </c>
      <c r="AI30" s="47">
        <f t="shared" si="12"/>
        <v>-8.2765213178652002E-5</v>
      </c>
      <c r="AJ30" s="47">
        <f t="shared" si="12"/>
        <v>-7.8973647236089327E-5</v>
      </c>
      <c r="AK30" s="47">
        <f t="shared" si="13"/>
        <v>-7.2782506984851787E-5</v>
      </c>
      <c r="AL30" s="47">
        <f t="shared" si="13"/>
        <v>-6.4379907088605158E-5</v>
      </c>
      <c r="AM30" s="47">
        <f t="shared" si="13"/>
        <v>-5.4021156293276163E-5</v>
      </c>
      <c r="AN30" s="47">
        <f t="shared" si="13"/>
        <v>-4.2021000000000044E-5</v>
      </c>
      <c r="AO30" s="47">
        <f t="shared" si="13"/>
        <v>-2.8744056885375843E-5</v>
      </c>
      <c r="AP30" s="47">
        <f t="shared" si="13"/>
        <v>-1.459374014748424E-5</v>
      </c>
      <c r="AQ30" s="47">
        <f t="shared" si="13"/>
        <v>-2.0592785289486049E-20</v>
      </c>
    </row>
    <row r="31" spans="1:43" x14ac:dyDescent="0.25">
      <c r="A31" s="47">
        <v>29</v>
      </c>
      <c r="B31" s="49" t="s">
        <v>68</v>
      </c>
      <c r="C31" s="49">
        <v>1</v>
      </c>
      <c r="D31" s="50">
        <v>2.9459E-5</v>
      </c>
      <c r="E31" s="50">
        <v>1.5708</v>
      </c>
      <c r="F31" s="36">
        <f t="shared" si="5"/>
        <v>0.88376999999403794</v>
      </c>
      <c r="G31" s="47">
        <f t="shared" si="10"/>
        <v>8.8376999999403795E-5</v>
      </c>
      <c r="H31" s="47">
        <f t="shared" si="10"/>
        <v>8.7034298416512279E-5</v>
      </c>
      <c r="I31" s="47">
        <f t="shared" si="10"/>
        <v>8.30471037177151E-5</v>
      </c>
      <c r="J31" s="47">
        <f t="shared" si="10"/>
        <v>7.6536564796317286E-5</v>
      </c>
      <c r="K31" s="47">
        <f t="shared" si="10"/>
        <v>6.7700501082953917E-5</v>
      </c>
      <c r="L31" s="47">
        <f t="shared" si="10"/>
        <v>5.6807391902291503E-5</v>
      </c>
      <c r="M31" s="47">
        <f t="shared" si="10"/>
        <v>4.418821886460529E-5</v>
      </c>
      <c r="N31" s="47">
        <f t="shared" si="10"/>
        <v>3.0226409157035704E-5</v>
      </c>
      <c r="O31" s="47">
        <f t="shared" si="10"/>
        <v>1.5346185302530605E-5</v>
      </c>
      <c r="P31" s="47">
        <f t="shared" si="10"/>
        <v>-3.2462684743266782E-10</v>
      </c>
      <c r="Q31" s="47">
        <f t="shared" si="11"/>
        <v>-1.5346824692602943E-5</v>
      </c>
      <c r="R31" s="47">
        <f t="shared" si="11"/>
        <v>-3.0227019255941717E-5</v>
      </c>
      <c r="S31" s="47">
        <f t="shared" si="11"/>
        <v>-4.4188781134798478E-5</v>
      </c>
      <c r="T31" s="47">
        <f t="shared" si="11"/>
        <v>-5.6807889259476609E-5</v>
      </c>
      <c r="U31" s="47">
        <f t="shared" si="11"/>
        <v>-6.7700918415184499E-5</v>
      </c>
      <c r="V31" s="47">
        <f t="shared" si="11"/>
        <v>-7.6536889423164703E-5</v>
      </c>
      <c r="W31" s="47">
        <f t="shared" si="11"/>
        <v>-8.3047325775556846E-5</v>
      </c>
      <c r="X31" s="47">
        <f t="shared" si="11"/>
        <v>-8.703441115823324E-5</v>
      </c>
      <c r="Y31" s="47">
        <f t="shared" si="11"/>
        <v>-8.8376999999403795E-5</v>
      </c>
      <c r="Z31" s="47">
        <f t="shared" si="11"/>
        <v>-8.7034298416512279E-5</v>
      </c>
      <c r="AA31" s="47">
        <f t="shared" si="12"/>
        <v>-8.30471037177151E-5</v>
      </c>
      <c r="AB31" s="47">
        <f t="shared" si="12"/>
        <v>-7.6536564796317273E-5</v>
      </c>
      <c r="AC31" s="47">
        <f t="shared" si="12"/>
        <v>-6.7700501082953903E-5</v>
      </c>
      <c r="AD31" s="47">
        <f t="shared" si="12"/>
        <v>-5.6807391902291503E-5</v>
      </c>
      <c r="AE31" s="47">
        <f t="shared" si="12"/>
        <v>-4.4188218864605297E-5</v>
      </c>
      <c r="AF31" s="47">
        <f t="shared" si="12"/>
        <v>-3.0226409157035718E-5</v>
      </c>
      <c r="AG31" s="47">
        <f t="shared" si="12"/>
        <v>-1.5346185302530578E-5</v>
      </c>
      <c r="AH31" s="47">
        <f t="shared" si="12"/>
        <v>3.2462684742184034E-10</v>
      </c>
      <c r="AI31" s="47">
        <f t="shared" si="12"/>
        <v>1.5346824692602933E-5</v>
      </c>
      <c r="AJ31" s="47">
        <f t="shared" si="12"/>
        <v>3.0227019255941707E-5</v>
      </c>
      <c r="AK31" s="47">
        <f t="shared" si="13"/>
        <v>4.4188781134798532E-5</v>
      </c>
      <c r="AL31" s="47">
        <f t="shared" si="13"/>
        <v>5.6807889259476609E-5</v>
      </c>
      <c r="AM31" s="47">
        <f t="shared" si="13"/>
        <v>6.7700918415184485E-5</v>
      </c>
      <c r="AN31" s="47">
        <f t="shared" si="13"/>
        <v>7.653688942316469E-5</v>
      </c>
      <c r="AO31" s="47">
        <f t="shared" si="13"/>
        <v>8.304732577555686E-5</v>
      </c>
      <c r="AP31" s="47">
        <f t="shared" si="13"/>
        <v>8.7034411158233227E-5</v>
      </c>
      <c r="AQ31" s="47">
        <f t="shared" si="13"/>
        <v>8.8376999999403795E-5</v>
      </c>
    </row>
    <row r="32" spans="1:43" x14ac:dyDescent="0.25">
      <c r="A32" s="47">
        <v>30</v>
      </c>
      <c r="B32" s="49" t="s">
        <v>69</v>
      </c>
      <c r="C32" s="49">
        <v>2</v>
      </c>
      <c r="D32" s="50">
        <v>7.4717400000000002E-6</v>
      </c>
      <c r="E32" s="50">
        <v>3.1415899999999999</v>
      </c>
      <c r="F32" s="36">
        <f t="shared" si="5"/>
        <v>0.14716468732418758</v>
      </c>
      <c r="G32" s="47">
        <f t="shared" si="10"/>
        <v>-7.9307732010063587E-11</v>
      </c>
      <c r="H32" s="47">
        <f t="shared" si="10"/>
        <v>5.1108966464217398E-6</v>
      </c>
      <c r="I32" s="47">
        <f t="shared" si="10"/>
        <v>9.6054230362159312E-6</v>
      </c>
      <c r="J32" s="47">
        <f t="shared" si="10"/>
        <v>1.294139364689642E-5</v>
      </c>
      <c r="K32" s="47">
        <f t="shared" si="10"/>
        <v>1.4716441189132482E-5</v>
      </c>
      <c r="L32" s="47">
        <f t="shared" si="10"/>
        <v>1.4716468732418757E-5</v>
      </c>
      <c r="M32" s="47">
        <f t="shared" si="10"/>
        <v>1.2941472954628439E-5</v>
      </c>
      <c r="N32" s="47">
        <f t="shared" si="10"/>
        <v>9.6055445427107468E-6</v>
      </c>
      <c r="O32" s="47">
        <f t="shared" si="10"/>
        <v>5.1110456962028225E-6</v>
      </c>
      <c r="P32" s="47">
        <f t="shared" si="10"/>
        <v>7.9307732011894384E-11</v>
      </c>
      <c r="Q32" s="47">
        <f t="shared" si="11"/>
        <v>-5.1108966464217381E-6</v>
      </c>
      <c r="R32" s="47">
        <f t="shared" si="11"/>
        <v>-9.6054230362159397E-6</v>
      </c>
      <c r="S32" s="47">
        <f t="shared" si="11"/>
        <v>-1.2941393646896426E-5</v>
      </c>
      <c r="T32" s="47">
        <f t="shared" si="11"/>
        <v>-1.471644118913248E-5</v>
      </c>
      <c r="U32" s="47">
        <f t="shared" si="11"/>
        <v>-1.4716468732418757E-5</v>
      </c>
      <c r="V32" s="47">
        <f t="shared" si="11"/>
        <v>-1.2941472954628439E-5</v>
      </c>
      <c r="W32" s="47">
        <f t="shared" si="11"/>
        <v>-9.6055445427107485E-6</v>
      </c>
      <c r="X32" s="47">
        <f t="shared" si="11"/>
        <v>-5.111045696202825E-6</v>
      </c>
      <c r="Y32" s="47">
        <f t="shared" si="11"/>
        <v>-7.930773201372518E-11</v>
      </c>
      <c r="Z32" s="47">
        <f t="shared" si="11"/>
        <v>5.110896646421761E-6</v>
      </c>
      <c r="AA32" s="47">
        <f t="shared" si="12"/>
        <v>9.605423036215938E-6</v>
      </c>
      <c r="AB32" s="47">
        <f t="shared" si="12"/>
        <v>1.2941393646896425E-5</v>
      </c>
      <c r="AC32" s="47">
        <f t="shared" si="12"/>
        <v>1.471644118913248E-5</v>
      </c>
      <c r="AD32" s="47">
        <f t="shared" si="12"/>
        <v>1.4716468732418757E-5</v>
      </c>
      <c r="AE32" s="47">
        <f t="shared" si="12"/>
        <v>1.294147295462844E-5</v>
      </c>
      <c r="AF32" s="47">
        <f t="shared" si="12"/>
        <v>9.6055445427107502E-6</v>
      </c>
      <c r="AG32" s="47">
        <f t="shared" si="12"/>
        <v>5.1110456962028267E-6</v>
      </c>
      <c r="AH32" s="47">
        <f t="shared" si="12"/>
        <v>7.9307732015555976E-11</v>
      </c>
      <c r="AI32" s="47">
        <f t="shared" si="12"/>
        <v>-5.1108966464217084E-6</v>
      </c>
      <c r="AJ32" s="47">
        <f t="shared" si="12"/>
        <v>-9.6054230362158957E-6</v>
      </c>
      <c r="AK32" s="47">
        <f t="shared" si="13"/>
        <v>-1.2941393646896425E-5</v>
      </c>
      <c r="AL32" s="47">
        <f t="shared" si="13"/>
        <v>-1.471644118913248E-5</v>
      </c>
      <c r="AM32" s="47">
        <f t="shared" si="13"/>
        <v>-1.4716468732418757E-5</v>
      </c>
      <c r="AN32" s="47">
        <f t="shared" si="13"/>
        <v>-1.2941472954628442E-5</v>
      </c>
      <c r="AO32" s="47">
        <f t="shared" si="13"/>
        <v>-9.6055445427107112E-6</v>
      </c>
      <c r="AP32" s="47">
        <f t="shared" si="13"/>
        <v>-5.1110456962028538E-6</v>
      </c>
      <c r="AQ32" s="47">
        <f t="shared" si="13"/>
        <v>-7.9307731990841823E-11</v>
      </c>
    </row>
    <row r="33" spans="1:43" x14ac:dyDescent="0.25">
      <c r="A33" s="47">
        <v>31</v>
      </c>
      <c r="B33" s="49" t="s">
        <v>70</v>
      </c>
      <c r="C33" s="49">
        <v>1</v>
      </c>
      <c r="D33" s="50">
        <v>5.3223600000000003E-5</v>
      </c>
      <c r="E33" s="50">
        <v>3.1415899999999999</v>
      </c>
      <c r="F33" s="36">
        <f t="shared" si="5"/>
        <v>2.1289439999925048</v>
      </c>
      <c r="G33" s="47">
        <f t="shared" ref="G33:P42" si="14">Bn*SIN(m*(th-INDEX(deg,ii)*PI()/180+ph))*INDEX(mm,ii)*INDEX(_10kA,ii)</f>
        <v>5.6493440690196421E-10</v>
      </c>
      <c r="H33" s="47">
        <f t="shared" si="14"/>
        <v>-3.6968168243580474E-5</v>
      </c>
      <c r="I33" s="47">
        <f t="shared" si="14"/>
        <v>-7.2813642336282507E-5</v>
      </c>
      <c r="J33" s="47">
        <f t="shared" si="14"/>
        <v>-1.0644671075207735E-4</v>
      </c>
      <c r="K33" s="47">
        <f t="shared" si="14"/>
        <v>-1.3684544972630507E-4</v>
      </c>
      <c r="L33" s="47">
        <f t="shared" si="14"/>
        <v>-1.6308620895773773E-4</v>
      </c>
      <c r="M33" s="47">
        <f t="shared" si="14"/>
        <v>-1.843716762555932E-4</v>
      </c>
      <c r="N33" s="47">
        <f t="shared" si="14"/>
        <v>-2.0005510346699231E-4</v>
      </c>
      <c r="O33" s="47">
        <f t="shared" si="14"/>
        <v>-2.0965995759231383E-4</v>
      </c>
      <c r="P33" s="47">
        <f t="shared" si="14"/>
        <v>-2.1289439999925048E-4</v>
      </c>
      <c r="Q33" s="47">
        <f t="shared" ref="Q33:Z42" si="15">Bn*SIN(m*(th-INDEX(deg,ii)*PI()/180+ph))*INDEX(mm,ii)*INDEX(_10kA,ii)</f>
        <v>-2.0966015379197435E-4</v>
      </c>
      <c r="R33" s="47">
        <f t="shared" si="15"/>
        <v>-2.0005548990488595E-4</v>
      </c>
      <c r="S33" s="47">
        <f t="shared" si="15"/>
        <v>-1.843722411900001E-4</v>
      </c>
      <c r="T33" s="47">
        <f t="shared" si="15"/>
        <v>-1.6308693522341182E-4</v>
      </c>
      <c r="U33" s="47">
        <f t="shared" si="15"/>
        <v>-1.3684631525603136E-4</v>
      </c>
      <c r="V33" s="47">
        <f t="shared" si="15"/>
        <v>-1.0644768924717315E-4</v>
      </c>
      <c r="W33" s="47">
        <f t="shared" si="15"/>
        <v>-7.2814704065669411E-5</v>
      </c>
      <c r="X33" s="47">
        <f t="shared" si="15"/>
        <v>-3.6969280947148227E-5</v>
      </c>
      <c r="Y33" s="47">
        <f t="shared" si="15"/>
        <v>-5.6493440692804697E-10</v>
      </c>
      <c r="Z33" s="47">
        <f t="shared" si="15"/>
        <v>3.6968168243580643E-5</v>
      </c>
      <c r="AA33" s="47">
        <f t="shared" ref="AA33:AJ42" si="16">Bn*SIN(m*(th-INDEX(deg,ii)*PI()/180+ph))*INDEX(mm,ii)*INDEX(_10kA,ii)</f>
        <v>7.2813642336282561E-5</v>
      </c>
      <c r="AB33" s="47">
        <f t="shared" si="16"/>
        <v>1.0644671075207741E-4</v>
      </c>
      <c r="AC33" s="47">
        <f t="shared" si="16"/>
        <v>1.3684544972630505E-4</v>
      </c>
      <c r="AD33" s="47">
        <f t="shared" si="16"/>
        <v>1.630862089577377E-4</v>
      </c>
      <c r="AE33" s="47">
        <f t="shared" si="16"/>
        <v>1.8437167625559318E-4</v>
      </c>
      <c r="AF33" s="47">
        <f t="shared" si="16"/>
        <v>2.0005510346699231E-4</v>
      </c>
      <c r="AG33" s="47">
        <f t="shared" si="16"/>
        <v>2.0965995759231383E-4</v>
      </c>
      <c r="AH33" s="47">
        <f t="shared" si="16"/>
        <v>2.1289439999925048E-4</v>
      </c>
      <c r="AI33" s="47">
        <f t="shared" si="16"/>
        <v>2.0966015379197438E-4</v>
      </c>
      <c r="AJ33" s="47">
        <f t="shared" si="16"/>
        <v>2.0005548990488606E-4</v>
      </c>
      <c r="AK33" s="47">
        <f t="shared" ref="AK33:AQ42" si="17">Bn*SIN(m*(th-INDEX(deg,ii)*PI()/180+ph))*INDEX(mm,ii)*INDEX(_10kA,ii)</f>
        <v>1.8437224119000013E-4</v>
      </c>
      <c r="AL33" s="47">
        <f t="shared" si="17"/>
        <v>1.6308693522341182E-4</v>
      </c>
      <c r="AM33" s="47">
        <f t="shared" si="17"/>
        <v>1.3684631525603136E-4</v>
      </c>
      <c r="AN33" s="47">
        <f t="shared" si="17"/>
        <v>1.0644768924717318E-4</v>
      </c>
      <c r="AO33" s="47">
        <f t="shared" si="17"/>
        <v>7.2814704065669086E-5</v>
      </c>
      <c r="AP33" s="47">
        <f t="shared" si="17"/>
        <v>3.6969280947148431E-5</v>
      </c>
      <c r="AQ33" s="47">
        <f t="shared" si="17"/>
        <v>5.6493440676504141E-10</v>
      </c>
    </row>
    <row r="34" spans="1:43" x14ac:dyDescent="0.25">
      <c r="A34" s="47">
        <v>32</v>
      </c>
      <c r="B34" s="49" t="s">
        <v>71</v>
      </c>
      <c r="C34" s="49">
        <v>1</v>
      </c>
      <c r="D34" s="50">
        <v>3.2462100000000002E-5</v>
      </c>
      <c r="E34" s="50">
        <v>1.5708</v>
      </c>
      <c r="F34" s="36">
        <f t="shared" si="5"/>
        <v>0.97386299999343029</v>
      </c>
      <c r="G34" s="47">
        <f t="shared" si="14"/>
        <v>9.7386299999343027E-5</v>
      </c>
      <c r="H34" s="47">
        <f t="shared" si="14"/>
        <v>9.5906721159124997E-5</v>
      </c>
      <c r="I34" s="47">
        <f t="shared" si="14"/>
        <v>9.151306512762957E-5</v>
      </c>
      <c r="J34" s="47">
        <f t="shared" si="14"/>
        <v>8.4338830920076442E-5</v>
      </c>
      <c r="K34" s="47">
        <f t="shared" si="14"/>
        <v>7.4602004012524472E-5</v>
      </c>
      <c r="L34" s="47">
        <f t="shared" si="14"/>
        <v>6.2598432963487449E-5</v>
      </c>
      <c r="M34" s="47">
        <f t="shared" si="14"/>
        <v>4.8692840205190389E-5</v>
      </c>
      <c r="N34" s="47">
        <f t="shared" si="14"/>
        <v>3.3307740137024644E-5</v>
      </c>
      <c r="O34" s="47">
        <f t="shared" si="14"/>
        <v>1.6910601239325124E-5</v>
      </c>
      <c r="P34" s="47">
        <f t="shared" si="14"/>
        <v>-3.577198541716965E-10</v>
      </c>
      <c r="Q34" s="47">
        <f t="shared" si="15"/>
        <v>-1.6911305809896667E-5</v>
      </c>
      <c r="R34" s="47">
        <f t="shared" si="15"/>
        <v>-3.3308412430439112E-5</v>
      </c>
      <c r="S34" s="47">
        <f t="shared" si="15"/>
        <v>-4.8693459794152604E-5</v>
      </c>
      <c r="T34" s="47">
        <f t="shared" si="15"/>
        <v>-6.2598981022100414E-5</v>
      </c>
      <c r="U34" s="47">
        <f t="shared" si="15"/>
        <v>-7.4602463888304439E-5</v>
      </c>
      <c r="V34" s="47">
        <f t="shared" si="15"/>
        <v>-8.4339188639930587E-5</v>
      </c>
      <c r="W34" s="47">
        <f t="shared" si="15"/>
        <v>-9.1513309822421126E-5</v>
      </c>
      <c r="X34" s="47">
        <f t="shared" si="15"/>
        <v>-9.5906845393926588E-5</v>
      </c>
      <c r="Y34" s="47">
        <f t="shared" si="15"/>
        <v>-9.7386299999343027E-5</v>
      </c>
      <c r="Z34" s="47">
        <f t="shared" si="15"/>
        <v>-9.5906721159124997E-5</v>
      </c>
      <c r="AA34" s="47">
        <f t="shared" si="16"/>
        <v>-9.151306512762957E-5</v>
      </c>
      <c r="AB34" s="47">
        <f t="shared" si="16"/>
        <v>-8.4338830920076415E-5</v>
      </c>
      <c r="AC34" s="47">
        <f t="shared" si="16"/>
        <v>-7.4602004012524445E-5</v>
      </c>
      <c r="AD34" s="47">
        <f t="shared" si="16"/>
        <v>-6.2598432963487449E-5</v>
      </c>
      <c r="AE34" s="47">
        <f t="shared" si="16"/>
        <v>-4.8692840205190389E-5</v>
      </c>
      <c r="AF34" s="47">
        <f t="shared" si="16"/>
        <v>-3.3307740137024651E-5</v>
      </c>
      <c r="AG34" s="47">
        <f t="shared" si="16"/>
        <v>-1.6910601239325093E-5</v>
      </c>
      <c r="AH34" s="47">
        <f t="shared" si="16"/>
        <v>3.5771985415976519E-10</v>
      </c>
      <c r="AI34" s="47">
        <f t="shared" si="16"/>
        <v>1.691130580989666E-5</v>
      </c>
      <c r="AJ34" s="47">
        <f t="shared" si="16"/>
        <v>3.3308412430439098E-5</v>
      </c>
      <c r="AK34" s="47">
        <f t="shared" si="17"/>
        <v>4.8693459794152679E-5</v>
      </c>
      <c r="AL34" s="47">
        <f t="shared" si="17"/>
        <v>6.2598981022100414E-5</v>
      </c>
      <c r="AM34" s="47">
        <f t="shared" si="17"/>
        <v>7.4602463888304426E-5</v>
      </c>
      <c r="AN34" s="47">
        <f t="shared" si="17"/>
        <v>8.4339188639930574E-5</v>
      </c>
      <c r="AO34" s="47">
        <f t="shared" si="17"/>
        <v>9.1513309822421153E-5</v>
      </c>
      <c r="AP34" s="47">
        <f t="shared" si="17"/>
        <v>9.5906845393926561E-5</v>
      </c>
      <c r="AQ34" s="47">
        <f t="shared" si="17"/>
        <v>9.7386299999343027E-5</v>
      </c>
    </row>
    <row r="35" spans="1:43" x14ac:dyDescent="0.25">
      <c r="A35" s="47">
        <v>33</v>
      </c>
      <c r="B35" s="49" t="s">
        <v>72</v>
      </c>
      <c r="C35" s="49">
        <v>2</v>
      </c>
      <c r="D35" s="50">
        <v>5.2261800000000002E-5</v>
      </c>
      <c r="E35" s="50">
        <v>3.1415899999999999</v>
      </c>
      <c r="F35" s="36">
        <f t="shared" si="5"/>
        <v>1.0293574797837219</v>
      </c>
      <c r="G35" s="47">
        <f t="shared" si="14"/>
        <v>-5.5472551624702428E-10</v>
      </c>
      <c r="H35" s="47">
        <f t="shared" si="14"/>
        <v>3.5748655380937194E-5</v>
      </c>
      <c r="I35" s="47">
        <f t="shared" si="14"/>
        <v>6.7186050054486601E-5</v>
      </c>
      <c r="J35" s="47">
        <f t="shared" si="14"/>
        <v>9.0519815530970207E-5</v>
      </c>
      <c r="K35" s="47">
        <f t="shared" si="14"/>
        <v>1.0293555532422218E-4</v>
      </c>
      <c r="L35" s="47">
        <f t="shared" si="14"/>
        <v>1.029357479783722E-4</v>
      </c>
      <c r="M35" s="47">
        <f t="shared" si="14"/>
        <v>9.0520370256486516E-5</v>
      </c>
      <c r="N35" s="47">
        <f t="shared" si="14"/>
        <v>6.7186899943285031E-5</v>
      </c>
      <c r="O35" s="47">
        <f t="shared" si="14"/>
        <v>3.5749697923885561E-5</v>
      </c>
      <c r="P35" s="47">
        <f t="shared" si="14"/>
        <v>5.5472551625982997E-10</v>
      </c>
      <c r="Q35" s="47">
        <f t="shared" si="15"/>
        <v>-3.574865538093718E-5</v>
      </c>
      <c r="R35" s="47">
        <f t="shared" si="15"/>
        <v>-6.7186050054486655E-5</v>
      </c>
      <c r="S35" s="47">
        <f t="shared" si="15"/>
        <v>-9.0519815530970248E-5</v>
      </c>
      <c r="T35" s="47">
        <f t="shared" si="15"/>
        <v>-1.0293555532422218E-4</v>
      </c>
      <c r="U35" s="47">
        <f t="shared" si="15"/>
        <v>-1.029357479783722E-4</v>
      </c>
      <c r="V35" s="47">
        <f t="shared" si="15"/>
        <v>-9.0520370256486516E-5</v>
      </c>
      <c r="W35" s="47">
        <f t="shared" si="15"/>
        <v>-6.7186899943285044E-5</v>
      </c>
      <c r="X35" s="47">
        <f t="shared" si="15"/>
        <v>-3.5749697923885574E-5</v>
      </c>
      <c r="Y35" s="47">
        <f t="shared" si="15"/>
        <v>-5.5472551627263566E-10</v>
      </c>
      <c r="Z35" s="47">
        <f t="shared" si="15"/>
        <v>3.5748655380937343E-5</v>
      </c>
      <c r="AA35" s="47">
        <f t="shared" si="16"/>
        <v>6.7186050054486655E-5</v>
      </c>
      <c r="AB35" s="47">
        <f t="shared" si="16"/>
        <v>9.0519815530970248E-5</v>
      </c>
      <c r="AC35" s="47">
        <f t="shared" si="16"/>
        <v>1.0293555532422218E-4</v>
      </c>
      <c r="AD35" s="47">
        <f t="shared" si="16"/>
        <v>1.029357479783722E-4</v>
      </c>
      <c r="AE35" s="47">
        <f t="shared" si="16"/>
        <v>9.0520370256486529E-5</v>
      </c>
      <c r="AF35" s="47">
        <f t="shared" si="16"/>
        <v>6.7186899943285058E-5</v>
      </c>
      <c r="AG35" s="47">
        <f t="shared" si="16"/>
        <v>3.5749697923885588E-5</v>
      </c>
      <c r="AH35" s="47">
        <f t="shared" si="16"/>
        <v>5.5472551628544134E-10</v>
      </c>
      <c r="AI35" s="47">
        <f t="shared" si="16"/>
        <v>-3.5748655380936977E-5</v>
      </c>
      <c r="AJ35" s="47">
        <f t="shared" si="16"/>
        <v>-6.7186050054486357E-5</v>
      </c>
      <c r="AK35" s="47">
        <f t="shared" si="17"/>
        <v>-9.0519815530970248E-5</v>
      </c>
      <c r="AL35" s="47">
        <f t="shared" si="17"/>
        <v>-1.0293555532422218E-4</v>
      </c>
      <c r="AM35" s="47">
        <f t="shared" si="17"/>
        <v>-1.029357479783722E-4</v>
      </c>
      <c r="AN35" s="47">
        <f t="shared" si="17"/>
        <v>-9.0520370256486529E-5</v>
      </c>
      <c r="AO35" s="47">
        <f t="shared" si="17"/>
        <v>-6.7186899943284787E-5</v>
      </c>
      <c r="AP35" s="47">
        <f t="shared" si="17"/>
        <v>-3.5749697923885771E-5</v>
      </c>
      <c r="AQ35" s="47">
        <f t="shared" si="17"/>
        <v>-5.5472551611257579E-10</v>
      </c>
    </row>
    <row r="36" spans="1:43" x14ac:dyDescent="0.25">
      <c r="A36" s="47">
        <v>34</v>
      </c>
      <c r="B36" s="49" t="s">
        <v>73</v>
      </c>
      <c r="C36" s="49">
        <v>1</v>
      </c>
      <c r="D36" s="50">
        <v>1.13281E-4</v>
      </c>
      <c r="E36" s="50">
        <v>3.1415899999999999</v>
      </c>
      <c r="F36" s="36">
        <f t="shared" si="5"/>
        <v>4.5312399999840469</v>
      </c>
      <c r="G36" s="47">
        <f t="shared" si="14"/>
        <v>1.2024052215231853E-9</v>
      </c>
      <c r="H36" s="47">
        <f t="shared" si="14"/>
        <v>-7.8682972718888608E-5</v>
      </c>
      <c r="I36" s="47">
        <f t="shared" si="14"/>
        <v>-1.5497640553244083E-4</v>
      </c>
      <c r="J36" s="47">
        <f t="shared" si="14"/>
        <v>-2.265609586857348E-4</v>
      </c>
      <c r="K36" s="47">
        <f t="shared" si="14"/>
        <v>-2.9126157175473971E-4</v>
      </c>
      <c r="L36" s="47">
        <f t="shared" si="14"/>
        <v>-3.4711234935144345E-4</v>
      </c>
      <c r="M36" s="47">
        <f t="shared" si="14"/>
        <v>-3.9241629386042756E-4</v>
      </c>
      <c r="N36" s="47">
        <f t="shared" si="14"/>
        <v>-4.2579686785268852E-4</v>
      </c>
      <c r="O36" s="47">
        <f t="shared" si="14"/>
        <v>-4.4623981947885714E-4</v>
      </c>
      <c r="P36" s="47">
        <f t="shared" si="14"/>
        <v>-4.5312399999840466E-4</v>
      </c>
      <c r="Q36" s="47">
        <f t="shared" si="15"/>
        <v>-4.4624023706980821E-4</v>
      </c>
      <c r="R36" s="47">
        <f t="shared" si="15"/>
        <v>-4.2579769034630096E-4</v>
      </c>
      <c r="S36" s="47">
        <f t="shared" si="15"/>
        <v>-3.9241749626564907E-4</v>
      </c>
      <c r="T36" s="47">
        <f t="shared" si="15"/>
        <v>-3.4711389513379995E-4</v>
      </c>
      <c r="U36" s="47">
        <f t="shared" si="15"/>
        <v>-2.9126341394641636E-4</v>
      </c>
      <c r="V36" s="47">
        <f t="shared" si="15"/>
        <v>-2.2656304131266997E-4</v>
      </c>
      <c r="W36" s="47">
        <f t="shared" si="15"/>
        <v>-1.549786653150688E-4</v>
      </c>
      <c r="X36" s="47">
        <f t="shared" si="15"/>
        <v>-7.868534099485751E-5</v>
      </c>
      <c r="Y36" s="47">
        <f t="shared" si="15"/>
        <v>-1.2024052215786996E-9</v>
      </c>
      <c r="Z36" s="47">
        <f t="shared" si="15"/>
        <v>7.868297271888896E-5</v>
      </c>
      <c r="AA36" s="47">
        <f t="shared" si="16"/>
        <v>1.5497640553244096E-4</v>
      </c>
      <c r="AB36" s="47">
        <f t="shared" si="16"/>
        <v>2.2656095868573491E-4</v>
      </c>
      <c r="AC36" s="47">
        <f t="shared" si="16"/>
        <v>2.9126157175473965E-4</v>
      </c>
      <c r="AD36" s="47">
        <f t="shared" si="16"/>
        <v>3.471123493514434E-4</v>
      </c>
      <c r="AE36" s="47">
        <f t="shared" si="16"/>
        <v>3.9241629386042751E-4</v>
      </c>
      <c r="AF36" s="47">
        <f t="shared" si="16"/>
        <v>4.2579686785268852E-4</v>
      </c>
      <c r="AG36" s="47">
        <f t="shared" si="16"/>
        <v>4.4623981947885714E-4</v>
      </c>
      <c r="AH36" s="47">
        <f t="shared" si="16"/>
        <v>4.5312399999840466E-4</v>
      </c>
      <c r="AI36" s="47">
        <f t="shared" si="16"/>
        <v>4.4624023706980832E-4</v>
      </c>
      <c r="AJ36" s="47">
        <f t="shared" si="16"/>
        <v>4.2579769034630123E-4</v>
      </c>
      <c r="AK36" s="47">
        <f t="shared" si="17"/>
        <v>3.9241749626564912E-4</v>
      </c>
      <c r="AL36" s="47">
        <f t="shared" si="17"/>
        <v>3.4711389513379995E-4</v>
      </c>
      <c r="AM36" s="47">
        <f t="shared" si="17"/>
        <v>2.9126341394641642E-4</v>
      </c>
      <c r="AN36" s="47">
        <f t="shared" si="17"/>
        <v>2.2656304131267002E-4</v>
      </c>
      <c r="AO36" s="47">
        <f t="shared" si="17"/>
        <v>1.549786653150681E-4</v>
      </c>
      <c r="AP36" s="47">
        <f t="shared" si="17"/>
        <v>7.8685340994857943E-5</v>
      </c>
      <c r="AQ36" s="47">
        <f t="shared" si="17"/>
        <v>1.2024052212317592E-9</v>
      </c>
    </row>
    <row r="37" spans="1:43" x14ac:dyDescent="0.25">
      <c r="A37" s="47">
        <v>35</v>
      </c>
      <c r="B37" s="49" t="s">
        <v>74</v>
      </c>
      <c r="C37" s="49">
        <v>1</v>
      </c>
      <c r="D37" s="50">
        <v>3.00282E-6</v>
      </c>
      <c r="E37" s="50">
        <v>-1.5708</v>
      </c>
      <c r="F37" s="36">
        <f t="shared" si="5"/>
        <v>9.0084599999392279E-2</v>
      </c>
      <c r="G37" s="47">
        <f t="shared" si="14"/>
        <v>-9.0084599999392279E-6</v>
      </c>
      <c r="H37" s="47">
        <f t="shared" si="14"/>
        <v>-8.8716069966450286E-6</v>
      </c>
      <c r="I37" s="47">
        <f t="shared" si="14"/>
        <v>-8.4651947040075226E-6</v>
      </c>
      <c r="J37" s="47">
        <f t="shared" si="14"/>
        <v>-7.8015717538839554E-6</v>
      </c>
      <c r="K37" s="47">
        <f t="shared" si="14"/>
        <v>-6.9009019938044155E-6</v>
      </c>
      <c r="L37" s="47">
        <f t="shared" si="14"/>
        <v>-5.7905518186680308E-6</v>
      </c>
      <c r="M37" s="47">
        <f t="shared" si="14"/>
        <v>-4.5042586566820218E-6</v>
      </c>
      <c r="N37" s="47">
        <f t="shared" si="14"/>
        <v>-3.0811058746775856E-6</v>
      </c>
      <c r="O37" s="47">
        <f t="shared" si="14"/>
        <v>-1.5643352497858719E-6</v>
      </c>
      <c r="P37" s="47">
        <f t="shared" si="14"/>
        <v>-3.3089921245845082E-11</v>
      </c>
      <c r="Q37" s="47">
        <f t="shared" si="15"/>
        <v>1.5642700753638929E-6</v>
      </c>
      <c r="R37" s="47">
        <f t="shared" si="15"/>
        <v>3.0810436859679518E-6</v>
      </c>
      <c r="S37" s="47">
        <f t="shared" si="15"/>
        <v>4.5042013432572044E-6</v>
      </c>
      <c r="T37" s="47">
        <f t="shared" si="15"/>
        <v>5.7905011219674446E-6</v>
      </c>
      <c r="U37" s="47">
        <f t="shared" si="15"/>
        <v>6.9008594542216507E-6</v>
      </c>
      <c r="V37" s="47">
        <f t="shared" si="15"/>
        <v>7.8015386639627105E-6</v>
      </c>
      <c r="W37" s="47">
        <f t="shared" si="15"/>
        <v>8.4651720691683089E-6</v>
      </c>
      <c r="X37" s="47">
        <f t="shared" si="15"/>
        <v>8.8715955046359834E-6</v>
      </c>
      <c r="Y37" s="47">
        <f t="shared" si="15"/>
        <v>9.0084599999392279E-6</v>
      </c>
      <c r="Z37" s="47">
        <f t="shared" si="15"/>
        <v>8.8716069966450286E-6</v>
      </c>
      <c r="AA37" s="47">
        <f t="shared" si="16"/>
        <v>8.4651947040075226E-6</v>
      </c>
      <c r="AB37" s="47">
        <f t="shared" si="16"/>
        <v>7.8015717538839554E-6</v>
      </c>
      <c r="AC37" s="47">
        <f t="shared" si="16"/>
        <v>6.9009019938044172E-6</v>
      </c>
      <c r="AD37" s="47">
        <f t="shared" si="16"/>
        <v>5.7905518186680341E-6</v>
      </c>
      <c r="AE37" s="47">
        <f t="shared" si="16"/>
        <v>4.504258656682026E-6</v>
      </c>
      <c r="AF37" s="47">
        <f t="shared" si="16"/>
        <v>3.0811058746775916E-6</v>
      </c>
      <c r="AG37" s="47">
        <f t="shared" si="16"/>
        <v>1.5643352497858732E-6</v>
      </c>
      <c r="AH37" s="47">
        <f t="shared" si="16"/>
        <v>3.3089921248949038E-11</v>
      </c>
      <c r="AI37" s="47">
        <f t="shared" si="16"/>
        <v>-1.5642700753638879E-6</v>
      </c>
      <c r="AJ37" s="47">
        <f t="shared" si="16"/>
        <v>-3.0810436859679446E-6</v>
      </c>
      <c r="AK37" s="47">
        <f t="shared" si="17"/>
        <v>-4.5042013432572044E-6</v>
      </c>
      <c r="AL37" s="47">
        <f t="shared" si="17"/>
        <v>-5.7905011219674421E-6</v>
      </c>
      <c r="AM37" s="47">
        <f t="shared" si="17"/>
        <v>-6.9008594542216498E-6</v>
      </c>
      <c r="AN37" s="47">
        <f t="shared" si="17"/>
        <v>-7.8015386639627071E-6</v>
      </c>
      <c r="AO37" s="47">
        <f t="shared" si="17"/>
        <v>-8.4651720691683089E-6</v>
      </c>
      <c r="AP37" s="47">
        <f t="shared" si="17"/>
        <v>-8.87159550463598E-6</v>
      </c>
      <c r="AQ37" s="47">
        <f t="shared" si="17"/>
        <v>-9.0084599999392279E-6</v>
      </c>
    </row>
    <row r="38" spans="1:43" x14ac:dyDescent="0.25">
      <c r="A38" s="47">
        <v>36</v>
      </c>
      <c r="B38" s="49" t="s">
        <v>75</v>
      </c>
      <c r="C38" s="49">
        <v>2</v>
      </c>
      <c r="D38" s="50">
        <v>8.3850200000000006E-5</v>
      </c>
      <c r="E38" s="50">
        <v>3.1415899999999999</v>
      </c>
      <c r="F38" s="36">
        <f t="shared" si="5"/>
        <v>1.6515280865060338</v>
      </c>
      <c r="G38" s="47">
        <f t="shared" si="14"/>
        <v>-8.9001613955922374E-10</v>
      </c>
      <c r="H38" s="47">
        <f t="shared" si="14"/>
        <v>5.7356078501365433E-5</v>
      </c>
      <c r="I38" s="47">
        <f t="shared" si="14"/>
        <v>1.0779505746604045E-4</v>
      </c>
      <c r="J38" s="47">
        <f t="shared" si="14"/>
        <v>1.4523236161469673E-4</v>
      </c>
      <c r="K38" s="47">
        <f t="shared" si="14"/>
        <v>1.6515249955124193E-4</v>
      </c>
      <c r="L38" s="47">
        <f t="shared" si="14"/>
        <v>1.6515280865060338E-4</v>
      </c>
      <c r="M38" s="47">
        <f t="shared" si="14"/>
        <v>1.452332516308364E-4</v>
      </c>
      <c r="N38" s="47">
        <f t="shared" si="14"/>
        <v>1.0779642104987656E-4</v>
      </c>
      <c r="O38" s="47">
        <f t="shared" si="14"/>
        <v>5.7357751184562896E-5</v>
      </c>
      <c r="P38" s="47">
        <f t="shared" si="14"/>
        <v>8.9001613957976946E-10</v>
      </c>
      <c r="Q38" s="47">
        <f t="shared" si="15"/>
        <v>-5.7356078501365413E-5</v>
      </c>
      <c r="R38" s="47">
        <f t="shared" si="15"/>
        <v>-1.0779505746604055E-4</v>
      </c>
      <c r="S38" s="47">
        <f t="shared" si="15"/>
        <v>-1.4523236161469681E-4</v>
      </c>
      <c r="T38" s="47">
        <f t="shared" si="15"/>
        <v>-1.6515249955124191E-4</v>
      </c>
      <c r="U38" s="47">
        <f t="shared" si="15"/>
        <v>-1.6515280865060338E-4</v>
      </c>
      <c r="V38" s="47">
        <f t="shared" si="15"/>
        <v>-1.452332516308364E-4</v>
      </c>
      <c r="W38" s="47">
        <f t="shared" si="15"/>
        <v>-1.0779642104987657E-4</v>
      </c>
      <c r="X38" s="47">
        <f t="shared" si="15"/>
        <v>-5.7357751184562924E-5</v>
      </c>
      <c r="Y38" s="47">
        <f t="shared" si="15"/>
        <v>-8.9001613960031529E-10</v>
      </c>
      <c r="Z38" s="47">
        <f t="shared" si="15"/>
        <v>5.7356078501365677E-5</v>
      </c>
      <c r="AA38" s="47">
        <f t="shared" si="16"/>
        <v>1.0779505746604052E-4</v>
      </c>
      <c r="AB38" s="47">
        <f t="shared" si="16"/>
        <v>1.4523236161469681E-4</v>
      </c>
      <c r="AC38" s="47">
        <f t="shared" si="16"/>
        <v>1.6515249955124191E-4</v>
      </c>
      <c r="AD38" s="47">
        <f t="shared" si="16"/>
        <v>1.6515280865060338E-4</v>
      </c>
      <c r="AE38" s="47">
        <f t="shared" si="16"/>
        <v>1.452332516308364E-4</v>
      </c>
      <c r="AF38" s="47">
        <f t="shared" si="16"/>
        <v>1.0779642104987659E-4</v>
      </c>
      <c r="AG38" s="47">
        <f t="shared" si="16"/>
        <v>5.7357751184562937E-5</v>
      </c>
      <c r="AH38" s="47">
        <f t="shared" si="16"/>
        <v>8.9001613962086111E-10</v>
      </c>
      <c r="AI38" s="47">
        <f t="shared" si="16"/>
        <v>-5.7356078501365088E-5</v>
      </c>
      <c r="AJ38" s="47">
        <f t="shared" si="16"/>
        <v>-1.0779505746604006E-4</v>
      </c>
      <c r="AK38" s="47">
        <f t="shared" si="17"/>
        <v>-1.4523236161469681E-4</v>
      </c>
      <c r="AL38" s="47">
        <f t="shared" si="17"/>
        <v>-1.6515249955124191E-4</v>
      </c>
      <c r="AM38" s="47">
        <f t="shared" si="17"/>
        <v>-1.6515280865060338E-4</v>
      </c>
      <c r="AN38" s="47">
        <f t="shared" si="17"/>
        <v>-1.4523325163083643E-4</v>
      </c>
      <c r="AO38" s="47">
        <f t="shared" si="17"/>
        <v>-1.0779642104987617E-4</v>
      </c>
      <c r="AP38" s="47">
        <f t="shared" si="17"/>
        <v>-5.7357751184563235E-5</v>
      </c>
      <c r="AQ38" s="47">
        <f t="shared" si="17"/>
        <v>-8.9001613934351107E-10</v>
      </c>
    </row>
    <row r="39" spans="1:43" x14ac:dyDescent="0.25">
      <c r="A39" s="47">
        <v>37</v>
      </c>
      <c r="B39" s="49" t="s">
        <v>76</v>
      </c>
      <c r="C39" s="49">
        <v>1</v>
      </c>
      <c r="D39" s="50">
        <v>3.0961699999999999E-5</v>
      </c>
      <c r="E39" s="50">
        <v>3.1415899999999999</v>
      </c>
      <c r="F39" s="36">
        <f t="shared" si="5"/>
        <v>1.2384679999956396</v>
      </c>
      <c r="G39" s="47">
        <f t="shared" si="14"/>
        <v>3.2863860441940312E-10</v>
      </c>
      <c r="H39" s="47">
        <f t="shared" si="14"/>
        <v>-2.1505447483959475E-5</v>
      </c>
      <c r="I39" s="47">
        <f t="shared" si="14"/>
        <v>-4.2357791467004824E-5</v>
      </c>
      <c r="J39" s="47">
        <f t="shared" si="14"/>
        <v>-6.1923115390401874E-5</v>
      </c>
      <c r="K39" s="47">
        <f t="shared" si="14"/>
        <v>-7.9606936787269918E-5</v>
      </c>
      <c r="L39" s="47">
        <f t="shared" si="14"/>
        <v>-9.4871941692910425E-5</v>
      </c>
      <c r="M39" s="47">
        <f t="shared" si="14"/>
        <v>-1.0725431065773077E-4</v>
      </c>
      <c r="N39" s="47">
        <f t="shared" si="14"/>
        <v>-1.1637781166651589E-4</v>
      </c>
      <c r="O39" s="47">
        <f t="shared" si="14"/>
        <v>-1.2196523175782814E-4</v>
      </c>
      <c r="P39" s="47">
        <f t="shared" si="14"/>
        <v>-1.2384679999956396E-4</v>
      </c>
      <c r="Q39" s="47">
        <f t="shared" si="15"/>
        <v>-1.2196534589281769E-4</v>
      </c>
      <c r="R39" s="47">
        <f t="shared" si="15"/>
        <v>-1.1637803646856107E-4</v>
      </c>
      <c r="S39" s="47">
        <f t="shared" si="15"/>
        <v>-1.0725463929633519E-4</v>
      </c>
      <c r="T39" s="47">
        <f t="shared" si="15"/>
        <v>-9.4872364182556408E-5</v>
      </c>
      <c r="U39" s="47">
        <f t="shared" si="15"/>
        <v>-7.9607440290823344E-5</v>
      </c>
      <c r="V39" s="47">
        <f t="shared" si="15"/>
        <v>-6.1923684609162109E-5</v>
      </c>
      <c r="W39" s="47">
        <f t="shared" si="15"/>
        <v>-4.2358409105547849E-5</v>
      </c>
      <c r="X39" s="47">
        <f t="shared" si="15"/>
        <v>-2.1506094775650636E-5</v>
      </c>
      <c r="Y39" s="47">
        <f t="shared" si="15"/>
        <v>-3.286386044345762E-10</v>
      </c>
      <c r="Z39" s="47">
        <f t="shared" si="15"/>
        <v>2.150544748395957E-5</v>
      </c>
      <c r="AA39" s="47">
        <f t="shared" si="16"/>
        <v>4.2357791467004858E-5</v>
      </c>
      <c r="AB39" s="47">
        <f t="shared" si="16"/>
        <v>6.1923115390401901E-5</v>
      </c>
      <c r="AC39" s="47">
        <f t="shared" si="16"/>
        <v>7.9606936787269904E-5</v>
      </c>
      <c r="AD39" s="47">
        <f t="shared" si="16"/>
        <v>9.4871941692910411E-5</v>
      </c>
      <c r="AE39" s="47">
        <f t="shared" si="16"/>
        <v>1.0725431065773075E-4</v>
      </c>
      <c r="AF39" s="47">
        <f t="shared" si="16"/>
        <v>1.1637781166651589E-4</v>
      </c>
      <c r="AG39" s="47">
        <f t="shared" si="16"/>
        <v>1.2196523175782814E-4</v>
      </c>
      <c r="AH39" s="47">
        <f t="shared" si="16"/>
        <v>1.2384679999956396E-4</v>
      </c>
      <c r="AI39" s="47">
        <f t="shared" si="16"/>
        <v>1.2196534589281771E-4</v>
      </c>
      <c r="AJ39" s="47">
        <f t="shared" si="16"/>
        <v>1.1637803646856114E-4</v>
      </c>
      <c r="AK39" s="47">
        <f t="shared" si="17"/>
        <v>1.072546392963352E-4</v>
      </c>
      <c r="AL39" s="47">
        <f t="shared" si="17"/>
        <v>9.4872364182556408E-5</v>
      </c>
      <c r="AM39" s="47">
        <f t="shared" si="17"/>
        <v>7.9607440290823357E-5</v>
      </c>
      <c r="AN39" s="47">
        <f t="shared" si="17"/>
        <v>6.1923684609162122E-5</v>
      </c>
      <c r="AO39" s="47">
        <f t="shared" si="17"/>
        <v>4.2358409105547653E-5</v>
      </c>
      <c r="AP39" s="47">
        <f t="shared" si="17"/>
        <v>2.1506094775650754E-5</v>
      </c>
      <c r="AQ39" s="47">
        <f t="shared" si="17"/>
        <v>3.2863860433975121E-10</v>
      </c>
    </row>
    <row r="40" spans="1:43" x14ac:dyDescent="0.25">
      <c r="A40" s="47">
        <v>38</v>
      </c>
      <c r="B40" s="49" t="s">
        <v>77</v>
      </c>
      <c r="C40" s="49">
        <v>1</v>
      </c>
      <c r="D40" s="50">
        <v>1.31972E-4</v>
      </c>
      <c r="E40" s="50">
        <v>-1.5708</v>
      </c>
      <c r="F40" s="36">
        <f t="shared" si="5"/>
        <v>3.95915999997329</v>
      </c>
      <c r="G40" s="47">
        <f t="shared" si="14"/>
        <v>-3.9591599999732902E-4</v>
      </c>
      <c r="H40" s="47">
        <f t="shared" si="14"/>
        <v>-3.8990139887213943E-4</v>
      </c>
      <c r="I40" s="47">
        <f t="shared" si="14"/>
        <v>-3.7203984104184761E-4</v>
      </c>
      <c r="J40" s="47">
        <f t="shared" si="14"/>
        <v>-3.4287404090274258E-4</v>
      </c>
      <c r="K40" s="47">
        <f t="shared" si="14"/>
        <v>-3.0329018653344402E-4</v>
      </c>
      <c r="L40" s="47">
        <f t="shared" si="14"/>
        <v>-2.5449101331856633E-4</v>
      </c>
      <c r="M40" s="47">
        <f t="shared" si="14"/>
        <v>-1.9795925944267047E-4</v>
      </c>
      <c r="N40" s="47">
        <f t="shared" si="14"/>
        <v>-1.3541261364082772E-4</v>
      </c>
      <c r="O40" s="47">
        <f t="shared" si="14"/>
        <v>-6.8751524095597168E-5</v>
      </c>
      <c r="P40" s="47">
        <f t="shared" si="14"/>
        <v>-1.4542806717208049E-9</v>
      </c>
      <c r="Q40" s="47">
        <f t="shared" si="15"/>
        <v>6.8748659721836039E-5</v>
      </c>
      <c r="R40" s="47">
        <f t="shared" si="15"/>
        <v>1.3540988048719619E-4</v>
      </c>
      <c r="S40" s="47">
        <f t="shared" si="15"/>
        <v>1.9795674055465853E-4</v>
      </c>
      <c r="T40" s="47">
        <f t="shared" si="15"/>
        <v>2.5448878523131176E-4</v>
      </c>
      <c r="U40" s="47">
        <f t="shared" si="15"/>
        <v>3.0328831694625047E-4</v>
      </c>
      <c r="V40" s="47">
        <f t="shared" si="15"/>
        <v>3.4287258662207089E-4</v>
      </c>
      <c r="W40" s="47">
        <f t="shared" si="15"/>
        <v>3.7203884625528004E-4</v>
      </c>
      <c r="X40" s="47">
        <f t="shared" si="15"/>
        <v>3.8990089380576257E-4</v>
      </c>
      <c r="Y40" s="47">
        <f t="shared" si="15"/>
        <v>3.9591599999732902E-4</v>
      </c>
      <c r="Z40" s="47">
        <f t="shared" si="15"/>
        <v>3.8990139887213943E-4</v>
      </c>
      <c r="AA40" s="47">
        <f t="shared" si="16"/>
        <v>3.7203984104184761E-4</v>
      </c>
      <c r="AB40" s="47">
        <f t="shared" si="16"/>
        <v>3.4287404090274263E-4</v>
      </c>
      <c r="AC40" s="47">
        <f t="shared" si="16"/>
        <v>3.0329018653344408E-4</v>
      </c>
      <c r="AD40" s="47">
        <f t="shared" si="16"/>
        <v>2.5449101331856649E-4</v>
      </c>
      <c r="AE40" s="47">
        <f t="shared" si="16"/>
        <v>1.9795925944267068E-4</v>
      </c>
      <c r="AF40" s="47">
        <f t="shared" si="16"/>
        <v>1.3541261364082799E-4</v>
      </c>
      <c r="AG40" s="47">
        <f t="shared" si="16"/>
        <v>6.8751524095597222E-5</v>
      </c>
      <c r="AH40" s="47">
        <f t="shared" si="16"/>
        <v>1.4542806718572214E-9</v>
      </c>
      <c r="AI40" s="47">
        <f t="shared" si="16"/>
        <v>-6.8748659721835822E-5</v>
      </c>
      <c r="AJ40" s="47">
        <f t="shared" si="16"/>
        <v>-1.3540988048719589E-4</v>
      </c>
      <c r="AK40" s="47">
        <f t="shared" si="17"/>
        <v>-1.9795674055465856E-4</v>
      </c>
      <c r="AL40" s="47">
        <f t="shared" si="17"/>
        <v>-2.544887852313117E-4</v>
      </c>
      <c r="AM40" s="47">
        <f t="shared" si="17"/>
        <v>-3.0328831694625036E-4</v>
      </c>
      <c r="AN40" s="47">
        <f t="shared" si="17"/>
        <v>-3.4287258662207072E-4</v>
      </c>
      <c r="AO40" s="47">
        <f t="shared" si="17"/>
        <v>-3.7203884625528004E-4</v>
      </c>
      <c r="AP40" s="47">
        <f t="shared" si="17"/>
        <v>-3.8990089380576247E-4</v>
      </c>
      <c r="AQ40" s="47">
        <f t="shared" si="17"/>
        <v>-3.9591599999732902E-4</v>
      </c>
    </row>
    <row r="41" spans="1:43" x14ac:dyDescent="0.25">
      <c r="A41" s="47">
        <v>39</v>
      </c>
      <c r="B41" s="49" t="s">
        <v>78</v>
      </c>
      <c r="C41" s="49">
        <v>2</v>
      </c>
      <c r="D41" s="50">
        <v>1.85361E-5</v>
      </c>
      <c r="E41" s="50">
        <v>3.1415899999999999</v>
      </c>
      <c r="F41" s="36">
        <f t="shared" si="5"/>
        <v>0.36509024145779606</v>
      </c>
      <c r="G41" s="47">
        <f t="shared" si="14"/>
        <v>-1.9674882307357318E-10</v>
      </c>
      <c r="H41" s="47">
        <f t="shared" si="14"/>
        <v>1.2679254273802087E-5</v>
      </c>
      <c r="I41" s="47">
        <f t="shared" si="14"/>
        <v>2.3829400105143127E-5</v>
      </c>
      <c r="J41" s="47">
        <f t="shared" si="14"/>
        <v>3.2105368599313776E-5</v>
      </c>
      <c r="K41" s="47">
        <f t="shared" si="14"/>
        <v>3.6508955815630437E-5</v>
      </c>
      <c r="L41" s="47">
        <f t="shared" si="14"/>
        <v>3.6509024145779606E-5</v>
      </c>
      <c r="M41" s="47">
        <f t="shared" si="14"/>
        <v>3.2105565348136874E-5</v>
      </c>
      <c r="N41" s="47">
        <f t="shared" si="14"/>
        <v>2.3829701541828365E-5</v>
      </c>
      <c r="O41" s="47">
        <f t="shared" si="14"/>
        <v>1.267962404063647E-5</v>
      </c>
      <c r="P41" s="47">
        <f t="shared" si="14"/>
        <v>1.9674882307811508E-10</v>
      </c>
      <c r="Q41" s="47">
        <f t="shared" si="15"/>
        <v>-1.2679254273802082E-5</v>
      </c>
      <c r="R41" s="47">
        <f t="shared" si="15"/>
        <v>-2.3829400105143148E-5</v>
      </c>
      <c r="S41" s="47">
        <f t="shared" si="15"/>
        <v>-3.2105368599313796E-5</v>
      </c>
      <c r="T41" s="47">
        <f t="shared" si="15"/>
        <v>-3.6508955815630437E-5</v>
      </c>
      <c r="U41" s="47">
        <f t="shared" si="15"/>
        <v>-3.6509024145779606E-5</v>
      </c>
      <c r="V41" s="47">
        <f t="shared" si="15"/>
        <v>-3.2105565348136874E-5</v>
      </c>
      <c r="W41" s="47">
        <f t="shared" si="15"/>
        <v>-2.3829701541828368E-5</v>
      </c>
      <c r="X41" s="47">
        <f t="shared" si="15"/>
        <v>-1.2679624040636477E-5</v>
      </c>
      <c r="Y41" s="47">
        <f t="shared" si="15"/>
        <v>-1.9674882308265697E-10</v>
      </c>
      <c r="Z41" s="47">
        <f t="shared" si="15"/>
        <v>1.267925427380214E-5</v>
      </c>
      <c r="AA41" s="47">
        <f t="shared" si="16"/>
        <v>2.3829400105143144E-5</v>
      </c>
      <c r="AB41" s="47">
        <f t="shared" si="16"/>
        <v>3.210536859931379E-5</v>
      </c>
      <c r="AC41" s="47">
        <f t="shared" si="16"/>
        <v>3.6508955815630437E-5</v>
      </c>
      <c r="AD41" s="47">
        <f t="shared" si="16"/>
        <v>3.6509024145779606E-5</v>
      </c>
      <c r="AE41" s="47">
        <f t="shared" si="16"/>
        <v>3.2105565348136874E-5</v>
      </c>
      <c r="AF41" s="47">
        <f t="shared" si="16"/>
        <v>2.3829701541828371E-5</v>
      </c>
      <c r="AG41" s="47">
        <f t="shared" si="16"/>
        <v>1.2679624040636481E-5</v>
      </c>
      <c r="AH41" s="47">
        <f t="shared" si="16"/>
        <v>1.9674882308719886E-10</v>
      </c>
      <c r="AI41" s="47">
        <f t="shared" si="16"/>
        <v>-1.2679254273802011E-5</v>
      </c>
      <c r="AJ41" s="47">
        <f t="shared" si="16"/>
        <v>-2.3829400105143043E-5</v>
      </c>
      <c r="AK41" s="47">
        <f t="shared" si="17"/>
        <v>-3.210536859931379E-5</v>
      </c>
      <c r="AL41" s="47">
        <f t="shared" si="17"/>
        <v>-3.6508955815630437E-5</v>
      </c>
      <c r="AM41" s="47">
        <f t="shared" si="17"/>
        <v>-3.6509024145779606E-5</v>
      </c>
      <c r="AN41" s="47">
        <f t="shared" si="17"/>
        <v>-3.2105565348136881E-5</v>
      </c>
      <c r="AO41" s="47">
        <f t="shared" si="17"/>
        <v>-2.3829701541828277E-5</v>
      </c>
      <c r="AP41" s="47">
        <f t="shared" si="17"/>
        <v>-1.2679624040636547E-5</v>
      </c>
      <c r="AQ41" s="47">
        <f t="shared" si="17"/>
        <v>-1.9674882302588731E-10</v>
      </c>
    </row>
    <row r="42" spans="1:43" x14ac:dyDescent="0.25">
      <c r="A42" s="47">
        <v>40</v>
      </c>
      <c r="B42" s="49" t="s">
        <v>79</v>
      </c>
      <c r="C42" s="49">
        <v>1</v>
      </c>
      <c r="D42" s="50">
        <v>1.41108E-5</v>
      </c>
      <c r="E42" s="50">
        <v>-2.6308800000000002E-16</v>
      </c>
      <c r="F42" s="36">
        <f t="shared" si="5"/>
        <v>0.56443200000000004</v>
      </c>
      <c r="G42" s="47">
        <f t="shared" si="14"/>
        <v>-1.4849528601600003E-20</v>
      </c>
      <c r="H42" s="47">
        <f t="shared" si="14"/>
        <v>9.8012588216900677E-6</v>
      </c>
      <c r="I42" s="47">
        <f t="shared" si="14"/>
        <v>1.9304711353759368E-5</v>
      </c>
      <c r="J42" s="47">
        <f t="shared" si="14"/>
        <v>2.8221599999999987E-5</v>
      </c>
      <c r="K42" s="47">
        <f t="shared" si="14"/>
        <v>3.6280989611059269E-5</v>
      </c>
      <c r="L42" s="47">
        <f t="shared" si="14"/>
        <v>4.3237999711853095E-5</v>
      </c>
      <c r="M42" s="47">
        <f t="shared" si="14"/>
        <v>4.8881245070885821E-5</v>
      </c>
      <c r="N42" s="47">
        <f t="shared" si="14"/>
        <v>5.3039258533543184E-5</v>
      </c>
      <c r="O42" s="47">
        <f t="shared" si="14"/>
        <v>5.5585700964818664E-5</v>
      </c>
      <c r="P42" s="47">
        <f t="shared" si="14"/>
        <v>5.6443200000000002E-5</v>
      </c>
      <c r="Q42" s="47">
        <f t="shared" si="15"/>
        <v>5.5585700964818671E-5</v>
      </c>
      <c r="R42" s="47">
        <f t="shared" si="15"/>
        <v>5.3039258533543191E-5</v>
      </c>
      <c r="S42" s="47">
        <f t="shared" si="15"/>
        <v>4.8881245070885848E-5</v>
      </c>
      <c r="T42" s="47">
        <f t="shared" si="15"/>
        <v>4.3237999711853122E-5</v>
      </c>
      <c r="U42" s="47">
        <f t="shared" si="15"/>
        <v>3.6280989611059303E-5</v>
      </c>
      <c r="V42" s="47">
        <f t="shared" si="15"/>
        <v>2.8221600000000021E-5</v>
      </c>
      <c r="W42" s="47">
        <f t="shared" si="15"/>
        <v>1.9304711353759419E-5</v>
      </c>
      <c r="X42" s="47">
        <f t="shared" si="15"/>
        <v>9.8012588216901032E-6</v>
      </c>
      <c r="Y42" s="47">
        <f t="shared" si="15"/>
        <v>3.1980946016418879E-20</v>
      </c>
      <c r="Z42" s="47">
        <f t="shared" si="15"/>
        <v>-9.801258821690066E-6</v>
      </c>
      <c r="AA42" s="47">
        <f t="shared" si="16"/>
        <v>-1.9304711353759358E-5</v>
      </c>
      <c r="AB42" s="47">
        <f t="shared" si="16"/>
        <v>-2.8221599999999984E-5</v>
      </c>
      <c r="AC42" s="47">
        <f t="shared" si="16"/>
        <v>-3.6280989611059255E-5</v>
      </c>
      <c r="AD42" s="47">
        <f t="shared" si="16"/>
        <v>-4.3237999711853095E-5</v>
      </c>
      <c r="AE42" s="47">
        <f t="shared" si="16"/>
        <v>-4.8881245070885814E-5</v>
      </c>
      <c r="AF42" s="47">
        <f t="shared" si="16"/>
        <v>-5.3039258533543178E-5</v>
      </c>
      <c r="AG42" s="47">
        <f t="shared" si="16"/>
        <v>-5.5585700964818664E-5</v>
      </c>
      <c r="AH42" s="47">
        <f t="shared" si="16"/>
        <v>-5.6443200000000002E-5</v>
      </c>
      <c r="AI42" s="47">
        <f t="shared" si="16"/>
        <v>-5.5585700964818671E-5</v>
      </c>
      <c r="AJ42" s="47">
        <f t="shared" si="16"/>
        <v>-5.3039258533543198E-5</v>
      </c>
      <c r="AK42" s="47">
        <f t="shared" si="17"/>
        <v>-4.8881245070885828E-5</v>
      </c>
      <c r="AL42" s="47">
        <f t="shared" si="17"/>
        <v>-4.3237999711853108E-5</v>
      </c>
      <c r="AM42" s="47">
        <f t="shared" si="17"/>
        <v>-3.6280989611059289E-5</v>
      </c>
      <c r="AN42" s="47">
        <f t="shared" si="17"/>
        <v>-2.8221600000000025E-5</v>
      </c>
      <c r="AO42" s="47">
        <f t="shared" si="17"/>
        <v>-1.9304711353759379E-5</v>
      </c>
      <c r="AP42" s="47">
        <f t="shared" si="17"/>
        <v>-9.8012588216901354E-6</v>
      </c>
      <c r="AQ42" s="47">
        <f t="shared" si="17"/>
        <v>-1.3830259854019645E-20</v>
      </c>
    </row>
    <row r="43" spans="1:43" x14ac:dyDescent="0.25">
      <c r="A43" s="47">
        <v>41</v>
      </c>
      <c r="B43" s="49" t="s">
        <v>80</v>
      </c>
      <c r="C43" s="49">
        <v>1</v>
      </c>
      <c r="D43" s="50">
        <v>5.0920600000000002E-5</v>
      </c>
      <c r="E43" s="50">
        <v>-1.5708</v>
      </c>
      <c r="F43" s="36">
        <f t="shared" si="5"/>
        <v>1.5276179999896942</v>
      </c>
      <c r="G43" s="47">
        <f t="shared" ref="G43:P49" si="18">Bn*SIN(m*(th-INDEX(deg,ii)*PI()/180+ph))*INDEX(mm,ii)*INDEX(_10kA,ii)</f>
        <v>-1.5276179999896942E-4</v>
      </c>
      <c r="H43" s="47">
        <f t="shared" si="18"/>
        <v>-1.5044110244149262E-4</v>
      </c>
      <c r="I43" s="47">
        <f t="shared" si="18"/>
        <v>-1.4354932811320209E-4</v>
      </c>
      <c r="J43" s="47">
        <f t="shared" si="18"/>
        <v>-1.3229588008965685E-4</v>
      </c>
      <c r="K43" s="47">
        <f t="shared" si="18"/>
        <v>-1.1702268869453287E-4</v>
      </c>
      <c r="L43" s="47">
        <f t="shared" si="18"/>
        <v>-9.8193822119763203E-5</v>
      </c>
      <c r="M43" s="47">
        <f t="shared" si="18"/>
        <v>-7.6381385948356064E-5</v>
      </c>
      <c r="N43" s="47">
        <f t="shared" si="18"/>
        <v>-5.224814001575434E-5</v>
      </c>
      <c r="O43" s="47">
        <f t="shared" si="18"/>
        <v>-2.6527360787608473E-5</v>
      </c>
      <c r="P43" s="47">
        <f t="shared" si="18"/>
        <v>-5.6112542336576263E-10</v>
      </c>
      <c r="Q43" s="47">
        <f t="shared" ref="Q43:Z49" si="19">Bn*SIN(m*(th-INDEX(deg,ii)*PI()/180+ph))*INDEX(mm,ii)*INDEX(_10kA,ii)</f>
        <v>2.6526255586273787E-5</v>
      </c>
      <c r="R43" s="47">
        <f t="shared" si="19"/>
        <v>5.2247085444914995E-5</v>
      </c>
      <c r="S43" s="47">
        <f t="shared" si="19"/>
        <v>7.6380414050613359E-5</v>
      </c>
      <c r="T43" s="47">
        <f t="shared" si="19"/>
        <v>9.8192962425738291E-5</v>
      </c>
      <c r="U43" s="47">
        <f t="shared" si="19"/>
        <v>1.1702196732559361E-4</v>
      </c>
      <c r="V43" s="47">
        <f t="shared" si="19"/>
        <v>1.3229531896423349E-4</v>
      </c>
      <c r="W43" s="47">
        <f t="shared" si="19"/>
        <v>1.4354894428080664E-4</v>
      </c>
      <c r="X43" s="47">
        <f t="shared" si="19"/>
        <v>1.504409075646782E-4</v>
      </c>
      <c r="Y43" s="47">
        <f t="shared" si="19"/>
        <v>1.5276179999896942E-4</v>
      </c>
      <c r="Z43" s="47">
        <f t="shared" si="19"/>
        <v>1.5044110244149262E-4</v>
      </c>
      <c r="AA43" s="47">
        <f t="shared" ref="AA43:AJ49" si="20">Bn*SIN(m*(th-INDEX(deg,ii)*PI()/180+ph))*INDEX(mm,ii)*INDEX(_10kA,ii)</f>
        <v>1.4354932811320211E-4</v>
      </c>
      <c r="AB43" s="47">
        <f t="shared" si="20"/>
        <v>1.3229588008965685E-4</v>
      </c>
      <c r="AC43" s="47">
        <f t="shared" si="20"/>
        <v>1.1702268869453289E-4</v>
      </c>
      <c r="AD43" s="47">
        <f t="shared" si="20"/>
        <v>9.8193822119763271E-5</v>
      </c>
      <c r="AE43" s="47">
        <f t="shared" si="20"/>
        <v>7.6381385948356159E-5</v>
      </c>
      <c r="AF43" s="47">
        <f t="shared" si="20"/>
        <v>5.2248140015754455E-5</v>
      </c>
      <c r="AG43" s="47">
        <f t="shared" si="20"/>
        <v>2.6527360787608487E-5</v>
      </c>
      <c r="AH43" s="47">
        <f t="shared" si="20"/>
        <v>5.6112542341839809E-10</v>
      </c>
      <c r="AI43" s="47">
        <f t="shared" si="20"/>
        <v>-2.6526255586273699E-5</v>
      </c>
      <c r="AJ43" s="47">
        <f t="shared" si="20"/>
        <v>-5.2247085444914886E-5</v>
      </c>
      <c r="AK43" s="47">
        <f t="shared" ref="AK43:AQ49" si="21">Bn*SIN(m*(th-INDEX(deg,ii)*PI()/180+ph))*INDEX(mm,ii)*INDEX(_10kA,ii)</f>
        <v>-7.6380414050613373E-5</v>
      </c>
      <c r="AL43" s="47">
        <f t="shared" si="21"/>
        <v>-9.8192962425738264E-5</v>
      </c>
      <c r="AM43" s="47">
        <f t="shared" si="21"/>
        <v>-1.170219673255936E-4</v>
      </c>
      <c r="AN43" s="47">
        <f t="shared" si="21"/>
        <v>-1.3229531896423344E-4</v>
      </c>
      <c r="AO43" s="47">
        <f t="shared" si="21"/>
        <v>-1.4354894428080667E-4</v>
      </c>
      <c r="AP43" s="47">
        <f t="shared" si="21"/>
        <v>-1.5044090756467817E-4</v>
      </c>
      <c r="AQ43" s="47">
        <f t="shared" si="21"/>
        <v>-1.5276179999896942E-4</v>
      </c>
    </row>
    <row r="44" spans="1:43" x14ac:dyDescent="0.25">
      <c r="A44" s="47">
        <v>42</v>
      </c>
      <c r="B44" s="49" t="s">
        <v>81</v>
      </c>
      <c r="C44" s="49">
        <v>2</v>
      </c>
      <c r="D44" s="50">
        <v>7.0713000000000004E-6</v>
      </c>
      <c r="E44" s="50">
        <v>-3.90294E-16</v>
      </c>
      <c r="F44" s="36">
        <f t="shared" si="5"/>
        <v>0.13927742127750456</v>
      </c>
      <c r="G44" s="47">
        <f t="shared" si="18"/>
        <v>-1.1039543848800001E-20</v>
      </c>
      <c r="H44" s="47">
        <f t="shared" si="18"/>
        <v>4.8370540789975925E-6</v>
      </c>
      <c r="I44" s="47">
        <f t="shared" si="18"/>
        <v>9.0906880487528428E-6</v>
      </c>
      <c r="J44" s="47">
        <f t="shared" si="18"/>
        <v>1.2247850875561796E-5</v>
      </c>
      <c r="K44" s="47">
        <f t="shared" si="18"/>
        <v>1.3927742127750453E-5</v>
      </c>
      <c r="L44" s="47">
        <f t="shared" si="18"/>
        <v>1.3927742127750456E-5</v>
      </c>
      <c r="M44" s="47">
        <f t="shared" si="18"/>
        <v>1.224785087556181E-5</v>
      </c>
      <c r="N44" s="47">
        <f t="shared" si="18"/>
        <v>9.0906880487528631E-6</v>
      </c>
      <c r="O44" s="47">
        <f t="shared" si="18"/>
        <v>4.8370540789976171E-6</v>
      </c>
      <c r="P44" s="47">
        <f t="shared" si="18"/>
        <v>1.4293830572290056E-20</v>
      </c>
      <c r="Q44" s="47">
        <f t="shared" si="19"/>
        <v>-4.83705407899759E-6</v>
      </c>
      <c r="R44" s="47">
        <f t="shared" si="19"/>
        <v>-9.0906880487528411E-6</v>
      </c>
      <c r="S44" s="47">
        <f t="shared" si="19"/>
        <v>-1.2247850875561793E-5</v>
      </c>
      <c r="T44" s="47">
        <f t="shared" si="19"/>
        <v>-1.3927742127750453E-5</v>
      </c>
      <c r="U44" s="47">
        <f t="shared" si="19"/>
        <v>-1.3927742127750456E-5</v>
      </c>
      <c r="V44" s="47">
        <f t="shared" si="19"/>
        <v>-1.2247850875561808E-5</v>
      </c>
      <c r="W44" s="47">
        <f t="shared" si="19"/>
        <v>-9.0906880487528648E-6</v>
      </c>
      <c r="X44" s="47">
        <f t="shared" si="19"/>
        <v>-4.8370540789976128E-6</v>
      </c>
      <c r="Y44" s="47">
        <f t="shared" si="19"/>
        <v>-1.6026509026129121E-20</v>
      </c>
      <c r="Z44" s="47">
        <f t="shared" si="19"/>
        <v>4.8370540789975942E-6</v>
      </c>
      <c r="AA44" s="47">
        <f t="shared" si="20"/>
        <v>9.0906880487528394E-6</v>
      </c>
      <c r="AB44" s="47">
        <f t="shared" si="20"/>
        <v>1.22478508755618E-5</v>
      </c>
      <c r="AC44" s="47">
        <f t="shared" si="20"/>
        <v>1.3927742127750453E-5</v>
      </c>
      <c r="AD44" s="47">
        <f t="shared" si="20"/>
        <v>1.3927742127750455E-5</v>
      </c>
      <c r="AE44" s="47">
        <f t="shared" si="20"/>
        <v>1.224785087556181E-5</v>
      </c>
      <c r="AF44" s="47">
        <f t="shared" si="20"/>
        <v>9.0906880487528665E-6</v>
      </c>
      <c r="AG44" s="47">
        <f t="shared" si="20"/>
        <v>4.8370540789976027E-6</v>
      </c>
      <c r="AH44" s="47">
        <f t="shared" si="20"/>
        <v>5.1980353615171952E-21</v>
      </c>
      <c r="AI44" s="47">
        <f t="shared" si="20"/>
        <v>-4.8370540789975925E-6</v>
      </c>
      <c r="AJ44" s="47">
        <f t="shared" si="20"/>
        <v>-9.0906880487528377E-6</v>
      </c>
      <c r="AK44" s="47">
        <f t="shared" si="21"/>
        <v>-1.2247850875561803E-5</v>
      </c>
      <c r="AL44" s="47">
        <f t="shared" si="21"/>
        <v>-1.3927742127750453E-5</v>
      </c>
      <c r="AM44" s="47">
        <f t="shared" si="21"/>
        <v>-1.3927742127750455E-5</v>
      </c>
      <c r="AN44" s="47">
        <f t="shared" si="21"/>
        <v>-1.224785087556181E-5</v>
      </c>
      <c r="AO44" s="47">
        <f t="shared" si="21"/>
        <v>-9.0906880487528479E-6</v>
      </c>
      <c r="AP44" s="47">
        <f t="shared" si="21"/>
        <v>-4.8370540789976281E-6</v>
      </c>
      <c r="AQ44" s="47">
        <f t="shared" si="21"/>
        <v>-6.9307138153562608E-21</v>
      </c>
    </row>
    <row r="45" spans="1:43" x14ac:dyDescent="0.25">
      <c r="A45" s="47">
        <v>43</v>
      </c>
      <c r="B45" s="49" t="s">
        <v>82</v>
      </c>
      <c r="C45" s="49">
        <v>1</v>
      </c>
      <c r="D45" s="50">
        <v>1.7274000000000001E-5</v>
      </c>
      <c r="E45" s="50">
        <v>-2.5877699999999998E-16</v>
      </c>
      <c r="F45" s="36">
        <f t="shared" si="5"/>
        <v>0.69096000000000002</v>
      </c>
      <c r="G45" s="47">
        <f t="shared" si="18"/>
        <v>-1.7880455592E-20</v>
      </c>
      <c r="H45" s="47">
        <f t="shared" si="18"/>
        <v>1.1998394484074202E-5</v>
      </c>
      <c r="I45" s="47">
        <f t="shared" si="18"/>
        <v>2.3632223823230386E-5</v>
      </c>
      <c r="J45" s="47">
        <f t="shared" si="18"/>
        <v>3.4547999999999988E-5</v>
      </c>
      <c r="K45" s="47">
        <f t="shared" si="18"/>
        <v>4.4414052678901109E-5</v>
      </c>
      <c r="L45" s="47">
        <f t="shared" si="18"/>
        <v>5.2930606841748899E-5</v>
      </c>
      <c r="M45" s="47">
        <f t="shared" si="18"/>
        <v>5.9838891299889565E-5</v>
      </c>
      <c r="N45" s="47">
        <f t="shared" si="18"/>
        <v>6.492900132582312E-5</v>
      </c>
      <c r="O45" s="47">
        <f t="shared" si="18"/>
        <v>6.8046276502131526E-5</v>
      </c>
      <c r="P45" s="47">
        <f t="shared" si="18"/>
        <v>6.9096000000000004E-5</v>
      </c>
      <c r="Q45" s="47">
        <f t="shared" si="19"/>
        <v>6.804627650213154E-5</v>
      </c>
      <c r="R45" s="47">
        <f t="shared" si="19"/>
        <v>6.4929001325823133E-5</v>
      </c>
      <c r="S45" s="47">
        <f t="shared" si="19"/>
        <v>5.9838891299889599E-5</v>
      </c>
      <c r="T45" s="47">
        <f t="shared" si="19"/>
        <v>5.2930606841748933E-5</v>
      </c>
      <c r="U45" s="47">
        <f t="shared" si="19"/>
        <v>4.4414052678901157E-5</v>
      </c>
      <c r="V45" s="47">
        <f t="shared" si="19"/>
        <v>3.4548000000000022E-5</v>
      </c>
      <c r="W45" s="47">
        <f t="shared" si="19"/>
        <v>2.3632223823230447E-5</v>
      </c>
      <c r="X45" s="47">
        <f t="shared" si="19"/>
        <v>1.1998394484074244E-5</v>
      </c>
      <c r="Y45" s="47">
        <f t="shared" si="19"/>
        <v>3.915007380783653E-20</v>
      </c>
      <c r="Z45" s="47">
        <f t="shared" si="19"/>
        <v>-1.1998394484074198E-5</v>
      </c>
      <c r="AA45" s="47">
        <f t="shared" si="20"/>
        <v>-2.3632223823230373E-5</v>
      </c>
      <c r="AB45" s="47">
        <f t="shared" si="20"/>
        <v>-3.4547999999999982E-5</v>
      </c>
      <c r="AC45" s="47">
        <f t="shared" si="20"/>
        <v>-4.4414052678901096E-5</v>
      </c>
      <c r="AD45" s="47">
        <f t="shared" si="20"/>
        <v>-5.2930606841748899E-5</v>
      </c>
      <c r="AE45" s="47">
        <f t="shared" si="20"/>
        <v>-5.9838891299889558E-5</v>
      </c>
      <c r="AF45" s="47">
        <f t="shared" si="20"/>
        <v>-6.492900132582312E-5</v>
      </c>
      <c r="AG45" s="47">
        <f t="shared" si="20"/>
        <v>-6.8046276502131526E-5</v>
      </c>
      <c r="AH45" s="47">
        <f t="shared" si="20"/>
        <v>-6.9096000000000004E-5</v>
      </c>
      <c r="AI45" s="47">
        <f t="shared" si="20"/>
        <v>-6.804627650213154E-5</v>
      </c>
      <c r="AJ45" s="47">
        <f t="shared" si="20"/>
        <v>-6.4929001325823147E-5</v>
      </c>
      <c r="AK45" s="47">
        <f t="shared" si="21"/>
        <v>-5.9838891299889571E-5</v>
      </c>
      <c r="AL45" s="47">
        <f t="shared" si="21"/>
        <v>-5.2930606841748913E-5</v>
      </c>
      <c r="AM45" s="47">
        <f t="shared" si="21"/>
        <v>-4.4414052678901143E-5</v>
      </c>
      <c r="AN45" s="47">
        <f t="shared" si="21"/>
        <v>-3.4548000000000036E-5</v>
      </c>
      <c r="AO45" s="47">
        <f t="shared" si="21"/>
        <v>-2.36322238232304E-5</v>
      </c>
      <c r="AP45" s="47">
        <f t="shared" si="21"/>
        <v>-1.1998394484074285E-5</v>
      </c>
      <c r="AQ45" s="47">
        <f t="shared" si="21"/>
        <v>-1.6930571528073203E-20</v>
      </c>
    </row>
    <row r="46" spans="1:43" x14ac:dyDescent="0.25">
      <c r="A46" s="47">
        <v>44</v>
      </c>
      <c r="B46" s="49" t="s">
        <v>83</v>
      </c>
      <c r="C46" s="49">
        <v>1</v>
      </c>
      <c r="D46" s="50">
        <v>5.2726399999999997E-5</v>
      </c>
      <c r="E46" s="50">
        <v>-1.5708</v>
      </c>
      <c r="F46" s="36">
        <f t="shared" si="5"/>
        <v>1.5817919999893288</v>
      </c>
      <c r="G46" s="47">
        <f t="shared" si="18"/>
        <v>-1.5817919999893288E-4</v>
      </c>
      <c r="H46" s="47">
        <f t="shared" si="18"/>
        <v>-1.5577620341808849E-4</v>
      </c>
      <c r="I46" s="47">
        <f t="shared" si="18"/>
        <v>-1.4864002572294782E-4</v>
      </c>
      <c r="J46" s="47">
        <f t="shared" si="18"/>
        <v>-1.3698749606169767E-4</v>
      </c>
      <c r="K46" s="47">
        <f t="shared" si="18"/>
        <v>-1.2117267065163051E-4</v>
      </c>
      <c r="L46" s="47">
        <f t="shared" si="18"/>
        <v>-1.0167607496014349E-4</v>
      </c>
      <c r="M46" s="47">
        <f t="shared" si="18"/>
        <v>-7.9090103181568965E-5</v>
      </c>
      <c r="N46" s="47">
        <f t="shared" si="18"/>
        <v>-5.4101018639345766E-5</v>
      </c>
      <c r="O46" s="47">
        <f t="shared" si="18"/>
        <v>-2.7468102022202395E-5</v>
      </c>
      <c r="P46" s="47">
        <f t="shared" si="18"/>
        <v>-5.8102464469296404E-10</v>
      </c>
      <c r="Q46" s="47">
        <f t="shared" si="19"/>
        <v>2.7466957627052828E-5</v>
      </c>
      <c r="R46" s="47">
        <f t="shared" si="19"/>
        <v>5.4099926670203542E-5</v>
      </c>
      <c r="S46" s="47">
        <f t="shared" si="19"/>
        <v>7.9089096817363887E-5</v>
      </c>
      <c r="T46" s="47">
        <f t="shared" si="19"/>
        <v>1.0167518477874274E-4</v>
      </c>
      <c r="U46" s="47">
        <f t="shared" si="19"/>
        <v>1.2117192370074545E-4</v>
      </c>
      <c r="V46" s="47">
        <f t="shared" si="19"/>
        <v>1.3698691503705298E-4</v>
      </c>
      <c r="W46" s="47">
        <f t="shared" si="19"/>
        <v>1.4863962827868331E-4</v>
      </c>
      <c r="X46" s="47">
        <f t="shared" si="19"/>
        <v>1.5577600163034703E-4</v>
      </c>
      <c r="Y46" s="47">
        <f t="shared" si="19"/>
        <v>1.5817919999893288E-4</v>
      </c>
      <c r="Z46" s="47">
        <f t="shared" si="19"/>
        <v>1.5577620341808849E-4</v>
      </c>
      <c r="AA46" s="47">
        <f t="shared" si="20"/>
        <v>1.4864002572294785E-4</v>
      </c>
      <c r="AB46" s="47">
        <f t="shared" si="20"/>
        <v>1.3698749606169767E-4</v>
      </c>
      <c r="AC46" s="47">
        <f t="shared" si="20"/>
        <v>1.2117267065163054E-4</v>
      </c>
      <c r="AD46" s="47">
        <f t="shared" si="20"/>
        <v>1.0167607496014354E-4</v>
      </c>
      <c r="AE46" s="47">
        <f t="shared" si="20"/>
        <v>7.9090103181569059E-5</v>
      </c>
      <c r="AF46" s="47">
        <f t="shared" si="20"/>
        <v>5.4101018639345874E-5</v>
      </c>
      <c r="AG46" s="47">
        <f t="shared" si="20"/>
        <v>2.7468102022202415E-5</v>
      </c>
      <c r="AH46" s="47">
        <f t="shared" si="20"/>
        <v>5.8102464474746614E-10</v>
      </c>
      <c r="AI46" s="47">
        <f t="shared" si="20"/>
        <v>-2.7466957627052733E-5</v>
      </c>
      <c r="AJ46" s="47">
        <f t="shared" si="20"/>
        <v>-5.409992667020342E-5</v>
      </c>
      <c r="AK46" s="47">
        <f t="shared" si="21"/>
        <v>-7.9089096817363901E-5</v>
      </c>
      <c r="AL46" s="47">
        <f t="shared" si="21"/>
        <v>-1.016751847787427E-4</v>
      </c>
      <c r="AM46" s="47">
        <f t="shared" si="21"/>
        <v>-1.211719237007454E-4</v>
      </c>
      <c r="AN46" s="47">
        <f t="shared" si="21"/>
        <v>-1.3698691503705293E-4</v>
      </c>
      <c r="AO46" s="47">
        <f t="shared" si="21"/>
        <v>-1.4863962827868334E-4</v>
      </c>
      <c r="AP46" s="47">
        <f t="shared" si="21"/>
        <v>-1.55776001630347E-4</v>
      </c>
      <c r="AQ46" s="47">
        <f t="shared" si="21"/>
        <v>-1.5817919999893288E-4</v>
      </c>
    </row>
    <row r="47" spans="1:43" x14ac:dyDescent="0.25">
      <c r="A47" s="47">
        <v>45</v>
      </c>
      <c r="B47" s="49" t="s">
        <v>84</v>
      </c>
      <c r="C47" s="49">
        <v>2</v>
      </c>
      <c r="D47" s="50">
        <v>7.5633199999999998E-6</v>
      </c>
      <c r="E47" s="50">
        <v>-3.9817600000000002E-16</v>
      </c>
      <c r="F47" s="36">
        <f t="shared" si="5"/>
        <v>0.14896832349024591</v>
      </c>
      <c r="G47" s="47">
        <f t="shared" si="18"/>
        <v>-1.204613001728E-20</v>
      </c>
      <c r="H47" s="47">
        <f t="shared" si="18"/>
        <v>5.1736155808357819E-6</v>
      </c>
      <c r="I47" s="47">
        <f t="shared" si="18"/>
        <v>9.7232167681887835E-6</v>
      </c>
      <c r="J47" s="47">
        <f t="shared" si="18"/>
        <v>1.3100054513901832E-5</v>
      </c>
      <c r="K47" s="47">
        <f t="shared" si="18"/>
        <v>1.4896832349024585E-5</v>
      </c>
      <c r="L47" s="47">
        <f t="shared" si="18"/>
        <v>1.489683234902459E-5</v>
      </c>
      <c r="M47" s="47">
        <f t="shared" si="18"/>
        <v>1.3100054513901848E-5</v>
      </c>
      <c r="N47" s="47">
        <f t="shared" si="18"/>
        <v>9.7232167681888055E-6</v>
      </c>
      <c r="O47" s="47">
        <f t="shared" si="18"/>
        <v>5.1736155808358082E-6</v>
      </c>
      <c r="P47" s="47">
        <f t="shared" si="18"/>
        <v>1.5288393172968595E-20</v>
      </c>
      <c r="Q47" s="47">
        <f t="shared" si="19"/>
        <v>-5.1736155808357802E-6</v>
      </c>
      <c r="R47" s="47">
        <f t="shared" si="19"/>
        <v>-9.7232167681887818E-6</v>
      </c>
      <c r="S47" s="47">
        <f t="shared" si="19"/>
        <v>-1.3100054513901829E-5</v>
      </c>
      <c r="T47" s="47">
        <f t="shared" si="19"/>
        <v>-1.4896832349024585E-5</v>
      </c>
      <c r="U47" s="47">
        <f t="shared" si="19"/>
        <v>-1.489683234902459E-5</v>
      </c>
      <c r="V47" s="47">
        <f t="shared" si="19"/>
        <v>-1.3100054513901846E-5</v>
      </c>
      <c r="W47" s="47">
        <f t="shared" si="19"/>
        <v>-9.7232167681888072E-6</v>
      </c>
      <c r="X47" s="47">
        <f t="shared" si="19"/>
        <v>-5.1736155808358039E-6</v>
      </c>
      <c r="Y47" s="47">
        <f t="shared" si="19"/>
        <v>-1.7141631135364486E-20</v>
      </c>
      <c r="Z47" s="47">
        <f t="shared" si="19"/>
        <v>5.1736155808357836E-6</v>
      </c>
      <c r="AA47" s="47">
        <f t="shared" si="20"/>
        <v>9.7232167681887801E-6</v>
      </c>
      <c r="AB47" s="47">
        <f t="shared" si="20"/>
        <v>1.3100054513901836E-5</v>
      </c>
      <c r="AC47" s="47">
        <f t="shared" si="20"/>
        <v>1.4896832349024585E-5</v>
      </c>
      <c r="AD47" s="47">
        <f t="shared" si="20"/>
        <v>1.4896832349024588E-5</v>
      </c>
      <c r="AE47" s="47">
        <f t="shared" si="20"/>
        <v>1.3100054513901848E-5</v>
      </c>
      <c r="AF47" s="47">
        <f t="shared" si="20"/>
        <v>9.7232167681888089E-6</v>
      </c>
      <c r="AG47" s="47">
        <f t="shared" si="20"/>
        <v>5.1736155808357929E-6</v>
      </c>
      <c r="AH47" s="47">
        <f t="shared" si="20"/>
        <v>5.5597138871876779E-21</v>
      </c>
      <c r="AI47" s="47">
        <f t="shared" si="20"/>
        <v>-5.1736155808357819E-6</v>
      </c>
      <c r="AJ47" s="47">
        <f t="shared" si="20"/>
        <v>-9.7232167681887784E-6</v>
      </c>
      <c r="AK47" s="47">
        <f t="shared" si="21"/>
        <v>-1.3100054513901841E-5</v>
      </c>
      <c r="AL47" s="47">
        <f t="shared" si="21"/>
        <v>-1.4896832349024587E-5</v>
      </c>
      <c r="AM47" s="47">
        <f t="shared" si="21"/>
        <v>-1.4896832349024588E-5</v>
      </c>
      <c r="AN47" s="47">
        <f t="shared" si="21"/>
        <v>-1.3100054513901848E-5</v>
      </c>
      <c r="AO47" s="47">
        <f t="shared" si="21"/>
        <v>-9.7232167681887886E-6</v>
      </c>
      <c r="AP47" s="47">
        <f t="shared" si="21"/>
        <v>-5.17361558083582E-6</v>
      </c>
      <c r="AQ47" s="47">
        <f t="shared" si="21"/>
        <v>-7.4129518495835716E-21</v>
      </c>
    </row>
    <row r="48" spans="1:43" x14ac:dyDescent="0.25">
      <c r="A48" s="47">
        <v>46</v>
      </c>
      <c r="B48" s="49" t="s">
        <v>85</v>
      </c>
      <c r="C48" s="49">
        <v>1</v>
      </c>
      <c r="D48" s="50">
        <v>5.1730999999999999E-3</v>
      </c>
      <c r="E48" s="50">
        <v>-1.5708</v>
      </c>
      <c r="F48" s="36">
        <f t="shared" si="5"/>
        <v>51.730999999651004</v>
      </c>
      <c r="G48" s="47">
        <f t="shared" si="18"/>
        <v>-5.1730999999651008E-3</v>
      </c>
      <c r="H48" s="47">
        <f t="shared" si="18"/>
        <v>-5.0945122867109812E-3</v>
      </c>
      <c r="I48" s="47">
        <f t="shared" si="18"/>
        <v>-4.8611303955727525E-3</v>
      </c>
      <c r="J48" s="47">
        <f t="shared" si="18"/>
        <v>-4.4800455172157158E-3</v>
      </c>
      <c r="K48" s="47">
        <f t="shared" si="18"/>
        <v>-3.9628367228304977E-3</v>
      </c>
      <c r="L48" s="47">
        <f t="shared" si="18"/>
        <v>-3.3252191399142129E-3</v>
      </c>
      <c r="M48" s="47">
        <f t="shared" si="18"/>
        <v>-2.586566456073709E-3</v>
      </c>
      <c r="N48" s="47">
        <f t="shared" si="18"/>
        <v>-1.7693222593311861E-3</v>
      </c>
      <c r="O48" s="47">
        <f t="shared" si="18"/>
        <v>-8.9831810105914819E-4</v>
      </c>
      <c r="P48" s="47">
        <f t="shared" si="18"/>
        <v>-1.9001857320438921E-8</v>
      </c>
      <c r="Q48" s="47">
        <f t="shared" si="19"/>
        <v>8.9828067470632661E-4</v>
      </c>
      <c r="R48" s="47">
        <f t="shared" si="19"/>
        <v>1.7692865475209757E-3</v>
      </c>
      <c r="S48" s="47">
        <f t="shared" si="19"/>
        <v>2.5865335438913909E-3</v>
      </c>
      <c r="T48" s="47">
        <f t="shared" si="19"/>
        <v>3.325190027379795E-3</v>
      </c>
      <c r="U48" s="47">
        <f t="shared" si="19"/>
        <v>3.9628122945136041E-3</v>
      </c>
      <c r="V48" s="47">
        <f t="shared" si="19"/>
        <v>4.4800265153583964E-3</v>
      </c>
      <c r="W48" s="47">
        <f t="shared" si="19"/>
        <v>4.8611173975368236E-3</v>
      </c>
      <c r="X48" s="47">
        <f t="shared" si="19"/>
        <v>5.0945056874351887E-3</v>
      </c>
      <c r="Y48" s="47">
        <f t="shared" si="19"/>
        <v>5.1730999999651008E-3</v>
      </c>
      <c r="Z48" s="47">
        <f t="shared" si="19"/>
        <v>5.0945122867109812E-3</v>
      </c>
      <c r="AA48" s="47">
        <f t="shared" si="20"/>
        <v>4.8611303955727525E-3</v>
      </c>
      <c r="AB48" s="47">
        <f t="shared" si="20"/>
        <v>4.4800455172157166E-3</v>
      </c>
      <c r="AC48" s="47">
        <f t="shared" si="20"/>
        <v>3.9628367228304985E-3</v>
      </c>
      <c r="AD48" s="47">
        <f t="shared" si="20"/>
        <v>3.3252191399142147E-3</v>
      </c>
      <c r="AE48" s="47">
        <f t="shared" si="20"/>
        <v>2.586566456073712E-3</v>
      </c>
      <c r="AF48" s="47">
        <f t="shared" si="20"/>
        <v>1.76932225933119E-3</v>
      </c>
      <c r="AG48" s="47">
        <f t="shared" si="20"/>
        <v>8.9831810105914873E-4</v>
      </c>
      <c r="AH48" s="47">
        <f t="shared" si="20"/>
        <v>1.900185732222136E-8</v>
      </c>
      <c r="AI48" s="47">
        <f t="shared" si="20"/>
        <v>-8.9828067470632369E-4</v>
      </c>
      <c r="AJ48" s="47">
        <f t="shared" si="20"/>
        <v>-1.7692865475209718E-3</v>
      </c>
      <c r="AK48" s="47">
        <f t="shared" si="21"/>
        <v>-2.5865335438913918E-3</v>
      </c>
      <c r="AL48" s="47">
        <f t="shared" si="21"/>
        <v>-3.3251900273797937E-3</v>
      </c>
      <c r="AM48" s="47">
        <f t="shared" si="21"/>
        <v>-3.9628122945136032E-3</v>
      </c>
      <c r="AN48" s="47">
        <f t="shared" si="21"/>
        <v>-4.4800265153583946E-3</v>
      </c>
      <c r="AO48" s="47">
        <f t="shared" si="21"/>
        <v>-4.8611173975368245E-3</v>
      </c>
      <c r="AP48" s="47">
        <f t="shared" si="21"/>
        <v>-5.0945056874351878E-3</v>
      </c>
      <c r="AQ48" s="47">
        <f t="shared" si="21"/>
        <v>-5.1730999999651008E-3</v>
      </c>
    </row>
    <row r="49" spans="1:43" x14ac:dyDescent="0.25">
      <c r="A49" s="47">
        <v>47</v>
      </c>
      <c r="B49" s="49" t="s">
        <v>86</v>
      </c>
      <c r="C49" s="49">
        <v>1</v>
      </c>
      <c r="D49" s="50">
        <v>6.8745300000000002E-3</v>
      </c>
      <c r="E49" s="50">
        <v>3.1415899999999999</v>
      </c>
      <c r="F49" s="36">
        <f t="shared" si="5"/>
        <v>34.372649999878981</v>
      </c>
      <c r="G49" s="47">
        <f t="shared" si="18"/>
        <v>9.1210913210487443E-9</v>
      </c>
      <c r="H49" s="47">
        <f t="shared" si="18"/>
        <v>-5.9686582088477023E-4</v>
      </c>
      <c r="I49" s="47">
        <f t="shared" si="18"/>
        <v>-1.1756052969219579E-3</v>
      </c>
      <c r="J49" s="47">
        <f t="shared" si="18"/>
        <v>-1.7186246008971545E-3</v>
      </c>
      <c r="K49" s="47">
        <f t="shared" si="18"/>
        <v>-2.2094243660401025E-3</v>
      </c>
      <c r="L49" s="47">
        <f t="shared" si="18"/>
        <v>-2.6330918898435952E-3</v>
      </c>
      <c r="M49" s="47">
        <f t="shared" si="18"/>
        <v>-2.9767542489829773E-3</v>
      </c>
      <c r="N49" s="47">
        <f t="shared" si="18"/>
        <v>-3.2299694365773421E-3</v>
      </c>
      <c r="O49" s="47">
        <f t="shared" si="18"/>
        <v>-3.3850436372847032E-3</v>
      </c>
      <c r="P49" s="47">
        <f t="shared" si="18"/>
        <v>-3.4372649999878982E-3</v>
      </c>
      <c r="Q49" s="47">
        <f t="shared" si="19"/>
        <v>-3.3850468050064756E-3</v>
      </c>
      <c r="R49" s="47">
        <f t="shared" si="19"/>
        <v>-3.229975675771264E-3</v>
      </c>
      <c r="S49" s="47">
        <f t="shared" si="19"/>
        <v>-2.9767633700742979E-3</v>
      </c>
      <c r="T49" s="47">
        <f t="shared" si="19"/>
        <v>-2.6331036156925719E-3</v>
      </c>
      <c r="U49" s="47">
        <f t="shared" si="19"/>
        <v>-2.209438340362746E-3</v>
      </c>
      <c r="V49" s="47">
        <f t="shared" si="19"/>
        <v>-1.7186403990907446E-3</v>
      </c>
      <c r="W49" s="47">
        <f t="shared" si="19"/>
        <v>-1.1756224389663757E-3</v>
      </c>
      <c r="X49" s="47">
        <f t="shared" si="19"/>
        <v>-5.9688378592766852E-4</v>
      </c>
      <c r="Y49" s="47">
        <f t="shared" si="19"/>
        <v>-9.1210913214698603E-9</v>
      </c>
      <c r="Z49" s="47">
        <f t="shared" si="19"/>
        <v>5.9686582088477294E-4</v>
      </c>
      <c r="AA49" s="47">
        <f t="shared" si="20"/>
        <v>1.1756052969219589E-3</v>
      </c>
      <c r="AB49" s="47">
        <f t="shared" si="20"/>
        <v>1.7186246008971554E-3</v>
      </c>
      <c r="AC49" s="47">
        <f t="shared" si="20"/>
        <v>2.2094243660401021E-3</v>
      </c>
      <c r="AD49" s="47">
        <f t="shared" si="20"/>
        <v>2.6330918898435948E-3</v>
      </c>
      <c r="AE49" s="47">
        <f t="shared" si="20"/>
        <v>2.9767542489829769E-3</v>
      </c>
      <c r="AF49" s="47">
        <f t="shared" si="20"/>
        <v>3.2299694365773421E-3</v>
      </c>
      <c r="AG49" s="47">
        <f t="shared" si="20"/>
        <v>3.3850436372847032E-3</v>
      </c>
      <c r="AH49" s="47">
        <f t="shared" si="20"/>
        <v>3.4372649999878982E-3</v>
      </c>
      <c r="AI49" s="47">
        <f t="shared" si="20"/>
        <v>3.3850468050064765E-3</v>
      </c>
      <c r="AJ49" s="47">
        <f t="shared" si="20"/>
        <v>3.2299756757712661E-3</v>
      </c>
      <c r="AK49" s="47">
        <f t="shared" si="21"/>
        <v>2.9767633700742984E-3</v>
      </c>
      <c r="AL49" s="47">
        <f t="shared" si="21"/>
        <v>2.6331036156925719E-3</v>
      </c>
      <c r="AM49" s="47">
        <f t="shared" si="21"/>
        <v>2.2094383403627464E-3</v>
      </c>
      <c r="AN49" s="47">
        <f t="shared" si="21"/>
        <v>1.7186403990907448E-3</v>
      </c>
      <c r="AO49" s="47">
        <f t="shared" si="21"/>
        <v>1.1756224389663703E-3</v>
      </c>
      <c r="AP49" s="47">
        <f t="shared" si="21"/>
        <v>5.9688378592767188E-4</v>
      </c>
      <c r="AQ49" s="47">
        <f t="shared" si="21"/>
        <v>9.1210913188380727E-9</v>
      </c>
    </row>
    <row r="50" spans="1:43" x14ac:dyDescent="0.25">
      <c r="B50" s="47" t="s">
        <v>87</v>
      </c>
      <c r="C50" s="47">
        <v>0</v>
      </c>
      <c r="D50" s="48">
        <v>0</v>
      </c>
      <c r="E50" s="48">
        <v>0</v>
      </c>
      <c r="F50" s="36" t="s">
        <v>88</v>
      </c>
      <c r="G50" s="47">
        <f t="shared" ref="G50:AQ50" si="22">th*180/PI()</f>
        <v>0</v>
      </c>
      <c r="H50" s="47">
        <f t="shared" si="22"/>
        <v>10</v>
      </c>
      <c r="I50" s="47">
        <f t="shared" si="22"/>
        <v>20</v>
      </c>
      <c r="J50" s="47">
        <f t="shared" si="22"/>
        <v>29.999999999999996</v>
      </c>
      <c r="K50" s="47">
        <f t="shared" si="22"/>
        <v>40</v>
      </c>
      <c r="L50" s="47">
        <f t="shared" si="22"/>
        <v>50</v>
      </c>
      <c r="M50" s="47">
        <f t="shared" si="22"/>
        <v>59.999999999999993</v>
      </c>
      <c r="N50" s="47">
        <f t="shared" si="22"/>
        <v>70</v>
      </c>
      <c r="O50" s="47">
        <f t="shared" si="22"/>
        <v>80</v>
      </c>
      <c r="P50" s="47">
        <f t="shared" si="22"/>
        <v>90</v>
      </c>
      <c r="Q50" s="47">
        <f t="shared" si="22"/>
        <v>100</v>
      </c>
      <c r="R50" s="47">
        <f t="shared" si="22"/>
        <v>110</v>
      </c>
      <c r="S50" s="47">
        <f t="shared" si="22"/>
        <v>119.99999999999999</v>
      </c>
      <c r="T50" s="47">
        <f t="shared" si="22"/>
        <v>130</v>
      </c>
      <c r="U50" s="47">
        <f t="shared" si="22"/>
        <v>140</v>
      </c>
      <c r="V50" s="47">
        <f t="shared" si="22"/>
        <v>150.00000000000003</v>
      </c>
      <c r="W50" s="47">
        <f t="shared" si="22"/>
        <v>160</v>
      </c>
      <c r="X50" s="47">
        <f t="shared" si="22"/>
        <v>170</v>
      </c>
      <c r="Y50" s="47">
        <f t="shared" si="22"/>
        <v>180</v>
      </c>
      <c r="Z50" s="47">
        <f t="shared" si="22"/>
        <v>190</v>
      </c>
      <c r="AA50" s="47">
        <f t="shared" si="22"/>
        <v>200</v>
      </c>
      <c r="AB50" s="47">
        <f t="shared" si="22"/>
        <v>210</v>
      </c>
      <c r="AC50" s="47">
        <f t="shared" si="22"/>
        <v>220</v>
      </c>
      <c r="AD50" s="47">
        <f t="shared" si="22"/>
        <v>229.99999999999997</v>
      </c>
      <c r="AE50" s="47">
        <f t="shared" si="22"/>
        <v>239.99999999999997</v>
      </c>
      <c r="AF50" s="47">
        <f t="shared" si="22"/>
        <v>249.99999999999997</v>
      </c>
      <c r="AG50" s="47">
        <f t="shared" si="22"/>
        <v>260</v>
      </c>
      <c r="AH50" s="47">
        <f t="shared" si="22"/>
        <v>270</v>
      </c>
      <c r="AI50" s="47">
        <f t="shared" si="22"/>
        <v>280</v>
      </c>
      <c r="AJ50" s="47">
        <f t="shared" si="22"/>
        <v>290</v>
      </c>
      <c r="AK50" s="47">
        <f t="shared" si="22"/>
        <v>300.00000000000006</v>
      </c>
      <c r="AL50" s="47">
        <f t="shared" si="22"/>
        <v>310</v>
      </c>
      <c r="AM50" s="47">
        <f t="shared" si="22"/>
        <v>320</v>
      </c>
      <c r="AN50" s="47">
        <f t="shared" si="22"/>
        <v>329.99999999999994</v>
      </c>
      <c r="AO50" s="47">
        <f t="shared" si="22"/>
        <v>340</v>
      </c>
      <c r="AP50" s="47">
        <f t="shared" si="22"/>
        <v>349.99999999999994</v>
      </c>
      <c r="AQ50" s="47">
        <f t="shared" si="22"/>
        <v>360</v>
      </c>
    </row>
    <row r="51" spans="1:43" x14ac:dyDescent="0.25">
      <c r="B51" s="47" t="s">
        <v>89</v>
      </c>
      <c r="C51" s="46"/>
      <c r="D51" s="46">
        <f>MAX(ABS(MAX(G51:AQ51)),ABS(MIN(G51:AQ51)))</f>
        <v>119.08650952841253</v>
      </c>
      <c r="F51" s="36" t="s">
        <v>41</v>
      </c>
      <c r="G51" s="47">
        <f t="shared" ref="G51:AQ51" si="23">SUM(G3:G49)*10000</f>
        <v>-66.330680076839101</v>
      </c>
      <c r="H51" s="47">
        <f t="shared" si="23"/>
        <v>-43.936507188785434</v>
      </c>
      <c r="I51" s="47">
        <f t="shared" si="23"/>
        <v>-21.402461169864424</v>
      </c>
      <c r="J51" s="47">
        <f t="shared" si="23"/>
        <v>-0.46419600925937499</v>
      </c>
      <c r="K51" s="47">
        <f t="shared" si="23"/>
        <v>17.462032153970611</v>
      </c>
      <c r="L51" s="47">
        <f t="shared" si="23"/>
        <v>31.416483709659008</v>
      </c>
      <c r="M51" s="47">
        <f t="shared" si="23"/>
        <v>40.975159169339044</v>
      </c>
      <c r="N51" s="47">
        <f t="shared" si="23"/>
        <v>46.262682241186923</v>
      </c>
      <c r="O51" s="47">
        <f t="shared" si="23"/>
        <v>47.898450933543856</v>
      </c>
      <c r="P51" s="47">
        <f t="shared" si="23"/>
        <v>46.883731106866797</v>
      </c>
      <c r="Q51" s="47">
        <f t="shared" si="23"/>
        <v>44.444471282139538</v>
      </c>
      <c r="R51" s="47">
        <f t="shared" si="23"/>
        <v>41.849904094610586</v>
      </c>
      <c r="S51" s="47">
        <f t="shared" si="23"/>
        <v>40.229832559034605</v>
      </c>
      <c r="T51" s="47">
        <f t="shared" si="23"/>
        <v>40.413539276651676</v>
      </c>
      <c r="U51" s="47">
        <f t="shared" si="23"/>
        <v>42.81050265034321</v>
      </c>
      <c r="V51" s="47">
        <f t="shared" si="23"/>
        <v>47.347892700161914</v>
      </c>
      <c r="W51" s="47">
        <f t="shared" si="23"/>
        <v>53.472783900378595</v>
      </c>
      <c r="X51" s="47">
        <f t="shared" si="23"/>
        <v>60.219017809955901</v>
      </c>
      <c r="Y51" s="47">
        <f t="shared" si="23"/>
        <v>66.330645660874836</v>
      </c>
      <c r="Z51" s="47">
        <f t="shared" si="23"/>
        <v>70.42685196099518</v>
      </c>
      <c r="AA51" s="47">
        <f t="shared" si="23"/>
        <v>71.188058594868764</v>
      </c>
      <c r="AB51" s="47">
        <f t="shared" si="23"/>
        <v>67.540168280438635</v>
      </c>
      <c r="AC51" s="47">
        <f t="shared" si="23"/>
        <v>58.813962771559773</v>
      </c>
      <c r="AD51" s="47">
        <f t="shared" si="23"/>
        <v>44.859523168410355</v>
      </c>
      <c r="AE51" s="47">
        <f t="shared" si="23"/>
        <v>26.100847517804599</v>
      </c>
      <c r="AF51" s="47">
        <f t="shared" si="23"/>
        <v>3.5229679121338626</v>
      </c>
      <c r="AG51" s="47">
        <f t="shared" si="23"/>
        <v>-21.408041480478808</v>
      </c>
      <c r="AH51" s="47">
        <f t="shared" si="23"/>
        <v>-46.883696690902518</v>
      </c>
      <c r="AI51" s="47">
        <f t="shared" si="23"/>
        <v>-70.934816054349156</v>
      </c>
      <c r="AJ51" s="47">
        <f t="shared" si="23"/>
        <v>-91.635501519614806</v>
      </c>
      <c r="AK51" s="47">
        <f t="shared" si="23"/>
        <v>-107.30580483021383</v>
      </c>
      <c r="AL51" s="47">
        <f t="shared" si="23"/>
        <v>-116.68953420218203</v>
      </c>
      <c r="AM51" s="47">
        <f t="shared" si="23"/>
        <v>-119.08650952841253</v>
      </c>
      <c r="AN51" s="47">
        <f t="shared" si="23"/>
        <v>-114.42389938730545</v>
      </c>
      <c r="AO51" s="47">
        <f t="shared" si="23"/>
        <v>-103.25843405369928</v>
      </c>
      <c r="AP51" s="47">
        <f t="shared" si="23"/>
        <v>-86.70942726302097</v>
      </c>
      <c r="AQ51" s="47">
        <f t="shared" si="23"/>
        <v>-66.33068007683913</v>
      </c>
    </row>
    <row r="52" spans="1:43" x14ac:dyDescent="0.25">
      <c r="F52" s="36">
        <f>SUM(F3:F49)</f>
        <v>242.59652127839314</v>
      </c>
    </row>
  </sheetData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2" workbookViewId="0">
      <selection activeCell="C54" sqref="C54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10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1.9185999999999999E-5</v>
      </c>
      <c r="E3" s="50">
        <v>2.60604E-11</v>
      </c>
      <c r="F3" s="36">
        <f>MAX(ABS(MAX(G3:AQ3)),ABS(MAX(G3:AQ3)))*10000</f>
        <v>0.76744000000000001</v>
      </c>
      <c r="G3" s="75">
        <f t="shared" ref="G3:P12" si="1">Bn*SIN(m*(th-INDEX(deg,ii)*PI()/180+ph))*INDEX(mm,ii)*INDEX(_10kA,ii)</f>
        <v>1.9999793375999999E-15</v>
      </c>
      <c r="H3" s="75">
        <f t="shared" si="1"/>
        <v>1.3326455748840497E-5</v>
      </c>
      <c r="I3" s="75">
        <f t="shared" si="1"/>
        <v>2.6247993881264484E-5</v>
      </c>
      <c r="J3" s="75">
        <f t="shared" si="1"/>
        <v>3.8372000001732031E-5</v>
      </c>
      <c r="K3" s="75">
        <f t="shared" si="1"/>
        <v>4.9330092319315845E-5</v>
      </c>
      <c r="L3" s="75">
        <f t="shared" si="1"/>
        <v>5.8789314744008406E-5</v>
      </c>
      <c r="M3" s="75">
        <f t="shared" si="1"/>
        <v>6.6462253589032939E-5</v>
      </c>
      <c r="N3" s="75">
        <f t="shared" si="1"/>
        <v>7.2115770490277777E-5</v>
      </c>
      <c r="O3" s="75">
        <f t="shared" si="1"/>
        <v>7.557808619751618E-5</v>
      </c>
      <c r="P3" s="75">
        <f t="shared" si="1"/>
        <v>7.6743999999999996E-5</v>
      </c>
      <c r="Q3" s="75">
        <f t="shared" ref="Q3:Z12" si="2">Bn*SIN(m*(th-INDEX(deg,ii)*PI()/180+ph))*INDEX(mm,ii)*INDEX(_10kA,ii)</f>
        <v>7.5578086196821599E-5</v>
      </c>
      <c r="R3" s="75">
        <f t="shared" si="2"/>
        <v>7.2115770488909717E-5</v>
      </c>
      <c r="S3" s="75">
        <f t="shared" si="2"/>
        <v>6.6462253587032966E-5</v>
      </c>
      <c r="T3" s="75">
        <f t="shared" si="2"/>
        <v>5.8789314741437275E-5</v>
      </c>
      <c r="U3" s="75">
        <f t="shared" si="2"/>
        <v>4.9330092316251706E-5</v>
      </c>
      <c r="V3" s="75">
        <f t="shared" si="2"/>
        <v>3.8371999998267958E-5</v>
      </c>
      <c r="W3" s="75">
        <f t="shared" si="2"/>
        <v>2.6247993877505758E-5</v>
      </c>
      <c r="X3" s="75">
        <f t="shared" si="2"/>
        <v>1.3326455744901295E-5</v>
      </c>
      <c r="Y3" s="75">
        <f t="shared" si="2"/>
        <v>-1.9999766198482843E-15</v>
      </c>
      <c r="Z3" s="75">
        <f t="shared" si="2"/>
        <v>-1.3326455748840511E-5</v>
      </c>
      <c r="AA3" s="75">
        <f t="shared" ref="AA3:AJ12" si="3">Bn*SIN(m*(th-INDEX(deg,ii)*PI()/180+ph))*INDEX(mm,ii)*INDEX(_10kA,ii)</f>
        <v>-2.6247993881264487E-5</v>
      </c>
      <c r="AB3" s="75">
        <f t="shared" si="3"/>
        <v>-3.8372000001732045E-5</v>
      </c>
      <c r="AC3" s="75">
        <f t="shared" si="3"/>
        <v>-4.9330092319315845E-5</v>
      </c>
      <c r="AD3" s="75">
        <f t="shared" si="3"/>
        <v>-5.8789314744008379E-5</v>
      </c>
      <c r="AE3" s="75">
        <f t="shared" si="3"/>
        <v>-6.6462253589032912E-5</v>
      </c>
      <c r="AF3" s="75">
        <f t="shared" si="3"/>
        <v>-7.211577049027775E-5</v>
      </c>
      <c r="AG3" s="75">
        <f t="shared" si="3"/>
        <v>-7.557808619751618E-5</v>
      </c>
      <c r="AH3" s="75">
        <f t="shared" si="3"/>
        <v>-7.6743999999999996E-5</v>
      </c>
      <c r="AI3" s="75">
        <f t="shared" si="3"/>
        <v>-7.5578086196821613E-5</v>
      </c>
      <c r="AJ3" s="75">
        <f t="shared" si="3"/>
        <v>-7.2115770488909744E-5</v>
      </c>
      <c r="AK3" s="75">
        <f t="shared" ref="AK3:AQ12" si="4">Bn*SIN(m*(th-INDEX(deg,ii)*PI()/180+ph))*INDEX(mm,ii)*INDEX(_10kA,ii)</f>
        <v>-6.6462253587032979E-5</v>
      </c>
      <c r="AL3" s="75">
        <f t="shared" si="4"/>
        <v>-5.8789314741437308E-5</v>
      </c>
      <c r="AM3" s="75">
        <f t="shared" si="4"/>
        <v>-4.933009231625174E-5</v>
      </c>
      <c r="AN3" s="75">
        <f t="shared" si="4"/>
        <v>-3.8371999998268019E-5</v>
      </c>
      <c r="AO3" s="75">
        <f t="shared" si="4"/>
        <v>-2.6247993877505768E-5</v>
      </c>
      <c r="AP3" s="75">
        <f t="shared" si="4"/>
        <v>-1.3326455744901405E-5</v>
      </c>
      <c r="AQ3" s="75">
        <f t="shared" si="4"/>
        <v>1.9999331363866612E-15</v>
      </c>
    </row>
    <row r="4" spans="1:43" x14ac:dyDescent="0.25">
      <c r="A4" s="75">
        <v>2</v>
      </c>
      <c r="B4" s="49" t="s">
        <v>44</v>
      </c>
      <c r="C4" s="49">
        <v>1</v>
      </c>
      <c r="D4" s="50">
        <v>4.39636E-5</v>
      </c>
      <c r="E4" s="50">
        <v>1.5708</v>
      </c>
      <c r="F4" s="36">
        <f t="shared" ref="F4:F49" si="5">MAX(ABS(MAX(G4:AQ4)),ABS(MAX(G4:AQ4)))*10000</f>
        <v>1.3189079999911024</v>
      </c>
      <c r="G4" s="75">
        <f t="shared" si="1"/>
        <v>1.3189079999911024E-4</v>
      </c>
      <c r="H4" s="75">
        <f t="shared" si="1"/>
        <v>1.2988699826416985E-4</v>
      </c>
      <c r="I4" s="75">
        <f t="shared" si="1"/>
        <v>1.2393664581296512E-4</v>
      </c>
      <c r="J4" s="75">
        <f t="shared" si="1"/>
        <v>1.1422054109370226E-4</v>
      </c>
      <c r="K4" s="75">
        <f t="shared" si="1"/>
        <v>1.010339030316899E-4</v>
      </c>
      <c r="L4" s="75">
        <f t="shared" si="1"/>
        <v>8.4777400951681394E-5</v>
      </c>
      <c r="M4" s="75">
        <f t="shared" si="1"/>
        <v>6.5944980443190913E-5</v>
      </c>
      <c r="N4" s="75">
        <f t="shared" si="1"/>
        <v>4.5108855073704309E-5</v>
      </c>
      <c r="O4" s="75">
        <f t="shared" si="1"/>
        <v>2.2902119968985184E-5</v>
      </c>
      <c r="P4" s="75">
        <f t="shared" si="1"/>
        <v>-4.8446195966566533E-10</v>
      </c>
      <c r="Q4" s="75">
        <f t="shared" si="2"/>
        <v>-2.2903074172772963E-5</v>
      </c>
      <c r="R4" s="75">
        <f t="shared" si="2"/>
        <v>-4.5109765564361292E-5</v>
      </c>
      <c r="S4" s="75">
        <f t="shared" si="2"/>
        <v>-6.5945819555919284E-5</v>
      </c>
      <c r="T4" s="75">
        <f t="shared" si="2"/>
        <v>-8.4778143190465595E-5</v>
      </c>
      <c r="U4" s="75">
        <f t="shared" si="2"/>
        <v>-1.0103452584397993E-4</v>
      </c>
      <c r="V4" s="75">
        <f t="shared" si="2"/>
        <v>-1.1422102555566191E-4</v>
      </c>
      <c r="W4" s="75">
        <f t="shared" si="2"/>
        <v>-1.2393697720446283E-4</v>
      </c>
      <c r="X4" s="75">
        <f t="shared" si="2"/>
        <v>-1.2988716651604273E-4</v>
      </c>
      <c r="Y4" s="75">
        <f t="shared" si="2"/>
        <v>-1.3189079999911024E-4</v>
      </c>
      <c r="Z4" s="75">
        <f t="shared" si="2"/>
        <v>-1.2988699826416985E-4</v>
      </c>
      <c r="AA4" s="75">
        <f t="shared" si="3"/>
        <v>-1.2393664581296512E-4</v>
      </c>
      <c r="AB4" s="75">
        <f t="shared" si="3"/>
        <v>-1.1422054109370223E-4</v>
      </c>
      <c r="AC4" s="75">
        <f t="shared" si="3"/>
        <v>-1.0103390303168986E-4</v>
      </c>
      <c r="AD4" s="75">
        <f t="shared" si="3"/>
        <v>-8.4777400951681394E-5</v>
      </c>
      <c r="AE4" s="75">
        <f t="shared" si="3"/>
        <v>-6.5944980443190926E-5</v>
      </c>
      <c r="AF4" s="75">
        <f t="shared" si="3"/>
        <v>-4.5108855073704316E-5</v>
      </c>
      <c r="AG4" s="75">
        <f t="shared" si="3"/>
        <v>-2.2902119968985143E-5</v>
      </c>
      <c r="AH4" s="75">
        <f t="shared" si="3"/>
        <v>4.8446195964950677E-10</v>
      </c>
      <c r="AI4" s="75">
        <f t="shared" si="3"/>
        <v>2.2903074172772946E-5</v>
      </c>
      <c r="AJ4" s="75">
        <f t="shared" si="3"/>
        <v>4.5109765564361272E-5</v>
      </c>
      <c r="AK4" s="75">
        <f t="shared" si="4"/>
        <v>6.5945819555919378E-5</v>
      </c>
      <c r="AL4" s="75">
        <f t="shared" si="4"/>
        <v>8.4778143190465595E-5</v>
      </c>
      <c r="AM4" s="75">
        <f t="shared" si="4"/>
        <v>1.0103452584397993E-4</v>
      </c>
      <c r="AN4" s="75">
        <f t="shared" si="4"/>
        <v>1.1422102555566188E-4</v>
      </c>
      <c r="AO4" s="75">
        <f t="shared" si="4"/>
        <v>1.2393697720446288E-4</v>
      </c>
      <c r="AP4" s="75">
        <f t="shared" si="4"/>
        <v>1.2988716651604271E-4</v>
      </c>
      <c r="AQ4" s="75">
        <f t="shared" si="4"/>
        <v>1.3189079999911024E-4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5.2256399999999998E-6</v>
      </c>
      <c r="E5" s="50">
        <v>-1.04699E-10</v>
      </c>
      <c r="F5" s="36">
        <f t="shared" si="5"/>
        <v>0.10292501573281457</v>
      </c>
      <c r="G5" s="75">
        <f t="shared" si="1"/>
        <v>-2.18847712944E-15</v>
      </c>
      <c r="H5" s="75">
        <f t="shared" si="1"/>
        <v>3.574548281480199E-6</v>
      </c>
      <c r="I5" s="75">
        <f t="shared" si="1"/>
        <v>6.7179532876882638E-6</v>
      </c>
      <c r="J5" s="75">
        <f t="shared" si="1"/>
        <v>9.0510739809699879E-6</v>
      </c>
      <c r="K5" s="75">
        <f t="shared" si="1"/>
        <v>1.0292501572521403E-5</v>
      </c>
      <c r="L5" s="75">
        <f t="shared" si="1"/>
        <v>1.0292501573281456E-5</v>
      </c>
      <c r="M5" s="75">
        <f t="shared" si="1"/>
        <v>9.0510739831584653E-6</v>
      </c>
      <c r="N5" s="75">
        <f t="shared" si="1"/>
        <v>6.7179532910412056E-6</v>
      </c>
      <c r="O5" s="75">
        <f t="shared" si="1"/>
        <v>3.5745482855931907E-6</v>
      </c>
      <c r="P5" s="75">
        <f t="shared" si="1"/>
        <v>2.1884766583147618E-15</v>
      </c>
      <c r="Q5" s="75">
        <f t="shared" si="2"/>
        <v>-3.5745482814801999E-6</v>
      </c>
      <c r="R5" s="75">
        <f t="shared" si="2"/>
        <v>-6.7179532876882646E-6</v>
      </c>
      <c r="S5" s="75">
        <f t="shared" si="2"/>
        <v>-9.0510739809699879E-6</v>
      </c>
      <c r="T5" s="75">
        <f t="shared" si="2"/>
        <v>-1.0292501572521405E-5</v>
      </c>
      <c r="U5" s="75">
        <f t="shared" si="2"/>
        <v>-1.0292501573281456E-5</v>
      </c>
      <c r="V5" s="75">
        <f t="shared" si="2"/>
        <v>-9.0510739831584653E-6</v>
      </c>
      <c r="W5" s="75">
        <f t="shared" si="2"/>
        <v>-6.7179532910412064E-6</v>
      </c>
      <c r="X5" s="75">
        <f t="shared" si="2"/>
        <v>-3.5745482855931877E-6</v>
      </c>
      <c r="Y5" s="75">
        <f t="shared" si="2"/>
        <v>-2.1884779387517164E-15</v>
      </c>
      <c r="Z5" s="75">
        <f t="shared" si="2"/>
        <v>3.5745482814802028E-6</v>
      </c>
      <c r="AA5" s="75">
        <f t="shared" si="3"/>
        <v>6.7179532876882638E-6</v>
      </c>
      <c r="AB5" s="75">
        <f t="shared" si="3"/>
        <v>9.0510739809699913E-6</v>
      </c>
      <c r="AC5" s="75">
        <f t="shared" si="3"/>
        <v>1.0292501572521403E-5</v>
      </c>
      <c r="AD5" s="75">
        <f t="shared" si="3"/>
        <v>1.0292501573281456E-5</v>
      </c>
      <c r="AE5" s="75">
        <f t="shared" si="3"/>
        <v>9.0510739831584754E-6</v>
      </c>
      <c r="AF5" s="75">
        <f t="shared" si="3"/>
        <v>6.7179532910412217E-6</v>
      </c>
      <c r="AG5" s="75">
        <f t="shared" si="3"/>
        <v>3.5745482855931979E-6</v>
      </c>
      <c r="AH5" s="75">
        <f t="shared" si="3"/>
        <v>2.1884885017900249E-15</v>
      </c>
      <c r="AI5" s="75">
        <f t="shared" si="3"/>
        <v>-3.5745482814801842E-6</v>
      </c>
      <c r="AJ5" s="75">
        <f t="shared" si="3"/>
        <v>-6.7179532876882485E-6</v>
      </c>
      <c r="AK5" s="75">
        <f t="shared" si="4"/>
        <v>-9.0510739809699862E-6</v>
      </c>
      <c r="AL5" s="75">
        <f t="shared" si="4"/>
        <v>-1.0292501572521403E-5</v>
      </c>
      <c r="AM5" s="75">
        <f t="shared" si="4"/>
        <v>-1.0292501573281456E-5</v>
      </c>
      <c r="AN5" s="75">
        <f t="shared" si="4"/>
        <v>-9.0510739831584754E-6</v>
      </c>
      <c r="AO5" s="75">
        <f t="shared" si="4"/>
        <v>-6.717953291041209E-6</v>
      </c>
      <c r="AP5" s="75">
        <f t="shared" si="4"/>
        <v>-3.5745482855932161E-6</v>
      </c>
      <c r="AQ5" s="75">
        <f t="shared" si="4"/>
        <v>-2.1884897822269794E-15</v>
      </c>
    </row>
    <row r="6" spans="1:43" x14ac:dyDescent="0.25">
      <c r="A6" s="75">
        <v>4</v>
      </c>
      <c r="B6" s="49" t="s">
        <v>46</v>
      </c>
      <c r="C6" s="49">
        <v>1</v>
      </c>
      <c r="D6" s="50">
        <v>6.7295799999999996E-7</v>
      </c>
      <c r="E6" s="50">
        <v>-2.6190500000000001E-16</v>
      </c>
      <c r="F6" s="36">
        <f t="shared" si="5"/>
        <v>2.6918319999999999E-2</v>
      </c>
      <c r="G6" s="75">
        <f t="shared" si="1"/>
        <v>-7.0500425996000001E-22</v>
      </c>
      <c r="H6" s="75">
        <f t="shared" si="1"/>
        <v>4.6743172138552773E-7</v>
      </c>
      <c r="I6" s="75">
        <f t="shared" si="1"/>
        <v>9.2066076644862064E-7</v>
      </c>
      <c r="J6" s="75">
        <f t="shared" si="1"/>
        <v>1.3459159999999993E-6</v>
      </c>
      <c r="K6" s="75">
        <f t="shared" si="1"/>
        <v>1.7302762569577359E-6</v>
      </c>
      <c r="L6" s="75">
        <f t="shared" si="1"/>
        <v>2.0620629454098444E-6</v>
      </c>
      <c r="M6" s="75">
        <f t="shared" si="1"/>
        <v>2.3311948947198727E-6</v>
      </c>
      <c r="N6" s="75">
        <f t="shared" si="1"/>
        <v>2.5294946667953728E-6</v>
      </c>
      <c r="O6" s="75">
        <f t="shared" si="1"/>
        <v>2.6509370234063578E-6</v>
      </c>
      <c r="P6" s="75">
        <f t="shared" si="1"/>
        <v>2.6918319999999998E-6</v>
      </c>
      <c r="Q6" s="75">
        <f t="shared" si="2"/>
        <v>2.6509370234063582E-6</v>
      </c>
      <c r="R6" s="75">
        <f t="shared" si="2"/>
        <v>2.5294946667953733E-6</v>
      </c>
      <c r="S6" s="75">
        <f t="shared" si="2"/>
        <v>2.3311948947198735E-6</v>
      </c>
      <c r="T6" s="75">
        <f t="shared" si="2"/>
        <v>2.0620629454098456E-6</v>
      </c>
      <c r="U6" s="75">
        <f t="shared" si="2"/>
        <v>1.7302762569577376E-6</v>
      </c>
      <c r="V6" s="75">
        <f t="shared" si="2"/>
        <v>1.3459160000000008E-6</v>
      </c>
      <c r="W6" s="75">
        <f t="shared" si="2"/>
        <v>9.2066076644862307E-7</v>
      </c>
      <c r="X6" s="75">
        <f t="shared" si="2"/>
        <v>4.6743172138552937E-7</v>
      </c>
      <c r="Y6" s="75">
        <f t="shared" si="2"/>
        <v>1.5252029274964717E-21</v>
      </c>
      <c r="Z6" s="75">
        <f t="shared" si="2"/>
        <v>-4.6743172138552757E-7</v>
      </c>
      <c r="AA6" s="75">
        <f t="shared" si="3"/>
        <v>-9.2066076644862011E-7</v>
      </c>
      <c r="AB6" s="75">
        <f t="shared" si="3"/>
        <v>-1.3459159999999991E-6</v>
      </c>
      <c r="AC6" s="75">
        <f t="shared" si="3"/>
        <v>-1.7302762569577353E-6</v>
      </c>
      <c r="AD6" s="75">
        <f t="shared" si="3"/>
        <v>-2.0620629454098444E-6</v>
      </c>
      <c r="AE6" s="75">
        <f t="shared" si="3"/>
        <v>-2.3311948947198723E-6</v>
      </c>
      <c r="AF6" s="75">
        <f t="shared" si="3"/>
        <v>-2.5294946667953728E-6</v>
      </c>
      <c r="AG6" s="75">
        <f t="shared" si="3"/>
        <v>-2.6509370234063578E-6</v>
      </c>
      <c r="AH6" s="75">
        <f t="shared" si="3"/>
        <v>-2.6918319999999998E-6</v>
      </c>
      <c r="AI6" s="75">
        <f t="shared" si="3"/>
        <v>-2.6509370234063582E-6</v>
      </c>
      <c r="AJ6" s="75">
        <f t="shared" si="3"/>
        <v>-2.5294946667953737E-6</v>
      </c>
      <c r="AK6" s="75">
        <f t="shared" si="4"/>
        <v>-2.3311948947198727E-6</v>
      </c>
      <c r="AL6" s="75">
        <f t="shared" si="4"/>
        <v>-2.0620629454098448E-6</v>
      </c>
      <c r="AM6" s="75">
        <f t="shared" si="4"/>
        <v>-1.730276256957737E-6</v>
      </c>
      <c r="AN6" s="75">
        <f t="shared" si="4"/>
        <v>-1.3459160000000012E-6</v>
      </c>
      <c r="AO6" s="75">
        <f t="shared" si="4"/>
        <v>-9.2066076644862106E-7</v>
      </c>
      <c r="AP6" s="75">
        <f t="shared" si="4"/>
        <v>-4.674317213855309E-7</v>
      </c>
      <c r="AQ6" s="75">
        <f t="shared" si="4"/>
        <v>-6.5957876313471605E-22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7.0519200000000003E-7</v>
      </c>
      <c r="E7" s="50">
        <v>1.5708</v>
      </c>
      <c r="F7" s="36">
        <f t="shared" si="5"/>
        <v>2.1155759999857277E-2</v>
      </c>
      <c r="G7" s="75">
        <f t="shared" si="1"/>
        <v>2.1155759999857278E-6</v>
      </c>
      <c r="H7" s="75">
        <f t="shared" si="1"/>
        <v>2.0834342974621382E-6</v>
      </c>
      <c r="I7" s="75">
        <f t="shared" si="1"/>
        <v>1.9879884980787858E-6</v>
      </c>
      <c r="J7" s="75">
        <f t="shared" si="1"/>
        <v>1.8321386741520277E-6</v>
      </c>
      <c r="K7" s="75">
        <f t="shared" si="1"/>
        <v>1.6206202437180638E-6</v>
      </c>
      <c r="L7" s="75">
        <f t="shared" si="1"/>
        <v>1.3598600872521385E-6</v>
      </c>
      <c r="M7" s="75">
        <f t="shared" si="1"/>
        <v>1.0577812701574642E-6</v>
      </c>
      <c r="N7" s="75">
        <f t="shared" si="1"/>
        <v>7.2356230443220502E-7</v>
      </c>
      <c r="O7" s="75">
        <f t="shared" si="1"/>
        <v>3.67358264226965E-7</v>
      </c>
      <c r="P7" s="75">
        <f t="shared" si="1"/>
        <v>-7.770944560057636E-12</v>
      </c>
      <c r="Q7" s="75">
        <f t="shared" si="2"/>
        <v>-3.6737356999986608E-7</v>
      </c>
      <c r="R7" s="75">
        <f t="shared" si="2"/>
        <v>-7.2357690903072234E-7</v>
      </c>
      <c r="S7" s="75">
        <f t="shared" si="2"/>
        <v>-1.0577947298282632E-6</v>
      </c>
      <c r="T7" s="75">
        <f t="shared" si="2"/>
        <v>-1.3598719930299344E-6</v>
      </c>
      <c r="U7" s="75">
        <f t="shared" si="2"/>
        <v>-1.6206302338518209E-6</v>
      </c>
      <c r="V7" s="75">
        <f t="shared" si="2"/>
        <v>-1.8321464450965876E-6</v>
      </c>
      <c r="W7" s="75">
        <f t="shared" si="2"/>
        <v>-1.9879938137179296E-6</v>
      </c>
      <c r="X7" s="75">
        <f t="shared" si="2"/>
        <v>-2.0834369962828613E-6</v>
      </c>
      <c r="Y7" s="75">
        <f t="shared" si="2"/>
        <v>-2.1155759999857278E-6</v>
      </c>
      <c r="Z7" s="75">
        <f t="shared" si="2"/>
        <v>-2.0834342974621382E-6</v>
      </c>
      <c r="AA7" s="75">
        <f t="shared" si="3"/>
        <v>-1.9879884980787858E-6</v>
      </c>
      <c r="AB7" s="75">
        <f t="shared" si="3"/>
        <v>-1.8321386741520273E-6</v>
      </c>
      <c r="AC7" s="75">
        <f t="shared" si="3"/>
        <v>-1.6206202437180633E-6</v>
      </c>
      <c r="AD7" s="75">
        <f t="shared" si="3"/>
        <v>-1.3598600872521385E-6</v>
      </c>
      <c r="AE7" s="75">
        <f t="shared" si="3"/>
        <v>-1.0577812701574644E-6</v>
      </c>
      <c r="AF7" s="75">
        <f t="shared" si="3"/>
        <v>-7.2356230443220512E-7</v>
      </c>
      <c r="AG7" s="75">
        <f t="shared" si="3"/>
        <v>-3.6735826422696436E-7</v>
      </c>
      <c r="AH7" s="75">
        <f t="shared" si="3"/>
        <v>7.7709445597984457E-12</v>
      </c>
      <c r="AI7" s="75">
        <f t="shared" si="3"/>
        <v>3.6737356999986587E-7</v>
      </c>
      <c r="AJ7" s="75">
        <f t="shared" si="3"/>
        <v>7.2357690903072224E-7</v>
      </c>
      <c r="AK7" s="75">
        <f t="shared" si="4"/>
        <v>1.0577947298282647E-6</v>
      </c>
      <c r="AL7" s="75">
        <f t="shared" si="4"/>
        <v>1.3598719930299344E-6</v>
      </c>
      <c r="AM7" s="75">
        <f t="shared" si="4"/>
        <v>1.6206302338518205E-6</v>
      </c>
      <c r="AN7" s="75">
        <f t="shared" si="4"/>
        <v>1.8321464450965872E-6</v>
      </c>
      <c r="AO7" s="75">
        <f t="shared" si="4"/>
        <v>1.9879938137179301E-6</v>
      </c>
      <c r="AP7" s="75">
        <f t="shared" si="4"/>
        <v>2.0834369962828613E-6</v>
      </c>
      <c r="AQ7" s="75">
        <f t="shared" si="4"/>
        <v>2.1155759999857278E-6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2.6578000000000001E-8</v>
      </c>
      <c r="E8" s="50">
        <v>-4.1098500000000001E-16</v>
      </c>
      <c r="F8" s="36">
        <f t="shared" si="5"/>
        <v>5.234844091911694E-4</v>
      </c>
      <c r="G8" s="75">
        <f t="shared" si="1"/>
        <v>-4.3692637320000002E-23</v>
      </c>
      <c r="H8" s="75">
        <f t="shared" si="1"/>
        <v>1.8180422738619205E-8</v>
      </c>
      <c r="I8" s="75">
        <f t="shared" si="1"/>
        <v>3.416801818049765E-8</v>
      </c>
      <c r="J8" s="75">
        <f t="shared" si="1"/>
        <v>4.6034446363565596E-8</v>
      </c>
      <c r="K8" s="75">
        <f t="shared" si="1"/>
        <v>5.2348440919116928E-8</v>
      </c>
      <c r="L8" s="75">
        <f t="shared" si="1"/>
        <v>5.2348440919116941E-8</v>
      </c>
      <c r="M8" s="75">
        <f t="shared" si="1"/>
        <v>4.6034446363565649E-8</v>
      </c>
      <c r="N8" s="75">
        <f t="shared" si="1"/>
        <v>3.4168018180497729E-8</v>
      </c>
      <c r="O8" s="75">
        <f t="shared" si="1"/>
        <v>1.8180422738619301E-8</v>
      </c>
      <c r="P8" s="75">
        <f t="shared" si="1"/>
        <v>5.3724411204492117E-23</v>
      </c>
      <c r="Q8" s="75">
        <f t="shared" si="2"/>
        <v>-1.8180422738619199E-8</v>
      </c>
      <c r="R8" s="75">
        <f t="shared" si="2"/>
        <v>-3.416801818049765E-8</v>
      </c>
      <c r="S8" s="75">
        <f t="shared" si="2"/>
        <v>-4.6034446363565583E-8</v>
      </c>
      <c r="T8" s="75">
        <f t="shared" si="2"/>
        <v>-5.2348440919116928E-8</v>
      </c>
      <c r="U8" s="75">
        <f t="shared" si="2"/>
        <v>-5.2348440919116941E-8</v>
      </c>
      <c r="V8" s="75">
        <f t="shared" si="2"/>
        <v>-4.6034446363565643E-8</v>
      </c>
      <c r="W8" s="75">
        <f t="shared" si="2"/>
        <v>-3.4168018180497736E-8</v>
      </c>
      <c r="X8" s="75">
        <f t="shared" si="2"/>
        <v>-1.8180422738619285E-8</v>
      </c>
      <c r="Y8" s="75">
        <f t="shared" si="2"/>
        <v>-6.0236810331404386E-23</v>
      </c>
      <c r="Z8" s="75">
        <f t="shared" si="2"/>
        <v>1.8180422738619215E-8</v>
      </c>
      <c r="AA8" s="75">
        <f t="shared" si="3"/>
        <v>3.4168018180497643E-8</v>
      </c>
      <c r="AB8" s="75">
        <f t="shared" si="3"/>
        <v>4.6034446363565609E-8</v>
      </c>
      <c r="AC8" s="75">
        <f t="shared" si="3"/>
        <v>5.2348440919116928E-8</v>
      </c>
      <c r="AD8" s="75">
        <f t="shared" si="3"/>
        <v>5.2348440919116941E-8</v>
      </c>
      <c r="AE8" s="75">
        <f t="shared" si="3"/>
        <v>4.6034446363565649E-8</v>
      </c>
      <c r="AF8" s="75">
        <f t="shared" si="3"/>
        <v>3.4168018180497743E-8</v>
      </c>
      <c r="AG8" s="75">
        <f t="shared" si="3"/>
        <v>1.8180422738619248E-8</v>
      </c>
      <c r="AH8" s="75">
        <f t="shared" si="3"/>
        <v>1.9537197380736783E-23</v>
      </c>
      <c r="AI8" s="75">
        <f t="shared" si="3"/>
        <v>-1.8180422738619209E-8</v>
      </c>
      <c r="AJ8" s="75">
        <f t="shared" si="3"/>
        <v>-3.4168018180497637E-8</v>
      </c>
      <c r="AK8" s="75">
        <f t="shared" si="4"/>
        <v>-4.6034446363565629E-8</v>
      </c>
      <c r="AL8" s="75">
        <f t="shared" si="4"/>
        <v>-5.2348440919116935E-8</v>
      </c>
      <c r="AM8" s="75">
        <f t="shared" si="4"/>
        <v>-5.2348440919116941E-8</v>
      </c>
      <c r="AN8" s="75">
        <f t="shared" si="4"/>
        <v>-4.6034446363565649E-8</v>
      </c>
      <c r="AO8" s="75">
        <f t="shared" si="4"/>
        <v>-3.416801818049767E-8</v>
      </c>
      <c r="AP8" s="75">
        <f t="shared" si="4"/>
        <v>-1.8180422738619341E-8</v>
      </c>
      <c r="AQ8" s="75">
        <f t="shared" si="4"/>
        <v>-2.6049596507649043E-23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3.9862200000000001E-7</v>
      </c>
      <c r="E9" s="50">
        <v>-1.3960499999999999E-13</v>
      </c>
      <c r="F9" s="36">
        <f t="shared" si="5"/>
        <v>1.5944880000000002E-2</v>
      </c>
      <c r="G9" s="75">
        <f t="shared" si="1"/>
        <v>-2.2259849724E-19</v>
      </c>
      <c r="H9" s="75">
        <f t="shared" si="1"/>
        <v>2.7687993551156921E-7</v>
      </c>
      <c r="I9" s="75">
        <f t="shared" si="1"/>
        <v>5.4534701429084969E-7</v>
      </c>
      <c r="J9" s="75">
        <f t="shared" si="1"/>
        <v>7.9724399999980721E-7</v>
      </c>
      <c r="K9" s="75">
        <f t="shared" si="1"/>
        <v>1.0249171301937001E-6</v>
      </c>
      <c r="L9" s="75">
        <f t="shared" si="1"/>
        <v>1.2214486720197501E-6</v>
      </c>
      <c r="M9" s="75">
        <f t="shared" si="1"/>
        <v>1.3808671140293305E-6</v>
      </c>
      <c r="N9" s="75">
        <f t="shared" si="1"/>
        <v>1.4983286075316053E-6</v>
      </c>
      <c r="O9" s="75">
        <f t="shared" si="1"/>
        <v>1.570264144484891E-6</v>
      </c>
      <c r="P9" s="75">
        <f t="shared" si="1"/>
        <v>1.594488E-6</v>
      </c>
      <c r="Q9" s="75">
        <f t="shared" si="2"/>
        <v>1.5702641444849683E-6</v>
      </c>
      <c r="R9" s="75">
        <f t="shared" si="2"/>
        <v>1.4983286075317578E-6</v>
      </c>
      <c r="S9" s="75">
        <f t="shared" si="2"/>
        <v>1.3808671140295533E-6</v>
      </c>
      <c r="T9" s="75">
        <f t="shared" si="2"/>
        <v>1.221448672020036E-6</v>
      </c>
      <c r="U9" s="75">
        <f t="shared" si="2"/>
        <v>1.0249171301940413E-6</v>
      </c>
      <c r="V9" s="75">
        <f t="shared" si="2"/>
        <v>7.972440000001924E-7</v>
      </c>
      <c r="W9" s="75">
        <f t="shared" si="2"/>
        <v>5.4534701429126813E-7</v>
      </c>
      <c r="X9" s="75">
        <f t="shared" si="2"/>
        <v>2.7687993551200728E-7</v>
      </c>
      <c r="Y9" s="75">
        <f t="shared" si="2"/>
        <v>2.2253715208607473E-19</v>
      </c>
      <c r="Z9" s="75">
        <f t="shared" si="2"/>
        <v>-2.7687993551156968E-7</v>
      </c>
      <c r="AA9" s="75">
        <f t="shared" si="3"/>
        <v>-5.453470142908498E-7</v>
      </c>
      <c r="AB9" s="75">
        <f t="shared" si="3"/>
        <v>-7.9724399999980763E-7</v>
      </c>
      <c r="AC9" s="75">
        <f t="shared" si="3"/>
        <v>-1.0249171301937004E-6</v>
      </c>
      <c r="AD9" s="75">
        <f t="shared" si="3"/>
        <v>-1.2214486720197499E-6</v>
      </c>
      <c r="AE9" s="75">
        <f t="shared" si="3"/>
        <v>-1.3808671140293303E-6</v>
      </c>
      <c r="AF9" s="75">
        <f t="shared" si="3"/>
        <v>-1.4983286075316051E-6</v>
      </c>
      <c r="AG9" s="75">
        <f t="shared" si="3"/>
        <v>-1.570264144484891E-6</v>
      </c>
      <c r="AH9" s="75">
        <f t="shared" si="3"/>
        <v>-1.594488E-6</v>
      </c>
      <c r="AI9" s="75">
        <f t="shared" si="3"/>
        <v>-1.5702641444849683E-6</v>
      </c>
      <c r="AJ9" s="75">
        <f t="shared" si="3"/>
        <v>-1.4983286075317578E-6</v>
      </c>
      <c r="AK9" s="75">
        <f t="shared" si="4"/>
        <v>-1.3808671140295531E-6</v>
      </c>
      <c r="AL9" s="75">
        <f t="shared" si="4"/>
        <v>-1.2214486720200362E-6</v>
      </c>
      <c r="AM9" s="75">
        <f t="shared" si="4"/>
        <v>-1.0249171301940415E-6</v>
      </c>
      <c r="AN9" s="75">
        <f t="shared" si="4"/>
        <v>-7.9724400000019335E-7</v>
      </c>
      <c r="AO9" s="75">
        <f t="shared" si="4"/>
        <v>-5.453470142912676E-7</v>
      </c>
      <c r="AP9" s="75">
        <f t="shared" si="4"/>
        <v>-2.7687993551200887E-7</v>
      </c>
      <c r="AQ9" s="75">
        <f t="shared" si="4"/>
        <v>-2.2273250053703175E-19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4.34848E-7</v>
      </c>
      <c r="E10" s="50">
        <v>1.5708</v>
      </c>
      <c r="F10" s="36">
        <f t="shared" si="5"/>
        <v>1.3045439999911992E-2</v>
      </c>
      <c r="G10" s="75">
        <f t="shared" si="1"/>
        <v>1.3045439999911992E-6</v>
      </c>
      <c r="H10" s="75">
        <f t="shared" si="1"/>
        <v>1.2847242132395375E-6</v>
      </c>
      <c r="I10" s="75">
        <f t="shared" si="1"/>
        <v>1.2258687313704121E-6</v>
      </c>
      <c r="J10" s="75">
        <f t="shared" si="1"/>
        <v>1.129765848418106E-6</v>
      </c>
      <c r="K10" s="75">
        <f t="shared" si="1"/>
        <v>9.9933560185071942E-7</v>
      </c>
      <c r="L10" s="75">
        <f t="shared" si="1"/>
        <v>8.3854104870931315E-7</v>
      </c>
      <c r="M10" s="75">
        <f t="shared" si="1"/>
        <v>6.5226785012511898E-7</v>
      </c>
      <c r="N10" s="75">
        <f t="shared" si="1"/>
        <v>4.4617582297833134E-7</v>
      </c>
      <c r="O10" s="75">
        <f t="shared" si="1"/>
        <v>2.2652696922620689E-7</v>
      </c>
      <c r="P10" s="75">
        <f t="shared" si="1"/>
        <v>-4.7918576785498739E-12</v>
      </c>
      <c r="Q10" s="75">
        <f t="shared" si="2"/>
        <v>-2.2653640734339264E-7</v>
      </c>
      <c r="R10" s="75">
        <f t="shared" si="2"/>
        <v>-4.4618482872493101E-7</v>
      </c>
      <c r="S10" s="75">
        <f t="shared" si="2"/>
        <v>-6.5227614986607993E-7</v>
      </c>
      <c r="T10" s="75">
        <f t="shared" si="2"/>
        <v>-8.3854839026120663E-7</v>
      </c>
      <c r="U10" s="75">
        <f t="shared" si="2"/>
        <v>-9.9934176214420523E-7</v>
      </c>
      <c r="V10" s="75">
        <f t="shared" si="2"/>
        <v>-1.1297706402757842E-6</v>
      </c>
      <c r="W10" s="75">
        <f t="shared" si="2"/>
        <v>-1.2258720091941118E-6</v>
      </c>
      <c r="X10" s="75">
        <f t="shared" si="2"/>
        <v>-1.2847258774342445E-6</v>
      </c>
      <c r="Y10" s="75">
        <f t="shared" si="2"/>
        <v>-1.3045439999911992E-6</v>
      </c>
      <c r="Z10" s="75">
        <f t="shared" si="2"/>
        <v>-1.2847242132395375E-6</v>
      </c>
      <c r="AA10" s="75">
        <f t="shared" si="3"/>
        <v>-1.2258687313704123E-6</v>
      </c>
      <c r="AB10" s="75">
        <f t="shared" si="3"/>
        <v>-1.1297658484181056E-6</v>
      </c>
      <c r="AC10" s="75">
        <f t="shared" si="3"/>
        <v>-9.9933560185071921E-7</v>
      </c>
      <c r="AD10" s="75">
        <f t="shared" si="3"/>
        <v>-8.3854104870931315E-7</v>
      </c>
      <c r="AE10" s="75">
        <f t="shared" si="3"/>
        <v>-6.5226785012511909E-7</v>
      </c>
      <c r="AF10" s="75">
        <f t="shared" si="3"/>
        <v>-4.4617582297833155E-7</v>
      </c>
      <c r="AG10" s="75">
        <f t="shared" si="3"/>
        <v>-2.2652696922620647E-7</v>
      </c>
      <c r="AH10" s="75">
        <f t="shared" si="3"/>
        <v>4.7918576783900479E-12</v>
      </c>
      <c r="AI10" s="75">
        <f t="shared" si="3"/>
        <v>2.2653640734339251E-7</v>
      </c>
      <c r="AJ10" s="75">
        <f t="shared" si="3"/>
        <v>4.461848287249309E-7</v>
      </c>
      <c r="AK10" s="75">
        <f t="shared" si="4"/>
        <v>6.5227614986608078E-7</v>
      </c>
      <c r="AL10" s="75">
        <f t="shared" si="4"/>
        <v>8.3854839026120663E-7</v>
      </c>
      <c r="AM10" s="75">
        <f t="shared" si="4"/>
        <v>9.9934176214420523E-7</v>
      </c>
      <c r="AN10" s="75">
        <f t="shared" si="4"/>
        <v>1.1297706402757842E-6</v>
      </c>
      <c r="AO10" s="75">
        <f t="shared" si="4"/>
        <v>1.2258720091941122E-6</v>
      </c>
      <c r="AP10" s="75">
        <f t="shared" si="4"/>
        <v>1.2847258774342443E-6</v>
      </c>
      <c r="AQ10" s="75">
        <f t="shared" si="4"/>
        <v>1.3045439999911992E-6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1.6696400000000001E-8</v>
      </c>
      <c r="E11" s="50">
        <v>-4.0730500000000002E-16</v>
      </c>
      <c r="F11" s="36">
        <f t="shared" si="5"/>
        <v>3.2885488334786068E-4</v>
      </c>
      <c r="G11" s="75">
        <f t="shared" si="1"/>
        <v>-2.7202108808000006E-23</v>
      </c>
      <c r="H11" s="75">
        <f t="shared" si="1"/>
        <v>1.1421010242045366E-8</v>
      </c>
      <c r="I11" s="75">
        <f t="shared" si="1"/>
        <v>2.1464478092740651E-8</v>
      </c>
      <c r="J11" s="75">
        <f t="shared" si="1"/>
        <v>2.8919013103492987E-8</v>
      </c>
      <c r="K11" s="75">
        <f t="shared" si="1"/>
        <v>3.2885488334786056E-8</v>
      </c>
      <c r="L11" s="75">
        <f t="shared" si="1"/>
        <v>3.288548833478607E-8</v>
      </c>
      <c r="M11" s="75">
        <f t="shared" si="1"/>
        <v>2.8919013103493023E-8</v>
      </c>
      <c r="N11" s="75">
        <f t="shared" si="1"/>
        <v>2.1464478092740701E-8</v>
      </c>
      <c r="O11" s="75">
        <f t="shared" si="1"/>
        <v>1.1421010242045425E-8</v>
      </c>
      <c r="P11" s="75">
        <f t="shared" si="1"/>
        <v>3.3749878065869599E-23</v>
      </c>
      <c r="Q11" s="75">
        <f t="shared" si="2"/>
        <v>-1.1421010242045361E-8</v>
      </c>
      <c r="R11" s="75">
        <f t="shared" si="2"/>
        <v>-2.1464478092740648E-8</v>
      </c>
      <c r="S11" s="75">
        <f t="shared" si="2"/>
        <v>-2.891901310349298E-8</v>
      </c>
      <c r="T11" s="75">
        <f t="shared" si="2"/>
        <v>-3.2885488334786056E-8</v>
      </c>
      <c r="U11" s="75">
        <f t="shared" si="2"/>
        <v>-3.288548833478607E-8</v>
      </c>
      <c r="V11" s="75">
        <f t="shared" si="2"/>
        <v>-2.8919013103493017E-8</v>
      </c>
      <c r="W11" s="75">
        <f t="shared" si="2"/>
        <v>-2.1464478092740704E-8</v>
      </c>
      <c r="X11" s="75">
        <f t="shared" si="2"/>
        <v>-1.1421010242045415E-8</v>
      </c>
      <c r="Y11" s="75">
        <f t="shared" si="2"/>
        <v>-3.7840991798376855E-23</v>
      </c>
      <c r="Z11" s="75">
        <f t="shared" si="2"/>
        <v>1.1421010242045371E-8</v>
      </c>
      <c r="AA11" s="75">
        <f t="shared" si="3"/>
        <v>2.1464478092740644E-8</v>
      </c>
      <c r="AB11" s="75">
        <f t="shared" si="3"/>
        <v>2.8919013103492997E-8</v>
      </c>
      <c r="AC11" s="75">
        <f t="shared" si="3"/>
        <v>3.2885488334786056E-8</v>
      </c>
      <c r="AD11" s="75">
        <f t="shared" si="3"/>
        <v>3.2885488334786063E-8</v>
      </c>
      <c r="AE11" s="75">
        <f t="shared" si="3"/>
        <v>2.8919013103493023E-8</v>
      </c>
      <c r="AF11" s="75">
        <f t="shared" si="3"/>
        <v>2.1464478092740707E-8</v>
      </c>
      <c r="AG11" s="75">
        <f t="shared" si="3"/>
        <v>1.142101024204539E-8</v>
      </c>
      <c r="AH11" s="75">
        <f t="shared" si="3"/>
        <v>1.2273341197521771E-23</v>
      </c>
      <c r="AI11" s="75">
        <f t="shared" si="3"/>
        <v>-1.1421010242045367E-8</v>
      </c>
      <c r="AJ11" s="75">
        <f t="shared" si="3"/>
        <v>-2.1464478092740641E-8</v>
      </c>
      <c r="AK11" s="75">
        <f t="shared" si="4"/>
        <v>-2.8919013103493007E-8</v>
      </c>
      <c r="AL11" s="75">
        <f t="shared" si="4"/>
        <v>-3.2885488334786063E-8</v>
      </c>
      <c r="AM11" s="75">
        <f t="shared" si="4"/>
        <v>-3.2885488334786063E-8</v>
      </c>
      <c r="AN11" s="75">
        <f t="shared" si="4"/>
        <v>-2.8919013103493023E-8</v>
      </c>
      <c r="AO11" s="75">
        <f t="shared" si="4"/>
        <v>-2.1464478092740661E-8</v>
      </c>
      <c r="AP11" s="75">
        <f t="shared" si="4"/>
        <v>-1.142101024204545E-8</v>
      </c>
      <c r="AQ11" s="75">
        <f t="shared" si="4"/>
        <v>-1.6364454930029028E-23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4.5217099999999998E-7</v>
      </c>
      <c r="E12" s="50">
        <v>-2.6789199999999999E-16</v>
      </c>
      <c r="F12" s="36">
        <f t="shared" si="5"/>
        <v>1.808684E-2</v>
      </c>
      <c r="G12" s="75">
        <f t="shared" si="1"/>
        <v>-4.8453197412799998E-22</v>
      </c>
      <c r="H12" s="75">
        <f t="shared" si="1"/>
        <v>3.1407468057533372E-7</v>
      </c>
      <c r="I12" s="75">
        <f t="shared" si="1"/>
        <v>6.1860636091084331E-7</v>
      </c>
      <c r="J12" s="75">
        <f t="shared" si="1"/>
        <v>9.0434199999999954E-7</v>
      </c>
      <c r="K12" s="75">
        <f t="shared" si="1"/>
        <v>1.1625996650382883E-6</v>
      </c>
      <c r="L12" s="75">
        <f t="shared" si="1"/>
        <v>1.3855323275582053E-6</v>
      </c>
      <c r="M12" s="75">
        <f t="shared" si="1"/>
        <v>1.5663662914184533E-6</v>
      </c>
      <c r="N12" s="75">
        <f t="shared" si="1"/>
        <v>1.6996070081335396E-6</v>
      </c>
      <c r="O12" s="75">
        <f t="shared" si="1"/>
        <v>1.7812060259491323E-6</v>
      </c>
      <c r="P12" s="75">
        <f t="shared" si="1"/>
        <v>1.8086839999999999E-6</v>
      </c>
      <c r="Q12" s="75">
        <f t="shared" si="2"/>
        <v>1.7812060259491325E-6</v>
      </c>
      <c r="R12" s="75">
        <f t="shared" si="2"/>
        <v>1.6996070081335398E-6</v>
      </c>
      <c r="S12" s="75">
        <f t="shared" si="2"/>
        <v>1.5663662914184541E-6</v>
      </c>
      <c r="T12" s="75">
        <f t="shared" si="2"/>
        <v>1.3855323275582061E-6</v>
      </c>
      <c r="U12" s="75">
        <f t="shared" si="2"/>
        <v>1.1625996650382895E-6</v>
      </c>
      <c r="V12" s="75">
        <f t="shared" si="2"/>
        <v>9.0434200000000059E-7</v>
      </c>
      <c r="W12" s="75">
        <f t="shared" si="2"/>
        <v>6.186063609108449E-7</v>
      </c>
      <c r="X12" s="75">
        <f t="shared" si="2"/>
        <v>3.1407468057533484E-7</v>
      </c>
      <c r="Y12" s="75">
        <f t="shared" si="2"/>
        <v>1.0248076892302448E-21</v>
      </c>
      <c r="Z12" s="75">
        <f t="shared" si="2"/>
        <v>-3.1407468057533367E-7</v>
      </c>
      <c r="AA12" s="75">
        <f t="shared" si="3"/>
        <v>-6.1860636091084289E-7</v>
      </c>
      <c r="AB12" s="75">
        <f t="shared" si="3"/>
        <v>-9.0434199999999943E-7</v>
      </c>
      <c r="AC12" s="75">
        <f t="shared" si="3"/>
        <v>-1.1625996650382878E-6</v>
      </c>
      <c r="AD12" s="75">
        <f t="shared" si="3"/>
        <v>-1.3855323275582053E-6</v>
      </c>
      <c r="AE12" s="75">
        <f t="shared" si="3"/>
        <v>-1.5663662914184531E-6</v>
      </c>
      <c r="AF12" s="75">
        <f t="shared" si="3"/>
        <v>-1.6996070081335396E-6</v>
      </c>
      <c r="AG12" s="75">
        <f t="shared" si="3"/>
        <v>-1.7812060259491323E-6</v>
      </c>
      <c r="AH12" s="75">
        <f t="shared" si="3"/>
        <v>-1.8086839999999999E-6</v>
      </c>
      <c r="AI12" s="75">
        <f t="shared" si="3"/>
        <v>-1.7812060259491325E-6</v>
      </c>
      <c r="AJ12" s="75">
        <f t="shared" si="3"/>
        <v>-1.69960700813354E-6</v>
      </c>
      <c r="AK12" s="75">
        <f t="shared" si="4"/>
        <v>-1.5663662914184535E-6</v>
      </c>
      <c r="AL12" s="75">
        <f t="shared" si="4"/>
        <v>-1.3855323275582057E-6</v>
      </c>
      <c r="AM12" s="75">
        <f t="shared" si="4"/>
        <v>-1.1625996650382891E-6</v>
      </c>
      <c r="AN12" s="75">
        <f t="shared" si="4"/>
        <v>-9.0434200000000081E-7</v>
      </c>
      <c r="AO12" s="75">
        <f t="shared" si="4"/>
        <v>-6.1860636091084352E-7</v>
      </c>
      <c r="AP12" s="75">
        <f t="shared" si="4"/>
        <v>-3.140746805753359E-7</v>
      </c>
      <c r="AQ12" s="75">
        <f t="shared" si="4"/>
        <v>-4.4318128160358852E-22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4.8134299999999997E-7</v>
      </c>
      <c r="E13" s="50">
        <v>1.5708</v>
      </c>
      <c r="F13" s="36">
        <f t="shared" si="5"/>
        <v>1.4440289999902581E-2</v>
      </c>
      <c r="G13" s="75">
        <f t="shared" ref="G13:P22" si="6">Bn*SIN(m*(th-INDEX(deg,ii)*PI()/180+ph))*INDEX(mm,ii)*INDEX(_10kA,ii)</f>
        <v>1.4440289999902581E-6</v>
      </c>
      <c r="H13" s="75">
        <f t="shared" si="6"/>
        <v>1.4220900336976566E-6</v>
      </c>
      <c r="I13" s="75">
        <f t="shared" si="6"/>
        <v>1.3569415813434308E-6</v>
      </c>
      <c r="J13" s="75">
        <f t="shared" si="6"/>
        <v>1.2505631456856564E-6</v>
      </c>
      <c r="K13" s="75">
        <f t="shared" si="6"/>
        <v>1.1061869816617091E-6</v>
      </c>
      <c r="L13" s="75">
        <f t="shared" si="6"/>
        <v>9.2819988595759168E-7</v>
      </c>
      <c r="M13" s="75">
        <f t="shared" si="6"/>
        <v>7.2200990641045869E-7</v>
      </c>
      <c r="N13" s="75">
        <f t="shared" si="6"/>
        <v>4.9388202121168534E-7</v>
      </c>
      <c r="O13" s="75">
        <f t="shared" si="6"/>
        <v>2.5074778071475572E-7</v>
      </c>
      <c r="P13" s="75">
        <f t="shared" si="6"/>
        <v>-5.3042146924125941E-12</v>
      </c>
      <c r="Q13" s="75">
        <f t="shared" ref="Q13:Z22" si="7">Bn*SIN(m*(th-INDEX(deg,ii)*PI()/180+ph))*INDEX(mm,ii)*INDEX(_10kA,ii)</f>
        <v>-2.5075822797826056E-7</v>
      </c>
      <c r="R13" s="75">
        <f t="shared" si="7"/>
        <v>-4.9389198987449513E-7</v>
      </c>
      <c r="S13" s="75">
        <f t="shared" si="7"/>
        <v>-7.2201909357979908E-7</v>
      </c>
      <c r="T13" s="75">
        <f t="shared" si="7"/>
        <v>-9.2820801248597214E-7</v>
      </c>
      <c r="U13" s="75">
        <f t="shared" si="7"/>
        <v>-1.1061938006286753E-6</v>
      </c>
      <c r="V13" s="75">
        <f t="shared" si="7"/>
        <v>-1.2505684499003483E-6</v>
      </c>
      <c r="W13" s="75">
        <f t="shared" si="7"/>
        <v>-1.3569452096399693E-6</v>
      </c>
      <c r="X13" s="75">
        <f t="shared" si="7"/>
        <v>-1.4220918758320872E-6</v>
      </c>
      <c r="Y13" s="75">
        <f t="shared" si="7"/>
        <v>-1.4440289999902581E-6</v>
      </c>
      <c r="Z13" s="75">
        <f t="shared" si="7"/>
        <v>-1.4220900336976566E-6</v>
      </c>
      <c r="AA13" s="75">
        <f t="shared" ref="AA13:AJ22" si="8">Bn*SIN(m*(th-INDEX(deg,ii)*PI()/180+ph))*INDEX(mm,ii)*INDEX(_10kA,ii)</f>
        <v>-1.356941581343431E-6</v>
      </c>
      <c r="AB13" s="75">
        <f t="shared" si="8"/>
        <v>-1.250563145685656E-6</v>
      </c>
      <c r="AC13" s="75">
        <f t="shared" si="8"/>
        <v>-1.1061869816617087E-6</v>
      </c>
      <c r="AD13" s="75">
        <f t="shared" si="8"/>
        <v>-9.2819988595759168E-7</v>
      </c>
      <c r="AE13" s="75">
        <f t="shared" si="8"/>
        <v>-7.2200990641045879E-7</v>
      </c>
      <c r="AF13" s="75">
        <f t="shared" si="8"/>
        <v>-4.9388202121168555E-7</v>
      </c>
      <c r="AG13" s="75">
        <f t="shared" si="8"/>
        <v>-2.5074778071475529E-7</v>
      </c>
      <c r="AH13" s="75">
        <f t="shared" si="8"/>
        <v>5.3042146922356792E-12</v>
      </c>
      <c r="AI13" s="75">
        <f t="shared" si="8"/>
        <v>2.507582279782604E-7</v>
      </c>
      <c r="AJ13" s="75">
        <f t="shared" si="8"/>
        <v>4.9389198987449492E-7</v>
      </c>
      <c r="AK13" s="75">
        <f t="shared" ref="AK13:AQ22" si="9">Bn*SIN(m*(th-INDEX(deg,ii)*PI()/180+ph))*INDEX(mm,ii)*INDEX(_10kA,ii)</f>
        <v>7.2201909357980014E-7</v>
      </c>
      <c r="AL13" s="75">
        <f t="shared" si="9"/>
        <v>9.2820801248597214E-7</v>
      </c>
      <c r="AM13" s="75">
        <f t="shared" si="9"/>
        <v>1.1061938006286751E-6</v>
      </c>
      <c r="AN13" s="75">
        <f t="shared" si="9"/>
        <v>1.2505684499003483E-6</v>
      </c>
      <c r="AO13" s="75">
        <f t="shared" si="9"/>
        <v>1.3569452096399697E-6</v>
      </c>
      <c r="AP13" s="75">
        <f t="shared" si="9"/>
        <v>1.4220918758320872E-6</v>
      </c>
      <c r="AQ13" s="75">
        <f t="shared" si="9"/>
        <v>1.4440289999902581E-6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2.5492999999999999E-8</v>
      </c>
      <c r="E14" s="50">
        <v>-4.1633700000000002E-16</v>
      </c>
      <c r="F14" s="36">
        <f t="shared" si="5"/>
        <v>5.0211408095080445E-4</v>
      </c>
      <c r="G14" s="75">
        <f t="shared" si="6"/>
        <v>-4.2454716564E-23</v>
      </c>
      <c r="H14" s="75">
        <f t="shared" si="6"/>
        <v>1.7438239027602505E-8</v>
      </c>
      <c r="I14" s="75">
        <f t="shared" si="6"/>
        <v>3.2773169067477863E-8</v>
      </c>
      <c r="J14" s="75">
        <f t="shared" si="6"/>
        <v>4.4155171237353361E-8</v>
      </c>
      <c r="K14" s="75">
        <f t="shared" si="6"/>
        <v>5.0211408095080431E-8</v>
      </c>
      <c r="L14" s="75">
        <f t="shared" si="6"/>
        <v>5.0211408095080444E-8</v>
      </c>
      <c r="M14" s="75">
        <f t="shared" si="6"/>
        <v>4.4155171237353414E-8</v>
      </c>
      <c r="N14" s="75">
        <f t="shared" si="6"/>
        <v>3.2773169067477936E-8</v>
      </c>
      <c r="O14" s="75">
        <f t="shared" si="6"/>
        <v>1.7438239027602594E-8</v>
      </c>
      <c r="P14" s="75">
        <f t="shared" si="6"/>
        <v>5.1531206819027671E-23</v>
      </c>
      <c r="Q14" s="75">
        <f t="shared" si="7"/>
        <v>-1.7438239027602498E-8</v>
      </c>
      <c r="R14" s="75">
        <f t="shared" si="7"/>
        <v>-3.2773169067477857E-8</v>
      </c>
      <c r="S14" s="75">
        <f t="shared" si="7"/>
        <v>-4.4155171237353348E-8</v>
      </c>
      <c r="T14" s="75">
        <f t="shared" si="7"/>
        <v>-5.0211408095080431E-8</v>
      </c>
      <c r="U14" s="75">
        <f t="shared" si="7"/>
        <v>-5.0211408095080444E-8</v>
      </c>
      <c r="V14" s="75">
        <f t="shared" si="7"/>
        <v>-4.4155171237353407E-8</v>
      </c>
      <c r="W14" s="75">
        <f t="shared" si="7"/>
        <v>-3.2773169067477943E-8</v>
      </c>
      <c r="X14" s="75">
        <f t="shared" si="7"/>
        <v>-1.7438239027602581E-8</v>
      </c>
      <c r="Y14" s="75">
        <f t="shared" si="7"/>
        <v>-5.7777748731224764E-23</v>
      </c>
      <c r="Z14" s="75">
        <f t="shared" si="7"/>
        <v>1.7438239027602515E-8</v>
      </c>
      <c r="AA14" s="75">
        <f t="shared" si="8"/>
        <v>3.277316906747785E-8</v>
      </c>
      <c r="AB14" s="75">
        <f t="shared" si="8"/>
        <v>4.4155171237353374E-8</v>
      </c>
      <c r="AC14" s="75">
        <f t="shared" si="8"/>
        <v>5.0211408095080431E-8</v>
      </c>
      <c r="AD14" s="75">
        <f t="shared" si="8"/>
        <v>5.0211408095080444E-8</v>
      </c>
      <c r="AE14" s="75">
        <f t="shared" si="8"/>
        <v>4.4155171237353414E-8</v>
      </c>
      <c r="AF14" s="75">
        <f t="shared" si="8"/>
        <v>3.2773169067477943E-8</v>
      </c>
      <c r="AG14" s="75">
        <f t="shared" si="8"/>
        <v>1.7438239027602544E-8</v>
      </c>
      <c r="AH14" s="75">
        <f t="shared" si="8"/>
        <v>1.8739625736591269E-23</v>
      </c>
      <c r="AI14" s="75">
        <f t="shared" si="8"/>
        <v>-1.7438239027602508E-8</v>
      </c>
      <c r="AJ14" s="75">
        <f t="shared" si="8"/>
        <v>-3.2773169067477843E-8</v>
      </c>
      <c r="AK14" s="75">
        <f t="shared" si="9"/>
        <v>-4.4155171237353388E-8</v>
      </c>
      <c r="AL14" s="75">
        <f t="shared" si="9"/>
        <v>-5.0211408095080437E-8</v>
      </c>
      <c r="AM14" s="75">
        <f t="shared" si="9"/>
        <v>-5.0211408095080444E-8</v>
      </c>
      <c r="AN14" s="75">
        <f t="shared" si="9"/>
        <v>-4.4155171237353414E-8</v>
      </c>
      <c r="AO14" s="75">
        <f t="shared" si="9"/>
        <v>-3.2773169067477877E-8</v>
      </c>
      <c r="AP14" s="75">
        <f t="shared" si="9"/>
        <v>-1.7438239027602634E-8</v>
      </c>
      <c r="AQ14" s="75">
        <f t="shared" si="9"/>
        <v>-2.498616764878836E-23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1.1454300000000001E-6</v>
      </c>
      <c r="E15" s="50">
        <v>-2.5192199999999999E-16</v>
      </c>
      <c r="F15" s="36">
        <f t="shared" si="5"/>
        <v>4.5817200000000002E-2</v>
      </c>
      <c r="G15" s="75">
        <f t="shared" si="6"/>
        <v>-1.1542360658400001E-21</v>
      </c>
      <c r="H15" s="75">
        <f t="shared" si="6"/>
        <v>7.9560732858012689E-7</v>
      </c>
      <c r="I15" s="75">
        <f t="shared" si="6"/>
        <v>1.5670405310780816E-6</v>
      </c>
      <c r="J15" s="75">
        <f t="shared" si="6"/>
        <v>2.2908599999999993E-6</v>
      </c>
      <c r="K15" s="75">
        <f t="shared" si="6"/>
        <v>2.9450728470530101E-6</v>
      </c>
      <c r="L15" s="75">
        <f t="shared" si="6"/>
        <v>3.5098011459270836E-6</v>
      </c>
      <c r="M15" s="75">
        <f t="shared" si="6"/>
        <v>3.9678859130272378E-6</v>
      </c>
      <c r="N15" s="75">
        <f t="shared" si="6"/>
        <v>4.3054084745072122E-6</v>
      </c>
      <c r="O15" s="75">
        <f t="shared" si="6"/>
        <v>4.512113378131094E-6</v>
      </c>
      <c r="P15" s="75">
        <f t="shared" si="6"/>
        <v>4.5817200000000002E-6</v>
      </c>
      <c r="Q15" s="75">
        <f t="shared" si="7"/>
        <v>4.5121133781310949E-6</v>
      </c>
      <c r="R15" s="75">
        <f t="shared" si="7"/>
        <v>4.305408474507213E-6</v>
      </c>
      <c r="S15" s="75">
        <f t="shared" si="7"/>
        <v>3.9678859130272395E-6</v>
      </c>
      <c r="T15" s="75">
        <f t="shared" si="7"/>
        <v>3.5098011459270857E-6</v>
      </c>
      <c r="U15" s="75">
        <f t="shared" si="7"/>
        <v>2.9450728470530135E-6</v>
      </c>
      <c r="V15" s="75">
        <f t="shared" si="7"/>
        <v>2.2908600000000018E-6</v>
      </c>
      <c r="W15" s="75">
        <f t="shared" si="7"/>
        <v>1.5670405310780858E-6</v>
      </c>
      <c r="X15" s="75">
        <f t="shared" si="7"/>
        <v>7.9560732858012975E-7</v>
      </c>
      <c r="Y15" s="75">
        <f t="shared" si="7"/>
        <v>2.5960211324366215E-21</v>
      </c>
      <c r="Z15" s="75">
        <f t="shared" si="7"/>
        <v>-7.9560732858012668E-7</v>
      </c>
      <c r="AA15" s="75">
        <f t="shared" si="8"/>
        <v>-1.5670405310780807E-6</v>
      </c>
      <c r="AB15" s="75">
        <f t="shared" si="8"/>
        <v>-2.2908599999999988E-6</v>
      </c>
      <c r="AC15" s="75">
        <f t="shared" si="8"/>
        <v>-2.9450728470530093E-6</v>
      </c>
      <c r="AD15" s="75">
        <f t="shared" si="8"/>
        <v>-3.5098011459270836E-6</v>
      </c>
      <c r="AE15" s="75">
        <f t="shared" si="8"/>
        <v>-3.967885913027237E-6</v>
      </c>
      <c r="AF15" s="75">
        <f t="shared" si="8"/>
        <v>-4.3054084745072113E-6</v>
      </c>
      <c r="AG15" s="75">
        <f t="shared" si="8"/>
        <v>-4.512113378131094E-6</v>
      </c>
      <c r="AH15" s="75">
        <f t="shared" si="8"/>
        <v>-4.5817200000000002E-6</v>
      </c>
      <c r="AI15" s="75">
        <f t="shared" si="8"/>
        <v>-4.5121133781310949E-6</v>
      </c>
      <c r="AJ15" s="75">
        <f t="shared" si="8"/>
        <v>-4.305408474507213E-6</v>
      </c>
      <c r="AK15" s="75">
        <f t="shared" si="9"/>
        <v>-3.9678859130272378E-6</v>
      </c>
      <c r="AL15" s="75">
        <f t="shared" si="9"/>
        <v>-3.5098011459270848E-6</v>
      </c>
      <c r="AM15" s="75">
        <f t="shared" si="9"/>
        <v>-2.9450728470530122E-6</v>
      </c>
      <c r="AN15" s="75">
        <f t="shared" si="9"/>
        <v>-2.2908600000000022E-6</v>
      </c>
      <c r="AO15" s="75">
        <f t="shared" si="9"/>
        <v>-1.5670405310780824E-6</v>
      </c>
      <c r="AP15" s="75">
        <f t="shared" si="9"/>
        <v>-7.956073285801324E-7</v>
      </c>
      <c r="AQ15" s="75">
        <f t="shared" si="9"/>
        <v>-1.1226574357647845E-21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1.1698899999999999E-6</v>
      </c>
      <c r="E16" s="50">
        <v>1.5708</v>
      </c>
      <c r="F16" s="36">
        <f t="shared" si="5"/>
        <v>3.5096699999763226E-2</v>
      </c>
      <c r="G16" s="75">
        <f t="shared" si="6"/>
        <v>3.5096699999763225E-6</v>
      </c>
      <c r="H16" s="75">
        <f t="shared" si="6"/>
        <v>3.4563479878642709E-6</v>
      </c>
      <c r="I16" s="75">
        <f t="shared" si="6"/>
        <v>3.2980065911374348E-6</v>
      </c>
      <c r="J16" s="75">
        <f t="shared" si="6"/>
        <v>3.0394569330107482E-6</v>
      </c>
      <c r="K16" s="75">
        <f t="shared" si="6"/>
        <v>2.6885549140139503E-6</v>
      </c>
      <c r="L16" s="75">
        <f t="shared" si="6"/>
        <v>2.2559625144292677E-6</v>
      </c>
      <c r="M16" s="75">
        <f t="shared" si="6"/>
        <v>1.7548238354157668E-6</v>
      </c>
      <c r="N16" s="75">
        <f t="shared" si="6"/>
        <v>1.2003657221468653E-6</v>
      </c>
      <c r="O16" s="75">
        <f t="shared" si="6"/>
        <v>6.0943510382489321E-7</v>
      </c>
      <c r="P16" s="75">
        <f t="shared" si="6"/>
        <v>-1.2891737755626589E-11</v>
      </c>
      <c r="Q16" s="75">
        <f t="shared" si="7"/>
        <v>-6.0946049559147474E-7</v>
      </c>
      <c r="R16" s="75">
        <f t="shared" si="7"/>
        <v>-1.2003899506885384E-6</v>
      </c>
      <c r="S16" s="75">
        <f t="shared" si="7"/>
        <v>-1.7548461645605548E-6</v>
      </c>
      <c r="T16" s="75">
        <f t="shared" si="7"/>
        <v>-2.2559822657174069E-6</v>
      </c>
      <c r="U16" s="75">
        <f t="shared" si="7"/>
        <v>-2.6885714873125424E-6</v>
      </c>
      <c r="V16" s="75">
        <f t="shared" si="7"/>
        <v>-3.0394698247485028E-6</v>
      </c>
      <c r="W16" s="75">
        <f t="shared" si="7"/>
        <v>-3.2980154096054239E-6</v>
      </c>
      <c r="X16" s="75">
        <f t="shared" si="7"/>
        <v>-3.4563524651178065E-6</v>
      </c>
      <c r="Y16" s="75">
        <f t="shared" si="7"/>
        <v>-3.5096699999763225E-6</v>
      </c>
      <c r="Z16" s="75">
        <f t="shared" si="7"/>
        <v>-3.4563479878642709E-6</v>
      </c>
      <c r="AA16" s="75">
        <f t="shared" si="8"/>
        <v>-3.2980065911374356E-6</v>
      </c>
      <c r="AB16" s="75">
        <f t="shared" si="8"/>
        <v>-3.0394569330107478E-6</v>
      </c>
      <c r="AC16" s="75">
        <f t="shared" si="8"/>
        <v>-2.6885549140139495E-6</v>
      </c>
      <c r="AD16" s="75">
        <f t="shared" si="8"/>
        <v>-2.2559625144292677E-6</v>
      </c>
      <c r="AE16" s="75">
        <f t="shared" si="8"/>
        <v>-1.7548238354157673E-6</v>
      </c>
      <c r="AF16" s="75">
        <f t="shared" si="8"/>
        <v>-1.2003657221468655E-6</v>
      </c>
      <c r="AG16" s="75">
        <f t="shared" si="8"/>
        <v>-6.0943510382489215E-7</v>
      </c>
      <c r="AH16" s="75">
        <f t="shared" si="8"/>
        <v>1.2891737755196604E-11</v>
      </c>
      <c r="AI16" s="75">
        <f t="shared" si="8"/>
        <v>6.0946049559147443E-7</v>
      </c>
      <c r="AJ16" s="75">
        <f t="shared" si="8"/>
        <v>1.200389950688538E-6</v>
      </c>
      <c r="AK16" s="75">
        <f t="shared" si="9"/>
        <v>1.7548461645605572E-6</v>
      </c>
      <c r="AL16" s="75">
        <f t="shared" si="9"/>
        <v>2.2559822657174069E-6</v>
      </c>
      <c r="AM16" s="75">
        <f t="shared" si="9"/>
        <v>2.6885714873125416E-6</v>
      </c>
      <c r="AN16" s="75">
        <f t="shared" si="9"/>
        <v>3.0394698247485028E-6</v>
      </c>
      <c r="AO16" s="75">
        <f t="shared" si="9"/>
        <v>3.2980154096054252E-6</v>
      </c>
      <c r="AP16" s="75">
        <f t="shared" si="9"/>
        <v>3.4563524651178065E-6</v>
      </c>
      <c r="AQ16" s="75">
        <f t="shared" si="9"/>
        <v>3.5096699999763225E-6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8.6915200000000005E-8</v>
      </c>
      <c r="E17" s="50">
        <v>-3.9119600000000001E-16</v>
      </c>
      <c r="F17" s="36">
        <f t="shared" si="5"/>
        <v>1.7118952562921337E-3</v>
      </c>
      <c r="G17" s="75">
        <f t="shared" si="6"/>
        <v>-1.3600351431680001E-22</v>
      </c>
      <c r="H17" s="75">
        <f t="shared" si="6"/>
        <v>5.9453498322358204E-8</v>
      </c>
      <c r="I17" s="75">
        <f t="shared" si="6"/>
        <v>1.117360273068549E-7</v>
      </c>
      <c r="J17" s="75">
        <f t="shared" si="6"/>
        <v>1.505415423500104E-7</v>
      </c>
      <c r="K17" s="75">
        <f t="shared" si="6"/>
        <v>1.7118952562921333E-7</v>
      </c>
      <c r="L17" s="75">
        <f t="shared" si="6"/>
        <v>1.7118952562921338E-7</v>
      </c>
      <c r="M17" s="75">
        <f t="shared" si="6"/>
        <v>1.5054154235001059E-7</v>
      </c>
      <c r="N17" s="75">
        <f t="shared" si="6"/>
        <v>1.1173602730685515E-7</v>
      </c>
      <c r="O17" s="75">
        <f t="shared" si="6"/>
        <v>5.9453498322358501E-8</v>
      </c>
      <c r="P17" s="75">
        <f t="shared" si="6"/>
        <v>1.7568921456545539E-22</v>
      </c>
      <c r="Q17" s="75">
        <f t="shared" si="7"/>
        <v>-5.9453498322358171E-8</v>
      </c>
      <c r="R17" s="75">
        <f t="shared" si="7"/>
        <v>-1.1173602730685488E-7</v>
      </c>
      <c r="S17" s="75">
        <f t="shared" si="7"/>
        <v>-1.5054154235001038E-7</v>
      </c>
      <c r="T17" s="75">
        <f t="shared" si="7"/>
        <v>-1.7118952562921333E-7</v>
      </c>
      <c r="U17" s="75">
        <f t="shared" si="7"/>
        <v>-1.7118952562921338E-7</v>
      </c>
      <c r="V17" s="75">
        <f t="shared" si="7"/>
        <v>-1.5054154235001056E-7</v>
      </c>
      <c r="W17" s="75">
        <f t="shared" si="7"/>
        <v>-1.1173602730685518E-7</v>
      </c>
      <c r="X17" s="75">
        <f t="shared" si="7"/>
        <v>-5.9453498322358449E-8</v>
      </c>
      <c r="Y17" s="75">
        <f t="shared" si="7"/>
        <v>-1.9698601916307014E-22</v>
      </c>
      <c r="Z17" s="75">
        <f t="shared" si="7"/>
        <v>5.9453498322358217E-8</v>
      </c>
      <c r="AA17" s="75">
        <f t="shared" si="8"/>
        <v>1.1173602730685486E-7</v>
      </c>
      <c r="AB17" s="75">
        <f t="shared" si="8"/>
        <v>1.5054154235001046E-7</v>
      </c>
      <c r="AC17" s="75">
        <f t="shared" si="8"/>
        <v>1.7118952562921333E-7</v>
      </c>
      <c r="AD17" s="75">
        <f t="shared" si="8"/>
        <v>1.7118952562921335E-7</v>
      </c>
      <c r="AE17" s="75">
        <f t="shared" si="8"/>
        <v>1.5054154235001059E-7</v>
      </c>
      <c r="AF17" s="75">
        <f t="shared" si="8"/>
        <v>1.1173602730685519E-7</v>
      </c>
      <c r="AG17" s="75">
        <f t="shared" si="8"/>
        <v>5.9453498322358329E-8</v>
      </c>
      <c r="AH17" s="75">
        <f t="shared" si="8"/>
        <v>6.3890413792844218E-23</v>
      </c>
      <c r="AI17" s="75">
        <f t="shared" si="8"/>
        <v>-5.9453498322358204E-8</v>
      </c>
      <c r="AJ17" s="75">
        <f t="shared" si="8"/>
        <v>-1.1173602730685484E-7</v>
      </c>
      <c r="AK17" s="75">
        <f t="shared" si="9"/>
        <v>-1.5054154235001051E-7</v>
      </c>
      <c r="AL17" s="75">
        <f t="shared" si="9"/>
        <v>-1.7118952562921333E-7</v>
      </c>
      <c r="AM17" s="75">
        <f t="shared" si="9"/>
        <v>-1.7118952562921335E-7</v>
      </c>
      <c r="AN17" s="75">
        <f t="shared" si="9"/>
        <v>-1.5054154235001059E-7</v>
      </c>
      <c r="AO17" s="75">
        <f t="shared" si="9"/>
        <v>-1.1173602730685496E-7</v>
      </c>
      <c r="AP17" s="75">
        <f t="shared" si="9"/>
        <v>-5.9453498322358634E-8</v>
      </c>
      <c r="AQ17" s="75">
        <f t="shared" si="9"/>
        <v>-8.5187218390458958E-23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4.2490399999999997E-6</v>
      </c>
      <c r="E18" s="50">
        <v>-1.3097999999999999E-13</v>
      </c>
      <c r="F18" s="36">
        <f t="shared" si="5"/>
        <v>0.16996159999999999</v>
      </c>
      <c r="G18" s="75">
        <f t="shared" si="6"/>
        <v>-2.2261570367999995E-18</v>
      </c>
      <c r="H18" s="75">
        <f t="shared" si="6"/>
        <v>2.9513522113333822E-6</v>
      </c>
      <c r="I18" s="75">
        <f t="shared" si="6"/>
        <v>5.8130290791839046E-6</v>
      </c>
      <c r="J18" s="75">
        <f t="shared" si="6"/>
        <v>8.4980799999980699E-6</v>
      </c>
      <c r="K18" s="75">
        <f t="shared" si="6"/>
        <v>1.0924921060248264E-5</v>
      </c>
      <c r="L18" s="75">
        <f t="shared" si="6"/>
        <v>1.3019813922359619E-5</v>
      </c>
      <c r="M18" s="75">
        <f t="shared" si="6"/>
        <v>1.4719106326783809E-5</v>
      </c>
      <c r="N18" s="75">
        <f t="shared" si="6"/>
        <v>1.5971166133695861E-5</v>
      </c>
      <c r="O18" s="75">
        <f t="shared" si="6"/>
        <v>1.673795013943558E-5</v>
      </c>
      <c r="P18" s="75">
        <f t="shared" si="6"/>
        <v>1.6996159999999999E-5</v>
      </c>
      <c r="Q18" s="75">
        <f t="shared" si="7"/>
        <v>1.6737950139436356E-5</v>
      </c>
      <c r="R18" s="75">
        <f t="shared" si="7"/>
        <v>1.5971166133697385E-5</v>
      </c>
      <c r="S18" s="75">
        <f t="shared" si="7"/>
        <v>1.4719106326786039E-5</v>
      </c>
      <c r="T18" s="75">
        <f t="shared" si="7"/>
        <v>1.3019813922362482E-5</v>
      </c>
      <c r="U18" s="75">
        <f t="shared" si="7"/>
        <v>1.092492106025168E-5</v>
      </c>
      <c r="V18" s="75">
        <f t="shared" si="7"/>
        <v>8.4980800000019273E-6</v>
      </c>
      <c r="W18" s="75">
        <f t="shared" si="7"/>
        <v>5.8130290791880923E-6</v>
      </c>
      <c r="X18" s="75">
        <f t="shared" si="7"/>
        <v>2.951352211337766E-6</v>
      </c>
      <c r="Y18" s="75">
        <f t="shared" si="7"/>
        <v>2.2286866050574836E-18</v>
      </c>
      <c r="Z18" s="75">
        <f t="shared" si="7"/>
        <v>-2.9513522113333843E-6</v>
      </c>
      <c r="AA18" s="75">
        <f t="shared" si="8"/>
        <v>-5.8130290791839038E-6</v>
      </c>
      <c r="AB18" s="75">
        <f t="shared" si="8"/>
        <v>-8.4980799999980733E-6</v>
      </c>
      <c r="AC18" s="75">
        <f t="shared" si="8"/>
        <v>-1.0924921060248264E-5</v>
      </c>
      <c r="AD18" s="75">
        <f t="shared" si="8"/>
        <v>-1.301981392235962E-5</v>
      </c>
      <c r="AE18" s="75">
        <f t="shared" si="8"/>
        <v>-1.4719106326783809E-5</v>
      </c>
      <c r="AF18" s="75">
        <f t="shared" si="8"/>
        <v>-1.5971166133695861E-5</v>
      </c>
      <c r="AG18" s="75">
        <f t="shared" si="8"/>
        <v>-1.6737950139435583E-5</v>
      </c>
      <c r="AH18" s="75">
        <f t="shared" si="8"/>
        <v>-1.6996159999999999E-5</v>
      </c>
      <c r="AI18" s="75">
        <f t="shared" si="8"/>
        <v>-1.6737950139436356E-5</v>
      </c>
      <c r="AJ18" s="75">
        <f t="shared" si="8"/>
        <v>-1.5971166133697385E-5</v>
      </c>
      <c r="AK18" s="75">
        <f t="shared" si="9"/>
        <v>-1.4719106326786032E-5</v>
      </c>
      <c r="AL18" s="75">
        <f t="shared" si="9"/>
        <v>-1.3019813922362476E-5</v>
      </c>
      <c r="AM18" s="75">
        <f t="shared" si="9"/>
        <v>-1.0924921060251676E-5</v>
      </c>
      <c r="AN18" s="75">
        <f t="shared" si="9"/>
        <v>-8.498080000001929E-6</v>
      </c>
      <c r="AO18" s="75">
        <f t="shared" si="9"/>
        <v>-5.8130290791880805E-6</v>
      </c>
      <c r="AP18" s="75">
        <f t="shared" si="9"/>
        <v>-2.9513522113377753E-6</v>
      </c>
      <c r="AQ18" s="75">
        <f t="shared" si="9"/>
        <v>-2.2232210757089363E-18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2.4090999999999999E-6</v>
      </c>
      <c r="E19" s="50">
        <v>1.5708</v>
      </c>
      <c r="F19" s="36">
        <f t="shared" si="5"/>
        <v>7.2272999999512422E-2</v>
      </c>
      <c r="G19" s="75">
        <f t="shared" si="6"/>
        <v>7.2272999999512425E-6</v>
      </c>
      <c r="H19" s="75">
        <f t="shared" si="6"/>
        <v>7.1174964633972547E-6</v>
      </c>
      <c r="I19" s="75">
        <f t="shared" si="6"/>
        <v>6.7914313984299349E-6</v>
      </c>
      <c r="J19" s="75">
        <f t="shared" si="6"/>
        <v>6.2590121270514269E-6</v>
      </c>
      <c r="K19" s="75">
        <f t="shared" si="6"/>
        <v>5.53641593940542E-6</v>
      </c>
      <c r="L19" s="75">
        <f t="shared" si="6"/>
        <v>4.6455985550022209E-6</v>
      </c>
      <c r="M19" s="75">
        <f t="shared" si="6"/>
        <v>3.613627009291578E-6</v>
      </c>
      <c r="N19" s="75">
        <f t="shared" si="6"/>
        <v>2.4718572354871083E-6</v>
      </c>
      <c r="O19" s="75">
        <f t="shared" si="6"/>
        <v>1.2549813304024741E-6</v>
      </c>
      <c r="P19" s="75">
        <f t="shared" si="6"/>
        <v>-2.6547355244578566E-11</v>
      </c>
      <c r="Q19" s="75">
        <f t="shared" si="7"/>
        <v>-1.2550336184850043E-6</v>
      </c>
      <c r="R19" s="75">
        <f t="shared" si="7"/>
        <v>-2.4719071281947515E-6</v>
      </c>
      <c r="S19" s="75">
        <f t="shared" si="7"/>
        <v>-3.6136729906596628E-6</v>
      </c>
      <c r="T19" s="75">
        <f t="shared" si="7"/>
        <v>-4.6456392279101497E-6</v>
      </c>
      <c r="U19" s="75">
        <f t="shared" si="7"/>
        <v>-5.5364500680274599E-6</v>
      </c>
      <c r="V19" s="75">
        <f t="shared" si="7"/>
        <v>-6.2590386744066699E-6</v>
      </c>
      <c r="W19" s="75">
        <f t="shared" si="7"/>
        <v>-6.791449557890423E-6</v>
      </c>
      <c r="X19" s="75">
        <f t="shared" si="7"/>
        <v>-7.1175056831969746E-6</v>
      </c>
      <c r="Y19" s="75">
        <f t="shared" si="7"/>
        <v>-7.2272999999512425E-6</v>
      </c>
      <c r="Z19" s="75">
        <f t="shared" si="7"/>
        <v>-7.1174964633972547E-6</v>
      </c>
      <c r="AA19" s="75">
        <f t="shared" si="8"/>
        <v>-6.7914313984299349E-6</v>
      </c>
      <c r="AB19" s="75">
        <f t="shared" si="8"/>
        <v>-6.2590121270514252E-6</v>
      </c>
      <c r="AC19" s="75">
        <f t="shared" si="8"/>
        <v>-5.5364159394054191E-6</v>
      </c>
      <c r="AD19" s="75">
        <f t="shared" si="8"/>
        <v>-4.6455985550022209E-6</v>
      </c>
      <c r="AE19" s="75">
        <f t="shared" si="8"/>
        <v>-3.6136270092915789E-6</v>
      </c>
      <c r="AF19" s="75">
        <f t="shared" si="8"/>
        <v>-2.4718572354871091E-6</v>
      </c>
      <c r="AG19" s="75">
        <f t="shared" si="8"/>
        <v>-1.2549813304024718E-6</v>
      </c>
      <c r="AH19" s="75">
        <f t="shared" si="8"/>
        <v>2.6547355243693114E-11</v>
      </c>
      <c r="AI19" s="75">
        <f t="shared" si="8"/>
        <v>1.2550336184850037E-6</v>
      </c>
      <c r="AJ19" s="75">
        <f t="shared" si="8"/>
        <v>2.4719071281947511E-6</v>
      </c>
      <c r="AK19" s="75">
        <f t="shared" si="9"/>
        <v>3.6136729906596679E-6</v>
      </c>
      <c r="AL19" s="75">
        <f t="shared" si="9"/>
        <v>4.6456392279101497E-6</v>
      </c>
      <c r="AM19" s="75">
        <f t="shared" si="9"/>
        <v>5.5364500680274591E-6</v>
      </c>
      <c r="AN19" s="75">
        <f t="shared" si="9"/>
        <v>6.259038674406669E-6</v>
      </c>
      <c r="AO19" s="75">
        <f t="shared" si="9"/>
        <v>6.7914495578904256E-6</v>
      </c>
      <c r="AP19" s="75">
        <f t="shared" si="9"/>
        <v>7.1175056831969746E-6</v>
      </c>
      <c r="AQ19" s="75">
        <f t="shared" si="9"/>
        <v>7.2272999999512425E-6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6.1067700000000004E-7</v>
      </c>
      <c r="E20" s="50">
        <v>-4.30879E-16</v>
      </c>
      <c r="F20" s="36">
        <f t="shared" si="5"/>
        <v>1.2027988883724727E-2</v>
      </c>
      <c r="G20" s="75">
        <f t="shared" si="6"/>
        <v>-1.0525115803320001E-21</v>
      </c>
      <c r="H20" s="75">
        <f t="shared" si="6"/>
        <v>4.1772767013137782E-7</v>
      </c>
      <c r="I20" s="75">
        <f t="shared" si="6"/>
        <v>7.8507121824109268E-7</v>
      </c>
      <c r="J20" s="75">
        <f t="shared" si="6"/>
        <v>1.0577235910137386E-6</v>
      </c>
      <c r="K20" s="75">
        <f t="shared" si="6"/>
        <v>1.2027988883724723E-6</v>
      </c>
      <c r="L20" s="75">
        <f t="shared" si="6"/>
        <v>1.2027988883724727E-6</v>
      </c>
      <c r="M20" s="75">
        <f t="shared" si="6"/>
        <v>1.0577235910137399E-6</v>
      </c>
      <c r="N20" s="75">
        <f t="shared" si="6"/>
        <v>7.8507121824109459E-7</v>
      </c>
      <c r="O20" s="75">
        <f t="shared" si="6"/>
        <v>4.1772767013138004E-7</v>
      </c>
      <c r="P20" s="75">
        <f t="shared" si="6"/>
        <v>1.2344142622140731E-21</v>
      </c>
      <c r="Q20" s="75">
        <f t="shared" si="7"/>
        <v>-4.1772767013137771E-7</v>
      </c>
      <c r="R20" s="75">
        <f t="shared" si="7"/>
        <v>-7.8507121824109268E-7</v>
      </c>
      <c r="S20" s="75">
        <f t="shared" si="7"/>
        <v>-1.0577235910137384E-6</v>
      </c>
      <c r="T20" s="75">
        <f t="shared" si="7"/>
        <v>-1.2027988883724723E-6</v>
      </c>
      <c r="U20" s="75">
        <f t="shared" si="7"/>
        <v>-1.2027988883724727E-6</v>
      </c>
      <c r="V20" s="75">
        <f t="shared" si="7"/>
        <v>-1.0577235910137399E-6</v>
      </c>
      <c r="W20" s="75">
        <f t="shared" si="7"/>
        <v>-7.8507121824109469E-7</v>
      </c>
      <c r="X20" s="75">
        <f t="shared" si="7"/>
        <v>-4.1772767013137967E-7</v>
      </c>
      <c r="Y20" s="75">
        <f t="shared" si="7"/>
        <v>-1.3840482588137194E-21</v>
      </c>
      <c r="Z20" s="75">
        <f t="shared" si="7"/>
        <v>4.1772767013137808E-7</v>
      </c>
      <c r="AA20" s="75">
        <f t="shared" si="8"/>
        <v>7.8507121824109258E-7</v>
      </c>
      <c r="AB20" s="75">
        <f t="shared" si="8"/>
        <v>1.0577235910137391E-6</v>
      </c>
      <c r="AC20" s="75">
        <f t="shared" si="8"/>
        <v>1.2027988883724723E-6</v>
      </c>
      <c r="AD20" s="75">
        <f t="shared" si="8"/>
        <v>1.2027988883724725E-6</v>
      </c>
      <c r="AE20" s="75">
        <f t="shared" si="8"/>
        <v>1.0577235910137399E-6</v>
      </c>
      <c r="AF20" s="75">
        <f t="shared" si="8"/>
        <v>7.850712182410949E-7</v>
      </c>
      <c r="AG20" s="75">
        <f t="shared" si="8"/>
        <v>4.1772767013137882E-7</v>
      </c>
      <c r="AH20" s="75">
        <f t="shared" si="8"/>
        <v>4.4890198979893886E-22</v>
      </c>
      <c r="AI20" s="75">
        <f t="shared" si="8"/>
        <v>-4.1772767013137792E-7</v>
      </c>
      <c r="AJ20" s="75">
        <f t="shared" si="8"/>
        <v>-7.8507121824109247E-7</v>
      </c>
      <c r="AK20" s="75">
        <f t="shared" si="9"/>
        <v>-1.0577235910137395E-6</v>
      </c>
      <c r="AL20" s="75">
        <f t="shared" si="9"/>
        <v>-1.2027988883724723E-6</v>
      </c>
      <c r="AM20" s="75">
        <f t="shared" si="9"/>
        <v>-1.2027988883724725E-6</v>
      </c>
      <c r="AN20" s="75">
        <f t="shared" si="9"/>
        <v>-1.0577235910137399E-6</v>
      </c>
      <c r="AO20" s="75">
        <f t="shared" si="9"/>
        <v>-7.8507121824109321E-7</v>
      </c>
      <c r="AP20" s="75">
        <f t="shared" si="9"/>
        <v>-4.1772767013138099E-7</v>
      </c>
      <c r="AQ20" s="75">
        <f t="shared" si="9"/>
        <v>-5.9853598639858515E-22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5.6954100000000004E-6</v>
      </c>
      <c r="E21" s="50">
        <v>9.72878E-14</v>
      </c>
      <c r="F21" s="36">
        <f t="shared" si="5"/>
        <v>0.22781640000000003</v>
      </c>
      <c r="G21" s="75">
        <f t="shared" si="6"/>
        <v>2.2163756359920003E-18</v>
      </c>
      <c r="H21" s="75">
        <f t="shared" si="6"/>
        <v>3.9559902702662296E-6</v>
      </c>
      <c r="I21" s="75">
        <f t="shared" si="6"/>
        <v>7.7917797779958705E-6</v>
      </c>
      <c r="J21" s="75">
        <f t="shared" si="6"/>
        <v>1.1390820000001919E-5</v>
      </c>
      <c r="K21" s="75">
        <f t="shared" si="6"/>
        <v>1.4643755920340949E-5</v>
      </c>
      <c r="L21" s="75">
        <f t="shared" si="6"/>
        <v>1.7451748727138458E-5</v>
      </c>
      <c r="M21" s="75">
        <f t="shared" si="6"/>
        <v>1.9729478979872827E-5</v>
      </c>
      <c r="N21" s="75">
        <f t="shared" si="6"/>
        <v>2.140773899740184E-5</v>
      </c>
      <c r="O21" s="75">
        <f t="shared" si="6"/>
        <v>2.2435535698333425E-5</v>
      </c>
      <c r="P21" s="75">
        <f t="shared" si="6"/>
        <v>2.2781640000000002E-5</v>
      </c>
      <c r="Q21" s="75">
        <f t="shared" si="7"/>
        <v>2.2435535698332656E-5</v>
      </c>
      <c r="R21" s="75">
        <f t="shared" si="7"/>
        <v>2.1407738997400325E-5</v>
      </c>
      <c r="S21" s="75">
        <f t="shared" si="7"/>
        <v>1.9729478979870615E-5</v>
      </c>
      <c r="T21" s="75">
        <f t="shared" si="7"/>
        <v>1.7451748727135612E-5</v>
      </c>
      <c r="U21" s="75">
        <f t="shared" si="7"/>
        <v>1.4643755920337559E-5</v>
      </c>
      <c r="V21" s="75">
        <f t="shared" si="7"/>
        <v>1.1390819999998081E-5</v>
      </c>
      <c r="W21" s="75">
        <f t="shared" si="7"/>
        <v>7.7917797779917099E-6</v>
      </c>
      <c r="X21" s="75">
        <f t="shared" si="7"/>
        <v>3.955990270261864E-6</v>
      </c>
      <c r="Y21" s="75">
        <f t="shared" si="7"/>
        <v>-2.2128495418601709E-18</v>
      </c>
      <c r="Z21" s="75">
        <f t="shared" si="7"/>
        <v>-3.9559902702662322E-6</v>
      </c>
      <c r="AA21" s="75">
        <f t="shared" si="8"/>
        <v>-7.7917797779958688E-6</v>
      </c>
      <c r="AB21" s="75">
        <f t="shared" si="8"/>
        <v>-1.1390820000001924E-5</v>
      </c>
      <c r="AC21" s="75">
        <f t="shared" si="8"/>
        <v>-1.4643755920340949E-5</v>
      </c>
      <c r="AD21" s="75">
        <f t="shared" si="8"/>
        <v>-1.7451748727138461E-5</v>
      </c>
      <c r="AE21" s="75">
        <f t="shared" si="8"/>
        <v>-1.9729478979872827E-5</v>
      </c>
      <c r="AF21" s="75">
        <f t="shared" si="8"/>
        <v>-2.140773899740184E-5</v>
      </c>
      <c r="AG21" s="75">
        <f t="shared" si="8"/>
        <v>-2.2435535698333428E-5</v>
      </c>
      <c r="AH21" s="75">
        <f t="shared" si="8"/>
        <v>-2.2781640000000002E-5</v>
      </c>
      <c r="AI21" s="75">
        <f t="shared" si="8"/>
        <v>-2.2435535698332656E-5</v>
      </c>
      <c r="AJ21" s="75">
        <f t="shared" si="8"/>
        <v>-2.1407738997400325E-5</v>
      </c>
      <c r="AK21" s="75">
        <f t="shared" si="9"/>
        <v>-1.9729478979870605E-5</v>
      </c>
      <c r="AL21" s="75">
        <f t="shared" si="9"/>
        <v>-1.7451748727135605E-5</v>
      </c>
      <c r="AM21" s="75">
        <f t="shared" si="9"/>
        <v>-1.4643755920337554E-5</v>
      </c>
      <c r="AN21" s="75">
        <f t="shared" si="9"/>
        <v>-1.1390819999998083E-5</v>
      </c>
      <c r="AO21" s="75">
        <f t="shared" si="9"/>
        <v>-7.7917797779916929E-6</v>
      </c>
      <c r="AP21" s="75">
        <f t="shared" si="9"/>
        <v>-3.9559902702618759E-6</v>
      </c>
      <c r="AQ21" s="75">
        <f t="shared" si="9"/>
        <v>2.2201755332622311E-18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6.0040400000000001E-7</v>
      </c>
      <c r="E22" s="50">
        <v>-1.5708</v>
      </c>
      <c r="F22" s="36">
        <f t="shared" si="5"/>
        <v>1.8012119999878486E-2</v>
      </c>
      <c r="G22" s="75">
        <f t="shared" si="6"/>
        <v>-1.8012119999878486E-6</v>
      </c>
      <c r="H22" s="75">
        <f t="shared" si="6"/>
        <v>-1.7738486913013974E-6</v>
      </c>
      <c r="I22" s="75">
        <f t="shared" si="6"/>
        <v>-1.6925878877405015E-6</v>
      </c>
      <c r="J22" s="75">
        <f t="shared" si="6"/>
        <v>-1.5598986577014083E-6</v>
      </c>
      <c r="K22" s="75">
        <f t="shared" si="6"/>
        <v>-1.3798126962948651E-6</v>
      </c>
      <c r="L22" s="75">
        <f t="shared" si="6"/>
        <v>-1.1578018243303164E-6</v>
      </c>
      <c r="M22" s="75">
        <f t="shared" si="6"/>
        <v>-9.0061172980948333E-7</v>
      </c>
      <c r="N22" s="75">
        <f t="shared" si="6"/>
        <v>-6.160570036099137E-7</v>
      </c>
      <c r="O22" s="75">
        <f t="shared" si="6"/>
        <v>-3.1278369709554239E-7</v>
      </c>
      <c r="P22" s="75">
        <f t="shared" si="6"/>
        <v>-6.6162211107193803E-12</v>
      </c>
      <c r="Q22" s="75">
        <f t="shared" si="7"/>
        <v>3.1277066568385146E-7</v>
      </c>
      <c r="R22" s="75">
        <f t="shared" si="7"/>
        <v>6.1604456918160324E-7</v>
      </c>
      <c r="S22" s="75">
        <f t="shared" si="7"/>
        <v>9.0060027017836516E-7</v>
      </c>
      <c r="T22" s="75">
        <f t="shared" si="7"/>
        <v>1.1577916876914838E-6</v>
      </c>
      <c r="U22" s="75">
        <f t="shared" si="7"/>
        <v>1.3798041906449593E-6</v>
      </c>
      <c r="V22" s="75">
        <f t="shared" si="7"/>
        <v>1.5598920414802977E-6</v>
      </c>
      <c r="W22" s="75">
        <f t="shared" si="7"/>
        <v>1.6925833619787165E-6</v>
      </c>
      <c r="X22" s="75">
        <f t="shared" si="7"/>
        <v>1.7738463935119197E-6</v>
      </c>
      <c r="Y22" s="75">
        <f t="shared" si="7"/>
        <v>1.8012119999878486E-6</v>
      </c>
      <c r="Z22" s="75">
        <f t="shared" si="7"/>
        <v>1.7738486913013974E-6</v>
      </c>
      <c r="AA22" s="75">
        <f t="shared" si="8"/>
        <v>1.6925878877405019E-6</v>
      </c>
      <c r="AB22" s="75">
        <f t="shared" si="8"/>
        <v>1.5598986577014083E-6</v>
      </c>
      <c r="AC22" s="75">
        <f t="shared" si="8"/>
        <v>1.3798126962948653E-6</v>
      </c>
      <c r="AD22" s="75">
        <f t="shared" si="8"/>
        <v>1.157801824330317E-6</v>
      </c>
      <c r="AE22" s="75">
        <f t="shared" si="8"/>
        <v>9.0061172980948428E-7</v>
      </c>
      <c r="AF22" s="75">
        <f t="shared" si="8"/>
        <v>6.1605700360991508E-7</v>
      </c>
      <c r="AG22" s="75">
        <f t="shared" si="8"/>
        <v>3.1278369709554261E-7</v>
      </c>
      <c r="AH22" s="75">
        <f t="shared" si="8"/>
        <v>6.6162211113400065E-12</v>
      </c>
      <c r="AI22" s="75">
        <f t="shared" si="8"/>
        <v>-3.1277066568385045E-7</v>
      </c>
      <c r="AJ22" s="75">
        <f t="shared" si="8"/>
        <v>-6.1604456918160196E-7</v>
      </c>
      <c r="AK22" s="75">
        <f t="shared" si="9"/>
        <v>-9.0060027017836526E-7</v>
      </c>
      <c r="AL22" s="75">
        <f t="shared" si="9"/>
        <v>-1.1577916876914836E-6</v>
      </c>
      <c r="AM22" s="75">
        <f t="shared" si="9"/>
        <v>-1.3798041906449587E-6</v>
      </c>
      <c r="AN22" s="75">
        <f t="shared" si="9"/>
        <v>-1.559892041480297E-6</v>
      </c>
      <c r="AO22" s="75">
        <f t="shared" si="9"/>
        <v>-1.6925833619787165E-6</v>
      </c>
      <c r="AP22" s="75">
        <f t="shared" si="9"/>
        <v>-1.7738463935119191E-6</v>
      </c>
      <c r="AQ22" s="75">
        <f t="shared" si="9"/>
        <v>-1.8012119999878486E-6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1.3153900000000001E-6</v>
      </c>
      <c r="E23" s="50">
        <v>-4.2717100000000001E-16</v>
      </c>
      <c r="F23" s="36">
        <f t="shared" si="5"/>
        <v>2.5908125404694574E-2</v>
      </c>
      <c r="G23" s="75">
        <f t="shared" ref="G23:P32" si="10">Bn*SIN(m*(th-INDEX(deg,ii)*PI()/180+ph))*INDEX(mm,ii)*INDEX(_10kA,ii)</f>
        <v>-2.2475858467600001E-21</v>
      </c>
      <c r="H23" s="75">
        <f t="shared" si="10"/>
        <v>8.9977975265830075E-7</v>
      </c>
      <c r="I23" s="75">
        <f t="shared" si="10"/>
        <v>1.691032787811152E-6</v>
      </c>
      <c r="J23" s="75">
        <f t="shared" si="10"/>
        <v>2.2783223117680243E-6</v>
      </c>
      <c r="K23" s="75">
        <f t="shared" si="10"/>
        <v>2.5908125404694566E-6</v>
      </c>
      <c r="L23" s="75">
        <f t="shared" si="10"/>
        <v>2.5908125404694574E-6</v>
      </c>
      <c r="M23" s="75">
        <f t="shared" si="10"/>
        <v>2.2783223117680268E-6</v>
      </c>
      <c r="N23" s="75">
        <f t="shared" si="10"/>
        <v>1.6910327878111563E-6</v>
      </c>
      <c r="O23" s="75">
        <f t="shared" si="10"/>
        <v>8.9977975265830541E-7</v>
      </c>
      <c r="P23" s="75">
        <f t="shared" si="10"/>
        <v>2.6589116281991454E-21</v>
      </c>
      <c r="Q23" s="75">
        <f t="shared" ref="Q23:Z32" si="11">Bn*SIN(m*(th-INDEX(deg,ii)*PI()/180+ph))*INDEX(mm,ii)*INDEX(_10kA,ii)</f>
        <v>-8.9977975265830043E-7</v>
      </c>
      <c r="R23" s="75">
        <f t="shared" si="11"/>
        <v>-1.691032787811152E-6</v>
      </c>
      <c r="S23" s="75">
        <f t="shared" si="11"/>
        <v>-2.2783223117680238E-6</v>
      </c>
      <c r="T23" s="75">
        <f t="shared" si="11"/>
        <v>-2.5908125404694566E-6</v>
      </c>
      <c r="U23" s="75">
        <f t="shared" si="11"/>
        <v>-2.5908125404694574E-6</v>
      </c>
      <c r="V23" s="75">
        <f t="shared" si="11"/>
        <v>-2.2783223117680268E-6</v>
      </c>
      <c r="W23" s="75">
        <f t="shared" si="11"/>
        <v>-1.6910327878111565E-6</v>
      </c>
      <c r="X23" s="75">
        <f t="shared" si="11"/>
        <v>-8.9977975265830466E-7</v>
      </c>
      <c r="Y23" s="75">
        <f t="shared" si="11"/>
        <v>-2.9812212334195957E-21</v>
      </c>
      <c r="Z23" s="75">
        <f t="shared" si="11"/>
        <v>8.9977975265830117E-7</v>
      </c>
      <c r="AA23" s="75">
        <f t="shared" ref="AA23:AJ32" si="12">Bn*SIN(m*(th-INDEX(deg,ii)*PI()/180+ph))*INDEX(mm,ii)*INDEX(_10kA,ii)</f>
        <v>1.6910327878111518E-6</v>
      </c>
      <c r="AB23" s="75">
        <f t="shared" si="12"/>
        <v>2.2783223117680251E-6</v>
      </c>
      <c r="AC23" s="75">
        <f t="shared" si="12"/>
        <v>2.5908125404694566E-6</v>
      </c>
      <c r="AD23" s="75">
        <f t="shared" si="12"/>
        <v>2.590812540469457E-6</v>
      </c>
      <c r="AE23" s="75">
        <f t="shared" si="12"/>
        <v>2.2783223117680268E-6</v>
      </c>
      <c r="AF23" s="75">
        <f t="shared" si="12"/>
        <v>1.6910327878111567E-6</v>
      </c>
      <c r="AG23" s="75">
        <f t="shared" si="12"/>
        <v>8.9977975265830276E-7</v>
      </c>
      <c r="AH23" s="75">
        <f t="shared" si="12"/>
        <v>9.669288156613499E-22</v>
      </c>
      <c r="AI23" s="75">
        <f t="shared" si="12"/>
        <v>-8.9977975265830085E-7</v>
      </c>
      <c r="AJ23" s="75">
        <f t="shared" si="12"/>
        <v>-1.6910327878111516E-6</v>
      </c>
      <c r="AK23" s="75">
        <f t="shared" ref="AK23:AQ32" si="13">Bn*SIN(m*(th-INDEX(deg,ii)*PI()/180+ph))*INDEX(mm,ii)*INDEX(_10kA,ii)</f>
        <v>-2.278322311768026E-6</v>
      </c>
      <c r="AL23" s="75">
        <f t="shared" si="13"/>
        <v>-2.5908125404694566E-6</v>
      </c>
      <c r="AM23" s="75">
        <f t="shared" si="13"/>
        <v>-2.590812540469457E-6</v>
      </c>
      <c r="AN23" s="75">
        <f t="shared" si="13"/>
        <v>-2.2783223117680268E-6</v>
      </c>
      <c r="AO23" s="75">
        <f t="shared" si="13"/>
        <v>-1.6910327878111533E-6</v>
      </c>
      <c r="AP23" s="75">
        <f t="shared" si="13"/>
        <v>-8.9977975265830742E-7</v>
      </c>
      <c r="AQ23" s="75">
        <f t="shared" si="13"/>
        <v>-1.2892384208817997E-21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9.7871899999999994E-6</v>
      </c>
      <c r="E24" s="50">
        <v>-2.8406099999999999E-16</v>
      </c>
      <c r="F24" s="36">
        <f t="shared" si="5"/>
        <v>0.39148759999999999</v>
      </c>
      <c r="G24" s="75">
        <f t="shared" si="10"/>
        <v>-1.1120635914359998E-20</v>
      </c>
      <c r="H24" s="75">
        <f t="shared" si="10"/>
        <v>6.7981108319200042E-6</v>
      </c>
      <c r="I24" s="75">
        <f t="shared" si="10"/>
        <v>1.3389664506222195E-5</v>
      </c>
      <c r="J24" s="75">
        <f t="shared" si="10"/>
        <v>1.9574379999999985E-5</v>
      </c>
      <c r="K24" s="75">
        <f t="shared" si="10"/>
        <v>2.5164337862591991E-5</v>
      </c>
      <c r="L24" s="75">
        <f t="shared" si="10"/>
        <v>2.9989690052998511E-5</v>
      </c>
      <c r="M24" s="75">
        <f t="shared" si="10"/>
        <v>3.3903820686660073E-5</v>
      </c>
      <c r="N24" s="75">
        <f t="shared" si="10"/>
        <v>3.6787800884918536E-5</v>
      </c>
      <c r="O24" s="75">
        <f t="shared" si="10"/>
        <v>3.8554002368814208E-5</v>
      </c>
      <c r="P24" s="75">
        <f t="shared" si="10"/>
        <v>3.9148759999999998E-5</v>
      </c>
      <c r="Q24" s="75">
        <f t="shared" si="11"/>
        <v>3.8554002368814208E-5</v>
      </c>
      <c r="R24" s="75">
        <f t="shared" si="11"/>
        <v>3.6787800884918536E-5</v>
      </c>
      <c r="S24" s="75">
        <f t="shared" si="11"/>
        <v>3.3903820686660086E-5</v>
      </c>
      <c r="T24" s="75">
        <f t="shared" si="11"/>
        <v>2.9989690052998534E-5</v>
      </c>
      <c r="U24" s="75">
        <f t="shared" si="11"/>
        <v>2.5164337862592021E-5</v>
      </c>
      <c r="V24" s="75">
        <f t="shared" si="11"/>
        <v>1.9574380000000012E-5</v>
      </c>
      <c r="W24" s="75">
        <f t="shared" si="11"/>
        <v>1.3389664506222229E-5</v>
      </c>
      <c r="X24" s="75">
        <f t="shared" si="11"/>
        <v>6.7981108319200287E-6</v>
      </c>
      <c r="Y24" s="75">
        <f t="shared" si="11"/>
        <v>2.2181846177568573E-20</v>
      </c>
      <c r="Z24" s="75">
        <f t="shared" si="11"/>
        <v>-6.7981108319200033E-6</v>
      </c>
      <c r="AA24" s="75">
        <f t="shared" si="12"/>
        <v>-1.3389664506222187E-5</v>
      </c>
      <c r="AB24" s="75">
        <f t="shared" si="12"/>
        <v>-1.9574379999999989E-5</v>
      </c>
      <c r="AC24" s="75">
        <f t="shared" si="12"/>
        <v>-2.5164337862591987E-5</v>
      </c>
      <c r="AD24" s="75">
        <f t="shared" si="12"/>
        <v>-2.9989690052998514E-5</v>
      </c>
      <c r="AE24" s="75">
        <f t="shared" si="12"/>
        <v>-3.3903820686660066E-5</v>
      </c>
      <c r="AF24" s="75">
        <f t="shared" si="12"/>
        <v>-3.6787800884918529E-5</v>
      </c>
      <c r="AG24" s="75">
        <f t="shared" si="12"/>
        <v>-3.8554002368814208E-5</v>
      </c>
      <c r="AH24" s="75">
        <f t="shared" si="12"/>
        <v>-3.9148759999999998E-5</v>
      </c>
      <c r="AI24" s="75">
        <f t="shared" si="12"/>
        <v>-3.8554002368814208E-5</v>
      </c>
      <c r="AJ24" s="75">
        <f t="shared" si="12"/>
        <v>-3.6787800884918543E-5</v>
      </c>
      <c r="AK24" s="75">
        <f t="shared" si="13"/>
        <v>-3.3903820686660073E-5</v>
      </c>
      <c r="AL24" s="75">
        <f t="shared" si="13"/>
        <v>-2.9989690052998524E-5</v>
      </c>
      <c r="AM24" s="75">
        <f t="shared" si="13"/>
        <v>-2.5164337862592011E-5</v>
      </c>
      <c r="AN24" s="75">
        <f t="shared" si="13"/>
        <v>-1.9574380000000016E-5</v>
      </c>
      <c r="AO24" s="75">
        <f t="shared" si="13"/>
        <v>-1.3389664506222202E-5</v>
      </c>
      <c r="AP24" s="75">
        <f t="shared" si="13"/>
        <v>-6.7981108319200516E-6</v>
      </c>
      <c r="AQ24" s="75">
        <f t="shared" si="13"/>
        <v>-9.5926085651176774E-21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5.3076200000000004E-6</v>
      </c>
      <c r="E25" s="50">
        <v>-1.5708</v>
      </c>
      <c r="F25" s="36">
        <f t="shared" si="5"/>
        <v>0.15922859999892583</v>
      </c>
      <c r="G25" s="75">
        <f t="shared" si="10"/>
        <v>-1.5922859999892583E-5</v>
      </c>
      <c r="H25" s="75">
        <f t="shared" si="10"/>
        <v>-1.5680966134344746E-5</v>
      </c>
      <c r="I25" s="75">
        <f t="shared" si="10"/>
        <v>-1.4962614047756578E-5</v>
      </c>
      <c r="J25" s="75">
        <f t="shared" si="10"/>
        <v>-1.3789630504775364E-5</v>
      </c>
      <c r="K25" s="75">
        <f t="shared" si="10"/>
        <v>-1.2197656016796277E-5</v>
      </c>
      <c r="L25" s="75">
        <f t="shared" si="10"/>
        <v>-1.0235061923058597E-5</v>
      </c>
      <c r="M25" s="75">
        <f t="shared" si="10"/>
        <v>-7.9614806519800164E-6</v>
      </c>
      <c r="N25" s="75">
        <f t="shared" si="10"/>
        <v>-5.4459938199946214E-6</v>
      </c>
      <c r="O25" s="75">
        <f t="shared" si="10"/>
        <v>-2.7650332215945315E-6</v>
      </c>
      <c r="P25" s="75">
        <f t="shared" si="10"/>
        <v>-5.8487930612848025E-11</v>
      </c>
      <c r="Q25" s="75">
        <f t="shared" si="11"/>
        <v>2.7649180228594809E-6</v>
      </c>
      <c r="R25" s="75">
        <f t="shared" si="11"/>
        <v>5.4458838986410164E-6</v>
      </c>
      <c r="S25" s="75">
        <f t="shared" si="11"/>
        <v>7.9613793479125631E-6</v>
      </c>
      <c r="T25" s="75">
        <f t="shared" si="11"/>
        <v>1.0234972314350128E-5</v>
      </c>
      <c r="U25" s="75">
        <f t="shared" si="11"/>
        <v>1.2197580826162047E-5</v>
      </c>
      <c r="V25" s="75">
        <f t="shared" si="11"/>
        <v>1.3789572016844752E-5</v>
      </c>
      <c r="W25" s="75">
        <f t="shared" si="11"/>
        <v>1.4962574039655757E-5</v>
      </c>
      <c r="X25" s="75">
        <f t="shared" si="11"/>
        <v>1.5680945821699616E-5</v>
      </c>
      <c r="Y25" s="75">
        <f t="shared" si="11"/>
        <v>1.5922859999892583E-5</v>
      </c>
      <c r="Z25" s="75">
        <f t="shared" si="11"/>
        <v>1.5680966134344746E-5</v>
      </c>
      <c r="AA25" s="75">
        <f t="shared" si="12"/>
        <v>1.4962614047756581E-5</v>
      </c>
      <c r="AB25" s="75">
        <f t="shared" si="12"/>
        <v>1.3789630504775366E-5</v>
      </c>
      <c r="AC25" s="75">
        <f t="shared" si="12"/>
        <v>1.219765601679628E-5</v>
      </c>
      <c r="AD25" s="75">
        <f t="shared" si="12"/>
        <v>1.0235061923058603E-5</v>
      </c>
      <c r="AE25" s="75">
        <f t="shared" si="12"/>
        <v>7.9614806519800266E-6</v>
      </c>
      <c r="AF25" s="75">
        <f t="shared" si="12"/>
        <v>5.4459938199946324E-6</v>
      </c>
      <c r="AG25" s="75">
        <f t="shared" si="12"/>
        <v>2.7650332215945332E-6</v>
      </c>
      <c r="AH25" s="75">
        <f t="shared" si="12"/>
        <v>5.8487930618334391E-11</v>
      </c>
      <c r="AI25" s="75">
        <f t="shared" si="12"/>
        <v>-2.764918022859472E-6</v>
      </c>
      <c r="AJ25" s="75">
        <f t="shared" si="12"/>
        <v>-5.4458838986410054E-6</v>
      </c>
      <c r="AK25" s="75">
        <f t="shared" si="13"/>
        <v>-7.9613793479125648E-6</v>
      </c>
      <c r="AL25" s="75">
        <f t="shared" si="13"/>
        <v>-1.0234972314350123E-5</v>
      </c>
      <c r="AM25" s="75">
        <f t="shared" si="13"/>
        <v>-1.2197580826162045E-5</v>
      </c>
      <c r="AN25" s="75">
        <f t="shared" si="13"/>
        <v>-1.3789572016844749E-5</v>
      </c>
      <c r="AO25" s="75">
        <f t="shared" si="13"/>
        <v>-1.4962574039655759E-5</v>
      </c>
      <c r="AP25" s="75">
        <f t="shared" si="13"/>
        <v>-1.5680945821699612E-5</v>
      </c>
      <c r="AQ25" s="75">
        <f t="shared" si="13"/>
        <v>-1.5922859999892583E-5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2.5627999999999998E-6</v>
      </c>
      <c r="E26" s="50">
        <v>-3.8355100000000001E-16</v>
      </c>
      <c r="F26" s="36">
        <f t="shared" si="5"/>
        <v>5.0477306188393738E-2</v>
      </c>
      <c r="G26" s="75">
        <f t="shared" si="10"/>
        <v>-3.9318580111999998E-21</v>
      </c>
      <c r="H26" s="75">
        <f t="shared" si="10"/>
        <v>1.7530584466300437E-6</v>
      </c>
      <c r="I26" s="75">
        <f t="shared" si="10"/>
        <v>3.2946721722093224E-6</v>
      </c>
      <c r="J26" s="75">
        <f t="shared" si="10"/>
        <v>4.4388998096375164E-6</v>
      </c>
      <c r="K26" s="75">
        <f t="shared" si="10"/>
        <v>5.0477306188393722E-6</v>
      </c>
      <c r="L26" s="75">
        <f t="shared" si="10"/>
        <v>5.0477306188393739E-6</v>
      </c>
      <c r="M26" s="75">
        <f t="shared" si="10"/>
        <v>4.4388998096375206E-6</v>
      </c>
      <c r="N26" s="75">
        <f t="shared" si="10"/>
        <v>3.29467217220933E-6</v>
      </c>
      <c r="O26" s="75">
        <f t="shared" si="10"/>
        <v>1.7530584466300526E-6</v>
      </c>
      <c r="P26" s="75">
        <f t="shared" si="10"/>
        <v>5.1804094000629241E-21</v>
      </c>
      <c r="Q26" s="75">
        <f t="shared" si="11"/>
        <v>-1.7530584466300428E-6</v>
      </c>
      <c r="R26" s="75">
        <f t="shared" si="11"/>
        <v>-3.294672172209322E-6</v>
      </c>
      <c r="S26" s="75">
        <f t="shared" si="11"/>
        <v>-4.4388998096375147E-6</v>
      </c>
      <c r="T26" s="75">
        <f t="shared" si="11"/>
        <v>-5.0477306188393722E-6</v>
      </c>
      <c r="U26" s="75">
        <f t="shared" si="11"/>
        <v>-5.0477306188393739E-6</v>
      </c>
      <c r="V26" s="75">
        <f t="shared" si="11"/>
        <v>-4.4388998096375206E-6</v>
      </c>
      <c r="W26" s="75">
        <f t="shared" si="11"/>
        <v>-3.2946721722093305E-6</v>
      </c>
      <c r="X26" s="75">
        <f t="shared" si="11"/>
        <v>-1.7530584466300511E-6</v>
      </c>
      <c r="Y26" s="75">
        <f t="shared" si="11"/>
        <v>-5.8083714921108858E-21</v>
      </c>
      <c r="Z26" s="75">
        <f t="shared" si="11"/>
        <v>1.7530584466300443E-6</v>
      </c>
      <c r="AA26" s="75">
        <f t="shared" si="12"/>
        <v>3.2946721722093216E-6</v>
      </c>
      <c r="AB26" s="75">
        <f t="shared" si="12"/>
        <v>4.4388998096375172E-6</v>
      </c>
      <c r="AC26" s="75">
        <f t="shared" si="12"/>
        <v>5.0477306188393722E-6</v>
      </c>
      <c r="AD26" s="75">
        <f t="shared" si="12"/>
        <v>5.0477306188393739E-6</v>
      </c>
      <c r="AE26" s="75">
        <f t="shared" si="12"/>
        <v>4.4388998096375206E-6</v>
      </c>
      <c r="AF26" s="75">
        <f t="shared" si="12"/>
        <v>3.2946721722093309E-6</v>
      </c>
      <c r="AG26" s="75">
        <f t="shared" si="12"/>
        <v>1.7530584466300475E-6</v>
      </c>
      <c r="AH26" s="75">
        <f t="shared" si="12"/>
        <v>1.8838862761438866E-21</v>
      </c>
      <c r="AI26" s="75">
        <f t="shared" si="12"/>
        <v>-1.7530584466300437E-6</v>
      </c>
      <c r="AJ26" s="75">
        <f t="shared" si="12"/>
        <v>-3.2946721722093207E-6</v>
      </c>
      <c r="AK26" s="75">
        <f t="shared" si="13"/>
        <v>-4.4388998096375189E-6</v>
      </c>
      <c r="AL26" s="75">
        <f t="shared" si="13"/>
        <v>-5.0477306188393731E-6</v>
      </c>
      <c r="AM26" s="75">
        <f t="shared" si="13"/>
        <v>-5.0477306188393739E-6</v>
      </c>
      <c r="AN26" s="75">
        <f t="shared" si="13"/>
        <v>-4.4388998096375206E-6</v>
      </c>
      <c r="AO26" s="75">
        <f t="shared" si="13"/>
        <v>-3.2946721722093241E-6</v>
      </c>
      <c r="AP26" s="75">
        <f t="shared" si="13"/>
        <v>-1.7530584466300566E-6</v>
      </c>
      <c r="AQ26" s="75">
        <f t="shared" si="13"/>
        <v>-2.5118483681918491E-21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2.1793099999999998E-3</v>
      </c>
      <c r="E27" s="50">
        <v>-2.7332200000000001E-16</v>
      </c>
      <c r="F27" s="36">
        <f t="shared" si="5"/>
        <v>87.172399999999996</v>
      </c>
      <c r="G27" s="75">
        <f t="shared" si="10"/>
        <v>-2.3826134712799999E-18</v>
      </c>
      <c r="H27" s="75">
        <f t="shared" si="10"/>
        <v>1.5137328402852692E-3</v>
      </c>
      <c r="I27" s="75">
        <f t="shared" si="10"/>
        <v>2.9814716742042496E-3</v>
      </c>
      <c r="J27" s="75">
        <f t="shared" si="10"/>
        <v>4.3586199999999979E-3</v>
      </c>
      <c r="K27" s="75">
        <f t="shared" si="10"/>
        <v>5.6033338626638859E-3</v>
      </c>
      <c r="L27" s="75">
        <f t="shared" si="10"/>
        <v>6.6777932613344788E-3</v>
      </c>
      <c r="M27" s="75">
        <f t="shared" si="10"/>
        <v>7.5493512908858581E-3</v>
      </c>
      <c r="N27" s="75">
        <f t="shared" si="10"/>
        <v>8.1915261016197501E-3</v>
      </c>
      <c r="O27" s="75">
        <f t="shared" si="10"/>
        <v>8.5848055368681394E-3</v>
      </c>
      <c r="P27" s="75">
        <f t="shared" si="10"/>
        <v>8.7172399999999994E-3</v>
      </c>
      <c r="Q27" s="75">
        <f t="shared" si="11"/>
        <v>8.5848055368681411E-3</v>
      </c>
      <c r="R27" s="75">
        <f t="shared" si="11"/>
        <v>8.1915261016197519E-3</v>
      </c>
      <c r="S27" s="75">
        <f t="shared" si="11"/>
        <v>7.5493512908858616E-3</v>
      </c>
      <c r="T27" s="75">
        <f t="shared" si="11"/>
        <v>6.6777932613344823E-3</v>
      </c>
      <c r="U27" s="75">
        <f t="shared" si="11"/>
        <v>5.603333862663892E-3</v>
      </c>
      <c r="V27" s="75">
        <f t="shared" si="11"/>
        <v>4.3586200000000023E-3</v>
      </c>
      <c r="W27" s="75">
        <f t="shared" si="11"/>
        <v>2.9814716742042574E-3</v>
      </c>
      <c r="X27" s="75">
        <f t="shared" si="11"/>
        <v>1.5137328402852748E-3</v>
      </c>
      <c r="Y27" s="75">
        <f t="shared" si="11"/>
        <v>4.9392235353801211E-18</v>
      </c>
      <c r="Z27" s="75">
        <f t="shared" si="11"/>
        <v>-1.5137328402852689E-3</v>
      </c>
      <c r="AA27" s="75">
        <f t="shared" si="12"/>
        <v>-2.9814716742042478E-3</v>
      </c>
      <c r="AB27" s="75">
        <f t="shared" si="12"/>
        <v>-4.3586199999999971E-3</v>
      </c>
      <c r="AC27" s="75">
        <f t="shared" si="12"/>
        <v>-5.6033338626638842E-3</v>
      </c>
      <c r="AD27" s="75">
        <f t="shared" si="12"/>
        <v>-6.6777932613344788E-3</v>
      </c>
      <c r="AE27" s="75">
        <f t="shared" si="12"/>
        <v>-7.5493512908858572E-3</v>
      </c>
      <c r="AF27" s="75">
        <f t="shared" si="12"/>
        <v>-8.1915261016197501E-3</v>
      </c>
      <c r="AG27" s="75">
        <f t="shared" si="12"/>
        <v>-8.5848055368681394E-3</v>
      </c>
      <c r="AH27" s="75">
        <f t="shared" si="12"/>
        <v>-8.7172399999999994E-3</v>
      </c>
      <c r="AI27" s="75">
        <f t="shared" si="12"/>
        <v>-8.5848055368681411E-3</v>
      </c>
      <c r="AJ27" s="75">
        <f t="shared" si="12"/>
        <v>-8.1915261016197536E-3</v>
      </c>
      <c r="AK27" s="75">
        <f t="shared" si="13"/>
        <v>-7.549351290885859E-3</v>
      </c>
      <c r="AL27" s="75">
        <f t="shared" si="13"/>
        <v>-6.6777932613344805E-3</v>
      </c>
      <c r="AM27" s="75">
        <f t="shared" si="13"/>
        <v>-5.6033338626638902E-3</v>
      </c>
      <c r="AN27" s="75">
        <f t="shared" si="13"/>
        <v>-4.3586200000000032E-3</v>
      </c>
      <c r="AO27" s="75">
        <f t="shared" si="13"/>
        <v>-2.9814716742042513E-3</v>
      </c>
      <c r="AP27" s="75">
        <f t="shared" si="13"/>
        <v>-1.5137328402852798E-3</v>
      </c>
      <c r="AQ27" s="75">
        <f t="shared" si="13"/>
        <v>-2.1359826234135235E-18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6.5286499999999998E-4</v>
      </c>
      <c r="E28" s="50">
        <v>-1.5708</v>
      </c>
      <c r="F28" s="36">
        <f t="shared" si="5"/>
        <v>19.585949999867871</v>
      </c>
      <c r="G28" s="75">
        <f t="shared" si="10"/>
        <v>-1.9585949999867871E-3</v>
      </c>
      <c r="H28" s="75">
        <f t="shared" si="10"/>
        <v>-1.9288407902786904E-3</v>
      </c>
      <c r="I28" s="75">
        <f t="shared" si="10"/>
        <v>-1.8404797291985105E-3</v>
      </c>
      <c r="J28" s="75">
        <f t="shared" si="10"/>
        <v>-1.6961966228743143E-3</v>
      </c>
      <c r="K28" s="75">
        <f t="shared" si="10"/>
        <v>-1.5003754404809876E-3</v>
      </c>
      <c r="L28" s="75">
        <f t="shared" si="10"/>
        <v>-1.2589661095552527E-3</v>
      </c>
      <c r="M28" s="75">
        <f t="shared" si="10"/>
        <v>-9.7930373045827194E-4</v>
      </c>
      <c r="N28" s="75">
        <f t="shared" si="10"/>
        <v>-6.698857030629148E-4</v>
      </c>
      <c r="O28" s="75">
        <f t="shared" si="10"/>
        <v>-3.4011353755851275E-4</v>
      </c>
      <c r="P28" s="75">
        <f t="shared" si="10"/>
        <v>-7.1943211495090125E-9</v>
      </c>
      <c r="Q28" s="75">
        <f t="shared" si="11"/>
        <v>3.4009936751202131E-4</v>
      </c>
      <c r="R28" s="75">
        <f t="shared" si="11"/>
        <v>6.6987218216192331E-4</v>
      </c>
      <c r="S28" s="75">
        <f t="shared" si="11"/>
        <v>9.7929126952851471E-4</v>
      </c>
      <c r="T28" s="75">
        <f t="shared" si="11"/>
        <v>1.2589550872157758E-3</v>
      </c>
      <c r="U28" s="75">
        <f t="shared" si="11"/>
        <v>1.5003661916399976E-3</v>
      </c>
      <c r="V28" s="75">
        <f t="shared" si="11"/>
        <v>1.6961894285531648E-3</v>
      </c>
      <c r="W28" s="75">
        <f t="shared" si="11"/>
        <v>1.8404748079930092E-3</v>
      </c>
      <c r="X28" s="75">
        <f t="shared" si="11"/>
        <v>1.928838291717176E-3</v>
      </c>
      <c r="Y28" s="75">
        <f t="shared" si="11"/>
        <v>1.9585949999867871E-3</v>
      </c>
      <c r="Z28" s="75">
        <f t="shared" si="11"/>
        <v>1.9288407902786904E-3</v>
      </c>
      <c r="AA28" s="75">
        <f t="shared" si="12"/>
        <v>1.8404797291985105E-3</v>
      </c>
      <c r="AB28" s="75">
        <f t="shared" si="12"/>
        <v>1.6961966228743143E-3</v>
      </c>
      <c r="AC28" s="75">
        <f t="shared" si="12"/>
        <v>1.500375440480988E-3</v>
      </c>
      <c r="AD28" s="75">
        <f t="shared" si="12"/>
        <v>1.2589661095552534E-3</v>
      </c>
      <c r="AE28" s="75">
        <f t="shared" si="12"/>
        <v>9.7930373045827302E-4</v>
      </c>
      <c r="AF28" s="75">
        <f t="shared" si="12"/>
        <v>6.6988570306291621E-4</v>
      </c>
      <c r="AG28" s="75">
        <f t="shared" si="12"/>
        <v>3.4011353755851296E-4</v>
      </c>
      <c r="AH28" s="75">
        <f t="shared" si="12"/>
        <v>7.1943211501838636E-9</v>
      </c>
      <c r="AI28" s="75">
        <f t="shared" si="12"/>
        <v>-3.4009936751202028E-4</v>
      </c>
      <c r="AJ28" s="75">
        <f t="shared" si="12"/>
        <v>-6.6987218216192179E-4</v>
      </c>
      <c r="AK28" s="75">
        <f t="shared" si="13"/>
        <v>-9.7929126952851493E-4</v>
      </c>
      <c r="AL28" s="75">
        <f t="shared" si="13"/>
        <v>-1.2589550872157752E-3</v>
      </c>
      <c r="AM28" s="75">
        <f t="shared" si="13"/>
        <v>-1.5003661916399974E-3</v>
      </c>
      <c r="AN28" s="75">
        <f t="shared" si="13"/>
        <v>-1.6961894285531642E-3</v>
      </c>
      <c r="AO28" s="75">
        <f t="shared" si="13"/>
        <v>-1.8404748079930095E-3</v>
      </c>
      <c r="AP28" s="75">
        <f t="shared" si="13"/>
        <v>-1.9288382917171756E-3</v>
      </c>
      <c r="AQ28" s="75">
        <f t="shared" si="13"/>
        <v>-1.9585949999867871E-3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1.8031499999999999E-3</v>
      </c>
      <c r="E29" s="50">
        <v>-3.99458E-16</v>
      </c>
      <c r="F29" s="36">
        <f t="shared" si="5"/>
        <v>35.515121996879266</v>
      </c>
      <c r="G29" s="75">
        <f t="shared" si="10"/>
        <v>-2.8811307707999999E-18</v>
      </c>
      <c r="H29" s="75">
        <f t="shared" si="10"/>
        <v>1.2334272428753564E-3</v>
      </c>
      <c r="I29" s="75">
        <f t="shared" si="10"/>
        <v>2.3180849568125643E-3</v>
      </c>
      <c r="J29" s="75">
        <f t="shared" si="10"/>
        <v>3.1231474136678189E-3</v>
      </c>
      <c r="K29" s="75">
        <f t="shared" si="10"/>
        <v>3.5515121996879252E-3</v>
      </c>
      <c r="L29" s="75">
        <f t="shared" si="10"/>
        <v>3.5515121996879265E-3</v>
      </c>
      <c r="M29" s="75">
        <f t="shared" si="10"/>
        <v>3.1231474136678228E-3</v>
      </c>
      <c r="N29" s="75">
        <f t="shared" si="10"/>
        <v>2.3180849568125695E-3</v>
      </c>
      <c r="O29" s="75">
        <f t="shared" si="10"/>
        <v>1.2334272428753627E-3</v>
      </c>
      <c r="P29" s="75">
        <f t="shared" si="10"/>
        <v>3.6448631222582572E-18</v>
      </c>
      <c r="Q29" s="75">
        <f t="shared" si="11"/>
        <v>-1.2334272428753557E-3</v>
      </c>
      <c r="R29" s="75">
        <f t="shared" si="11"/>
        <v>-2.3180849568125638E-3</v>
      </c>
      <c r="S29" s="75">
        <f t="shared" si="11"/>
        <v>-3.1231474136678185E-3</v>
      </c>
      <c r="T29" s="75">
        <f t="shared" si="11"/>
        <v>-3.5515121996879252E-3</v>
      </c>
      <c r="U29" s="75">
        <f t="shared" si="11"/>
        <v>-3.5515121996879265E-3</v>
      </c>
      <c r="V29" s="75">
        <f t="shared" si="11"/>
        <v>-3.1231474136678224E-3</v>
      </c>
      <c r="W29" s="75">
        <f t="shared" si="11"/>
        <v>-2.3180849568125699E-3</v>
      </c>
      <c r="X29" s="75">
        <f t="shared" si="11"/>
        <v>-1.2334272428753616E-3</v>
      </c>
      <c r="Y29" s="75">
        <f t="shared" si="11"/>
        <v>-4.0866884095519529E-18</v>
      </c>
      <c r="Z29" s="75">
        <f t="shared" si="11"/>
        <v>1.2334272428753568E-3</v>
      </c>
      <c r="AA29" s="75">
        <f t="shared" si="12"/>
        <v>2.3180849568125634E-3</v>
      </c>
      <c r="AB29" s="75">
        <f t="shared" si="12"/>
        <v>3.1231474136678198E-3</v>
      </c>
      <c r="AC29" s="75">
        <f t="shared" si="12"/>
        <v>3.5515121996879252E-3</v>
      </c>
      <c r="AD29" s="75">
        <f t="shared" si="12"/>
        <v>3.5515121996879261E-3</v>
      </c>
      <c r="AE29" s="75">
        <f t="shared" si="12"/>
        <v>3.1231474136678228E-3</v>
      </c>
      <c r="AF29" s="75">
        <f t="shared" si="12"/>
        <v>2.3180849568125703E-3</v>
      </c>
      <c r="AG29" s="75">
        <f t="shared" si="12"/>
        <v>1.233427242875359E-3</v>
      </c>
      <c r="AH29" s="75">
        <f t="shared" si="12"/>
        <v>1.3254758618810868E-18</v>
      </c>
      <c r="AI29" s="75">
        <f t="shared" si="12"/>
        <v>-1.2334272428753564E-3</v>
      </c>
      <c r="AJ29" s="75">
        <f t="shared" si="12"/>
        <v>-2.318084956812563E-3</v>
      </c>
      <c r="AK29" s="75">
        <f t="shared" si="13"/>
        <v>-3.1231474136678211E-3</v>
      </c>
      <c r="AL29" s="75">
        <f t="shared" si="13"/>
        <v>-3.5515121996879256E-3</v>
      </c>
      <c r="AM29" s="75">
        <f t="shared" si="13"/>
        <v>-3.5515121996879261E-3</v>
      </c>
      <c r="AN29" s="75">
        <f t="shared" si="13"/>
        <v>-3.1231474136678228E-3</v>
      </c>
      <c r="AO29" s="75">
        <f t="shared" si="13"/>
        <v>-2.3180849568125656E-3</v>
      </c>
      <c r="AP29" s="75">
        <f t="shared" si="13"/>
        <v>-1.2334272428753655E-3</v>
      </c>
      <c r="AQ29" s="75">
        <f t="shared" si="13"/>
        <v>-1.7673011491747825E-18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3.8525700000000003E-5</v>
      </c>
      <c r="E30" s="50">
        <v>-2.8004000000000001E-16</v>
      </c>
      <c r="F30" s="36">
        <f t="shared" si="5"/>
        <v>1.5410280000000001</v>
      </c>
      <c r="G30" s="75">
        <f t="shared" si="10"/>
        <v>-4.3154948112000007E-20</v>
      </c>
      <c r="H30" s="75">
        <f t="shared" si="10"/>
        <v>2.6759670393371389E-5</v>
      </c>
      <c r="I30" s="75">
        <f t="shared" si="10"/>
        <v>5.2706261742886825E-5</v>
      </c>
      <c r="J30" s="75">
        <f t="shared" si="10"/>
        <v>7.7051399999999951E-5</v>
      </c>
      <c r="K30" s="75">
        <f t="shared" si="10"/>
        <v>9.9055370458002795E-5</v>
      </c>
      <c r="L30" s="75">
        <f t="shared" si="10"/>
        <v>1.1804959360907522E-4</v>
      </c>
      <c r="M30" s="75">
        <f t="shared" si="10"/>
        <v>1.3345693959431257E-4</v>
      </c>
      <c r="N30" s="75">
        <f t="shared" si="10"/>
        <v>1.448092640024467E-4</v>
      </c>
      <c r="O30" s="75">
        <f t="shared" si="10"/>
        <v>1.5176163220088971E-4</v>
      </c>
      <c r="P30" s="75">
        <f t="shared" si="10"/>
        <v>1.5410280000000001E-4</v>
      </c>
      <c r="Q30" s="75">
        <f t="shared" si="11"/>
        <v>1.5176163220088971E-4</v>
      </c>
      <c r="R30" s="75">
        <f t="shared" si="11"/>
        <v>1.448092640024467E-4</v>
      </c>
      <c r="S30" s="75">
        <f t="shared" si="11"/>
        <v>1.3345693959431265E-4</v>
      </c>
      <c r="T30" s="75">
        <f t="shared" si="11"/>
        <v>1.180495936090753E-4</v>
      </c>
      <c r="U30" s="75">
        <f t="shared" si="11"/>
        <v>9.9055370458002917E-5</v>
      </c>
      <c r="V30" s="75">
        <f t="shared" si="11"/>
        <v>7.705140000000006E-5</v>
      </c>
      <c r="W30" s="75">
        <f t="shared" si="11"/>
        <v>5.270626174288696E-5</v>
      </c>
      <c r="X30" s="75">
        <f t="shared" si="11"/>
        <v>2.6759670393371488E-5</v>
      </c>
      <c r="Y30" s="75">
        <f t="shared" si="11"/>
        <v>8.7315271419391441E-20</v>
      </c>
      <c r="Z30" s="75">
        <f t="shared" si="11"/>
        <v>-2.6759670393371386E-5</v>
      </c>
      <c r="AA30" s="75">
        <f t="shared" si="12"/>
        <v>-5.2706261742886784E-5</v>
      </c>
      <c r="AB30" s="75">
        <f t="shared" si="12"/>
        <v>-7.7051399999999965E-5</v>
      </c>
      <c r="AC30" s="75">
        <f t="shared" si="12"/>
        <v>-9.9055370458002781E-5</v>
      </c>
      <c r="AD30" s="75">
        <f t="shared" si="12"/>
        <v>-1.1804959360907523E-4</v>
      </c>
      <c r="AE30" s="75">
        <f t="shared" si="12"/>
        <v>-1.3345693959431257E-4</v>
      </c>
      <c r="AF30" s="75">
        <f t="shared" si="12"/>
        <v>-1.4480926400244667E-4</v>
      </c>
      <c r="AG30" s="75">
        <f t="shared" si="12"/>
        <v>-1.5176163220088971E-4</v>
      </c>
      <c r="AH30" s="75">
        <f t="shared" si="12"/>
        <v>-1.5410280000000001E-4</v>
      </c>
      <c r="AI30" s="75">
        <f t="shared" si="12"/>
        <v>-1.5176163220088971E-4</v>
      </c>
      <c r="AJ30" s="75">
        <f t="shared" si="12"/>
        <v>-1.4480926400244672E-4</v>
      </c>
      <c r="AK30" s="75">
        <f t="shared" si="13"/>
        <v>-1.334569395943126E-4</v>
      </c>
      <c r="AL30" s="75">
        <f t="shared" si="13"/>
        <v>-1.1804959360907527E-4</v>
      </c>
      <c r="AM30" s="75">
        <f t="shared" si="13"/>
        <v>-9.9055370458002876E-5</v>
      </c>
      <c r="AN30" s="75">
        <f t="shared" si="13"/>
        <v>-7.7051400000000073E-5</v>
      </c>
      <c r="AO30" s="75">
        <f t="shared" si="13"/>
        <v>-5.2706261742886845E-5</v>
      </c>
      <c r="AP30" s="75">
        <f t="shared" si="13"/>
        <v>-2.6759670393371579E-5</v>
      </c>
      <c r="AQ30" s="75">
        <f t="shared" si="13"/>
        <v>-3.775976146341842E-20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4.1172399999999999E-5</v>
      </c>
      <c r="E31" s="50">
        <v>1.5708</v>
      </c>
      <c r="F31" s="36">
        <f t="shared" si="5"/>
        <v>1.235171999991667</v>
      </c>
      <c r="G31" s="75">
        <f t="shared" si="10"/>
        <v>1.2351719999916671E-4</v>
      </c>
      <c r="H31" s="75">
        <f t="shared" si="10"/>
        <v>1.2164061740466446E-4</v>
      </c>
      <c r="I31" s="75">
        <f t="shared" si="10"/>
        <v>1.1606804620344386E-4</v>
      </c>
      <c r="J31" s="75">
        <f t="shared" si="10"/>
        <v>1.0696880615159693E-4</v>
      </c>
      <c r="K31" s="75">
        <f t="shared" si="10"/>
        <v>9.4619373053661418E-5</v>
      </c>
      <c r="L31" s="75">
        <f t="shared" si="10"/>
        <v>7.9394978185203376E-5</v>
      </c>
      <c r="M31" s="75">
        <f t="shared" si="10"/>
        <v>6.1758207080385446E-5</v>
      </c>
      <c r="N31" s="75">
        <f t="shared" si="10"/>
        <v>4.2244944104590686E-5</v>
      </c>
      <c r="O31" s="75">
        <f t="shared" si="10"/>
        <v>2.144808987915106E-5</v>
      </c>
      <c r="P31" s="75">
        <f t="shared" si="10"/>
        <v>-4.5370400941093622E-10</v>
      </c>
      <c r="Q31" s="75">
        <f t="shared" si="11"/>
        <v>-2.144898350160309E-5</v>
      </c>
      <c r="R31" s="75">
        <f t="shared" si="11"/>
        <v>-4.2245796789209908E-5</v>
      </c>
      <c r="S31" s="75">
        <f t="shared" si="11"/>
        <v>-6.175899291878124E-5</v>
      </c>
      <c r="T31" s="75">
        <f t="shared" si="11"/>
        <v>-7.9395673300073824E-5</v>
      </c>
      <c r="U31" s="75">
        <f t="shared" si="11"/>
        <v>-9.461995632429281E-5</v>
      </c>
      <c r="V31" s="75">
        <f t="shared" si="11"/>
        <v>-1.0696925985560631E-4</v>
      </c>
      <c r="W31" s="75">
        <f t="shared" si="11"/>
        <v>-1.1606835655526447E-4</v>
      </c>
      <c r="X31" s="75">
        <f t="shared" si="11"/>
        <v>-1.2164077497441332E-4</v>
      </c>
      <c r="Y31" s="75">
        <f t="shared" si="11"/>
        <v>-1.2351719999916671E-4</v>
      </c>
      <c r="Z31" s="75">
        <f t="shared" si="11"/>
        <v>-1.2164061740466446E-4</v>
      </c>
      <c r="AA31" s="75">
        <f t="shared" si="12"/>
        <v>-1.1606804620344386E-4</v>
      </c>
      <c r="AB31" s="75">
        <f t="shared" si="12"/>
        <v>-1.069688061515969E-4</v>
      </c>
      <c r="AC31" s="75">
        <f t="shared" si="12"/>
        <v>-9.4619373053661391E-5</v>
      </c>
      <c r="AD31" s="75">
        <f t="shared" si="12"/>
        <v>-7.9394978185203376E-5</v>
      </c>
      <c r="AE31" s="75">
        <f t="shared" si="12"/>
        <v>-6.1758207080385446E-5</v>
      </c>
      <c r="AF31" s="75">
        <f t="shared" si="12"/>
        <v>-4.22449441045907E-5</v>
      </c>
      <c r="AG31" s="75">
        <f t="shared" si="12"/>
        <v>-2.1448089879151023E-5</v>
      </c>
      <c r="AH31" s="75">
        <f t="shared" si="12"/>
        <v>4.5370400939580357E-10</v>
      </c>
      <c r="AI31" s="75">
        <f t="shared" si="12"/>
        <v>2.1448983501603073E-5</v>
      </c>
      <c r="AJ31" s="75">
        <f t="shared" si="12"/>
        <v>4.2245796789209894E-5</v>
      </c>
      <c r="AK31" s="75">
        <f t="shared" si="13"/>
        <v>6.1758992918781321E-5</v>
      </c>
      <c r="AL31" s="75">
        <f t="shared" si="13"/>
        <v>7.9395673300073824E-5</v>
      </c>
      <c r="AM31" s="75">
        <f t="shared" si="13"/>
        <v>9.461995632429281E-5</v>
      </c>
      <c r="AN31" s="75">
        <f t="shared" si="13"/>
        <v>1.0696925985560631E-4</v>
      </c>
      <c r="AO31" s="75">
        <f t="shared" si="13"/>
        <v>1.1606835655526452E-4</v>
      </c>
      <c r="AP31" s="75">
        <f t="shared" si="13"/>
        <v>1.216407749744133E-4</v>
      </c>
      <c r="AQ31" s="75">
        <f t="shared" si="13"/>
        <v>1.2351719999916671E-4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1.37569E-6</v>
      </c>
      <c r="E32" s="50">
        <v>3.1415899999999999</v>
      </c>
      <c r="F32" s="36">
        <f t="shared" si="5"/>
        <v>2.7095828910670285E-2</v>
      </c>
      <c r="G32" s="75">
        <f t="shared" si="10"/>
        <v>-1.4602067771218533E-11</v>
      </c>
      <c r="H32" s="75">
        <f t="shared" si="10"/>
        <v>9.4101366047479201E-7</v>
      </c>
      <c r="I32" s="75">
        <f t="shared" si="10"/>
        <v>1.7685417876815699E-6</v>
      </c>
      <c r="J32" s="75">
        <f t="shared" si="10"/>
        <v>2.382757674396986E-6</v>
      </c>
      <c r="K32" s="75">
        <f t="shared" si="10"/>
        <v>2.7095778198221111E-6</v>
      </c>
      <c r="L32" s="75">
        <f t="shared" si="10"/>
        <v>2.7095828910670284E-6</v>
      </c>
      <c r="M32" s="75">
        <f t="shared" si="10"/>
        <v>2.3827722764647586E-6</v>
      </c>
      <c r="N32" s="75">
        <f t="shared" si="10"/>
        <v>1.7685641593473201E-6</v>
      </c>
      <c r="O32" s="75">
        <f t="shared" si="10"/>
        <v>9.410411033854579E-7</v>
      </c>
      <c r="P32" s="75">
        <f t="shared" si="10"/>
        <v>1.4602067771555619E-11</v>
      </c>
      <c r="Q32" s="75">
        <f t="shared" si="11"/>
        <v>-9.4101366047479169E-7</v>
      </c>
      <c r="R32" s="75">
        <f t="shared" si="11"/>
        <v>-1.7685417876815714E-6</v>
      </c>
      <c r="S32" s="75">
        <f t="shared" si="11"/>
        <v>-2.3827576743969873E-6</v>
      </c>
      <c r="T32" s="75">
        <f t="shared" si="11"/>
        <v>-2.7095778198221111E-6</v>
      </c>
      <c r="U32" s="75">
        <f t="shared" si="11"/>
        <v>-2.7095828910670284E-6</v>
      </c>
      <c r="V32" s="75">
        <f t="shared" si="11"/>
        <v>-2.3827722764647586E-6</v>
      </c>
      <c r="W32" s="75">
        <f t="shared" si="11"/>
        <v>-1.7685641593473206E-6</v>
      </c>
      <c r="X32" s="75">
        <f t="shared" si="11"/>
        <v>-9.4104110338545832E-7</v>
      </c>
      <c r="Y32" s="75">
        <f t="shared" si="11"/>
        <v>-1.4602067771892705E-11</v>
      </c>
      <c r="Z32" s="75">
        <f t="shared" si="11"/>
        <v>9.4101366047479592E-7</v>
      </c>
      <c r="AA32" s="75">
        <f t="shared" si="12"/>
        <v>1.7685417876815712E-6</v>
      </c>
      <c r="AB32" s="75">
        <f t="shared" si="12"/>
        <v>2.3827576743969868E-6</v>
      </c>
      <c r="AC32" s="75">
        <f t="shared" si="12"/>
        <v>2.7095778198221111E-6</v>
      </c>
      <c r="AD32" s="75">
        <f t="shared" si="12"/>
        <v>2.7095828910670284E-6</v>
      </c>
      <c r="AE32" s="75">
        <f t="shared" si="12"/>
        <v>2.382772276464759E-6</v>
      </c>
      <c r="AF32" s="75">
        <f t="shared" si="12"/>
        <v>1.7685641593473208E-6</v>
      </c>
      <c r="AG32" s="75">
        <f t="shared" si="12"/>
        <v>9.4104110338545864E-7</v>
      </c>
      <c r="AH32" s="75">
        <f t="shared" si="12"/>
        <v>1.4602067772229787E-11</v>
      </c>
      <c r="AI32" s="75">
        <f t="shared" si="12"/>
        <v>-9.4101366047478639E-7</v>
      </c>
      <c r="AJ32" s="75">
        <f t="shared" si="12"/>
        <v>-1.7685417876815635E-6</v>
      </c>
      <c r="AK32" s="75">
        <f t="shared" si="13"/>
        <v>-2.3827576743969868E-6</v>
      </c>
      <c r="AL32" s="75">
        <f t="shared" si="13"/>
        <v>-2.7095778198221111E-6</v>
      </c>
      <c r="AM32" s="75">
        <f t="shared" si="13"/>
        <v>-2.7095828910670284E-6</v>
      </c>
      <c r="AN32" s="75">
        <f t="shared" si="13"/>
        <v>-2.382772276464759E-6</v>
      </c>
      <c r="AO32" s="75">
        <f t="shared" si="13"/>
        <v>-1.7685641593473138E-6</v>
      </c>
      <c r="AP32" s="75">
        <f t="shared" si="13"/>
        <v>-9.4104110338546351E-7</v>
      </c>
      <c r="AQ32" s="75">
        <f t="shared" si="13"/>
        <v>-1.4602067767679441E-11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7.1289099999999995E-5</v>
      </c>
      <c r="E33" s="50">
        <v>3.1415899999999999</v>
      </c>
      <c r="F33" s="36">
        <f t="shared" si="5"/>
        <v>2.8515639999899602</v>
      </c>
      <c r="G33" s="75">
        <f t="shared" ref="G33:P42" si="14">Bn*SIN(m*(th-INDEX(deg,ii)*PI()/180+ph))*INDEX(mm,ii)*INDEX(_10kA,ii)</f>
        <v>7.5668811254922275E-10</v>
      </c>
      <c r="H33" s="75">
        <f t="shared" si="14"/>
        <v>-4.9516144017568004E-5</v>
      </c>
      <c r="I33" s="75">
        <f t="shared" si="14"/>
        <v>-9.7528521743652749E-5</v>
      </c>
      <c r="J33" s="75">
        <f t="shared" si="14"/>
        <v>-1.4257754468836975E-4</v>
      </c>
      <c r="K33" s="75">
        <f t="shared" si="14"/>
        <v>-1.8329442108544957E-4</v>
      </c>
      <c r="L33" s="75">
        <f t="shared" si="14"/>
        <v>-2.1844198924930028E-4</v>
      </c>
      <c r="M33" s="75">
        <f t="shared" si="14"/>
        <v>-2.469523081067911E-4</v>
      </c>
      <c r="N33" s="75">
        <f t="shared" si="14"/>
        <v>-2.679591060463546E-4</v>
      </c>
      <c r="O33" s="75">
        <f t="shared" si="14"/>
        <v>-2.8082410214254989E-4</v>
      </c>
      <c r="P33" s="75">
        <f t="shared" si="14"/>
        <v>-2.8515639999899601E-4</v>
      </c>
      <c r="Q33" s="75">
        <f t="shared" ref="Q33:Z42" si="15">Bn*SIN(m*(th-INDEX(deg,ii)*PI()/180+ph))*INDEX(mm,ii)*INDEX(_10kA,ii)</f>
        <v>-2.8082436493757348E-4</v>
      </c>
      <c r="R33" s="75">
        <f t="shared" si="15"/>
        <v>-2.6795962365150805E-4</v>
      </c>
      <c r="S33" s="75">
        <f t="shared" si="15"/>
        <v>-2.4695306479490366E-4</v>
      </c>
      <c r="T33" s="75">
        <f t="shared" si="15"/>
        <v>-2.1844296202878661E-4</v>
      </c>
      <c r="U33" s="75">
        <f t="shared" si="15"/>
        <v>-1.8329558039889717E-4</v>
      </c>
      <c r="V33" s="75">
        <f t="shared" si="15"/>
        <v>-1.4257885531062631E-4</v>
      </c>
      <c r="W33" s="75">
        <f t="shared" si="15"/>
        <v>-9.752994385212411E-5</v>
      </c>
      <c r="X33" s="75">
        <f t="shared" si="15"/>
        <v>-4.9517634402207748E-5</v>
      </c>
      <c r="Y33" s="75">
        <f t="shared" si="15"/>
        <v>-7.5668811258415861E-10</v>
      </c>
      <c r="Z33" s="75">
        <f t="shared" si="15"/>
        <v>4.9516144017568228E-5</v>
      </c>
      <c r="AA33" s="75">
        <f t="shared" ref="AA33:AJ42" si="16">Bn*SIN(m*(th-INDEX(deg,ii)*PI()/180+ph))*INDEX(mm,ii)*INDEX(_10kA,ii)</f>
        <v>9.7528521743652831E-5</v>
      </c>
      <c r="AB33" s="75">
        <f t="shared" si="16"/>
        <v>1.4257754468836983E-4</v>
      </c>
      <c r="AC33" s="75">
        <f t="shared" si="16"/>
        <v>1.8329442108544952E-4</v>
      </c>
      <c r="AD33" s="75">
        <f t="shared" si="16"/>
        <v>2.1844198924930025E-4</v>
      </c>
      <c r="AE33" s="75">
        <f t="shared" si="16"/>
        <v>2.4695230810679105E-4</v>
      </c>
      <c r="AF33" s="75">
        <f t="shared" si="16"/>
        <v>2.679591060463546E-4</v>
      </c>
      <c r="AG33" s="75">
        <f t="shared" si="16"/>
        <v>2.8082410214254989E-4</v>
      </c>
      <c r="AH33" s="75">
        <f t="shared" si="16"/>
        <v>2.8515639999899601E-4</v>
      </c>
      <c r="AI33" s="75">
        <f t="shared" si="16"/>
        <v>2.8082436493757353E-4</v>
      </c>
      <c r="AJ33" s="75">
        <f t="shared" si="16"/>
        <v>2.6795962365150822E-4</v>
      </c>
      <c r="AK33" s="75">
        <f t="shared" ref="AK33:AQ42" si="17">Bn*SIN(m*(th-INDEX(deg,ii)*PI()/180+ph))*INDEX(mm,ii)*INDEX(_10kA,ii)</f>
        <v>2.4695306479490366E-4</v>
      </c>
      <c r="AL33" s="75">
        <f t="shared" si="17"/>
        <v>2.1844296202878661E-4</v>
      </c>
      <c r="AM33" s="75">
        <f t="shared" si="17"/>
        <v>1.832955803988972E-4</v>
      </c>
      <c r="AN33" s="75">
        <f t="shared" si="17"/>
        <v>1.4257885531062634E-4</v>
      </c>
      <c r="AO33" s="75">
        <f t="shared" si="17"/>
        <v>9.7529943852123663E-5</v>
      </c>
      <c r="AP33" s="75">
        <f t="shared" si="17"/>
        <v>4.9517634402208026E-5</v>
      </c>
      <c r="AQ33" s="75">
        <f t="shared" si="17"/>
        <v>7.5668811236582471E-10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4.1915100000000001E-5</v>
      </c>
      <c r="E34" s="50">
        <v>1.5708</v>
      </c>
      <c r="F34" s="36">
        <f t="shared" si="5"/>
        <v>1.2574529999915169</v>
      </c>
      <c r="G34" s="75">
        <f t="shared" si="14"/>
        <v>1.2574529999915168E-4</v>
      </c>
      <c r="H34" s="75">
        <f t="shared" si="14"/>
        <v>1.2383486613795288E-4</v>
      </c>
      <c r="I34" s="75">
        <f t="shared" si="14"/>
        <v>1.1816177253261822E-4</v>
      </c>
      <c r="J34" s="75">
        <f t="shared" si="14"/>
        <v>1.0889839326162188E-4</v>
      </c>
      <c r="K34" s="75">
        <f t="shared" si="14"/>
        <v>9.6326191416617053E-5</v>
      </c>
      <c r="L34" s="75">
        <f t="shared" si="14"/>
        <v>8.0827166988823055E-5</v>
      </c>
      <c r="M34" s="75">
        <f t="shared" si="14"/>
        <v>6.2872249992593687E-5</v>
      </c>
      <c r="N34" s="75">
        <f t="shared" si="14"/>
        <v>4.300699149523295E-5</v>
      </c>
      <c r="O34" s="75">
        <f t="shared" si="14"/>
        <v>2.1834987323877272E-5</v>
      </c>
      <c r="P34" s="75">
        <f t="shared" si="14"/>
        <v>-4.6188827770206096E-10</v>
      </c>
      <c r="Q34" s="75">
        <f t="shared" si="15"/>
        <v>-2.1835897066191031E-5</v>
      </c>
      <c r="R34" s="75">
        <f t="shared" si="15"/>
        <v>-4.300785956124521E-5</v>
      </c>
      <c r="S34" s="75">
        <f t="shared" si="15"/>
        <v>-6.2873050006557983E-5</v>
      </c>
      <c r="T34" s="75">
        <f t="shared" si="15"/>
        <v>-8.0827874642719989E-5</v>
      </c>
      <c r="U34" s="75">
        <f t="shared" si="15"/>
        <v>-9.6326785208740949E-5</v>
      </c>
      <c r="V34" s="75">
        <f t="shared" si="15"/>
        <v>-1.0889885514989955E-4</v>
      </c>
      <c r="W34" s="75">
        <f t="shared" si="15"/>
        <v>-1.1816208848280806E-4</v>
      </c>
      <c r="X34" s="75">
        <f t="shared" si="15"/>
        <v>-1.2383502655006831E-4</v>
      </c>
      <c r="Y34" s="75">
        <f t="shared" si="15"/>
        <v>-1.2574529999915168E-4</v>
      </c>
      <c r="Z34" s="75">
        <f t="shared" si="15"/>
        <v>-1.2383486613795288E-4</v>
      </c>
      <c r="AA34" s="75">
        <f t="shared" si="16"/>
        <v>-1.1816177253261822E-4</v>
      </c>
      <c r="AB34" s="75">
        <f t="shared" si="16"/>
        <v>-1.0889839326162185E-4</v>
      </c>
      <c r="AC34" s="75">
        <f t="shared" si="16"/>
        <v>-9.6326191416617026E-5</v>
      </c>
      <c r="AD34" s="75">
        <f t="shared" si="16"/>
        <v>-8.0827166988823055E-5</v>
      </c>
      <c r="AE34" s="75">
        <f t="shared" si="16"/>
        <v>-6.2872249992593687E-5</v>
      </c>
      <c r="AF34" s="75">
        <f t="shared" si="16"/>
        <v>-4.3006991495232963E-5</v>
      </c>
      <c r="AG34" s="75">
        <f t="shared" si="16"/>
        <v>-2.1834987323877235E-5</v>
      </c>
      <c r="AH34" s="75">
        <f t="shared" si="16"/>
        <v>4.6188827768665535E-10</v>
      </c>
      <c r="AI34" s="75">
        <f t="shared" si="16"/>
        <v>2.1835897066191018E-5</v>
      </c>
      <c r="AJ34" s="75">
        <f t="shared" si="16"/>
        <v>4.3007859561245196E-5</v>
      </c>
      <c r="AK34" s="75">
        <f t="shared" si="17"/>
        <v>6.2873050006558077E-5</v>
      </c>
      <c r="AL34" s="75">
        <f t="shared" si="17"/>
        <v>8.0827874642719989E-5</v>
      </c>
      <c r="AM34" s="75">
        <f t="shared" si="17"/>
        <v>9.6326785208740949E-5</v>
      </c>
      <c r="AN34" s="75">
        <f t="shared" si="17"/>
        <v>1.0889885514989954E-4</v>
      </c>
      <c r="AO34" s="75">
        <f t="shared" si="17"/>
        <v>1.181620884828081E-4</v>
      </c>
      <c r="AP34" s="75">
        <f t="shared" si="17"/>
        <v>1.2383502655006828E-4</v>
      </c>
      <c r="AQ34" s="75">
        <f t="shared" si="17"/>
        <v>1.2574529999915168E-4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7.1051900000000003E-5</v>
      </c>
      <c r="E35" s="50">
        <v>3.1415899999999999</v>
      </c>
      <c r="F35" s="36">
        <f t="shared" si="5"/>
        <v>1.3994505493083864</v>
      </c>
      <c r="G35" s="75">
        <f t="shared" si="14"/>
        <v>-7.5417038655063438E-10</v>
      </c>
      <c r="H35" s="75">
        <f t="shared" si="14"/>
        <v>4.8601653354090588E-5</v>
      </c>
      <c r="I35" s="75">
        <f t="shared" si="14"/>
        <v>9.1341984200053898E-5</v>
      </c>
      <c r="J35" s="75">
        <f t="shared" si="14"/>
        <v>1.2306512368737667E-4</v>
      </c>
      <c r="K35" s="75">
        <f t="shared" si="14"/>
        <v>1.399447930102121E-4</v>
      </c>
      <c r="L35" s="75">
        <f t="shared" si="14"/>
        <v>1.3994505493083865E-4</v>
      </c>
      <c r="M35" s="75">
        <f t="shared" si="14"/>
        <v>1.2306587785776329E-4</v>
      </c>
      <c r="N35" s="75">
        <f t="shared" si="14"/>
        <v>9.1343139656121556E-5</v>
      </c>
      <c r="O35" s="75">
        <f t="shared" si="14"/>
        <v>4.8603070730784709E-5</v>
      </c>
      <c r="P35" s="75">
        <f t="shared" si="14"/>
        <v>7.5417038656804426E-10</v>
      </c>
      <c r="Q35" s="75">
        <f t="shared" si="15"/>
        <v>-4.8601653354090574E-5</v>
      </c>
      <c r="R35" s="75">
        <f t="shared" si="15"/>
        <v>-9.134198420005398E-5</v>
      </c>
      <c r="S35" s="75">
        <f t="shared" si="15"/>
        <v>-1.2306512368737672E-4</v>
      </c>
      <c r="T35" s="75">
        <f t="shared" si="15"/>
        <v>-1.3994479301021208E-4</v>
      </c>
      <c r="U35" s="75">
        <f t="shared" si="15"/>
        <v>-1.3994505493083865E-4</v>
      </c>
      <c r="V35" s="75">
        <f t="shared" si="15"/>
        <v>-1.2306587785776329E-4</v>
      </c>
      <c r="W35" s="75">
        <f t="shared" si="15"/>
        <v>-9.134313965612157E-5</v>
      </c>
      <c r="X35" s="75">
        <f t="shared" si="15"/>
        <v>-4.8603070730784736E-5</v>
      </c>
      <c r="Y35" s="75">
        <f t="shared" si="15"/>
        <v>-7.5417038658545403E-10</v>
      </c>
      <c r="Z35" s="75">
        <f t="shared" si="15"/>
        <v>4.8601653354090791E-5</v>
      </c>
      <c r="AA35" s="75">
        <f t="shared" si="16"/>
        <v>9.1341984200053953E-5</v>
      </c>
      <c r="AB35" s="75">
        <f t="shared" si="16"/>
        <v>1.2306512368737672E-4</v>
      </c>
      <c r="AC35" s="75">
        <f t="shared" si="16"/>
        <v>1.3994479301021208E-4</v>
      </c>
      <c r="AD35" s="75">
        <f t="shared" si="16"/>
        <v>1.3994505493083865E-4</v>
      </c>
      <c r="AE35" s="75">
        <f t="shared" si="16"/>
        <v>1.2306587785776332E-4</v>
      </c>
      <c r="AF35" s="75">
        <f t="shared" si="16"/>
        <v>9.1343139656121597E-5</v>
      </c>
      <c r="AG35" s="75">
        <f t="shared" si="16"/>
        <v>4.860307073078475E-5</v>
      </c>
      <c r="AH35" s="75">
        <f t="shared" si="16"/>
        <v>7.5417038660286391E-10</v>
      </c>
      <c r="AI35" s="75">
        <f t="shared" si="16"/>
        <v>-4.8601653354090296E-5</v>
      </c>
      <c r="AJ35" s="75">
        <f t="shared" si="16"/>
        <v>-9.134198420005356E-5</v>
      </c>
      <c r="AK35" s="75">
        <f t="shared" si="17"/>
        <v>-1.2306512368737672E-4</v>
      </c>
      <c r="AL35" s="75">
        <f t="shared" si="17"/>
        <v>-1.3994479301021208E-4</v>
      </c>
      <c r="AM35" s="75">
        <f t="shared" si="17"/>
        <v>-1.3994505493083865E-4</v>
      </c>
      <c r="AN35" s="75">
        <f t="shared" si="17"/>
        <v>-1.2306587785776334E-4</v>
      </c>
      <c r="AO35" s="75">
        <f t="shared" si="17"/>
        <v>-9.1343139656121231E-5</v>
      </c>
      <c r="AP35" s="75">
        <f t="shared" si="17"/>
        <v>-4.8603070730785001E-5</v>
      </c>
      <c r="AQ35" s="75">
        <f t="shared" si="17"/>
        <v>-7.541703863678467E-10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1.33008E-4</v>
      </c>
      <c r="E36" s="50">
        <v>3.1415899999999999</v>
      </c>
      <c r="F36" s="36">
        <f t="shared" si="5"/>
        <v>5.320319999981268</v>
      </c>
      <c r="G36" s="75">
        <f t="shared" si="14"/>
        <v>1.4117946849370665E-9</v>
      </c>
      <c r="H36" s="75">
        <f t="shared" si="14"/>
        <v>-9.2384996913815511E-5</v>
      </c>
      <c r="I36" s="75">
        <f t="shared" si="14"/>
        <v>-1.8196433424015404E-4</v>
      </c>
      <c r="J36" s="75">
        <f t="shared" si="14"/>
        <v>-2.6601477734900127E-4</v>
      </c>
      <c r="K36" s="75">
        <f t="shared" si="14"/>
        <v>-3.4198249605807169E-4</v>
      </c>
      <c r="L36" s="75">
        <f t="shared" si="14"/>
        <v>-4.0755924967591026E-4</v>
      </c>
      <c r="M36" s="75">
        <f t="shared" si="14"/>
        <v>-4.6075252172727768E-4</v>
      </c>
      <c r="N36" s="75">
        <f t="shared" si="14"/>
        <v>-4.9994606155798758E-4</v>
      </c>
      <c r="O36" s="75">
        <f t="shared" si="14"/>
        <v>-5.239489932931721E-4</v>
      </c>
      <c r="P36" s="75">
        <f t="shared" si="14"/>
        <v>-5.3203199999812681E-4</v>
      </c>
      <c r="Q36" s="75">
        <f t="shared" si="15"/>
        <v>-5.2394948360432066E-4</v>
      </c>
      <c r="R36" s="75">
        <f t="shared" si="15"/>
        <v>-4.9994702728242864E-4</v>
      </c>
      <c r="S36" s="75">
        <f t="shared" si="15"/>
        <v>-4.6075393352196264E-4</v>
      </c>
      <c r="T36" s="75">
        <f t="shared" si="15"/>
        <v>-4.0756106464417209E-4</v>
      </c>
      <c r="U36" s="75">
        <f t="shared" si="15"/>
        <v>-3.4198465905301814E-4</v>
      </c>
      <c r="V36" s="75">
        <f t="shared" si="15"/>
        <v>-2.6601722264912566E-4</v>
      </c>
      <c r="W36" s="75">
        <f t="shared" si="15"/>
        <v>-1.8196698754624932E-4</v>
      </c>
      <c r="X36" s="75">
        <f t="shared" si="15"/>
        <v>-9.2387777606518369E-5</v>
      </c>
      <c r="Y36" s="75">
        <f t="shared" si="15"/>
        <v>-1.4117946850022483E-9</v>
      </c>
      <c r="Z36" s="75">
        <f t="shared" si="15"/>
        <v>9.2384996913815931E-5</v>
      </c>
      <c r="AA36" s="75">
        <f t="shared" si="16"/>
        <v>1.819643342401542E-4</v>
      </c>
      <c r="AB36" s="75">
        <f t="shared" si="16"/>
        <v>2.6601477734900143E-4</v>
      </c>
      <c r="AC36" s="75">
        <f t="shared" si="16"/>
        <v>3.4198249605807163E-4</v>
      </c>
      <c r="AD36" s="75">
        <f t="shared" si="16"/>
        <v>4.075592496759102E-4</v>
      </c>
      <c r="AE36" s="75">
        <f t="shared" si="16"/>
        <v>4.6075252172727763E-4</v>
      </c>
      <c r="AF36" s="75">
        <f t="shared" si="16"/>
        <v>4.9994606155798758E-4</v>
      </c>
      <c r="AG36" s="75">
        <f t="shared" si="16"/>
        <v>5.239489932931721E-4</v>
      </c>
      <c r="AH36" s="75">
        <f t="shared" si="16"/>
        <v>5.3203199999812681E-4</v>
      </c>
      <c r="AI36" s="75">
        <f t="shared" si="16"/>
        <v>5.2394948360432077E-4</v>
      </c>
      <c r="AJ36" s="75">
        <f t="shared" si="16"/>
        <v>4.9994702728242896E-4</v>
      </c>
      <c r="AK36" s="75">
        <f t="shared" si="17"/>
        <v>4.6075393352196269E-4</v>
      </c>
      <c r="AL36" s="75">
        <f t="shared" si="17"/>
        <v>4.0756106464417209E-4</v>
      </c>
      <c r="AM36" s="75">
        <f t="shared" si="17"/>
        <v>3.419846590530182E-4</v>
      </c>
      <c r="AN36" s="75">
        <f t="shared" si="17"/>
        <v>2.6601722264912571E-4</v>
      </c>
      <c r="AO36" s="75">
        <f t="shared" si="17"/>
        <v>1.8196698754624851E-4</v>
      </c>
      <c r="AP36" s="75">
        <f t="shared" si="17"/>
        <v>9.2387777606518884E-5</v>
      </c>
      <c r="AQ36" s="75">
        <f t="shared" si="17"/>
        <v>1.4117946845948908E-9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9.9587500000000002E-6</v>
      </c>
      <c r="E37" s="50">
        <v>-1.5708</v>
      </c>
      <c r="F37" s="36">
        <f t="shared" si="5"/>
        <v>0.29876249999798449</v>
      </c>
      <c r="G37" s="75">
        <f t="shared" si="14"/>
        <v>-2.9876249999798447E-5</v>
      </c>
      <c r="H37" s="75">
        <f t="shared" si="14"/>
        <v>-2.9422381687160296E-5</v>
      </c>
      <c r="I37" s="75">
        <f t="shared" si="14"/>
        <v>-2.8074529195401295E-5</v>
      </c>
      <c r="J37" s="75">
        <f t="shared" si="14"/>
        <v>-2.5873646340437271E-5</v>
      </c>
      <c r="K37" s="75">
        <f t="shared" si="14"/>
        <v>-2.2886605834115843E-5</v>
      </c>
      <c r="L37" s="75">
        <f t="shared" si="14"/>
        <v>-1.9204167390706156E-5</v>
      </c>
      <c r="M37" s="75">
        <f t="shared" si="14"/>
        <v>-1.4938220038907454E-5</v>
      </c>
      <c r="N37" s="75">
        <f t="shared" si="14"/>
        <v>-1.0218382430330624E-5</v>
      </c>
      <c r="O37" s="75">
        <f t="shared" si="14"/>
        <v>-5.1880644423591995E-6</v>
      </c>
      <c r="P37" s="75">
        <f t="shared" si="14"/>
        <v>-1.0974159397068746E-10</v>
      </c>
      <c r="Q37" s="75">
        <f t="shared" si="15"/>
        <v>5.1878482936140594E-6</v>
      </c>
      <c r="R37" s="75">
        <f t="shared" si="15"/>
        <v>1.0218176183598529E-5</v>
      </c>
      <c r="S37" s="75">
        <f t="shared" si="15"/>
        <v>1.4938029960890988E-5</v>
      </c>
      <c r="T37" s="75">
        <f t="shared" si="15"/>
        <v>1.9203999256829678E-5</v>
      </c>
      <c r="U37" s="75">
        <f t="shared" si="15"/>
        <v>2.2886464753042099E-5</v>
      </c>
      <c r="V37" s="75">
        <f t="shared" si="15"/>
        <v>2.5873536598843302E-5</v>
      </c>
      <c r="W37" s="75">
        <f t="shared" si="15"/>
        <v>2.80744541277299E-5</v>
      </c>
      <c r="X37" s="75">
        <f t="shared" si="15"/>
        <v>2.9422343574304685E-5</v>
      </c>
      <c r="Y37" s="75">
        <f t="shared" si="15"/>
        <v>2.9876249999798447E-5</v>
      </c>
      <c r="Z37" s="75">
        <f t="shared" si="15"/>
        <v>2.9422381687160296E-5</v>
      </c>
      <c r="AA37" s="75">
        <f t="shared" si="16"/>
        <v>2.8074529195401298E-5</v>
      </c>
      <c r="AB37" s="75">
        <f t="shared" si="16"/>
        <v>2.5873646340437271E-5</v>
      </c>
      <c r="AC37" s="75">
        <f t="shared" si="16"/>
        <v>2.2886605834115843E-5</v>
      </c>
      <c r="AD37" s="75">
        <f t="shared" si="16"/>
        <v>1.9204167390706166E-5</v>
      </c>
      <c r="AE37" s="75">
        <f t="shared" si="16"/>
        <v>1.4938220038907473E-5</v>
      </c>
      <c r="AF37" s="75">
        <f t="shared" si="16"/>
        <v>1.0218382430330646E-5</v>
      </c>
      <c r="AG37" s="75">
        <f t="shared" si="16"/>
        <v>5.1880644423592029E-6</v>
      </c>
      <c r="AH37" s="75">
        <f t="shared" si="16"/>
        <v>1.097415939809816E-10</v>
      </c>
      <c r="AI37" s="75">
        <f t="shared" si="16"/>
        <v>-5.1878482936140424E-6</v>
      </c>
      <c r="AJ37" s="75">
        <f t="shared" si="16"/>
        <v>-1.0218176183598509E-5</v>
      </c>
      <c r="AK37" s="75">
        <f t="shared" si="17"/>
        <v>-1.4938029960890992E-5</v>
      </c>
      <c r="AL37" s="75">
        <f t="shared" si="17"/>
        <v>-1.9203999256829668E-5</v>
      </c>
      <c r="AM37" s="75">
        <f t="shared" si="17"/>
        <v>-2.2886464753042089E-5</v>
      </c>
      <c r="AN37" s="75">
        <f t="shared" si="17"/>
        <v>-2.5873536598843289E-5</v>
      </c>
      <c r="AO37" s="75">
        <f t="shared" si="17"/>
        <v>-2.80744541277299E-5</v>
      </c>
      <c r="AP37" s="75">
        <f t="shared" si="17"/>
        <v>-2.9422343574304678E-5</v>
      </c>
      <c r="AQ37" s="75">
        <f t="shared" si="17"/>
        <v>-2.9876249999798447E-5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1.0139700000000001E-4</v>
      </c>
      <c r="E38" s="50">
        <v>3.1415899999999999</v>
      </c>
      <c r="F38" s="36">
        <f t="shared" si="5"/>
        <v>1.9971329035285821</v>
      </c>
      <c r="G38" s="75">
        <f t="shared" si="14"/>
        <v>-1.0762641771025782E-9</v>
      </c>
      <c r="H38" s="75">
        <f t="shared" si="14"/>
        <v>6.9358621587103562E-5</v>
      </c>
      <c r="I38" s="75">
        <f t="shared" si="14"/>
        <v>1.303526460507441E-4</v>
      </c>
      <c r="J38" s="75">
        <f t="shared" si="14"/>
        <v>1.7562421760049953E-4</v>
      </c>
      <c r="K38" s="75">
        <f t="shared" si="14"/>
        <v>1.9971291657023212E-4</v>
      </c>
      <c r="L38" s="75">
        <f t="shared" si="14"/>
        <v>1.997132903528582E-4</v>
      </c>
      <c r="M38" s="75">
        <f t="shared" si="14"/>
        <v>1.7562529386467673E-4</v>
      </c>
      <c r="N38" s="75">
        <f t="shared" si="14"/>
        <v>1.3035429498312864E-4</v>
      </c>
      <c r="O38" s="75">
        <f t="shared" si="14"/>
        <v>6.9360644302114048E-5</v>
      </c>
      <c r="P38" s="75">
        <f t="shared" si="14"/>
        <v>1.0762641771274234E-9</v>
      </c>
      <c r="Q38" s="75">
        <f t="shared" si="15"/>
        <v>-6.9358621587103534E-5</v>
      </c>
      <c r="R38" s="75">
        <f t="shared" si="15"/>
        <v>-1.3035264605074421E-4</v>
      </c>
      <c r="S38" s="75">
        <f t="shared" si="15"/>
        <v>-1.7562421760049961E-4</v>
      </c>
      <c r="T38" s="75">
        <f t="shared" si="15"/>
        <v>-1.9971291657023209E-4</v>
      </c>
      <c r="U38" s="75">
        <f t="shared" si="15"/>
        <v>-1.997132903528582E-4</v>
      </c>
      <c r="V38" s="75">
        <f t="shared" si="15"/>
        <v>-1.7562529386467673E-4</v>
      </c>
      <c r="W38" s="75">
        <f t="shared" si="15"/>
        <v>-1.3035429498312867E-4</v>
      </c>
      <c r="X38" s="75">
        <f t="shared" si="15"/>
        <v>-6.9360644302114089E-5</v>
      </c>
      <c r="Y38" s="75">
        <f t="shared" si="15"/>
        <v>-1.0762641771522688E-9</v>
      </c>
      <c r="Z38" s="75">
        <f t="shared" si="15"/>
        <v>6.9358621587103846E-5</v>
      </c>
      <c r="AA38" s="75">
        <f t="shared" si="16"/>
        <v>1.3035264605074418E-4</v>
      </c>
      <c r="AB38" s="75">
        <f t="shared" si="16"/>
        <v>1.7562421760049959E-4</v>
      </c>
      <c r="AC38" s="75">
        <f t="shared" si="16"/>
        <v>1.9971291657023209E-4</v>
      </c>
      <c r="AD38" s="75">
        <f t="shared" si="16"/>
        <v>1.997132903528582E-4</v>
      </c>
      <c r="AE38" s="75">
        <f t="shared" si="16"/>
        <v>1.7562529386467676E-4</v>
      </c>
      <c r="AF38" s="75">
        <f t="shared" si="16"/>
        <v>1.303542949831287E-4</v>
      </c>
      <c r="AG38" s="75">
        <f t="shared" si="16"/>
        <v>6.9360644302114103E-5</v>
      </c>
      <c r="AH38" s="75">
        <f t="shared" si="16"/>
        <v>1.076264177177114E-9</v>
      </c>
      <c r="AI38" s="75">
        <f t="shared" si="16"/>
        <v>-6.9358621587103141E-5</v>
      </c>
      <c r="AJ38" s="75">
        <f t="shared" si="16"/>
        <v>-1.3035264605074364E-4</v>
      </c>
      <c r="AK38" s="75">
        <f t="shared" si="17"/>
        <v>-1.7562421760049959E-4</v>
      </c>
      <c r="AL38" s="75">
        <f t="shared" si="17"/>
        <v>-1.9971291657023209E-4</v>
      </c>
      <c r="AM38" s="75">
        <f t="shared" si="17"/>
        <v>-1.997132903528582E-4</v>
      </c>
      <c r="AN38" s="75">
        <f t="shared" si="17"/>
        <v>-1.7562529386467679E-4</v>
      </c>
      <c r="AO38" s="75">
        <f t="shared" si="17"/>
        <v>-1.3035429498312815E-4</v>
      </c>
      <c r="AP38" s="75">
        <f t="shared" si="17"/>
        <v>-6.9360644302114468E-5</v>
      </c>
      <c r="AQ38" s="75">
        <f t="shared" si="17"/>
        <v>-1.0762641768417247E-9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2.61724E-5</v>
      </c>
      <c r="E39" s="50">
        <v>3.1415899999999999</v>
      </c>
      <c r="F39" s="36">
        <f t="shared" si="5"/>
        <v>1.0468959999963141</v>
      </c>
      <c r="G39" s="75">
        <f t="shared" si="14"/>
        <v>2.7780325403018526E-10</v>
      </c>
      <c r="H39" s="75">
        <f t="shared" si="14"/>
        <v>-1.8178884677817465E-5</v>
      </c>
      <c r="I39" s="75">
        <f t="shared" si="14"/>
        <v>-3.5805690946913027E-5</v>
      </c>
      <c r="J39" s="75">
        <f t="shared" si="14"/>
        <v>-5.2344559415140451E-5</v>
      </c>
      <c r="K39" s="75">
        <f t="shared" si="14"/>
        <v>-6.729296493316399E-5</v>
      </c>
      <c r="L39" s="75">
        <f t="shared" si="14"/>
        <v>-8.0196707763576576E-5</v>
      </c>
      <c r="M39" s="75">
        <f t="shared" si="14"/>
        <v>-9.0663714210085139E-5</v>
      </c>
      <c r="N39" s="75">
        <f t="shared" si="14"/>
        <v>-9.8375949578373295E-5</v>
      </c>
      <c r="O39" s="75">
        <f t="shared" si="14"/>
        <v>-1.0309908149935506E-4</v>
      </c>
      <c r="P39" s="75">
        <f t="shared" si="14"/>
        <v>-1.0468959999963141E-4</v>
      </c>
      <c r="Q39" s="75">
        <f t="shared" si="15"/>
        <v>-1.0309917797941268E-4</v>
      </c>
      <c r="R39" s="75">
        <f t="shared" si="15"/>
        <v>-9.8376139606990825E-5</v>
      </c>
      <c r="S39" s="75">
        <f t="shared" si="15"/>
        <v>-9.0663992013339159E-5</v>
      </c>
      <c r="T39" s="75">
        <f t="shared" si="15"/>
        <v>-8.0197064900555841E-5</v>
      </c>
      <c r="U39" s="75">
        <f t="shared" si="15"/>
        <v>-6.7293390552442052E-5</v>
      </c>
      <c r="V39" s="75">
        <f t="shared" si="15"/>
        <v>-5.2345040584490983E-5</v>
      </c>
      <c r="W39" s="75">
        <f t="shared" si="15"/>
        <v>-3.580621304624877E-5</v>
      </c>
      <c r="X39" s="75">
        <f t="shared" si="15"/>
        <v>-1.8179431843414242E-5</v>
      </c>
      <c r="Y39" s="75">
        <f t="shared" si="15"/>
        <v>-2.7780325404301126E-10</v>
      </c>
      <c r="Z39" s="75">
        <f t="shared" si="15"/>
        <v>1.8178884677817546E-5</v>
      </c>
      <c r="AA39" s="75">
        <f t="shared" si="16"/>
        <v>3.5805690946913054E-5</v>
      </c>
      <c r="AB39" s="75">
        <f t="shared" si="16"/>
        <v>5.2344559415140478E-5</v>
      </c>
      <c r="AC39" s="75">
        <f t="shared" si="16"/>
        <v>6.7292964933163976E-5</v>
      </c>
      <c r="AD39" s="75">
        <f t="shared" si="16"/>
        <v>8.0196707763576563E-5</v>
      </c>
      <c r="AE39" s="75">
        <f t="shared" si="16"/>
        <v>9.0663714210085125E-5</v>
      </c>
      <c r="AF39" s="75">
        <f t="shared" si="16"/>
        <v>9.8375949578373295E-5</v>
      </c>
      <c r="AG39" s="75">
        <f t="shared" si="16"/>
        <v>1.0309908149935506E-4</v>
      </c>
      <c r="AH39" s="75">
        <f t="shared" si="16"/>
        <v>1.0468959999963141E-4</v>
      </c>
      <c r="AI39" s="75">
        <f t="shared" si="16"/>
        <v>1.0309917797941271E-4</v>
      </c>
      <c r="AJ39" s="75">
        <f t="shared" si="16"/>
        <v>9.8376139606990879E-5</v>
      </c>
      <c r="AK39" s="75">
        <f t="shared" si="17"/>
        <v>9.0663992013339173E-5</v>
      </c>
      <c r="AL39" s="75">
        <f t="shared" si="17"/>
        <v>8.0197064900555841E-5</v>
      </c>
      <c r="AM39" s="75">
        <f t="shared" si="17"/>
        <v>6.7293390552442065E-5</v>
      </c>
      <c r="AN39" s="75">
        <f t="shared" si="17"/>
        <v>5.2345040584490996E-5</v>
      </c>
      <c r="AO39" s="75">
        <f t="shared" si="17"/>
        <v>3.5806213046248607E-5</v>
      </c>
      <c r="AP39" s="75">
        <f t="shared" si="17"/>
        <v>1.8179431843414343E-5</v>
      </c>
      <c r="AQ39" s="75">
        <f t="shared" si="17"/>
        <v>2.7780325396285426E-10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1.38546E-4</v>
      </c>
      <c r="E40" s="50">
        <v>-1.5708</v>
      </c>
      <c r="F40" s="36">
        <f t="shared" si="5"/>
        <v>4.1563799999719597</v>
      </c>
      <c r="G40" s="75">
        <f t="shared" si="14"/>
        <v>-4.15637999997196E-4</v>
      </c>
      <c r="H40" s="75">
        <f t="shared" si="14"/>
        <v>-4.0932378995650164E-4</v>
      </c>
      <c r="I40" s="75">
        <f t="shared" si="14"/>
        <v>-3.9057248368581075E-4</v>
      </c>
      <c r="J40" s="75">
        <f t="shared" si="14"/>
        <v>-3.5995383013753953E-4</v>
      </c>
      <c r="K40" s="75">
        <f t="shared" si="14"/>
        <v>-3.1839816160596592E-4</v>
      </c>
      <c r="L40" s="75">
        <f t="shared" si="14"/>
        <v>-2.6716812605123886E-4</v>
      </c>
      <c r="M40" s="75">
        <f t="shared" si="14"/>
        <v>-2.0782032218003989E-4</v>
      </c>
      <c r="N40" s="75">
        <f t="shared" si="14"/>
        <v>-1.421580029815576E-4</v>
      </c>
      <c r="O40" s="75">
        <f t="shared" si="14"/>
        <v>-7.2176284797901118E-5</v>
      </c>
      <c r="P40" s="75">
        <f t="shared" si="14"/>
        <v>-1.5267236227702137E-9</v>
      </c>
      <c r="Q40" s="75">
        <f t="shared" si="15"/>
        <v>7.2173277739380284E-5</v>
      </c>
      <c r="R40" s="75">
        <f t="shared" si="15"/>
        <v>1.4215513367971301E-4</v>
      </c>
      <c r="S40" s="75">
        <f t="shared" si="15"/>
        <v>2.0781767781715609E-4</v>
      </c>
      <c r="T40" s="75">
        <f t="shared" si="15"/>
        <v>2.6716578697494407E-4</v>
      </c>
      <c r="U40" s="75">
        <f t="shared" si="15"/>
        <v>3.1839619888790965E-4</v>
      </c>
      <c r="V40" s="75">
        <f t="shared" si="15"/>
        <v>3.5995230341391679E-4</v>
      </c>
      <c r="W40" s="75">
        <f t="shared" si="15"/>
        <v>3.9057143934534617E-4</v>
      </c>
      <c r="X40" s="75">
        <f t="shared" si="15"/>
        <v>4.0932325973095187E-4</v>
      </c>
      <c r="Y40" s="75">
        <f t="shared" si="15"/>
        <v>4.15637999997196E-4</v>
      </c>
      <c r="Z40" s="75">
        <f t="shared" si="15"/>
        <v>4.0932378995650164E-4</v>
      </c>
      <c r="AA40" s="75">
        <f t="shared" si="16"/>
        <v>3.9057248368581081E-4</v>
      </c>
      <c r="AB40" s="75">
        <f t="shared" si="16"/>
        <v>3.5995383013753959E-4</v>
      </c>
      <c r="AC40" s="75">
        <f t="shared" si="16"/>
        <v>3.1839816160596598E-4</v>
      </c>
      <c r="AD40" s="75">
        <f t="shared" si="16"/>
        <v>2.6716812605123897E-4</v>
      </c>
      <c r="AE40" s="75">
        <f t="shared" si="16"/>
        <v>2.0782032218004008E-4</v>
      </c>
      <c r="AF40" s="75">
        <f t="shared" si="16"/>
        <v>1.4215800298155788E-4</v>
      </c>
      <c r="AG40" s="75">
        <f t="shared" si="16"/>
        <v>7.2176284797901159E-5</v>
      </c>
      <c r="AH40" s="75">
        <f t="shared" si="16"/>
        <v>1.5267236229134255E-9</v>
      </c>
      <c r="AI40" s="75">
        <f t="shared" si="16"/>
        <v>-7.2173277739380053E-5</v>
      </c>
      <c r="AJ40" s="75">
        <f t="shared" si="16"/>
        <v>-1.4215513367971268E-4</v>
      </c>
      <c r="AK40" s="75">
        <f t="shared" si="17"/>
        <v>-2.0781767781715611E-4</v>
      </c>
      <c r="AL40" s="75">
        <f t="shared" si="17"/>
        <v>-2.6716578697494396E-4</v>
      </c>
      <c r="AM40" s="75">
        <f t="shared" si="17"/>
        <v>-3.1839619888790959E-4</v>
      </c>
      <c r="AN40" s="75">
        <f t="shared" si="17"/>
        <v>-3.5995230341391668E-4</v>
      </c>
      <c r="AO40" s="75">
        <f t="shared" si="17"/>
        <v>-3.9057143934534628E-4</v>
      </c>
      <c r="AP40" s="75">
        <f t="shared" si="17"/>
        <v>-4.0932325973095176E-4</v>
      </c>
      <c r="AQ40" s="75">
        <f t="shared" si="17"/>
        <v>-4.15637999997196E-4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1.5786799999999999E-5</v>
      </c>
      <c r="E41" s="50">
        <v>3.1415899999999999</v>
      </c>
      <c r="F41" s="36">
        <f t="shared" si="5"/>
        <v>0.31093955167731802</v>
      </c>
      <c r="G41" s="75">
        <f t="shared" si="14"/>
        <v>-1.6756676539821672E-10</v>
      </c>
      <c r="H41" s="75">
        <f t="shared" si="14"/>
        <v>1.0798649735902309E-5</v>
      </c>
      <c r="I41" s="75">
        <f t="shared" si="14"/>
        <v>2.0294990509323619E-5</v>
      </c>
      <c r="J41" s="75">
        <f t="shared" si="14"/>
        <v>2.7343455905160563E-5</v>
      </c>
      <c r="K41" s="75">
        <f t="shared" si="14"/>
        <v>3.1093896972404909E-5</v>
      </c>
      <c r="L41" s="75">
        <f t="shared" si="14"/>
        <v>3.1093955167731803E-5</v>
      </c>
      <c r="M41" s="75">
        <f t="shared" si="14"/>
        <v>2.7343623471925978E-5</v>
      </c>
      <c r="N41" s="75">
        <f t="shared" si="14"/>
        <v>2.0295247236502607E-5</v>
      </c>
      <c r="O41" s="75">
        <f t="shared" si="14"/>
        <v>1.0798964658408177E-5</v>
      </c>
      <c r="P41" s="75">
        <f t="shared" si="14"/>
        <v>1.6756676540208496E-10</v>
      </c>
      <c r="Q41" s="75">
        <f t="shared" si="15"/>
        <v>-1.0798649735902305E-5</v>
      </c>
      <c r="R41" s="75">
        <f t="shared" si="15"/>
        <v>-2.0294990509323636E-5</v>
      </c>
      <c r="S41" s="75">
        <f t="shared" si="15"/>
        <v>-2.7343455905160577E-5</v>
      </c>
      <c r="T41" s="75">
        <f t="shared" si="15"/>
        <v>-3.1093896972404902E-5</v>
      </c>
      <c r="U41" s="75">
        <f t="shared" si="15"/>
        <v>-3.1093955167731803E-5</v>
      </c>
      <c r="V41" s="75">
        <f t="shared" si="15"/>
        <v>-2.7343623471925978E-5</v>
      </c>
      <c r="W41" s="75">
        <f t="shared" si="15"/>
        <v>-2.0295247236502611E-5</v>
      </c>
      <c r="X41" s="75">
        <f t="shared" si="15"/>
        <v>-1.0798964658408182E-5</v>
      </c>
      <c r="Y41" s="75">
        <f t="shared" si="15"/>
        <v>-1.6756676540595319E-10</v>
      </c>
      <c r="Z41" s="75">
        <f t="shared" si="15"/>
        <v>1.0798649735902354E-5</v>
      </c>
      <c r="AA41" s="75">
        <f t="shared" si="16"/>
        <v>2.0294990509323633E-5</v>
      </c>
      <c r="AB41" s="75">
        <f t="shared" si="16"/>
        <v>2.7343455905160573E-5</v>
      </c>
      <c r="AC41" s="75">
        <f t="shared" si="16"/>
        <v>3.1093896972404902E-5</v>
      </c>
      <c r="AD41" s="75">
        <f t="shared" si="16"/>
        <v>3.1093955167731803E-5</v>
      </c>
      <c r="AE41" s="75">
        <f t="shared" si="16"/>
        <v>2.7343623471925982E-5</v>
      </c>
      <c r="AF41" s="75">
        <f t="shared" si="16"/>
        <v>2.0295247236502614E-5</v>
      </c>
      <c r="AG41" s="75">
        <f t="shared" si="16"/>
        <v>1.0798964658408186E-5</v>
      </c>
      <c r="AH41" s="75">
        <f t="shared" si="16"/>
        <v>1.6756676540982142E-10</v>
      </c>
      <c r="AI41" s="75">
        <f t="shared" si="16"/>
        <v>-1.0798649735902242E-5</v>
      </c>
      <c r="AJ41" s="75">
        <f t="shared" si="16"/>
        <v>-2.0294990509323544E-5</v>
      </c>
      <c r="AK41" s="75">
        <f t="shared" si="17"/>
        <v>-2.7343455905160573E-5</v>
      </c>
      <c r="AL41" s="75">
        <f t="shared" si="17"/>
        <v>-3.1093896972404902E-5</v>
      </c>
      <c r="AM41" s="75">
        <f t="shared" si="17"/>
        <v>-3.1093955167731803E-5</v>
      </c>
      <c r="AN41" s="75">
        <f t="shared" si="17"/>
        <v>-2.7343623471925985E-5</v>
      </c>
      <c r="AO41" s="75">
        <f t="shared" si="17"/>
        <v>-2.0295247236502536E-5</v>
      </c>
      <c r="AP41" s="75">
        <f t="shared" si="17"/>
        <v>-1.0798964658408243E-5</v>
      </c>
      <c r="AQ41" s="75">
        <f t="shared" si="17"/>
        <v>-1.6756676535760368E-10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1.4835500000000001E-5</v>
      </c>
      <c r="E42" s="50">
        <v>-2.3484299999999999E-16</v>
      </c>
      <c r="F42" s="36">
        <f t="shared" si="5"/>
        <v>0.59342000000000006</v>
      </c>
      <c r="G42" s="75">
        <f t="shared" si="14"/>
        <v>-1.3936053306000001E-20</v>
      </c>
      <c r="H42" s="75">
        <f t="shared" si="14"/>
        <v>1.0304630159110967E-5</v>
      </c>
      <c r="I42" s="75">
        <f t="shared" si="14"/>
        <v>2.029615934523182E-5</v>
      </c>
      <c r="J42" s="75">
        <f t="shared" si="14"/>
        <v>2.9670999999999987E-5</v>
      </c>
      <c r="K42" s="75">
        <f t="shared" si="14"/>
        <v>3.8144302334018605E-5</v>
      </c>
      <c r="L42" s="75">
        <f t="shared" si="14"/>
        <v>4.5458609343566386E-5</v>
      </c>
      <c r="M42" s="75">
        <f t="shared" si="14"/>
        <v>5.1391679511376152E-5</v>
      </c>
      <c r="N42" s="75">
        <f t="shared" si="14"/>
        <v>5.5763239502677376E-5</v>
      </c>
      <c r="O42" s="75">
        <f t="shared" si="14"/>
        <v>5.8440461679250449E-5</v>
      </c>
      <c r="P42" s="75">
        <f t="shared" si="14"/>
        <v>5.9342000000000002E-5</v>
      </c>
      <c r="Q42" s="75">
        <f t="shared" si="15"/>
        <v>5.8440461679250456E-5</v>
      </c>
      <c r="R42" s="75">
        <f t="shared" si="15"/>
        <v>5.5763239502677383E-5</v>
      </c>
      <c r="S42" s="75">
        <f t="shared" si="15"/>
        <v>5.139167951137618E-5</v>
      </c>
      <c r="T42" s="75">
        <f t="shared" si="15"/>
        <v>4.5458609343566413E-5</v>
      </c>
      <c r="U42" s="75">
        <f t="shared" si="15"/>
        <v>3.8144302334018646E-5</v>
      </c>
      <c r="V42" s="75">
        <f t="shared" si="15"/>
        <v>2.9671000000000021E-5</v>
      </c>
      <c r="W42" s="75">
        <f t="shared" si="15"/>
        <v>2.0296159345231871E-5</v>
      </c>
      <c r="X42" s="75">
        <f t="shared" si="15"/>
        <v>1.0304630159111002E-5</v>
      </c>
      <c r="Y42" s="75">
        <f t="shared" si="15"/>
        <v>3.3623417852041148E-20</v>
      </c>
      <c r="Z42" s="75">
        <f t="shared" si="15"/>
        <v>-1.0304630159110962E-5</v>
      </c>
      <c r="AA42" s="75">
        <f t="shared" si="16"/>
        <v>-2.0296159345231803E-5</v>
      </c>
      <c r="AB42" s="75">
        <f t="shared" si="16"/>
        <v>-2.9670999999999984E-5</v>
      </c>
      <c r="AC42" s="75">
        <f t="shared" si="16"/>
        <v>-3.8144302334018592E-5</v>
      </c>
      <c r="AD42" s="75">
        <f t="shared" si="16"/>
        <v>-4.5458609343566386E-5</v>
      </c>
      <c r="AE42" s="75">
        <f t="shared" si="16"/>
        <v>-5.1391679511376146E-5</v>
      </c>
      <c r="AF42" s="75">
        <f t="shared" si="16"/>
        <v>-5.5763239502677369E-5</v>
      </c>
      <c r="AG42" s="75">
        <f t="shared" si="16"/>
        <v>-5.8440461679250449E-5</v>
      </c>
      <c r="AH42" s="75">
        <f t="shared" si="16"/>
        <v>-5.9342000000000002E-5</v>
      </c>
      <c r="AI42" s="75">
        <f t="shared" si="16"/>
        <v>-5.8440461679250456E-5</v>
      </c>
      <c r="AJ42" s="75">
        <f t="shared" si="16"/>
        <v>-5.576323950267739E-5</v>
      </c>
      <c r="AK42" s="75">
        <f t="shared" si="17"/>
        <v>-5.1391679511376159E-5</v>
      </c>
      <c r="AL42" s="75">
        <f t="shared" si="17"/>
        <v>-4.5458609343566399E-5</v>
      </c>
      <c r="AM42" s="75">
        <f t="shared" si="17"/>
        <v>-3.8144302334018632E-5</v>
      </c>
      <c r="AN42" s="75">
        <f t="shared" si="17"/>
        <v>-2.9671000000000028E-5</v>
      </c>
      <c r="AO42" s="75">
        <f t="shared" si="17"/>
        <v>-2.0296159345231827E-5</v>
      </c>
      <c r="AP42" s="75">
        <f t="shared" si="17"/>
        <v>-1.0304630159111036E-5</v>
      </c>
      <c r="AQ42" s="75">
        <f t="shared" si="17"/>
        <v>-1.4540551922237465E-20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4.8052E-5</v>
      </c>
      <c r="E43" s="50">
        <v>-1.5708</v>
      </c>
      <c r="F43" s="36">
        <f t="shared" si="5"/>
        <v>1.4415599999902748</v>
      </c>
      <c r="G43" s="75">
        <f t="shared" ref="G43:P49" si="18">Bn*SIN(m*(th-INDEX(deg,ii)*PI()/180+ph))*INDEX(mm,ii)*INDEX(_10kA,ii)</f>
        <v>-1.4415599999902749E-4</v>
      </c>
      <c r="H43" s="75">
        <f t="shared" si="18"/>
        <v>-1.4196603839150763E-4</v>
      </c>
      <c r="I43" s="75">
        <f t="shared" si="18"/>
        <v>-1.354625105457435E-4</v>
      </c>
      <c r="J43" s="75">
        <f t="shared" si="18"/>
        <v>-1.2484302286438475E-4</v>
      </c>
      <c r="K43" s="75">
        <f t="shared" si="18"/>
        <v>-1.1043024310690945E-4</v>
      </c>
      <c r="L43" s="75">
        <f t="shared" si="18"/>
        <v>-9.2662096293029961E-5</v>
      </c>
      <c r="M43" s="75">
        <f t="shared" si="18"/>
        <v>-7.2078458572569955E-5</v>
      </c>
      <c r="N43" s="75">
        <f t="shared" si="18"/>
        <v>-4.9304753361842311E-5</v>
      </c>
      <c r="O43" s="75">
        <f t="shared" si="18"/>
        <v>-2.5032948169624125E-5</v>
      </c>
      <c r="P43" s="75">
        <f t="shared" si="18"/>
        <v>-5.2951455488685564E-10</v>
      </c>
      <c r="Q43" s="75">
        <f t="shared" ref="Q43:Z49" si="19">Bn*SIN(m*(th-INDEX(deg,ii)*PI()/180+ph))*INDEX(mm,ii)*INDEX(_10kA,ii)</f>
        <v>2.5031905229546156E-5</v>
      </c>
      <c r="R43" s="75">
        <f t="shared" si="19"/>
        <v>4.9303758200002658E-5</v>
      </c>
      <c r="S43" s="75">
        <f t="shared" si="19"/>
        <v>7.2077541426457522E-5</v>
      </c>
      <c r="T43" s="75">
        <f t="shared" si="19"/>
        <v>9.2661285029665329E-5</v>
      </c>
      <c r="U43" s="75">
        <f t="shared" si="19"/>
        <v>1.1042956237611937E-4</v>
      </c>
      <c r="V43" s="75">
        <f t="shared" si="19"/>
        <v>1.2484249334982988E-4</v>
      </c>
      <c r="W43" s="75">
        <f t="shared" si="19"/>
        <v>1.354621483364556E-4</v>
      </c>
      <c r="X43" s="75">
        <f t="shared" si="19"/>
        <v>1.4196585449303262E-4</v>
      </c>
      <c r="Y43" s="75">
        <f t="shared" si="19"/>
        <v>1.4415599999902749E-4</v>
      </c>
      <c r="Z43" s="75">
        <f t="shared" si="19"/>
        <v>1.4196603839150763E-4</v>
      </c>
      <c r="AA43" s="75">
        <f t="shared" ref="AA43:AJ49" si="20">Bn*SIN(m*(th-INDEX(deg,ii)*PI()/180+ph))*INDEX(mm,ii)*INDEX(_10kA,ii)</f>
        <v>1.354625105457435E-4</v>
      </c>
      <c r="AB43" s="75">
        <f t="shared" si="20"/>
        <v>1.2484302286438475E-4</v>
      </c>
      <c r="AC43" s="75">
        <f t="shared" si="20"/>
        <v>1.1043024310690945E-4</v>
      </c>
      <c r="AD43" s="75">
        <f t="shared" si="20"/>
        <v>9.2662096293030029E-5</v>
      </c>
      <c r="AE43" s="75">
        <f t="shared" si="20"/>
        <v>7.2078458572570037E-5</v>
      </c>
      <c r="AF43" s="75">
        <f t="shared" si="20"/>
        <v>4.930475336184242E-5</v>
      </c>
      <c r="AG43" s="75">
        <f t="shared" si="20"/>
        <v>2.5032948169624145E-5</v>
      </c>
      <c r="AH43" s="75">
        <f t="shared" si="20"/>
        <v>5.2951455493652597E-10</v>
      </c>
      <c r="AI43" s="75">
        <f t="shared" si="20"/>
        <v>-2.5031905229546075E-5</v>
      </c>
      <c r="AJ43" s="75">
        <f t="shared" si="20"/>
        <v>-4.9303758200002557E-5</v>
      </c>
      <c r="AK43" s="75">
        <f t="shared" ref="AK43:AQ49" si="21">Bn*SIN(m*(th-INDEX(deg,ii)*PI()/180+ph))*INDEX(mm,ii)*INDEX(_10kA,ii)</f>
        <v>-7.2077541426457536E-5</v>
      </c>
      <c r="AL43" s="75">
        <f t="shared" si="21"/>
        <v>-9.2661285029665288E-5</v>
      </c>
      <c r="AM43" s="75">
        <f t="shared" si="21"/>
        <v>-1.1042956237611936E-4</v>
      </c>
      <c r="AN43" s="75">
        <f t="shared" si="21"/>
        <v>-1.2484249334982983E-4</v>
      </c>
      <c r="AO43" s="75">
        <f t="shared" si="21"/>
        <v>-1.3546214833645563E-4</v>
      </c>
      <c r="AP43" s="75">
        <f t="shared" si="21"/>
        <v>-1.4196585449303259E-4</v>
      </c>
      <c r="AQ43" s="75">
        <f t="shared" si="21"/>
        <v>-1.4415599999902749E-4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7.34873E-6</v>
      </c>
      <c r="E44" s="50">
        <v>-4.1981000000000001E-16</v>
      </c>
      <c r="F44" s="36">
        <f t="shared" si="5"/>
        <v>0.14474172557586809</v>
      </c>
      <c r="G44" s="75">
        <f t="shared" si="18"/>
        <v>-1.23402813652E-20</v>
      </c>
      <c r="H44" s="75">
        <f t="shared" si="18"/>
        <v>5.0268273757232719E-6</v>
      </c>
      <c r="I44" s="75">
        <f t="shared" si="18"/>
        <v>9.4473451818635133E-6</v>
      </c>
      <c r="J44" s="75">
        <f t="shared" si="18"/>
        <v>1.2728373731105629E-5</v>
      </c>
      <c r="K44" s="75">
        <f t="shared" si="18"/>
        <v>1.4474172557586805E-5</v>
      </c>
      <c r="L44" s="75">
        <f t="shared" si="18"/>
        <v>1.447417255758681E-5</v>
      </c>
      <c r="M44" s="75">
        <f t="shared" si="18"/>
        <v>1.2728373731105642E-5</v>
      </c>
      <c r="N44" s="75">
        <f t="shared" si="18"/>
        <v>9.447345181863537E-6</v>
      </c>
      <c r="O44" s="75">
        <f t="shared" si="18"/>
        <v>5.0268273757232973E-6</v>
      </c>
      <c r="P44" s="75">
        <f t="shared" si="18"/>
        <v>1.4854623837413928E-20</v>
      </c>
      <c r="Q44" s="75">
        <f t="shared" si="19"/>
        <v>-5.0268273757232702E-6</v>
      </c>
      <c r="R44" s="75">
        <f t="shared" si="19"/>
        <v>-9.4473451818635133E-6</v>
      </c>
      <c r="S44" s="75">
        <f t="shared" si="19"/>
        <v>-1.2728373731105626E-5</v>
      </c>
      <c r="T44" s="75">
        <f t="shared" si="19"/>
        <v>-1.4474172557586805E-5</v>
      </c>
      <c r="U44" s="75">
        <f t="shared" si="19"/>
        <v>-1.447417255758681E-5</v>
      </c>
      <c r="V44" s="75">
        <f t="shared" si="19"/>
        <v>-1.2728373731105641E-5</v>
      </c>
      <c r="W44" s="75">
        <f t="shared" si="19"/>
        <v>-9.4473451818635387E-6</v>
      </c>
      <c r="X44" s="75">
        <f t="shared" si="19"/>
        <v>-5.0268273757232939E-6</v>
      </c>
      <c r="Y44" s="75">
        <f t="shared" si="19"/>
        <v>-1.6655280878422051E-20</v>
      </c>
      <c r="Z44" s="75">
        <f t="shared" si="19"/>
        <v>5.0268273757232736E-6</v>
      </c>
      <c r="AA44" s="75">
        <f t="shared" si="20"/>
        <v>9.4473451818635116E-6</v>
      </c>
      <c r="AB44" s="75">
        <f t="shared" si="20"/>
        <v>1.2728373731105632E-5</v>
      </c>
      <c r="AC44" s="75">
        <f t="shared" si="20"/>
        <v>1.4474172557586805E-5</v>
      </c>
      <c r="AD44" s="75">
        <f t="shared" si="20"/>
        <v>1.4474172557586808E-5</v>
      </c>
      <c r="AE44" s="75">
        <f t="shared" si="20"/>
        <v>1.2728373731105642E-5</v>
      </c>
      <c r="AF44" s="75">
        <f t="shared" si="20"/>
        <v>9.4473451818635387E-6</v>
      </c>
      <c r="AG44" s="75">
        <f t="shared" si="20"/>
        <v>5.0268273757232829E-6</v>
      </c>
      <c r="AH44" s="75">
        <f t="shared" si="20"/>
        <v>5.4019711230243741E-21</v>
      </c>
      <c r="AI44" s="75">
        <f t="shared" si="20"/>
        <v>-5.0268273757232719E-6</v>
      </c>
      <c r="AJ44" s="75">
        <f t="shared" si="20"/>
        <v>-9.4473451818635099E-6</v>
      </c>
      <c r="AK44" s="75">
        <f t="shared" si="21"/>
        <v>-1.2728373731105637E-5</v>
      </c>
      <c r="AL44" s="75">
        <f t="shared" si="21"/>
        <v>-1.4474172557586806E-5</v>
      </c>
      <c r="AM44" s="75">
        <f t="shared" si="21"/>
        <v>-1.4474172557586808E-5</v>
      </c>
      <c r="AN44" s="75">
        <f t="shared" si="21"/>
        <v>-1.2728373731105642E-5</v>
      </c>
      <c r="AO44" s="75">
        <f t="shared" si="21"/>
        <v>-9.4473451818635201E-6</v>
      </c>
      <c r="AP44" s="75">
        <f t="shared" si="21"/>
        <v>-5.0268273757233091E-6</v>
      </c>
      <c r="AQ44" s="75">
        <f t="shared" si="21"/>
        <v>-7.2026281640324983E-21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1.7581400000000001E-5</v>
      </c>
      <c r="E45" s="50">
        <v>-2.5148E-16</v>
      </c>
      <c r="F45" s="36">
        <f t="shared" si="5"/>
        <v>0.70325599999999999</v>
      </c>
      <c r="G45" s="75">
        <f t="shared" si="18"/>
        <v>-1.7685481888000001E-20</v>
      </c>
      <c r="H45" s="75">
        <f t="shared" si="18"/>
        <v>1.2211912283333458E-5</v>
      </c>
      <c r="I45" s="75">
        <f t="shared" si="18"/>
        <v>2.405277179146363E-5</v>
      </c>
      <c r="J45" s="75">
        <f t="shared" si="18"/>
        <v>3.5162799999999988E-5</v>
      </c>
      <c r="K45" s="75">
        <f t="shared" si="18"/>
        <v>4.5204424323771679E-5</v>
      </c>
      <c r="L45" s="75">
        <f t="shared" si="18"/>
        <v>5.3872535089007996E-5</v>
      </c>
      <c r="M45" s="75">
        <f t="shared" si="18"/>
        <v>6.0903756136382907E-5</v>
      </c>
      <c r="N45" s="75">
        <f t="shared" si="18"/>
        <v>6.6084447372341483E-5</v>
      </c>
      <c r="O45" s="75">
        <f t="shared" si="18"/>
        <v>6.9257196115235343E-5</v>
      </c>
      <c r="P45" s="75">
        <f t="shared" si="18"/>
        <v>7.0325600000000003E-5</v>
      </c>
      <c r="Q45" s="75">
        <f t="shared" si="19"/>
        <v>6.9257196115235343E-5</v>
      </c>
      <c r="R45" s="75">
        <f t="shared" si="19"/>
        <v>6.6084447372341483E-5</v>
      </c>
      <c r="S45" s="75">
        <f t="shared" si="19"/>
        <v>6.0903756136382941E-5</v>
      </c>
      <c r="T45" s="75">
        <f t="shared" si="19"/>
        <v>5.3872535089008023E-5</v>
      </c>
      <c r="U45" s="75">
        <f t="shared" si="19"/>
        <v>4.5204424323771726E-5</v>
      </c>
      <c r="V45" s="75">
        <f t="shared" si="19"/>
        <v>3.5162800000000022E-5</v>
      </c>
      <c r="W45" s="75">
        <f t="shared" si="19"/>
        <v>2.4052771791463691E-5</v>
      </c>
      <c r="X45" s="75">
        <f t="shared" si="19"/>
        <v>1.2211912283333502E-5</v>
      </c>
      <c r="Y45" s="75">
        <f t="shared" si="19"/>
        <v>3.9846770154283732E-20</v>
      </c>
      <c r="Z45" s="75">
        <f t="shared" si="19"/>
        <v>-1.2211912283333455E-5</v>
      </c>
      <c r="AA45" s="75">
        <f t="shared" si="20"/>
        <v>-2.4052771791463614E-5</v>
      </c>
      <c r="AB45" s="75">
        <f t="shared" si="20"/>
        <v>-3.5162799999999981E-5</v>
      </c>
      <c r="AC45" s="75">
        <f t="shared" si="20"/>
        <v>-4.5204424323771665E-5</v>
      </c>
      <c r="AD45" s="75">
        <f t="shared" si="20"/>
        <v>-5.3872535089007996E-5</v>
      </c>
      <c r="AE45" s="75">
        <f t="shared" si="20"/>
        <v>-6.09037561363829E-5</v>
      </c>
      <c r="AF45" s="75">
        <f t="shared" si="20"/>
        <v>-6.6084447372341469E-5</v>
      </c>
      <c r="AG45" s="75">
        <f t="shared" si="20"/>
        <v>-6.9257196115235343E-5</v>
      </c>
      <c r="AH45" s="75">
        <f t="shared" si="20"/>
        <v>-7.0325600000000003E-5</v>
      </c>
      <c r="AI45" s="75">
        <f t="shared" si="20"/>
        <v>-6.9257196115235343E-5</v>
      </c>
      <c r="AJ45" s="75">
        <f t="shared" si="20"/>
        <v>-6.6084447372341496E-5</v>
      </c>
      <c r="AK45" s="75">
        <f t="shared" si="21"/>
        <v>-6.090375613638292E-5</v>
      </c>
      <c r="AL45" s="75">
        <f t="shared" si="21"/>
        <v>-5.387253508900801E-5</v>
      </c>
      <c r="AM45" s="75">
        <f t="shared" si="21"/>
        <v>-4.5204424323771713E-5</v>
      </c>
      <c r="AN45" s="75">
        <f t="shared" si="21"/>
        <v>-3.5162800000000035E-5</v>
      </c>
      <c r="AO45" s="75">
        <f t="shared" si="21"/>
        <v>-2.4052771791463641E-5</v>
      </c>
      <c r="AP45" s="75">
        <f t="shared" si="21"/>
        <v>-1.2211912283333543E-5</v>
      </c>
      <c r="AQ45" s="75">
        <f t="shared" si="21"/>
        <v>-1.7231860036104331E-20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4.9621399999999999E-5</v>
      </c>
      <c r="E46" s="50">
        <v>-1.5708</v>
      </c>
      <c r="F46" s="36">
        <f t="shared" si="5"/>
        <v>1.4886419999899572</v>
      </c>
      <c r="G46" s="75">
        <f t="shared" si="18"/>
        <v>-1.4886419999899571E-4</v>
      </c>
      <c r="H46" s="75">
        <f t="shared" si="18"/>
        <v>-1.4660271325731201E-4</v>
      </c>
      <c r="I46" s="75">
        <f t="shared" si="18"/>
        <v>-1.3988677725785723E-4</v>
      </c>
      <c r="J46" s="75">
        <f t="shared" si="18"/>
        <v>-1.2892045231754727E-4</v>
      </c>
      <c r="K46" s="75">
        <f t="shared" si="18"/>
        <v>-1.1403694467046526E-4</v>
      </c>
      <c r="L46" s="75">
        <f t="shared" si="18"/>
        <v>-9.5688482165049473E-5</v>
      </c>
      <c r="M46" s="75">
        <f t="shared" si="18"/>
        <v>-7.4432573549756986E-5</v>
      </c>
      <c r="N46" s="75">
        <f t="shared" si="18"/>
        <v>-5.0915068851854702E-5</v>
      </c>
      <c r="O46" s="75">
        <f t="shared" si="18"/>
        <v>-2.5850535551156802E-5</v>
      </c>
      <c r="P46" s="75">
        <f t="shared" si="18"/>
        <v>-5.4680873915472033E-10</v>
      </c>
      <c r="Q46" s="75">
        <f t="shared" si="19"/>
        <v>2.5849458548185333E-5</v>
      </c>
      <c r="R46" s="75">
        <f t="shared" si="19"/>
        <v>5.0914041187580372E-5</v>
      </c>
      <c r="S46" s="75">
        <f t="shared" si="19"/>
        <v>7.4431626449238721E-5</v>
      </c>
      <c r="T46" s="75">
        <f t="shared" si="19"/>
        <v>9.568764440545732E-5</v>
      </c>
      <c r="U46" s="75">
        <f t="shared" si="19"/>
        <v>1.1403624170670045E-4</v>
      </c>
      <c r="V46" s="75">
        <f t="shared" si="19"/>
        <v>1.2891990550880812E-4</v>
      </c>
      <c r="W46" s="75">
        <f t="shared" si="19"/>
        <v>1.3988640321865056E-4</v>
      </c>
      <c r="X46" s="75">
        <f t="shared" si="19"/>
        <v>1.4660252335262986E-4</v>
      </c>
      <c r="Y46" s="75">
        <f t="shared" si="19"/>
        <v>1.4886419999899571E-4</v>
      </c>
      <c r="Z46" s="75">
        <f t="shared" si="19"/>
        <v>1.4660271325731201E-4</v>
      </c>
      <c r="AA46" s="75">
        <f t="shared" si="20"/>
        <v>1.3988677725785723E-4</v>
      </c>
      <c r="AB46" s="75">
        <f t="shared" si="20"/>
        <v>1.2892045231754727E-4</v>
      </c>
      <c r="AC46" s="75">
        <f t="shared" si="20"/>
        <v>1.1403694467046527E-4</v>
      </c>
      <c r="AD46" s="75">
        <f t="shared" si="20"/>
        <v>9.5688482165049501E-5</v>
      </c>
      <c r="AE46" s="75">
        <f t="shared" si="20"/>
        <v>7.4432573549757067E-5</v>
      </c>
      <c r="AF46" s="75">
        <f t="shared" si="20"/>
        <v>5.091506885185481E-5</v>
      </c>
      <c r="AG46" s="75">
        <f t="shared" si="20"/>
        <v>2.5850535551156819E-5</v>
      </c>
      <c r="AH46" s="75">
        <f t="shared" si="20"/>
        <v>5.4680873920601287E-10</v>
      </c>
      <c r="AI46" s="75">
        <f t="shared" si="20"/>
        <v>-2.5849458548185252E-5</v>
      </c>
      <c r="AJ46" s="75">
        <f t="shared" si="20"/>
        <v>-5.0914041187580264E-5</v>
      </c>
      <c r="AK46" s="75">
        <f t="shared" si="21"/>
        <v>-7.4431626449238748E-5</v>
      </c>
      <c r="AL46" s="75">
        <f t="shared" si="21"/>
        <v>-9.5687644405457279E-5</v>
      </c>
      <c r="AM46" s="75">
        <f t="shared" si="21"/>
        <v>-1.1403624170670042E-4</v>
      </c>
      <c r="AN46" s="75">
        <f t="shared" si="21"/>
        <v>-1.2891990550880809E-4</v>
      </c>
      <c r="AO46" s="75">
        <f t="shared" si="21"/>
        <v>-1.3988640321865056E-4</v>
      </c>
      <c r="AP46" s="75">
        <f t="shared" si="21"/>
        <v>-1.466025233526298E-4</v>
      </c>
      <c r="AQ46" s="75">
        <f t="shared" si="21"/>
        <v>-1.4886419999899571E-4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7.5931600000000002E-6</v>
      </c>
      <c r="E47" s="50">
        <v>-3.8626100000000001E-16</v>
      </c>
      <c r="F47" s="36">
        <f t="shared" si="5"/>
        <v>0.14955605675724357</v>
      </c>
      <c r="G47" s="75">
        <f t="shared" si="18"/>
        <v>-1.1731766299040001E-20</v>
      </c>
      <c r="H47" s="75">
        <f t="shared" si="18"/>
        <v>5.1940273429894582E-6</v>
      </c>
      <c r="I47" s="75">
        <f t="shared" si="18"/>
        <v>9.7615783327348769E-6</v>
      </c>
      <c r="J47" s="75">
        <f t="shared" si="18"/>
        <v>1.3151738909999691E-5</v>
      </c>
      <c r="K47" s="75">
        <f t="shared" si="18"/>
        <v>1.4955605675724354E-5</v>
      </c>
      <c r="L47" s="75">
        <f t="shared" si="18"/>
        <v>1.4955605675724357E-5</v>
      </c>
      <c r="M47" s="75">
        <f t="shared" si="18"/>
        <v>1.3151738909999705E-5</v>
      </c>
      <c r="N47" s="75">
        <f t="shared" si="18"/>
        <v>9.7615783327348989E-6</v>
      </c>
      <c r="O47" s="75">
        <f t="shared" si="18"/>
        <v>5.1940273429894844E-6</v>
      </c>
      <c r="P47" s="75">
        <f t="shared" si="18"/>
        <v>1.5348711347035195E-20</v>
      </c>
      <c r="Q47" s="75">
        <f t="shared" si="19"/>
        <v>-5.1940273429894556E-6</v>
      </c>
      <c r="R47" s="75">
        <f t="shared" si="19"/>
        <v>-9.7615783327348752E-6</v>
      </c>
      <c r="S47" s="75">
        <f t="shared" si="19"/>
        <v>-1.3151738909999686E-5</v>
      </c>
      <c r="T47" s="75">
        <f t="shared" si="19"/>
        <v>-1.4955605675724354E-5</v>
      </c>
      <c r="U47" s="75">
        <f t="shared" si="19"/>
        <v>-1.4955605675724359E-5</v>
      </c>
      <c r="V47" s="75">
        <f t="shared" si="19"/>
        <v>-1.3151738909999703E-5</v>
      </c>
      <c r="W47" s="75">
        <f t="shared" si="19"/>
        <v>-9.7615783327349006E-6</v>
      </c>
      <c r="X47" s="75">
        <f t="shared" si="19"/>
        <v>-5.1940273429894802E-6</v>
      </c>
      <c r="Y47" s="75">
        <f t="shared" si="19"/>
        <v>-1.7209260995409981E-20</v>
      </c>
      <c r="Z47" s="75">
        <f t="shared" si="19"/>
        <v>5.1940273429894599E-6</v>
      </c>
      <c r="AA47" s="75">
        <f t="shared" si="20"/>
        <v>9.7615783327348735E-6</v>
      </c>
      <c r="AB47" s="75">
        <f t="shared" si="20"/>
        <v>1.3151738909999693E-5</v>
      </c>
      <c r="AC47" s="75">
        <f t="shared" si="20"/>
        <v>1.4955605675724354E-5</v>
      </c>
      <c r="AD47" s="75">
        <f t="shared" si="20"/>
        <v>1.4955605675724357E-5</v>
      </c>
      <c r="AE47" s="75">
        <f t="shared" si="20"/>
        <v>1.3151738909999705E-5</v>
      </c>
      <c r="AF47" s="75">
        <f t="shared" si="20"/>
        <v>9.7615783327349023E-6</v>
      </c>
      <c r="AG47" s="75">
        <f t="shared" si="20"/>
        <v>5.1940273429894692E-6</v>
      </c>
      <c r="AH47" s="75">
        <f t="shared" si="20"/>
        <v>5.5816489451243623E-21</v>
      </c>
      <c r="AI47" s="75">
        <f t="shared" si="20"/>
        <v>-5.1940273429894582E-6</v>
      </c>
      <c r="AJ47" s="75">
        <f t="shared" si="20"/>
        <v>-9.7615783327348718E-6</v>
      </c>
      <c r="AK47" s="75">
        <f t="shared" si="21"/>
        <v>-1.3151738909999698E-5</v>
      </c>
      <c r="AL47" s="75">
        <f t="shared" si="21"/>
        <v>-1.4955605675724355E-5</v>
      </c>
      <c r="AM47" s="75">
        <f t="shared" si="21"/>
        <v>-1.4955605675724357E-5</v>
      </c>
      <c r="AN47" s="75">
        <f t="shared" si="21"/>
        <v>-1.3151738909999705E-5</v>
      </c>
      <c r="AO47" s="75">
        <f t="shared" si="21"/>
        <v>-9.761578332734882E-6</v>
      </c>
      <c r="AP47" s="75">
        <f t="shared" si="21"/>
        <v>-5.1940273429894963E-6</v>
      </c>
      <c r="AQ47" s="75">
        <f t="shared" si="21"/>
        <v>-7.4421985934991493E-21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5.1730999999999999E-3</v>
      </c>
      <c r="E48" s="50">
        <v>-1.5708</v>
      </c>
      <c r="F48" s="36">
        <f t="shared" si="5"/>
        <v>51.730999999651004</v>
      </c>
      <c r="G48" s="75">
        <f t="shared" si="18"/>
        <v>-5.1730999999651008E-3</v>
      </c>
      <c r="H48" s="75">
        <f t="shared" si="18"/>
        <v>-5.0945122867109812E-3</v>
      </c>
      <c r="I48" s="75">
        <f t="shared" si="18"/>
        <v>-4.8611303955727525E-3</v>
      </c>
      <c r="J48" s="75">
        <f t="shared" si="18"/>
        <v>-4.4800455172157158E-3</v>
      </c>
      <c r="K48" s="75">
        <f t="shared" si="18"/>
        <v>-3.9628367228304977E-3</v>
      </c>
      <c r="L48" s="75">
        <f t="shared" si="18"/>
        <v>-3.3252191399142129E-3</v>
      </c>
      <c r="M48" s="75">
        <f t="shared" si="18"/>
        <v>-2.586566456073709E-3</v>
      </c>
      <c r="N48" s="75">
        <f t="shared" si="18"/>
        <v>-1.7693222593311861E-3</v>
      </c>
      <c r="O48" s="75">
        <f t="shared" si="18"/>
        <v>-8.9831810105914819E-4</v>
      </c>
      <c r="P48" s="75">
        <f t="shared" si="18"/>
        <v>-1.9001857320438921E-8</v>
      </c>
      <c r="Q48" s="75">
        <f t="shared" si="19"/>
        <v>8.9828067470632661E-4</v>
      </c>
      <c r="R48" s="75">
        <f t="shared" si="19"/>
        <v>1.7692865475209757E-3</v>
      </c>
      <c r="S48" s="75">
        <f t="shared" si="19"/>
        <v>2.5865335438913909E-3</v>
      </c>
      <c r="T48" s="75">
        <f t="shared" si="19"/>
        <v>3.325190027379795E-3</v>
      </c>
      <c r="U48" s="75">
        <f t="shared" si="19"/>
        <v>3.9628122945136041E-3</v>
      </c>
      <c r="V48" s="75">
        <f t="shared" si="19"/>
        <v>4.4800265153583964E-3</v>
      </c>
      <c r="W48" s="75">
        <f t="shared" si="19"/>
        <v>4.8611173975368236E-3</v>
      </c>
      <c r="X48" s="75">
        <f t="shared" si="19"/>
        <v>5.0945056874351887E-3</v>
      </c>
      <c r="Y48" s="75">
        <f t="shared" si="19"/>
        <v>5.1730999999651008E-3</v>
      </c>
      <c r="Z48" s="75">
        <f t="shared" si="19"/>
        <v>5.0945122867109812E-3</v>
      </c>
      <c r="AA48" s="75">
        <f t="shared" si="20"/>
        <v>4.8611303955727525E-3</v>
      </c>
      <c r="AB48" s="75">
        <f t="shared" si="20"/>
        <v>4.4800455172157166E-3</v>
      </c>
      <c r="AC48" s="75">
        <f t="shared" si="20"/>
        <v>3.9628367228304985E-3</v>
      </c>
      <c r="AD48" s="75">
        <f t="shared" si="20"/>
        <v>3.3252191399142147E-3</v>
      </c>
      <c r="AE48" s="75">
        <f t="shared" si="20"/>
        <v>2.586566456073712E-3</v>
      </c>
      <c r="AF48" s="75">
        <f t="shared" si="20"/>
        <v>1.76932225933119E-3</v>
      </c>
      <c r="AG48" s="75">
        <f t="shared" si="20"/>
        <v>8.9831810105914873E-4</v>
      </c>
      <c r="AH48" s="75">
        <f t="shared" si="20"/>
        <v>1.900185732222136E-8</v>
      </c>
      <c r="AI48" s="75">
        <f t="shared" si="20"/>
        <v>-8.9828067470632369E-4</v>
      </c>
      <c r="AJ48" s="75">
        <f t="shared" si="20"/>
        <v>-1.7692865475209718E-3</v>
      </c>
      <c r="AK48" s="75">
        <f t="shared" si="21"/>
        <v>-2.5865335438913918E-3</v>
      </c>
      <c r="AL48" s="75">
        <f t="shared" si="21"/>
        <v>-3.3251900273797937E-3</v>
      </c>
      <c r="AM48" s="75">
        <f t="shared" si="21"/>
        <v>-3.9628122945136032E-3</v>
      </c>
      <c r="AN48" s="75">
        <f t="shared" si="21"/>
        <v>-4.4800265153583946E-3</v>
      </c>
      <c r="AO48" s="75">
        <f t="shared" si="21"/>
        <v>-4.8611173975368245E-3</v>
      </c>
      <c r="AP48" s="75">
        <f t="shared" si="21"/>
        <v>-5.0945056874351878E-3</v>
      </c>
      <c r="AQ48" s="75">
        <f t="shared" si="21"/>
        <v>-5.1730999999651008E-3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7.1331900000000002E-3</v>
      </c>
      <c r="E49" s="50">
        <v>3.1415899999999999</v>
      </c>
      <c r="F49" s="36">
        <f t="shared" si="5"/>
        <v>35.665949999874428</v>
      </c>
      <c r="G49" s="75">
        <f t="shared" si="18"/>
        <v>9.4642800890230597E-9</v>
      </c>
      <c r="H49" s="75">
        <f t="shared" si="18"/>
        <v>-6.1932340172739578E-4</v>
      </c>
      <c r="I49" s="75">
        <f t="shared" si="18"/>
        <v>-1.2198384395661582E-3</v>
      </c>
      <c r="J49" s="75">
        <f t="shared" si="18"/>
        <v>-1.7832893036867354E-3</v>
      </c>
      <c r="K49" s="75">
        <f t="shared" si="18"/>
        <v>-2.2925558247027214E-3</v>
      </c>
      <c r="L49" s="75">
        <f t="shared" si="18"/>
        <v>-2.7321641970743361E-3</v>
      </c>
      <c r="M49" s="75">
        <f t="shared" si="18"/>
        <v>-3.0887571428596401E-3</v>
      </c>
      <c r="N49" s="75">
        <f t="shared" si="18"/>
        <v>-3.3514997658456837E-3</v>
      </c>
      <c r="O49" s="75">
        <f t="shared" si="18"/>
        <v>-3.5124087643872196E-3</v>
      </c>
      <c r="P49" s="75">
        <f t="shared" si="18"/>
        <v>-3.5665949999874429E-3</v>
      </c>
      <c r="Q49" s="75">
        <f t="shared" si="19"/>
        <v>-3.5124120512972003E-3</v>
      </c>
      <c r="R49" s="75">
        <f t="shared" si="19"/>
        <v>-3.3515062397945494E-3</v>
      </c>
      <c r="S49" s="75">
        <f t="shared" si="19"/>
        <v>-3.0887666071397293E-3</v>
      </c>
      <c r="T49" s="75">
        <f t="shared" si="19"/>
        <v>-2.7321763641182883E-3</v>
      </c>
      <c r="U49" s="75">
        <f t="shared" si="19"/>
        <v>-2.2925703248210623E-3</v>
      </c>
      <c r="V49" s="75">
        <f t="shared" si="19"/>
        <v>-1.7833056963007083E-3</v>
      </c>
      <c r="W49" s="75">
        <f t="shared" si="19"/>
        <v>-1.2198562265944815E-3</v>
      </c>
      <c r="X49" s="75">
        <f t="shared" si="19"/>
        <v>-6.1934204272021305E-4</v>
      </c>
      <c r="Y49" s="75">
        <f t="shared" si="19"/>
        <v>-9.4642800894600212E-9</v>
      </c>
      <c r="Z49" s="75">
        <f t="shared" si="19"/>
        <v>6.193234017273986E-4</v>
      </c>
      <c r="AA49" s="75">
        <f t="shared" si="20"/>
        <v>1.2198384395661591E-3</v>
      </c>
      <c r="AB49" s="75">
        <f t="shared" si="20"/>
        <v>1.7832893036867363E-3</v>
      </c>
      <c r="AC49" s="75">
        <f t="shared" si="20"/>
        <v>2.292555824702721E-3</v>
      </c>
      <c r="AD49" s="75">
        <f t="shared" si="20"/>
        <v>2.7321641970743356E-3</v>
      </c>
      <c r="AE49" s="75">
        <f t="shared" si="20"/>
        <v>3.0887571428596396E-3</v>
      </c>
      <c r="AF49" s="75">
        <f t="shared" si="20"/>
        <v>3.3514997658456837E-3</v>
      </c>
      <c r="AG49" s="75">
        <f t="shared" si="20"/>
        <v>3.5124087643872196E-3</v>
      </c>
      <c r="AH49" s="75">
        <f t="shared" si="20"/>
        <v>3.5665949999874429E-3</v>
      </c>
      <c r="AI49" s="75">
        <f t="shared" si="20"/>
        <v>3.5124120512972012E-3</v>
      </c>
      <c r="AJ49" s="75">
        <f t="shared" si="20"/>
        <v>3.3515062397945512E-3</v>
      </c>
      <c r="AK49" s="75">
        <f t="shared" si="21"/>
        <v>3.0887666071397297E-3</v>
      </c>
      <c r="AL49" s="75">
        <f t="shared" si="21"/>
        <v>2.7321763641182883E-3</v>
      </c>
      <c r="AM49" s="75">
        <f t="shared" si="21"/>
        <v>2.2925703248210623E-3</v>
      </c>
      <c r="AN49" s="75">
        <f t="shared" si="21"/>
        <v>1.7833056963007087E-3</v>
      </c>
      <c r="AO49" s="75">
        <f t="shared" si="21"/>
        <v>1.2198562265944759E-3</v>
      </c>
      <c r="AP49" s="75">
        <f t="shared" si="21"/>
        <v>6.1934204272021652E-4</v>
      </c>
      <c r="AQ49" s="75">
        <f t="shared" si="21"/>
        <v>9.4642800867292084E-9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127.19936201925817</v>
      </c>
      <c r="F51" s="36" t="s">
        <v>41</v>
      </c>
      <c r="G51" s="75">
        <f t="shared" ref="G51:AQ51" si="23">SUM(G3:G49)*10000</f>
        <v>-74.911892049869138</v>
      </c>
      <c r="H51" s="75">
        <f t="shared" si="23"/>
        <v>-51.848050685395791</v>
      </c>
      <c r="I51" s="75">
        <f t="shared" si="23"/>
        <v>-28.454100095042733</v>
      </c>
      <c r="J51" s="75">
        <f t="shared" si="23"/>
        <v>-6.5359253577189227</v>
      </c>
      <c r="K51" s="75">
        <f t="shared" si="23"/>
        <v>12.427708607796848</v>
      </c>
      <c r="L51" s="75">
        <f t="shared" si="23"/>
        <v>27.428123309982801</v>
      </c>
      <c r="M51" s="75">
        <f t="shared" si="23"/>
        <v>38.009538108005941</v>
      </c>
      <c r="N51" s="75">
        <f t="shared" si="23"/>
        <v>44.28291895192789</v>
      </c>
      <c r="O51" s="75">
        <f t="shared" si="23"/>
        <v>46.870443643544178</v>
      </c>
      <c r="P51" s="75">
        <f t="shared" si="23"/>
        <v>46.788562651899035</v>
      </c>
      <c r="Q51" s="75">
        <f t="shared" si="23"/>
        <v>45.285033044251634</v>
      </c>
      <c r="R51" s="75">
        <f t="shared" si="23"/>
        <v>43.650808180703578</v>
      </c>
      <c r="S51" s="75">
        <f t="shared" si="23"/>
        <v>43.030614884907308</v>
      </c>
      <c r="T51" s="75">
        <f t="shared" si="23"/>
        <v>44.256089686839346</v>
      </c>
      <c r="U51" s="75">
        <f t="shared" si="23"/>
        <v>47.722475224304688</v>
      </c>
      <c r="V51" s="75">
        <f t="shared" si="23"/>
        <v>53.324447757506171</v>
      </c>
      <c r="W51" s="75">
        <f t="shared" si="23"/>
        <v>60.459317301512201</v>
      </c>
      <c r="X51" s="75">
        <f t="shared" si="23"/>
        <v>68.097503151392075</v>
      </c>
      <c r="Y51" s="75">
        <f t="shared" si="23"/>
        <v>74.911851797757365</v>
      </c>
      <c r="Z51" s="75">
        <f t="shared" si="23"/>
        <v>79.450043550453273</v>
      </c>
      <c r="AA51" s="75">
        <f t="shared" si="23"/>
        <v>80.328918375714011</v>
      </c>
      <c r="AB51" s="75">
        <f t="shared" si="23"/>
        <v>76.426700378574992</v>
      </c>
      <c r="AC51" s="75">
        <f t="shared" si="23"/>
        <v>67.049164207744937</v>
      </c>
      <c r="AD51" s="75">
        <f t="shared" si="23"/>
        <v>52.048763484970706</v>
      </c>
      <c r="AE51" s="75">
        <f t="shared" si="23"/>
        <v>31.881277164961897</v>
      </c>
      <c r="AF51" s="75">
        <f t="shared" si="23"/>
        <v>7.5919609985565213</v>
      </c>
      <c r="AG51" s="75">
        <f t="shared" si="23"/>
        <v>-19.26837512926199</v>
      </c>
      <c r="AH51" s="75">
        <f t="shared" si="23"/>
        <v>-46.788522399787233</v>
      </c>
      <c r="AI51" s="75">
        <f t="shared" si="23"/>
        <v>-72.887025909308989</v>
      </c>
      <c r="AJ51" s="75">
        <f t="shared" si="23"/>
        <v>-95.525626461374742</v>
      </c>
      <c r="AK51" s="75">
        <f t="shared" si="23"/>
        <v>-112.92138990576336</v>
      </c>
      <c r="AL51" s="75">
        <f t="shared" si="23"/>
        <v>-123.73296250238106</v>
      </c>
      <c r="AM51" s="75">
        <f t="shared" si="23"/>
        <v>-127.19936201925817</v>
      </c>
      <c r="AN51" s="75">
        <f t="shared" si="23"/>
        <v>-123.21526303047395</v>
      </c>
      <c r="AO51" s="75">
        <f t="shared" si="23"/>
        <v>-112.33419725199653</v>
      </c>
      <c r="AP51" s="75">
        <f t="shared" si="23"/>
        <v>-95.699571665674327</v>
      </c>
      <c r="AQ51" s="75">
        <f t="shared" si="23"/>
        <v>-74.911892049869138</v>
      </c>
    </row>
    <row r="52" spans="1:43" x14ac:dyDescent="0.25">
      <c r="F52" s="36">
        <f>SUM(F3:F49)</f>
        <v>259.14382964675985</v>
      </c>
    </row>
  </sheetData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workbookViewId="0">
      <selection activeCell="G10" sqref="G10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10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1.8678E-5</v>
      </c>
      <c r="E3" s="50">
        <v>-2.0238900000000001E-9</v>
      </c>
      <c r="F3" s="36">
        <f>MAX(ABS(MAX(G3:AQ3)),ABS(MAX(G3:AQ3)))*10000</f>
        <v>0.74712000000000001</v>
      </c>
      <c r="G3" s="75">
        <f t="shared" ref="G3:P12" si="1">Bn*SIN(m*(th-INDEX(deg,ii)*PI()/180+ph))*INDEX(mm,ii)*INDEX(_10kA,ii)</f>
        <v>-1.5120886968000001E-13</v>
      </c>
      <c r="H3" s="75">
        <f t="shared" si="1"/>
        <v>1.2973602500940031E-5</v>
      </c>
      <c r="I3" s="75">
        <f t="shared" si="1"/>
        <v>2.5553008806057501E-5</v>
      </c>
      <c r="J3" s="75">
        <f t="shared" si="1"/>
        <v>3.7355999869049275E-5</v>
      </c>
      <c r="K3" s="75">
        <f t="shared" si="1"/>
        <v>4.8023947779068014E-5</v>
      </c>
      <c r="L3" s="75">
        <f t="shared" si="1"/>
        <v>5.7232712337109902E-5</v>
      </c>
      <c r="M3" s="75">
        <f t="shared" si="1"/>
        <v>6.4702489891938544E-5</v>
      </c>
      <c r="N3" s="75">
        <f t="shared" si="1"/>
        <v>7.0206315032440305E-5</v>
      </c>
      <c r="O3" s="75">
        <f t="shared" si="1"/>
        <v>7.3576956816790947E-5</v>
      </c>
      <c r="P3" s="75">
        <f t="shared" si="1"/>
        <v>7.4711999999999999E-5</v>
      </c>
      <c r="Q3" s="75">
        <f t="shared" ref="Q3:Z12" si="2">Bn*SIN(m*(th-INDEX(deg,ii)*PI()/180+ph))*INDEX(mm,ii)*INDEX(_10kA,ii)</f>
        <v>7.3576956869305228E-5</v>
      </c>
      <c r="R3" s="75">
        <f t="shared" si="2"/>
        <v>7.020631513587326E-5</v>
      </c>
      <c r="S3" s="75">
        <f t="shared" si="2"/>
        <v>6.4702490043147423E-5</v>
      </c>
      <c r="T3" s="75">
        <f t="shared" si="2"/>
        <v>5.723271253150027E-5</v>
      </c>
      <c r="U3" s="75">
        <f t="shared" si="2"/>
        <v>4.8023948010733443E-5</v>
      </c>
      <c r="V3" s="75">
        <f t="shared" si="2"/>
        <v>3.7356000130950717E-5</v>
      </c>
      <c r="W3" s="75">
        <f t="shared" si="2"/>
        <v>2.5553009090237231E-5</v>
      </c>
      <c r="X3" s="75">
        <f t="shared" si="2"/>
        <v>1.2973602798763358E-5</v>
      </c>
      <c r="Y3" s="75">
        <f t="shared" si="2"/>
        <v>1.5120887468865301E-13</v>
      </c>
      <c r="Z3" s="75">
        <f t="shared" si="2"/>
        <v>-1.2973602500940046E-5</v>
      </c>
      <c r="AA3" s="75">
        <f t="shared" ref="AA3:AJ12" si="3">Bn*SIN(m*(th-INDEX(deg,ii)*PI()/180+ph))*INDEX(mm,ii)*INDEX(_10kA,ii)</f>
        <v>-2.5553008806057501E-5</v>
      </c>
      <c r="AB3" s="75">
        <f t="shared" si="3"/>
        <v>-3.7355999869049295E-5</v>
      </c>
      <c r="AC3" s="75">
        <f t="shared" si="3"/>
        <v>-4.8023947779068014E-5</v>
      </c>
      <c r="AD3" s="75">
        <f t="shared" si="3"/>
        <v>-5.7232712337109868E-5</v>
      </c>
      <c r="AE3" s="75">
        <f t="shared" si="3"/>
        <v>-6.4702489891938503E-5</v>
      </c>
      <c r="AF3" s="75">
        <f t="shared" si="3"/>
        <v>-7.0206315032440278E-5</v>
      </c>
      <c r="AG3" s="75">
        <f t="shared" si="3"/>
        <v>-7.3576956816790934E-5</v>
      </c>
      <c r="AH3" s="75">
        <f t="shared" si="3"/>
        <v>-7.4711999999999999E-5</v>
      </c>
      <c r="AI3" s="75">
        <f t="shared" si="3"/>
        <v>-7.3576956869305242E-5</v>
      </c>
      <c r="AJ3" s="75">
        <f t="shared" si="3"/>
        <v>-7.0206315135873287E-5</v>
      </c>
      <c r="AK3" s="75">
        <f t="shared" ref="AK3:AQ12" si="4">Bn*SIN(m*(th-INDEX(deg,ii)*PI()/180+ph))*INDEX(mm,ii)*INDEX(_10kA,ii)</f>
        <v>-6.4702490043147423E-5</v>
      </c>
      <c r="AL3" s="75">
        <f t="shared" si="4"/>
        <v>-5.7232712531500304E-5</v>
      </c>
      <c r="AM3" s="75">
        <f t="shared" si="4"/>
        <v>-4.8023948010733477E-5</v>
      </c>
      <c r="AN3" s="75">
        <f t="shared" si="4"/>
        <v>-3.7356000130950778E-5</v>
      </c>
      <c r="AO3" s="75">
        <f t="shared" si="4"/>
        <v>-2.5553009090237238E-5</v>
      </c>
      <c r="AP3" s="75">
        <f t="shared" si="4"/>
        <v>-1.2973602798763463E-5</v>
      </c>
      <c r="AQ3" s="75">
        <f t="shared" si="4"/>
        <v>-1.5120891702077519E-13</v>
      </c>
    </row>
    <row r="4" spans="1:43" x14ac:dyDescent="0.25">
      <c r="A4" s="75">
        <v>2</v>
      </c>
      <c r="B4" s="49" t="s">
        <v>44</v>
      </c>
      <c r="C4" s="49">
        <v>1</v>
      </c>
      <c r="D4" s="50">
        <v>4.3621999999999997E-5</v>
      </c>
      <c r="E4" s="50">
        <v>1.5708</v>
      </c>
      <c r="F4" s="36">
        <f t="shared" ref="F4:F49" si="5">MAX(ABS(MAX(G4:AQ4)),ABS(MAX(G4:AQ4)))*10000</f>
        <v>1.3086599999911712</v>
      </c>
      <c r="G4" s="75">
        <f t="shared" si="1"/>
        <v>1.3086599999911712E-4</v>
      </c>
      <c r="H4" s="75">
        <f t="shared" si="1"/>
        <v>1.2887776793255365E-4</v>
      </c>
      <c r="I4" s="75">
        <f t="shared" si="1"/>
        <v>1.2297365010265684E-4</v>
      </c>
      <c r="J4" s="75">
        <f t="shared" si="1"/>
        <v>1.1333304014206024E-4</v>
      </c>
      <c r="K4" s="75">
        <f t="shared" si="1"/>
        <v>1.0024886310603266E-4</v>
      </c>
      <c r="L4" s="75">
        <f t="shared" si="1"/>
        <v>8.4118675092900618E-5</v>
      </c>
      <c r="M4" s="75">
        <f t="shared" si="1"/>
        <v>6.5432583703174316E-5</v>
      </c>
      <c r="N4" s="75">
        <f t="shared" si="1"/>
        <v>4.4758356368112002E-5</v>
      </c>
      <c r="O4" s="75">
        <f t="shared" si="1"/>
        <v>2.2724169023625718E-5</v>
      </c>
      <c r="P4" s="75">
        <f t="shared" si="1"/>
        <v>-4.8069765907559095E-10</v>
      </c>
      <c r="Q4" s="75">
        <f t="shared" si="2"/>
        <v>-2.2725115813188687E-5</v>
      </c>
      <c r="R4" s="75">
        <f t="shared" si="2"/>
        <v>-4.4759259784198022E-5</v>
      </c>
      <c r="S4" s="75">
        <f t="shared" si="2"/>
        <v>-6.5433416295942808E-5</v>
      </c>
      <c r="T4" s="75">
        <f t="shared" si="2"/>
        <v>-8.4119411564441719E-5</v>
      </c>
      <c r="U4" s="75">
        <f t="shared" si="2"/>
        <v>-1.0024948107903113E-4</v>
      </c>
      <c r="V4" s="75">
        <f t="shared" si="2"/>
        <v>-1.1333352083971927E-4</v>
      </c>
      <c r="W4" s="75">
        <f t="shared" si="2"/>
        <v>-1.2297397891922131E-4</v>
      </c>
      <c r="X4" s="75">
        <f t="shared" si="2"/>
        <v>-1.288779348770987E-4</v>
      </c>
      <c r="Y4" s="75">
        <f t="shared" si="2"/>
        <v>-1.3086599999911712E-4</v>
      </c>
      <c r="Z4" s="75">
        <f t="shared" si="2"/>
        <v>-1.2887776793255365E-4</v>
      </c>
      <c r="AA4" s="75">
        <f t="shared" si="3"/>
        <v>-1.2297365010265684E-4</v>
      </c>
      <c r="AB4" s="75">
        <f t="shared" si="3"/>
        <v>-1.1333304014206022E-4</v>
      </c>
      <c r="AC4" s="75">
        <f t="shared" si="3"/>
        <v>-1.002488631060326E-4</v>
      </c>
      <c r="AD4" s="75">
        <f t="shared" si="3"/>
        <v>-8.4118675092900618E-5</v>
      </c>
      <c r="AE4" s="75">
        <f t="shared" si="3"/>
        <v>-6.5432583703174316E-5</v>
      </c>
      <c r="AF4" s="75">
        <f t="shared" si="3"/>
        <v>-4.4758356368112023E-5</v>
      </c>
      <c r="AG4" s="75">
        <f t="shared" si="3"/>
        <v>-2.2724169023625677E-5</v>
      </c>
      <c r="AH4" s="75">
        <f t="shared" si="3"/>
        <v>4.8069765905955791E-10</v>
      </c>
      <c r="AI4" s="75">
        <f t="shared" si="3"/>
        <v>2.272511581318867E-5</v>
      </c>
      <c r="AJ4" s="75">
        <f t="shared" si="3"/>
        <v>4.4759259784198002E-5</v>
      </c>
      <c r="AK4" s="75">
        <f t="shared" si="4"/>
        <v>6.543341629594289E-5</v>
      </c>
      <c r="AL4" s="75">
        <f t="shared" si="4"/>
        <v>8.4119411564441719E-5</v>
      </c>
      <c r="AM4" s="75">
        <f t="shared" si="4"/>
        <v>1.0024948107903111E-4</v>
      </c>
      <c r="AN4" s="75">
        <f t="shared" si="4"/>
        <v>1.1333352083971927E-4</v>
      </c>
      <c r="AO4" s="75">
        <f t="shared" si="4"/>
        <v>1.2297397891922134E-4</v>
      </c>
      <c r="AP4" s="75">
        <f t="shared" si="4"/>
        <v>1.2887793487709867E-4</v>
      </c>
      <c r="AQ4" s="75">
        <f t="shared" si="4"/>
        <v>1.3086599999911712E-4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3.8819900000000004E-6</v>
      </c>
      <c r="E5" s="50">
        <v>-3.48532E-10</v>
      </c>
      <c r="F5" s="36">
        <f t="shared" si="5"/>
        <v>7.6460276991715065E-2</v>
      </c>
      <c r="G5" s="75">
        <f t="shared" si="1"/>
        <v>-5.4119909547200006E-15</v>
      </c>
      <c r="H5" s="75">
        <f t="shared" si="1"/>
        <v>2.6554375472920175E-6</v>
      </c>
      <c r="I5" s="75">
        <f t="shared" si="1"/>
        <v>4.9905901417082718E-6</v>
      </c>
      <c r="J5" s="75">
        <f t="shared" si="1"/>
        <v>6.7238039117683108E-6</v>
      </c>
      <c r="K5" s="75">
        <f t="shared" si="1"/>
        <v>7.6460276972919419E-6</v>
      </c>
      <c r="L5" s="75">
        <f t="shared" si="1"/>
        <v>7.6460276991715063E-6</v>
      </c>
      <c r="M5" s="75">
        <f t="shared" si="1"/>
        <v>6.7238039171803033E-6</v>
      </c>
      <c r="N5" s="75">
        <f t="shared" si="1"/>
        <v>4.9905901499999265E-6</v>
      </c>
      <c r="O5" s="75">
        <f t="shared" si="1"/>
        <v>2.6554375574632366E-6</v>
      </c>
      <c r="P5" s="75">
        <f t="shared" si="1"/>
        <v>5.4119933356747971E-15</v>
      </c>
      <c r="Q5" s="75">
        <f t="shared" si="2"/>
        <v>-2.6554375472920158E-6</v>
      </c>
      <c r="R5" s="75">
        <f t="shared" si="2"/>
        <v>-4.990590141708271E-6</v>
      </c>
      <c r="S5" s="75">
        <f t="shared" si="2"/>
        <v>-6.7238039117683099E-6</v>
      </c>
      <c r="T5" s="75">
        <f t="shared" si="2"/>
        <v>-7.6460276972919419E-6</v>
      </c>
      <c r="U5" s="75">
        <f t="shared" si="2"/>
        <v>-7.6460276991715063E-6</v>
      </c>
      <c r="V5" s="75">
        <f t="shared" si="2"/>
        <v>-6.7238039171803007E-6</v>
      </c>
      <c r="W5" s="75">
        <f t="shared" si="2"/>
        <v>-4.9905901499999239E-6</v>
      </c>
      <c r="X5" s="75">
        <f t="shared" si="2"/>
        <v>-2.6554375574632307E-6</v>
      </c>
      <c r="Y5" s="75">
        <f t="shared" si="2"/>
        <v>-5.4119908389778639E-15</v>
      </c>
      <c r="Z5" s="75">
        <f t="shared" si="2"/>
        <v>2.6554375472920213E-6</v>
      </c>
      <c r="AA5" s="75">
        <f t="shared" si="3"/>
        <v>4.9905901417082727E-6</v>
      </c>
      <c r="AB5" s="75">
        <f t="shared" si="3"/>
        <v>6.7238039117683133E-6</v>
      </c>
      <c r="AC5" s="75">
        <f t="shared" si="3"/>
        <v>7.6460276972919419E-6</v>
      </c>
      <c r="AD5" s="75">
        <f t="shared" si="3"/>
        <v>7.6460276991715063E-6</v>
      </c>
      <c r="AE5" s="75">
        <f t="shared" si="3"/>
        <v>6.723803917180305E-6</v>
      </c>
      <c r="AF5" s="75">
        <f t="shared" si="3"/>
        <v>4.9905901499999299E-6</v>
      </c>
      <c r="AG5" s="75">
        <f t="shared" si="3"/>
        <v>2.6554375574632315E-6</v>
      </c>
      <c r="AH5" s="75">
        <f t="shared" si="3"/>
        <v>5.4119917901806739E-15</v>
      </c>
      <c r="AI5" s="75">
        <f t="shared" si="3"/>
        <v>-2.6554375472920141E-6</v>
      </c>
      <c r="AJ5" s="75">
        <f t="shared" si="3"/>
        <v>-4.9905901417082668E-6</v>
      </c>
      <c r="AK5" s="75">
        <f t="shared" si="4"/>
        <v>-6.7238039117683125E-6</v>
      </c>
      <c r="AL5" s="75">
        <f t="shared" si="4"/>
        <v>-7.6460276972919419E-6</v>
      </c>
      <c r="AM5" s="75">
        <f t="shared" si="4"/>
        <v>-7.6460276991715063E-6</v>
      </c>
      <c r="AN5" s="75">
        <f t="shared" si="4"/>
        <v>-6.723803917180305E-6</v>
      </c>
      <c r="AO5" s="75">
        <f t="shared" si="4"/>
        <v>-4.9905901499999206E-6</v>
      </c>
      <c r="AP5" s="75">
        <f t="shared" si="4"/>
        <v>-2.6554375574632455E-6</v>
      </c>
      <c r="AQ5" s="75">
        <f t="shared" si="4"/>
        <v>-5.4119927413834839E-15</v>
      </c>
    </row>
    <row r="6" spans="1:43" x14ac:dyDescent="0.25">
      <c r="A6" s="75">
        <v>4</v>
      </c>
      <c r="B6" s="49" t="s">
        <v>46</v>
      </c>
      <c r="C6" s="49">
        <v>1</v>
      </c>
      <c r="D6" s="50">
        <v>7.6275999999999998E-7</v>
      </c>
      <c r="E6" s="50">
        <v>-2.0447699999999999E-16</v>
      </c>
      <c r="F6" s="36">
        <f t="shared" si="5"/>
        <v>3.05104E-2</v>
      </c>
      <c r="G6" s="75">
        <f t="shared" si="1"/>
        <v>-6.2386750607999993E-22</v>
      </c>
      <c r="H6" s="75">
        <f t="shared" si="1"/>
        <v>5.2980753598891055E-7</v>
      </c>
      <c r="I6" s="75">
        <f t="shared" si="1"/>
        <v>1.0435171380923475E-6</v>
      </c>
      <c r="J6" s="75">
        <f t="shared" si="1"/>
        <v>1.5255199999999993E-6</v>
      </c>
      <c r="K6" s="75">
        <f t="shared" si="1"/>
        <v>1.9611707086580184E-6</v>
      </c>
      <c r="L6" s="75">
        <f t="shared" si="1"/>
        <v>2.3372322377337264E-6</v>
      </c>
      <c r="M6" s="75">
        <f t="shared" si="1"/>
        <v>2.6422781479624731E-6</v>
      </c>
      <c r="N6" s="75">
        <f t="shared" si="1"/>
        <v>2.8670397737226377E-6</v>
      </c>
      <c r="O6" s="75">
        <f t="shared" si="1"/>
        <v>3.004687846750367E-6</v>
      </c>
      <c r="P6" s="75">
        <f t="shared" si="1"/>
        <v>3.0510399999999999E-6</v>
      </c>
      <c r="Q6" s="75">
        <f t="shared" si="2"/>
        <v>3.0046878467503674E-6</v>
      </c>
      <c r="R6" s="75">
        <f t="shared" si="2"/>
        <v>2.8670397737226381E-6</v>
      </c>
      <c r="S6" s="75">
        <f t="shared" si="2"/>
        <v>2.6422781479624739E-6</v>
      </c>
      <c r="T6" s="75">
        <f t="shared" si="2"/>
        <v>2.3372322377337268E-6</v>
      </c>
      <c r="U6" s="75">
        <f t="shared" si="2"/>
        <v>1.9611707086580192E-6</v>
      </c>
      <c r="V6" s="75">
        <f t="shared" si="2"/>
        <v>1.5255199999999998E-6</v>
      </c>
      <c r="W6" s="75">
        <f t="shared" si="2"/>
        <v>1.0435171380923488E-6</v>
      </c>
      <c r="X6" s="75">
        <f t="shared" si="2"/>
        <v>5.2980753598891098E-7</v>
      </c>
      <c r="Y6" s="75">
        <f t="shared" si="2"/>
        <v>3.7379769418643959E-22</v>
      </c>
      <c r="Z6" s="75">
        <f t="shared" si="2"/>
        <v>-5.298075359889115E-7</v>
      </c>
      <c r="AA6" s="75">
        <f t="shared" si="3"/>
        <v>-1.0435171380923481E-6</v>
      </c>
      <c r="AB6" s="75">
        <f t="shared" si="3"/>
        <v>-1.5255200000000004E-6</v>
      </c>
      <c r="AC6" s="75">
        <f t="shared" si="3"/>
        <v>-1.9611707086580188E-6</v>
      </c>
      <c r="AD6" s="75">
        <f t="shared" si="3"/>
        <v>-2.3372322377337264E-6</v>
      </c>
      <c r="AE6" s="75">
        <f t="shared" si="3"/>
        <v>-2.6422781479624727E-6</v>
      </c>
      <c r="AF6" s="75">
        <f t="shared" si="3"/>
        <v>-2.8670397737226373E-6</v>
      </c>
      <c r="AG6" s="75">
        <f t="shared" si="3"/>
        <v>-3.004687846750367E-6</v>
      </c>
      <c r="AH6" s="75">
        <f t="shared" si="3"/>
        <v>-3.0510399999999999E-6</v>
      </c>
      <c r="AI6" s="75">
        <f t="shared" si="3"/>
        <v>-3.0046878467503674E-6</v>
      </c>
      <c r="AJ6" s="75">
        <f t="shared" si="3"/>
        <v>-2.8670397737226381E-6</v>
      </c>
      <c r="AK6" s="75">
        <f t="shared" si="4"/>
        <v>-2.6422781479624735E-6</v>
      </c>
      <c r="AL6" s="75">
        <f t="shared" si="4"/>
        <v>-2.3372322377337268E-6</v>
      </c>
      <c r="AM6" s="75">
        <f t="shared" si="4"/>
        <v>-1.9611707086580197E-6</v>
      </c>
      <c r="AN6" s="75">
        <f t="shared" si="4"/>
        <v>-1.5255200000000012E-6</v>
      </c>
      <c r="AO6" s="75">
        <f t="shared" si="4"/>
        <v>-1.0435171380923479E-6</v>
      </c>
      <c r="AP6" s="75">
        <f t="shared" si="4"/>
        <v>-5.2980753598891394E-7</v>
      </c>
      <c r="AQ6" s="75">
        <f t="shared" si="4"/>
        <v>-7.4759538837287919E-22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7.75687E-7</v>
      </c>
      <c r="E7" s="50">
        <v>1.5708</v>
      </c>
      <c r="F7" s="36">
        <f t="shared" si="5"/>
        <v>2.3270609999843012E-2</v>
      </c>
      <c r="G7" s="75">
        <f t="shared" si="1"/>
        <v>2.3270609999843012E-6</v>
      </c>
      <c r="H7" s="75">
        <f t="shared" si="1"/>
        <v>2.2917062302117916E-6</v>
      </c>
      <c r="I7" s="75">
        <f t="shared" si="1"/>
        <v>2.1867191262936035E-6</v>
      </c>
      <c r="J7" s="75">
        <f t="shared" si="1"/>
        <v>2.0152896682562531E-6</v>
      </c>
      <c r="K7" s="75">
        <f t="shared" si="1"/>
        <v>1.7826266534347152E-6</v>
      </c>
      <c r="L7" s="75">
        <f t="shared" si="1"/>
        <v>1.495799429801174E-6</v>
      </c>
      <c r="M7" s="75">
        <f t="shared" si="1"/>
        <v>1.1635230974041577E-6</v>
      </c>
      <c r="N7" s="75">
        <f t="shared" si="1"/>
        <v>7.9589370446361237E-7</v>
      </c>
      <c r="O7" s="75">
        <f t="shared" si="1"/>
        <v>4.0408148405458634E-7</v>
      </c>
      <c r="P7" s="75">
        <f t="shared" si="1"/>
        <v>-8.5477723413728832E-12</v>
      </c>
      <c r="Q7" s="75">
        <f t="shared" si="2"/>
        <v>-4.0409831987953086E-7</v>
      </c>
      <c r="R7" s="75">
        <f t="shared" si="2"/>
        <v>-7.9590976902079714E-7</v>
      </c>
      <c r="S7" s="75">
        <f t="shared" si="2"/>
        <v>-1.1635379025801428E-6</v>
      </c>
      <c r="T7" s="75">
        <f t="shared" si="2"/>
        <v>-1.4958125257481801E-6</v>
      </c>
      <c r="U7" s="75">
        <f t="shared" si="2"/>
        <v>-1.7826376422390175E-6</v>
      </c>
      <c r="V7" s="75">
        <f t="shared" si="2"/>
        <v>-2.0152982160285944E-6</v>
      </c>
      <c r="W7" s="75">
        <f t="shared" si="2"/>
        <v>-2.1867249733142454E-6</v>
      </c>
      <c r="X7" s="75">
        <f t="shared" si="2"/>
        <v>-2.2917091988219719E-6</v>
      </c>
      <c r="Y7" s="75">
        <f t="shared" si="2"/>
        <v>-2.3270609999843012E-6</v>
      </c>
      <c r="Z7" s="75">
        <f t="shared" si="2"/>
        <v>-2.2917062302117916E-6</v>
      </c>
      <c r="AA7" s="75">
        <f t="shared" si="3"/>
        <v>-2.1867191262936035E-6</v>
      </c>
      <c r="AB7" s="75">
        <f t="shared" si="3"/>
        <v>-2.0152896682562531E-6</v>
      </c>
      <c r="AC7" s="75">
        <f t="shared" si="3"/>
        <v>-1.7826266534347146E-6</v>
      </c>
      <c r="AD7" s="75">
        <f t="shared" si="3"/>
        <v>-1.495799429801174E-6</v>
      </c>
      <c r="AE7" s="75">
        <f t="shared" si="3"/>
        <v>-1.1635230974041577E-6</v>
      </c>
      <c r="AF7" s="75">
        <f t="shared" si="3"/>
        <v>-7.9589370446361269E-7</v>
      </c>
      <c r="AG7" s="75">
        <f t="shared" si="3"/>
        <v>-4.0408148405458559E-7</v>
      </c>
      <c r="AH7" s="75">
        <f t="shared" si="3"/>
        <v>8.5477723410877854E-12</v>
      </c>
      <c r="AI7" s="75">
        <f t="shared" si="3"/>
        <v>4.0409831987953055E-7</v>
      </c>
      <c r="AJ7" s="75">
        <f t="shared" si="3"/>
        <v>7.9590976902079682E-7</v>
      </c>
      <c r="AK7" s="75">
        <f t="shared" si="4"/>
        <v>1.1635379025801443E-6</v>
      </c>
      <c r="AL7" s="75">
        <f t="shared" si="4"/>
        <v>1.4958125257481801E-6</v>
      </c>
      <c r="AM7" s="75">
        <f t="shared" si="4"/>
        <v>1.7826376422390171E-6</v>
      </c>
      <c r="AN7" s="75">
        <f t="shared" si="4"/>
        <v>2.015298216028594E-6</v>
      </c>
      <c r="AO7" s="75">
        <f t="shared" si="4"/>
        <v>2.1867249733142463E-6</v>
      </c>
      <c r="AP7" s="75">
        <f t="shared" si="4"/>
        <v>2.2917091988219715E-6</v>
      </c>
      <c r="AQ7" s="75">
        <f t="shared" si="4"/>
        <v>2.3270609999843012E-6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3.23097E-8</v>
      </c>
      <c r="E8" s="50">
        <v>-4.3876400000000002E-16</v>
      </c>
      <c r="F8" s="36">
        <f t="shared" si="5"/>
        <v>6.3637686114997091E-4</v>
      </c>
      <c r="G8" s="75">
        <f t="shared" si="1"/>
        <v>-5.6705332843200008E-23</v>
      </c>
      <c r="H8" s="75">
        <f t="shared" si="1"/>
        <v>2.2101136449618662E-8</v>
      </c>
      <c r="I8" s="75">
        <f t="shared" si="1"/>
        <v>4.153654966537831E-8</v>
      </c>
      <c r="J8" s="75">
        <f t="shared" si="1"/>
        <v>5.5962041977308122E-8</v>
      </c>
      <c r="K8" s="75">
        <f t="shared" si="1"/>
        <v>6.3637686114997074E-8</v>
      </c>
      <c r="L8" s="75">
        <f t="shared" si="1"/>
        <v>6.3637686114997087E-8</v>
      </c>
      <c r="M8" s="75">
        <f t="shared" si="1"/>
        <v>5.5962041977308188E-8</v>
      </c>
      <c r="N8" s="75">
        <f t="shared" si="1"/>
        <v>4.1536549665378409E-8</v>
      </c>
      <c r="O8" s="75">
        <f t="shared" si="1"/>
        <v>2.2101136449618781E-8</v>
      </c>
      <c r="P8" s="75">
        <f t="shared" si="1"/>
        <v>6.5310392380682482E-23</v>
      </c>
      <c r="Q8" s="75">
        <f t="shared" si="2"/>
        <v>-2.2101136449618658E-8</v>
      </c>
      <c r="R8" s="75">
        <f t="shared" si="2"/>
        <v>-4.153654966537831E-8</v>
      </c>
      <c r="S8" s="75">
        <f t="shared" si="2"/>
        <v>-5.5962041977308108E-8</v>
      </c>
      <c r="T8" s="75">
        <f t="shared" si="2"/>
        <v>-6.3637686114997074E-8</v>
      </c>
      <c r="U8" s="75">
        <f t="shared" si="2"/>
        <v>-6.3637686114997087E-8</v>
      </c>
      <c r="V8" s="75">
        <f t="shared" si="2"/>
        <v>-5.5962041977308181E-8</v>
      </c>
      <c r="W8" s="75">
        <f t="shared" si="2"/>
        <v>-4.1536549665378422E-8</v>
      </c>
      <c r="X8" s="75">
        <f t="shared" si="2"/>
        <v>-2.2101136449618764E-8</v>
      </c>
      <c r="Y8" s="75">
        <f t="shared" si="2"/>
        <v>-7.3227228187394691E-23</v>
      </c>
      <c r="Z8" s="75">
        <f t="shared" si="2"/>
        <v>2.2101136449618678E-8</v>
      </c>
      <c r="AA8" s="75">
        <f t="shared" si="3"/>
        <v>4.1536549665378303E-8</v>
      </c>
      <c r="AB8" s="75">
        <f t="shared" si="3"/>
        <v>5.5962041977308135E-8</v>
      </c>
      <c r="AC8" s="75">
        <f t="shared" si="3"/>
        <v>6.3637686114997074E-8</v>
      </c>
      <c r="AD8" s="75">
        <f t="shared" si="3"/>
        <v>6.3637686114997087E-8</v>
      </c>
      <c r="AE8" s="75">
        <f t="shared" si="3"/>
        <v>5.5962041977308188E-8</v>
      </c>
      <c r="AF8" s="75">
        <f t="shared" si="3"/>
        <v>4.1536549665378429E-8</v>
      </c>
      <c r="AG8" s="75">
        <f t="shared" si="3"/>
        <v>2.2101136449618718E-8</v>
      </c>
      <c r="AH8" s="75">
        <f t="shared" si="3"/>
        <v>2.3750507420136623E-23</v>
      </c>
      <c r="AI8" s="75">
        <f t="shared" si="3"/>
        <v>-2.2101136449618672E-8</v>
      </c>
      <c r="AJ8" s="75">
        <f t="shared" si="3"/>
        <v>-4.1536549665378296E-8</v>
      </c>
      <c r="AK8" s="75">
        <f t="shared" si="4"/>
        <v>-5.5962041977308161E-8</v>
      </c>
      <c r="AL8" s="75">
        <f t="shared" si="4"/>
        <v>-6.3637686114997074E-8</v>
      </c>
      <c r="AM8" s="75">
        <f t="shared" si="4"/>
        <v>-6.3637686114997087E-8</v>
      </c>
      <c r="AN8" s="75">
        <f t="shared" si="4"/>
        <v>-5.5962041977308188E-8</v>
      </c>
      <c r="AO8" s="75">
        <f t="shared" si="4"/>
        <v>-4.1536549665378343E-8</v>
      </c>
      <c r="AP8" s="75">
        <f t="shared" si="4"/>
        <v>-2.210113644961883E-8</v>
      </c>
      <c r="AQ8" s="75">
        <f t="shared" si="4"/>
        <v>-3.1667343226848833E-23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4.4804999999999999E-7</v>
      </c>
      <c r="E9" s="50">
        <v>-2.64692E-16</v>
      </c>
      <c r="F9" s="36">
        <f t="shared" si="5"/>
        <v>1.7922E-2</v>
      </c>
      <c r="G9" s="75">
        <f t="shared" si="1"/>
        <v>-4.7438100240000001E-22</v>
      </c>
      <c r="H9" s="75">
        <f t="shared" si="1"/>
        <v>3.1121226401467204E-7</v>
      </c>
      <c r="I9" s="75">
        <f t="shared" si="1"/>
        <v>6.1296850086826296E-7</v>
      </c>
      <c r="J9" s="75">
        <f t="shared" si="1"/>
        <v>8.9609999999999956E-7</v>
      </c>
      <c r="K9" s="75">
        <f t="shared" si="1"/>
        <v>1.1520039540802154E-6</v>
      </c>
      <c r="L9" s="75">
        <f t="shared" si="1"/>
        <v>1.3729048509578321E-6</v>
      </c>
      <c r="M9" s="75">
        <f t="shared" si="1"/>
        <v>1.5520907286624706E-6</v>
      </c>
      <c r="N9" s="75">
        <f t="shared" si="1"/>
        <v>1.6841171149725049E-6</v>
      </c>
      <c r="O9" s="75">
        <f t="shared" si="1"/>
        <v>1.7649724549484792E-6</v>
      </c>
      <c r="P9" s="75">
        <f t="shared" si="1"/>
        <v>1.7922E-6</v>
      </c>
      <c r="Q9" s="75">
        <f t="shared" si="2"/>
        <v>1.7649724549484794E-6</v>
      </c>
      <c r="R9" s="75">
        <f t="shared" si="2"/>
        <v>1.6841171149725051E-6</v>
      </c>
      <c r="S9" s="75">
        <f t="shared" si="2"/>
        <v>1.5520907286624714E-6</v>
      </c>
      <c r="T9" s="75">
        <f t="shared" si="2"/>
        <v>1.3729048509578329E-6</v>
      </c>
      <c r="U9" s="75">
        <f t="shared" si="2"/>
        <v>1.1520039540802167E-6</v>
      </c>
      <c r="V9" s="75">
        <f t="shared" si="2"/>
        <v>8.9610000000000062E-7</v>
      </c>
      <c r="W9" s="75">
        <f t="shared" si="2"/>
        <v>6.1296850086826454E-7</v>
      </c>
      <c r="X9" s="75">
        <f t="shared" si="2"/>
        <v>3.112122640146732E-7</v>
      </c>
      <c r="Y9" s="75">
        <f t="shared" si="2"/>
        <v>1.0154677879820051E-21</v>
      </c>
      <c r="Z9" s="75">
        <f t="shared" si="2"/>
        <v>-3.1121226401467199E-7</v>
      </c>
      <c r="AA9" s="75">
        <f t="shared" si="3"/>
        <v>-6.1296850086826253E-7</v>
      </c>
      <c r="AB9" s="75">
        <f t="shared" si="3"/>
        <v>-8.9609999999999945E-7</v>
      </c>
      <c r="AC9" s="75">
        <f t="shared" si="3"/>
        <v>-1.152003954080215E-6</v>
      </c>
      <c r="AD9" s="75">
        <f t="shared" si="3"/>
        <v>-1.3729048509578321E-6</v>
      </c>
      <c r="AE9" s="75">
        <f t="shared" si="3"/>
        <v>-1.5520907286624704E-6</v>
      </c>
      <c r="AF9" s="75">
        <f t="shared" si="3"/>
        <v>-1.6841171149725047E-6</v>
      </c>
      <c r="AG9" s="75">
        <f t="shared" si="3"/>
        <v>-1.7649724549484792E-6</v>
      </c>
      <c r="AH9" s="75">
        <f t="shared" si="3"/>
        <v>-1.7922E-6</v>
      </c>
      <c r="AI9" s="75">
        <f t="shared" si="3"/>
        <v>-1.7649724549484794E-6</v>
      </c>
      <c r="AJ9" s="75">
        <f t="shared" si="3"/>
        <v>-1.6841171149725053E-6</v>
      </c>
      <c r="AK9" s="75">
        <f t="shared" si="4"/>
        <v>-1.5520907286624708E-6</v>
      </c>
      <c r="AL9" s="75">
        <f t="shared" si="4"/>
        <v>-1.3729048509578325E-6</v>
      </c>
      <c r="AM9" s="75">
        <f t="shared" si="4"/>
        <v>-1.1520039540802162E-6</v>
      </c>
      <c r="AN9" s="75">
        <f t="shared" si="4"/>
        <v>-8.9610000000000083E-7</v>
      </c>
      <c r="AO9" s="75">
        <f t="shared" si="4"/>
        <v>-6.1296850086826327E-7</v>
      </c>
      <c r="AP9" s="75">
        <f t="shared" si="4"/>
        <v>-3.1121226401467421E-7</v>
      </c>
      <c r="AQ9" s="75">
        <f t="shared" si="4"/>
        <v>-4.3914221217744576E-22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4.7440699999999999E-7</v>
      </c>
      <c r="E10" s="50">
        <v>1.5708</v>
      </c>
      <c r="F10" s="36">
        <f t="shared" si="5"/>
        <v>1.4232209999903985E-2</v>
      </c>
      <c r="G10" s="75">
        <f t="shared" si="1"/>
        <v>1.4232209999903986E-6</v>
      </c>
      <c r="H10" s="75">
        <f t="shared" si="1"/>
        <v>1.4015981672454035E-6</v>
      </c>
      <c r="I10" s="75">
        <f t="shared" si="1"/>
        <v>1.3373884834315512E-6</v>
      </c>
      <c r="J10" s="75">
        <f t="shared" si="1"/>
        <v>1.2325429272998573E-6</v>
      </c>
      <c r="K10" s="75">
        <f t="shared" si="1"/>
        <v>1.0902471780189729E-6</v>
      </c>
      <c r="L10" s="75">
        <f t="shared" si="1"/>
        <v>9.1482481992567301E-7</v>
      </c>
      <c r="M10" s="75">
        <f t="shared" si="1"/>
        <v>7.1160597260262747E-7</v>
      </c>
      <c r="N10" s="75">
        <f t="shared" si="1"/>
        <v>4.8676533789204786E-7</v>
      </c>
      <c r="O10" s="75">
        <f t="shared" si="1"/>
        <v>2.4713458470476378E-7</v>
      </c>
      <c r="P10" s="75">
        <f t="shared" si="1"/>
        <v>-5.2277826406188143E-12</v>
      </c>
      <c r="Q10" s="75">
        <f t="shared" si="2"/>
        <v>-2.4714488142651428E-7</v>
      </c>
      <c r="R10" s="75">
        <f t="shared" si="2"/>
        <v>-4.8677516290958765E-7</v>
      </c>
      <c r="S10" s="75">
        <f t="shared" si="2"/>
        <v>-7.1161502738777081E-7</v>
      </c>
      <c r="T10" s="75">
        <f t="shared" si="2"/>
        <v>-9.148328293533563E-7</v>
      </c>
      <c r="U10" s="75">
        <f t="shared" si="2"/>
        <v>-1.0902538987267875E-6</v>
      </c>
      <c r="V10" s="75">
        <f t="shared" si="2"/>
        <v>-1.2325481550824976E-6</v>
      </c>
      <c r="W10" s="75">
        <f t="shared" si="2"/>
        <v>-1.3373920594454868E-6</v>
      </c>
      <c r="X10" s="75">
        <f t="shared" si="2"/>
        <v>-1.4015999828352611E-6</v>
      </c>
      <c r="Y10" s="75">
        <f t="shared" si="2"/>
        <v>-1.4232209999903986E-6</v>
      </c>
      <c r="Z10" s="75">
        <f t="shared" si="2"/>
        <v>-1.4015981672454035E-6</v>
      </c>
      <c r="AA10" s="75">
        <f t="shared" si="3"/>
        <v>-1.3373884834315514E-6</v>
      </c>
      <c r="AB10" s="75">
        <f t="shared" si="3"/>
        <v>-1.2325429272998569E-6</v>
      </c>
      <c r="AC10" s="75">
        <f t="shared" si="3"/>
        <v>-1.0902471780189725E-6</v>
      </c>
      <c r="AD10" s="75">
        <f t="shared" si="3"/>
        <v>-9.1482481992567301E-7</v>
      </c>
      <c r="AE10" s="75">
        <f t="shared" si="3"/>
        <v>-7.1160597260262747E-7</v>
      </c>
      <c r="AF10" s="75">
        <f t="shared" si="3"/>
        <v>-4.8676533789204807E-7</v>
      </c>
      <c r="AG10" s="75">
        <f t="shared" si="3"/>
        <v>-2.4713458470476336E-7</v>
      </c>
      <c r="AH10" s="75">
        <f t="shared" si="3"/>
        <v>5.227782640444448E-12</v>
      </c>
      <c r="AI10" s="75">
        <f t="shared" si="3"/>
        <v>2.4714488142651412E-7</v>
      </c>
      <c r="AJ10" s="75">
        <f t="shared" si="3"/>
        <v>4.8677516290958744E-7</v>
      </c>
      <c r="AK10" s="75">
        <f t="shared" si="4"/>
        <v>7.1161502738777176E-7</v>
      </c>
      <c r="AL10" s="75">
        <f t="shared" si="4"/>
        <v>9.148328293533563E-7</v>
      </c>
      <c r="AM10" s="75">
        <f t="shared" si="4"/>
        <v>1.0902538987267873E-6</v>
      </c>
      <c r="AN10" s="75">
        <f t="shared" si="4"/>
        <v>1.2325481550824976E-6</v>
      </c>
      <c r="AO10" s="75">
        <f t="shared" si="4"/>
        <v>1.337392059445487E-6</v>
      </c>
      <c r="AP10" s="75">
        <f t="shared" si="4"/>
        <v>1.4015999828352609E-6</v>
      </c>
      <c r="AQ10" s="75">
        <f t="shared" si="4"/>
        <v>1.4232209999903986E-6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2.0000500000000001E-8</v>
      </c>
      <c r="E11" s="50">
        <v>-4.2974000000000001E-16</v>
      </c>
      <c r="F11" s="36">
        <f t="shared" si="5"/>
        <v>3.9393294928241347E-4</v>
      </c>
      <c r="G11" s="75">
        <f t="shared" si="1"/>
        <v>-3.4380059480000003E-23</v>
      </c>
      <c r="H11" s="75">
        <f t="shared" si="1"/>
        <v>1.3681147753170044E-8</v>
      </c>
      <c r="I11" s="75">
        <f t="shared" si="1"/>
        <v>2.5712147175071231E-8</v>
      </c>
      <c r="J11" s="75">
        <f t="shared" si="1"/>
        <v>3.464188217678131E-8</v>
      </c>
      <c r="K11" s="75">
        <f t="shared" si="1"/>
        <v>3.9393294928241333E-8</v>
      </c>
      <c r="L11" s="75">
        <f t="shared" si="1"/>
        <v>3.9393294928241346E-8</v>
      </c>
      <c r="M11" s="75">
        <f t="shared" si="1"/>
        <v>3.464188217678135E-8</v>
      </c>
      <c r="N11" s="75">
        <f t="shared" si="1"/>
        <v>2.5712147175071294E-8</v>
      </c>
      <c r="O11" s="75">
        <f t="shared" si="1"/>
        <v>1.3681147753170115E-8</v>
      </c>
      <c r="P11" s="75">
        <f t="shared" si="1"/>
        <v>4.0428741300904682E-23</v>
      </c>
      <c r="Q11" s="75">
        <f t="shared" si="2"/>
        <v>-1.3681147753170039E-8</v>
      </c>
      <c r="R11" s="75">
        <f t="shared" si="2"/>
        <v>-2.5712147175071231E-8</v>
      </c>
      <c r="S11" s="75">
        <f t="shared" si="2"/>
        <v>-3.4641882176781304E-8</v>
      </c>
      <c r="T11" s="75">
        <f t="shared" si="2"/>
        <v>-3.9393294928241333E-8</v>
      </c>
      <c r="U11" s="75">
        <f t="shared" si="2"/>
        <v>-3.9393294928241346E-8</v>
      </c>
      <c r="V11" s="75">
        <f t="shared" si="2"/>
        <v>-3.464188217678135E-8</v>
      </c>
      <c r="W11" s="75">
        <f t="shared" si="2"/>
        <v>-2.5712147175071297E-8</v>
      </c>
      <c r="X11" s="75">
        <f t="shared" si="2"/>
        <v>-1.3681147753170104E-8</v>
      </c>
      <c r="Y11" s="75">
        <f t="shared" si="2"/>
        <v>-4.5329457635384653E-23</v>
      </c>
      <c r="Z11" s="75">
        <f t="shared" si="2"/>
        <v>1.3681147753170051E-8</v>
      </c>
      <c r="AA11" s="75">
        <f t="shared" si="3"/>
        <v>2.5712147175071228E-8</v>
      </c>
      <c r="AB11" s="75">
        <f t="shared" si="3"/>
        <v>3.4641882176781324E-8</v>
      </c>
      <c r="AC11" s="75">
        <f t="shared" si="3"/>
        <v>3.9393294928241333E-8</v>
      </c>
      <c r="AD11" s="75">
        <f t="shared" si="3"/>
        <v>3.939329492824134E-8</v>
      </c>
      <c r="AE11" s="75">
        <f t="shared" si="3"/>
        <v>3.464188217678135E-8</v>
      </c>
      <c r="AF11" s="75">
        <f t="shared" si="3"/>
        <v>2.5712147175071304E-8</v>
      </c>
      <c r="AG11" s="75">
        <f t="shared" si="3"/>
        <v>1.3681147753170076E-8</v>
      </c>
      <c r="AH11" s="75">
        <f t="shared" si="3"/>
        <v>1.4702149003439912E-23</v>
      </c>
      <c r="AI11" s="75">
        <f t="shared" si="3"/>
        <v>-1.3681147753170046E-8</v>
      </c>
      <c r="AJ11" s="75">
        <f t="shared" si="3"/>
        <v>-2.5712147175071221E-8</v>
      </c>
      <c r="AK11" s="75">
        <f t="shared" si="4"/>
        <v>-3.4641882176781337E-8</v>
      </c>
      <c r="AL11" s="75">
        <f t="shared" si="4"/>
        <v>-3.9393294928241333E-8</v>
      </c>
      <c r="AM11" s="75">
        <f t="shared" si="4"/>
        <v>-3.939329492824134E-8</v>
      </c>
      <c r="AN11" s="75">
        <f t="shared" si="4"/>
        <v>-3.464188217678135E-8</v>
      </c>
      <c r="AO11" s="75">
        <f t="shared" si="4"/>
        <v>-2.5712147175071247E-8</v>
      </c>
      <c r="AP11" s="75">
        <f t="shared" si="4"/>
        <v>-1.3681147753170147E-8</v>
      </c>
      <c r="AQ11" s="75">
        <f t="shared" si="4"/>
        <v>-1.9602865337919886E-23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5.0728699999999996E-7</v>
      </c>
      <c r="E12" s="50">
        <v>-2.5657100000000001E-16</v>
      </c>
      <c r="F12" s="36">
        <f t="shared" si="5"/>
        <v>2.0291479999999997E-2</v>
      </c>
      <c r="G12" s="75">
        <f t="shared" si="1"/>
        <v>-5.2062053150800001E-22</v>
      </c>
      <c r="H12" s="75">
        <f t="shared" si="1"/>
        <v>3.5235785241649579E-7</v>
      </c>
      <c r="I12" s="75">
        <f t="shared" si="1"/>
        <v>6.9400948978899335E-7</v>
      </c>
      <c r="J12" s="75">
        <f t="shared" si="1"/>
        <v>1.0145739999999995E-6</v>
      </c>
      <c r="K12" s="75">
        <f t="shared" si="1"/>
        <v>1.3043111926202213E-6</v>
      </c>
      <c r="L12" s="75">
        <f t="shared" si="1"/>
        <v>1.5544175496659876E-6</v>
      </c>
      <c r="M12" s="75">
        <f t="shared" si="1"/>
        <v>1.7572937160383856E-6</v>
      </c>
      <c r="N12" s="75">
        <f t="shared" si="1"/>
        <v>1.9067754020824841E-6</v>
      </c>
      <c r="O12" s="75">
        <f t="shared" si="1"/>
        <v>1.9983206824092159E-6</v>
      </c>
      <c r="P12" s="75">
        <f t="shared" si="1"/>
        <v>2.0291479999999998E-6</v>
      </c>
      <c r="Q12" s="75">
        <f t="shared" si="2"/>
        <v>1.9983206824092159E-6</v>
      </c>
      <c r="R12" s="75">
        <f t="shared" si="2"/>
        <v>1.9067754020824843E-6</v>
      </c>
      <c r="S12" s="75">
        <f t="shared" si="2"/>
        <v>1.7572937160383864E-6</v>
      </c>
      <c r="T12" s="75">
        <f t="shared" si="2"/>
        <v>1.5544175496659885E-6</v>
      </c>
      <c r="U12" s="75">
        <f t="shared" si="2"/>
        <v>1.3043111926202228E-6</v>
      </c>
      <c r="V12" s="75">
        <f t="shared" si="2"/>
        <v>1.0145740000000005E-6</v>
      </c>
      <c r="W12" s="75">
        <f t="shared" si="2"/>
        <v>6.9400948978899515E-7</v>
      </c>
      <c r="X12" s="75">
        <f t="shared" si="2"/>
        <v>3.5235785241649706E-7</v>
      </c>
      <c r="Y12" s="75">
        <f t="shared" si="2"/>
        <v>1.1497234856869263E-21</v>
      </c>
      <c r="Z12" s="75">
        <f t="shared" si="2"/>
        <v>-3.5235785241649569E-7</v>
      </c>
      <c r="AA12" s="75">
        <f t="shared" si="3"/>
        <v>-6.9400948978899293E-7</v>
      </c>
      <c r="AB12" s="75">
        <f t="shared" si="3"/>
        <v>-1.0145739999999993E-6</v>
      </c>
      <c r="AC12" s="75">
        <f t="shared" si="3"/>
        <v>-1.3043111926202209E-6</v>
      </c>
      <c r="AD12" s="75">
        <f t="shared" si="3"/>
        <v>-1.5544175496659876E-6</v>
      </c>
      <c r="AE12" s="75">
        <f t="shared" si="3"/>
        <v>-1.7572937160383854E-6</v>
      </c>
      <c r="AF12" s="75">
        <f t="shared" si="3"/>
        <v>-1.9067754020824839E-6</v>
      </c>
      <c r="AG12" s="75">
        <f t="shared" si="3"/>
        <v>-1.9983206824092159E-6</v>
      </c>
      <c r="AH12" s="75">
        <f t="shared" si="3"/>
        <v>-2.0291479999999998E-6</v>
      </c>
      <c r="AI12" s="75">
        <f t="shared" si="3"/>
        <v>-1.9983206824092159E-6</v>
      </c>
      <c r="AJ12" s="75">
        <f t="shared" si="3"/>
        <v>-1.9067754020824845E-6</v>
      </c>
      <c r="AK12" s="75">
        <f t="shared" si="4"/>
        <v>-1.7572937160383858E-6</v>
      </c>
      <c r="AL12" s="75">
        <f t="shared" si="4"/>
        <v>-1.554417549665988E-6</v>
      </c>
      <c r="AM12" s="75">
        <f t="shared" si="4"/>
        <v>-1.3043111926202224E-6</v>
      </c>
      <c r="AN12" s="75">
        <f t="shared" si="4"/>
        <v>-1.0145740000000008E-6</v>
      </c>
      <c r="AO12" s="75">
        <f t="shared" si="4"/>
        <v>-6.9400948978899378E-7</v>
      </c>
      <c r="AP12" s="75">
        <f t="shared" si="4"/>
        <v>-3.5235785241649823E-7</v>
      </c>
      <c r="AQ12" s="75">
        <f t="shared" si="4"/>
        <v>-4.972015073961833E-22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5.23291E-7</v>
      </c>
      <c r="E13" s="50">
        <v>1.5708</v>
      </c>
      <c r="F13" s="36">
        <f t="shared" si="5"/>
        <v>1.5698729999894093E-2</v>
      </c>
      <c r="G13" s="75">
        <f t="shared" ref="G13:P22" si="6">Bn*SIN(m*(th-INDEX(deg,ii)*PI()/180+ph))*INDEX(mm,ii)*INDEX(_10kA,ii)</f>
        <v>1.5698729999894094E-6</v>
      </c>
      <c r="H13" s="75">
        <f t="shared" si="6"/>
        <v>1.5460221002978759E-6</v>
      </c>
      <c r="I13" s="75">
        <f t="shared" si="6"/>
        <v>1.4751961014137223E-6</v>
      </c>
      <c r="J13" s="75">
        <f t="shared" si="6"/>
        <v>1.3595470154733587E-6</v>
      </c>
      <c r="K13" s="75">
        <f t="shared" si="6"/>
        <v>1.2025887814318216E-6</v>
      </c>
      <c r="L13" s="75">
        <f t="shared" si="6"/>
        <v>1.0090904958057646E-6</v>
      </c>
      <c r="M13" s="75">
        <f t="shared" si="6"/>
        <v>7.8493150608907858E-7</v>
      </c>
      <c r="N13" s="75">
        <f t="shared" si="6"/>
        <v>5.3692276975438311E-7</v>
      </c>
      <c r="O13" s="75">
        <f t="shared" si="6"/>
        <v>2.7259990675673116E-7</v>
      </c>
      <c r="P13" s="75">
        <f t="shared" si="6"/>
        <v>-5.7664655154583707E-12</v>
      </c>
      <c r="Q13" s="75">
        <f t="shared" ref="Q13:Z22" si="7">Bn*SIN(m*(th-INDEX(deg,ii)*PI()/180+ph))*INDEX(mm,ii)*INDEX(_10kA,ii)</f>
        <v>-2.7261126447662468E-7</v>
      </c>
      <c r="R13" s="75">
        <f t="shared" si="7"/>
        <v>-5.3693360716456764E-7</v>
      </c>
      <c r="S13" s="75">
        <f t="shared" si="7"/>
        <v>-7.8494149390033033E-7</v>
      </c>
      <c r="T13" s="75">
        <f t="shared" si="7"/>
        <v>-1.0090993305434937E-6</v>
      </c>
      <c r="U13" s="75">
        <f t="shared" si="7"/>
        <v>-1.2025961946569913E-6</v>
      </c>
      <c r="V13" s="75">
        <f t="shared" si="7"/>
        <v>-1.3595527819388738E-6</v>
      </c>
      <c r="W13" s="75">
        <f t="shared" si="7"/>
        <v>-1.4752000459084462E-6</v>
      </c>
      <c r="X13" s="75">
        <f t="shared" si="7"/>
        <v>-1.5460241029703326E-6</v>
      </c>
      <c r="Y13" s="75">
        <f t="shared" si="7"/>
        <v>-1.5698729999894094E-6</v>
      </c>
      <c r="Z13" s="75">
        <f t="shared" si="7"/>
        <v>-1.5460221002978759E-6</v>
      </c>
      <c r="AA13" s="75">
        <f t="shared" ref="AA13:AJ22" si="8">Bn*SIN(m*(th-INDEX(deg,ii)*PI()/180+ph))*INDEX(mm,ii)*INDEX(_10kA,ii)</f>
        <v>-1.4751961014137227E-6</v>
      </c>
      <c r="AB13" s="75">
        <f t="shared" si="8"/>
        <v>-1.3595470154733583E-6</v>
      </c>
      <c r="AC13" s="75">
        <f t="shared" si="8"/>
        <v>-1.2025887814318214E-6</v>
      </c>
      <c r="AD13" s="75">
        <f t="shared" si="8"/>
        <v>-1.0090904958057646E-6</v>
      </c>
      <c r="AE13" s="75">
        <f t="shared" si="8"/>
        <v>-7.8493150608907868E-7</v>
      </c>
      <c r="AF13" s="75">
        <f t="shared" si="8"/>
        <v>-5.3692276975438332E-7</v>
      </c>
      <c r="AG13" s="75">
        <f t="shared" si="8"/>
        <v>-2.7259990675673068E-7</v>
      </c>
      <c r="AH13" s="75">
        <f t="shared" si="8"/>
        <v>5.7664655152660382E-12</v>
      </c>
      <c r="AI13" s="75">
        <f t="shared" si="8"/>
        <v>2.7261126447662447E-7</v>
      </c>
      <c r="AJ13" s="75">
        <f t="shared" si="8"/>
        <v>5.3693360716456742E-7</v>
      </c>
      <c r="AK13" s="75">
        <f t="shared" ref="AK13:AQ22" si="9">Bn*SIN(m*(th-INDEX(deg,ii)*PI()/180+ph))*INDEX(mm,ii)*INDEX(_10kA,ii)</f>
        <v>7.8494149390033117E-7</v>
      </c>
      <c r="AL13" s="75">
        <f t="shared" si="9"/>
        <v>1.0090993305434937E-6</v>
      </c>
      <c r="AM13" s="75">
        <f t="shared" si="9"/>
        <v>1.202596194656991E-6</v>
      </c>
      <c r="AN13" s="75">
        <f t="shared" si="9"/>
        <v>1.3595527819388736E-6</v>
      </c>
      <c r="AO13" s="75">
        <f t="shared" si="9"/>
        <v>1.4752000459084466E-6</v>
      </c>
      <c r="AP13" s="75">
        <f t="shared" si="9"/>
        <v>1.5460241029703324E-6</v>
      </c>
      <c r="AQ13" s="75">
        <f t="shared" si="9"/>
        <v>1.5698729999894094E-6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3.0443700000000001E-8</v>
      </c>
      <c r="E14" s="50">
        <v>-4.20966E-16</v>
      </c>
      <c r="F14" s="36">
        <f t="shared" si="5"/>
        <v>5.996238358075553E-4</v>
      </c>
      <c r="G14" s="75">
        <f t="shared" si="6"/>
        <v>-5.1263050456800001E-23</v>
      </c>
      <c r="H14" s="75">
        <f t="shared" si="6"/>
        <v>2.0824717274727274E-8</v>
      </c>
      <c r="I14" s="75">
        <f t="shared" si="6"/>
        <v>3.9137666306028149E-8</v>
      </c>
      <c r="J14" s="75">
        <f t="shared" si="6"/>
        <v>5.2730035170384599E-8</v>
      </c>
      <c r="K14" s="75">
        <f t="shared" si="6"/>
        <v>5.9962383580755505E-8</v>
      </c>
      <c r="L14" s="75">
        <f t="shared" si="6"/>
        <v>5.9962383580755532E-8</v>
      </c>
      <c r="M14" s="75">
        <f t="shared" si="6"/>
        <v>5.2730035170384665E-8</v>
      </c>
      <c r="N14" s="75">
        <f t="shared" si="6"/>
        <v>3.9137666306028248E-8</v>
      </c>
      <c r="O14" s="75">
        <f t="shared" si="6"/>
        <v>2.0824717274727383E-8</v>
      </c>
      <c r="P14" s="75">
        <f t="shared" si="6"/>
        <v>6.1538485114989714E-23</v>
      </c>
      <c r="Q14" s="75">
        <f t="shared" si="7"/>
        <v>-2.0824717274727267E-8</v>
      </c>
      <c r="R14" s="75">
        <f t="shared" si="7"/>
        <v>-3.9137666306028149E-8</v>
      </c>
      <c r="S14" s="75">
        <f t="shared" si="7"/>
        <v>-5.2730035170384586E-8</v>
      </c>
      <c r="T14" s="75">
        <f t="shared" si="7"/>
        <v>-5.9962383580755505E-8</v>
      </c>
      <c r="U14" s="75">
        <f t="shared" si="7"/>
        <v>-5.9962383580755532E-8</v>
      </c>
      <c r="V14" s="75">
        <f t="shared" si="7"/>
        <v>-5.2730035170384659E-8</v>
      </c>
      <c r="W14" s="75">
        <f t="shared" si="7"/>
        <v>-3.9137666306028255E-8</v>
      </c>
      <c r="X14" s="75">
        <f t="shared" si="7"/>
        <v>-2.0824717274727366E-8</v>
      </c>
      <c r="Y14" s="75">
        <f t="shared" si="7"/>
        <v>-6.8998095518330033E-23</v>
      </c>
      <c r="Z14" s="75">
        <f t="shared" si="7"/>
        <v>2.0824717274727284E-8</v>
      </c>
      <c r="AA14" s="75">
        <f t="shared" si="8"/>
        <v>3.9137666306028142E-8</v>
      </c>
      <c r="AB14" s="75">
        <f t="shared" si="8"/>
        <v>5.2730035170384619E-8</v>
      </c>
      <c r="AC14" s="75">
        <f t="shared" si="8"/>
        <v>5.9962383580755505E-8</v>
      </c>
      <c r="AD14" s="75">
        <f t="shared" si="8"/>
        <v>5.9962383580755518E-8</v>
      </c>
      <c r="AE14" s="75">
        <f t="shared" si="8"/>
        <v>5.2730035170384665E-8</v>
      </c>
      <c r="AF14" s="75">
        <f t="shared" si="8"/>
        <v>3.9137666306028261E-8</v>
      </c>
      <c r="AG14" s="75">
        <f t="shared" si="8"/>
        <v>2.0824717274727323E-8</v>
      </c>
      <c r="AH14" s="75">
        <f t="shared" si="8"/>
        <v>2.2378831210020935E-23</v>
      </c>
      <c r="AI14" s="75">
        <f t="shared" si="8"/>
        <v>-2.0824717274727277E-8</v>
      </c>
      <c r="AJ14" s="75">
        <f t="shared" si="8"/>
        <v>-3.9137666306028136E-8</v>
      </c>
      <c r="AK14" s="75">
        <f t="shared" si="9"/>
        <v>-5.2730035170384639E-8</v>
      </c>
      <c r="AL14" s="75">
        <f t="shared" si="9"/>
        <v>-5.9962383580755518E-8</v>
      </c>
      <c r="AM14" s="75">
        <f t="shared" si="9"/>
        <v>-5.9962383580755518E-8</v>
      </c>
      <c r="AN14" s="75">
        <f t="shared" si="9"/>
        <v>-5.2730035170384665E-8</v>
      </c>
      <c r="AO14" s="75">
        <f t="shared" si="9"/>
        <v>-3.9137666306028175E-8</v>
      </c>
      <c r="AP14" s="75">
        <f t="shared" si="9"/>
        <v>-2.0824717274727429E-8</v>
      </c>
      <c r="AQ14" s="75">
        <f t="shared" si="9"/>
        <v>-2.9838441613361244E-23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1.2775499999999999E-6</v>
      </c>
      <c r="E15" s="50">
        <v>-2.3763599999999998E-16</v>
      </c>
      <c r="F15" s="36">
        <f t="shared" si="5"/>
        <v>5.1101999999999995E-2</v>
      </c>
      <c r="G15" s="75">
        <f t="shared" si="6"/>
        <v>-1.2143674871999998E-21</v>
      </c>
      <c r="H15" s="75">
        <f t="shared" si="6"/>
        <v>8.8737691751354611E-7</v>
      </c>
      <c r="I15" s="75">
        <f t="shared" si="6"/>
        <v>1.7477913364228312E-6</v>
      </c>
      <c r="J15" s="75">
        <f t="shared" si="6"/>
        <v>2.5550999999999986E-6</v>
      </c>
      <c r="K15" s="75">
        <f t="shared" si="6"/>
        <v>3.2847732430201521E-6</v>
      </c>
      <c r="L15" s="75">
        <f t="shared" si="6"/>
        <v>3.9146403132266006E-6</v>
      </c>
      <c r="M15" s="75">
        <f t="shared" si="6"/>
        <v>4.4255630184192372E-6</v>
      </c>
      <c r="N15" s="75">
        <f t="shared" si="6"/>
        <v>4.8020172307401484E-6</v>
      </c>
      <c r="O15" s="75">
        <f t="shared" si="6"/>
        <v>5.0325645794429849E-6</v>
      </c>
      <c r="P15" s="75">
        <f t="shared" si="6"/>
        <v>5.1101999999999998E-6</v>
      </c>
      <c r="Q15" s="75">
        <f t="shared" si="7"/>
        <v>5.0325645794429858E-6</v>
      </c>
      <c r="R15" s="75">
        <f t="shared" si="7"/>
        <v>4.8020172307401492E-6</v>
      </c>
      <c r="S15" s="75">
        <f t="shared" si="7"/>
        <v>4.4255630184192397E-6</v>
      </c>
      <c r="T15" s="75">
        <f t="shared" si="7"/>
        <v>3.9146403132266031E-6</v>
      </c>
      <c r="U15" s="75">
        <f t="shared" si="7"/>
        <v>3.2847732430201555E-6</v>
      </c>
      <c r="V15" s="75">
        <f t="shared" si="7"/>
        <v>2.5551000000000016E-6</v>
      </c>
      <c r="W15" s="75">
        <f t="shared" si="7"/>
        <v>1.7477913364228354E-6</v>
      </c>
      <c r="X15" s="75">
        <f t="shared" si="7"/>
        <v>8.8737691751354918E-7</v>
      </c>
      <c r="Y15" s="75">
        <f t="shared" si="7"/>
        <v>2.8954600436031927E-21</v>
      </c>
      <c r="Z15" s="75">
        <f t="shared" si="7"/>
        <v>-8.8737691751354579E-7</v>
      </c>
      <c r="AA15" s="75">
        <f t="shared" si="8"/>
        <v>-1.7477913364228297E-6</v>
      </c>
      <c r="AB15" s="75">
        <f t="shared" si="8"/>
        <v>-2.5550999999999986E-6</v>
      </c>
      <c r="AC15" s="75">
        <f t="shared" si="8"/>
        <v>-3.2847732430201512E-6</v>
      </c>
      <c r="AD15" s="75">
        <f t="shared" si="8"/>
        <v>-3.9146403132266006E-6</v>
      </c>
      <c r="AE15" s="75">
        <f t="shared" si="8"/>
        <v>-4.4255630184192372E-6</v>
      </c>
      <c r="AF15" s="75">
        <f t="shared" si="8"/>
        <v>-4.8020172307401475E-6</v>
      </c>
      <c r="AG15" s="75">
        <f t="shared" si="8"/>
        <v>-5.0325645794429849E-6</v>
      </c>
      <c r="AH15" s="75">
        <f t="shared" si="8"/>
        <v>-5.1101999999999998E-6</v>
      </c>
      <c r="AI15" s="75">
        <f t="shared" si="8"/>
        <v>-5.0325645794429858E-6</v>
      </c>
      <c r="AJ15" s="75">
        <f t="shared" si="8"/>
        <v>-4.8020172307401492E-6</v>
      </c>
      <c r="AK15" s="75">
        <f t="shared" si="9"/>
        <v>-4.425563018419238E-6</v>
      </c>
      <c r="AL15" s="75">
        <f t="shared" si="9"/>
        <v>-3.9146403132266023E-6</v>
      </c>
      <c r="AM15" s="75">
        <f t="shared" si="9"/>
        <v>-3.2847732430201546E-6</v>
      </c>
      <c r="AN15" s="75">
        <f t="shared" si="9"/>
        <v>-2.555100000000002E-6</v>
      </c>
      <c r="AO15" s="75">
        <f t="shared" si="9"/>
        <v>-1.7477913364228316E-6</v>
      </c>
      <c r="AP15" s="75">
        <f t="shared" si="9"/>
        <v>-8.8737691751355214E-7</v>
      </c>
      <c r="AQ15" s="75">
        <f t="shared" si="9"/>
        <v>-1.2521507268548059E-21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1.26E-6</v>
      </c>
      <c r="E16" s="50">
        <v>1.5708</v>
      </c>
      <c r="F16" s="36">
        <f t="shared" si="5"/>
        <v>3.7799999999744989E-2</v>
      </c>
      <c r="G16" s="75">
        <f t="shared" si="6"/>
        <v>3.7799999999744986E-6</v>
      </c>
      <c r="H16" s="75">
        <f t="shared" si="6"/>
        <v>3.7225708953055253E-6</v>
      </c>
      <c r="I16" s="75">
        <f t="shared" si="6"/>
        <v>3.5520333576944576E-6</v>
      </c>
      <c r="J16" s="75">
        <f t="shared" si="6"/>
        <v>3.2735690839254479E-6</v>
      </c>
      <c r="K16" s="75">
        <f t="shared" si="6"/>
        <v>2.8956390700472495E-6</v>
      </c>
      <c r="L16" s="75">
        <f t="shared" si="6"/>
        <v>2.4297265282897347E-6</v>
      </c>
      <c r="M16" s="75">
        <f t="shared" si="6"/>
        <v>1.8899879754710842E-6</v>
      </c>
      <c r="N16" s="75">
        <f t="shared" si="6"/>
        <v>1.2928230943978068E-6</v>
      </c>
      <c r="O16" s="75">
        <f t="shared" si="6"/>
        <v>6.5637643780130222E-7</v>
      </c>
      <c r="P16" s="75">
        <f t="shared" si="6"/>
        <v>-1.3884715291257728E-11</v>
      </c>
      <c r="Q16" s="75">
        <f t="shared" si="7"/>
        <v>-6.5640378535183498E-7</v>
      </c>
      <c r="R16" s="75">
        <f t="shared" si="7"/>
        <v>-1.2928491891268057E-6</v>
      </c>
      <c r="S16" s="75">
        <f t="shared" si="7"/>
        <v>-1.890012024503414E-6</v>
      </c>
      <c r="T16" s="75">
        <f t="shared" si="7"/>
        <v>-2.4297478009077203E-6</v>
      </c>
      <c r="U16" s="75">
        <f t="shared" si="7"/>
        <v>-2.8956569198931549E-6</v>
      </c>
      <c r="V16" s="75">
        <f t="shared" si="7"/>
        <v>-3.2735829686407393E-6</v>
      </c>
      <c r="W16" s="75">
        <f t="shared" si="7"/>
        <v>-3.552042855399084E-6</v>
      </c>
      <c r="X16" s="75">
        <f t="shared" si="7"/>
        <v>-3.7225757174165408E-6</v>
      </c>
      <c r="Y16" s="75">
        <f t="shared" si="7"/>
        <v>-3.7799999999744986E-6</v>
      </c>
      <c r="Z16" s="75">
        <f t="shared" si="7"/>
        <v>-3.7225708953055253E-6</v>
      </c>
      <c r="AA16" s="75">
        <f t="shared" si="8"/>
        <v>-3.5520333576944576E-6</v>
      </c>
      <c r="AB16" s="75">
        <f t="shared" si="8"/>
        <v>-3.2735690839254475E-6</v>
      </c>
      <c r="AC16" s="75">
        <f t="shared" si="8"/>
        <v>-2.8956390700472491E-6</v>
      </c>
      <c r="AD16" s="75">
        <f t="shared" si="8"/>
        <v>-2.4297265282897347E-6</v>
      </c>
      <c r="AE16" s="75">
        <f t="shared" si="8"/>
        <v>-1.8899879754710844E-6</v>
      </c>
      <c r="AF16" s="75">
        <f t="shared" si="8"/>
        <v>-1.2928230943978074E-6</v>
      </c>
      <c r="AG16" s="75">
        <f t="shared" si="8"/>
        <v>-6.5637643780130116E-7</v>
      </c>
      <c r="AH16" s="75">
        <f t="shared" si="8"/>
        <v>1.3884715290794623E-11</v>
      </c>
      <c r="AI16" s="75">
        <f t="shared" si="8"/>
        <v>6.5640378535183456E-7</v>
      </c>
      <c r="AJ16" s="75">
        <f t="shared" si="8"/>
        <v>1.292849189126805E-6</v>
      </c>
      <c r="AK16" s="75">
        <f t="shared" si="9"/>
        <v>1.8900120245034166E-6</v>
      </c>
      <c r="AL16" s="75">
        <f t="shared" si="9"/>
        <v>2.4297478009077203E-6</v>
      </c>
      <c r="AM16" s="75">
        <f t="shared" si="9"/>
        <v>2.8956569198931549E-6</v>
      </c>
      <c r="AN16" s="75">
        <f t="shared" si="9"/>
        <v>3.2735829686407384E-6</v>
      </c>
      <c r="AO16" s="75">
        <f t="shared" si="9"/>
        <v>3.5520428553990857E-6</v>
      </c>
      <c r="AP16" s="75">
        <f t="shared" si="9"/>
        <v>3.7225757174165404E-6</v>
      </c>
      <c r="AQ16" s="75">
        <f t="shared" si="9"/>
        <v>3.7799999999744986E-6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1.02807E-7</v>
      </c>
      <c r="E17" s="50">
        <v>-4.23435E-16</v>
      </c>
      <c r="F17" s="36">
        <f t="shared" si="5"/>
        <v>2.0249026132785216E-3</v>
      </c>
      <c r="G17" s="75">
        <f t="shared" si="6"/>
        <v>-1.7412832818000001E-22</v>
      </c>
      <c r="H17" s="75">
        <f t="shared" si="6"/>
        <v>7.0324129749763885E-8</v>
      </c>
      <c r="I17" s="75">
        <f t="shared" si="6"/>
        <v>1.3216613157808794E-7</v>
      </c>
      <c r="J17" s="75">
        <f t="shared" si="6"/>
        <v>1.7806694737373346E-7</v>
      </c>
      <c r="K17" s="75">
        <f t="shared" si="6"/>
        <v>2.0249026132785213E-7</v>
      </c>
      <c r="L17" s="75">
        <f t="shared" si="6"/>
        <v>2.0249026132785218E-7</v>
      </c>
      <c r="M17" s="75">
        <f t="shared" si="6"/>
        <v>1.7806694737373367E-7</v>
      </c>
      <c r="N17" s="75">
        <f t="shared" si="6"/>
        <v>1.3216613157808828E-7</v>
      </c>
      <c r="O17" s="75">
        <f t="shared" si="6"/>
        <v>7.0324129749764256E-8</v>
      </c>
      <c r="P17" s="75">
        <f t="shared" si="6"/>
        <v>2.0781268502897966E-22</v>
      </c>
      <c r="Q17" s="75">
        <f t="shared" si="7"/>
        <v>-7.0324129749763859E-8</v>
      </c>
      <c r="R17" s="75">
        <f t="shared" si="7"/>
        <v>-1.3216613157808794E-7</v>
      </c>
      <c r="S17" s="75">
        <f t="shared" si="7"/>
        <v>-1.7806694737373343E-7</v>
      </c>
      <c r="T17" s="75">
        <f t="shared" si="7"/>
        <v>-2.0249026132785213E-7</v>
      </c>
      <c r="U17" s="75">
        <f t="shared" si="7"/>
        <v>-2.0249026132785218E-7</v>
      </c>
      <c r="V17" s="75">
        <f t="shared" si="7"/>
        <v>-1.7806694737373364E-7</v>
      </c>
      <c r="W17" s="75">
        <f t="shared" si="7"/>
        <v>-1.3216613157808828E-7</v>
      </c>
      <c r="X17" s="75">
        <f t="shared" si="7"/>
        <v>-7.0324129749764203E-8</v>
      </c>
      <c r="Y17" s="75">
        <f t="shared" si="7"/>
        <v>-2.3300345246973777E-22</v>
      </c>
      <c r="Z17" s="75">
        <f t="shared" si="7"/>
        <v>7.0324129749763925E-8</v>
      </c>
      <c r="AA17" s="75">
        <f t="shared" si="8"/>
        <v>1.3216613157808794E-7</v>
      </c>
      <c r="AB17" s="75">
        <f t="shared" si="8"/>
        <v>1.7806694737373351E-7</v>
      </c>
      <c r="AC17" s="75">
        <f t="shared" si="8"/>
        <v>2.0249026132785213E-7</v>
      </c>
      <c r="AD17" s="75">
        <f t="shared" si="8"/>
        <v>2.0249026132785218E-7</v>
      </c>
      <c r="AE17" s="75">
        <f t="shared" si="8"/>
        <v>1.7806694737373367E-7</v>
      </c>
      <c r="AF17" s="75">
        <f t="shared" si="8"/>
        <v>1.3216613157808831E-7</v>
      </c>
      <c r="AG17" s="75">
        <f t="shared" si="8"/>
        <v>7.0324129749764044E-8</v>
      </c>
      <c r="AH17" s="75">
        <f t="shared" si="8"/>
        <v>7.5572302322274296E-23</v>
      </c>
      <c r="AI17" s="75">
        <f t="shared" si="8"/>
        <v>-7.0324129749763899E-8</v>
      </c>
      <c r="AJ17" s="75">
        <f t="shared" si="8"/>
        <v>-1.3216613157808791E-7</v>
      </c>
      <c r="AK17" s="75">
        <f t="shared" si="9"/>
        <v>-1.7806694737373359E-7</v>
      </c>
      <c r="AL17" s="75">
        <f t="shared" si="9"/>
        <v>-2.0249026132785215E-7</v>
      </c>
      <c r="AM17" s="75">
        <f t="shared" si="9"/>
        <v>-2.0249026132785218E-7</v>
      </c>
      <c r="AN17" s="75">
        <f t="shared" si="9"/>
        <v>-1.7806694737373367E-7</v>
      </c>
      <c r="AO17" s="75">
        <f t="shared" si="9"/>
        <v>-1.3216613157808804E-7</v>
      </c>
      <c r="AP17" s="75">
        <f t="shared" si="9"/>
        <v>-7.0324129749764415E-8</v>
      </c>
      <c r="AQ17" s="75">
        <f t="shared" si="9"/>
        <v>-1.007630697630324E-22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4.6926599999999997E-6</v>
      </c>
      <c r="E18" s="50">
        <v>-2.7449100000000002E-16</v>
      </c>
      <c r="F18" s="36">
        <f t="shared" si="5"/>
        <v>0.1877064</v>
      </c>
      <c r="G18" s="75">
        <f t="shared" si="6"/>
        <v>-5.1523717442399997E-21</v>
      </c>
      <c r="H18" s="75">
        <f t="shared" si="6"/>
        <v>3.2594874296419835E-6</v>
      </c>
      <c r="I18" s="75">
        <f t="shared" si="6"/>
        <v>6.4199369831145249E-6</v>
      </c>
      <c r="J18" s="75">
        <f t="shared" si="6"/>
        <v>9.3853199999999961E-6</v>
      </c>
      <c r="K18" s="75">
        <f t="shared" si="6"/>
        <v>1.2065534817886538E-5</v>
      </c>
      <c r="L18" s="75">
        <f t="shared" si="6"/>
        <v>1.4379144465786811E-5</v>
      </c>
      <c r="M18" s="75">
        <f t="shared" si="6"/>
        <v>1.6255851085292332E-5</v>
      </c>
      <c r="N18" s="75">
        <f t="shared" si="6"/>
        <v>1.76386318954288E-5</v>
      </c>
      <c r="O18" s="75">
        <f t="shared" si="6"/>
        <v>1.8485471801001072E-5</v>
      </c>
      <c r="P18" s="75">
        <f t="shared" si="6"/>
        <v>1.8770639999999999E-5</v>
      </c>
      <c r="Q18" s="75">
        <f t="shared" si="7"/>
        <v>1.8485471801001072E-5</v>
      </c>
      <c r="R18" s="75">
        <f t="shared" si="7"/>
        <v>1.7638631895428804E-5</v>
      </c>
      <c r="S18" s="75">
        <f t="shared" si="7"/>
        <v>1.6255851085292339E-5</v>
      </c>
      <c r="T18" s="75">
        <f t="shared" si="7"/>
        <v>1.4379144465786819E-5</v>
      </c>
      <c r="U18" s="75">
        <f t="shared" si="7"/>
        <v>1.2065534817886552E-5</v>
      </c>
      <c r="V18" s="75">
        <f t="shared" si="7"/>
        <v>9.3853200000000062E-6</v>
      </c>
      <c r="W18" s="75">
        <f t="shared" si="7"/>
        <v>6.419936983114541E-6</v>
      </c>
      <c r="X18" s="75">
        <f t="shared" si="7"/>
        <v>3.2594874296419958E-6</v>
      </c>
      <c r="Y18" s="75">
        <f t="shared" si="7"/>
        <v>1.0635520745344572E-20</v>
      </c>
      <c r="Z18" s="75">
        <f t="shared" si="7"/>
        <v>-3.2594874296419831E-6</v>
      </c>
      <c r="AA18" s="75">
        <f t="shared" si="8"/>
        <v>-6.4199369831145207E-6</v>
      </c>
      <c r="AB18" s="75">
        <f t="shared" si="8"/>
        <v>-9.3853199999999944E-6</v>
      </c>
      <c r="AC18" s="75">
        <f t="shared" si="8"/>
        <v>-1.2065534817886535E-5</v>
      </c>
      <c r="AD18" s="75">
        <f t="shared" si="8"/>
        <v>-1.4379144465786811E-5</v>
      </c>
      <c r="AE18" s="75">
        <f t="shared" si="8"/>
        <v>-1.6255851085292329E-5</v>
      </c>
      <c r="AF18" s="75">
        <f t="shared" si="8"/>
        <v>-1.76386318954288E-5</v>
      </c>
      <c r="AG18" s="75">
        <f t="shared" si="8"/>
        <v>-1.8485471801001072E-5</v>
      </c>
      <c r="AH18" s="75">
        <f t="shared" si="8"/>
        <v>-1.8770639999999999E-5</v>
      </c>
      <c r="AI18" s="75">
        <f t="shared" si="8"/>
        <v>-1.8485471801001072E-5</v>
      </c>
      <c r="AJ18" s="75">
        <f t="shared" si="8"/>
        <v>-1.7638631895428804E-5</v>
      </c>
      <c r="AK18" s="75">
        <f t="shared" si="9"/>
        <v>-1.6255851085292332E-5</v>
      </c>
      <c r="AL18" s="75">
        <f t="shared" si="9"/>
        <v>-1.4379144465786814E-5</v>
      </c>
      <c r="AM18" s="75">
        <f t="shared" si="9"/>
        <v>-1.2065534817886547E-5</v>
      </c>
      <c r="AN18" s="75">
        <f t="shared" si="9"/>
        <v>-9.3853200000000079E-6</v>
      </c>
      <c r="AO18" s="75">
        <f t="shared" si="9"/>
        <v>-6.4199369831145275E-6</v>
      </c>
      <c r="AP18" s="75">
        <f t="shared" si="9"/>
        <v>-3.2594874296420068E-6</v>
      </c>
      <c r="AQ18" s="75">
        <f t="shared" si="9"/>
        <v>-4.5993641187291877E-21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2.4395999999999999E-6</v>
      </c>
      <c r="E19" s="50">
        <v>1.5708</v>
      </c>
      <c r="F19" s="36">
        <f t="shared" si="5"/>
        <v>7.3187999999506245E-2</v>
      </c>
      <c r="G19" s="75">
        <f t="shared" si="6"/>
        <v>7.3187999999506249E-6</v>
      </c>
      <c r="H19" s="75">
        <f t="shared" si="6"/>
        <v>7.2076063144344119E-6</v>
      </c>
      <c r="I19" s="75">
        <f t="shared" si="6"/>
        <v>6.8774131582788874E-6</v>
      </c>
      <c r="J19" s="75">
        <f t="shared" si="6"/>
        <v>6.3382532834480338E-6</v>
      </c>
      <c r="K19" s="75">
        <f t="shared" si="6"/>
        <v>5.6065087899105325E-6</v>
      </c>
      <c r="L19" s="75">
        <f t="shared" si="6"/>
        <v>4.7044133638219325E-6</v>
      </c>
      <c r="M19" s="75">
        <f t="shared" si="6"/>
        <v>3.6593767182216322E-6</v>
      </c>
      <c r="N19" s="75">
        <f t="shared" si="6"/>
        <v>2.5031517627721346E-6</v>
      </c>
      <c r="O19" s="75">
        <f t="shared" si="6"/>
        <v>1.2708698076667117E-6</v>
      </c>
      <c r="P19" s="75">
        <f t="shared" si="6"/>
        <v>-2.6883453511549485E-11</v>
      </c>
      <c r="Q19" s="75">
        <f t="shared" si="7"/>
        <v>-1.2709227577336005E-6</v>
      </c>
      <c r="R19" s="75">
        <f t="shared" si="7"/>
        <v>-2.5032022871379003E-6</v>
      </c>
      <c r="S19" s="75">
        <f t="shared" si="7"/>
        <v>-3.6594232817289914E-6</v>
      </c>
      <c r="T19" s="75">
        <f t="shared" si="7"/>
        <v>-4.7044545516622811E-6</v>
      </c>
      <c r="U19" s="75">
        <f t="shared" si="7"/>
        <v>-5.6065433506121756E-6</v>
      </c>
      <c r="V19" s="75">
        <f t="shared" si="7"/>
        <v>-6.3382801669015448E-6</v>
      </c>
      <c r="W19" s="75">
        <f t="shared" si="7"/>
        <v>-6.8774315476441302E-6</v>
      </c>
      <c r="X19" s="75">
        <f t="shared" si="7"/>
        <v>-7.2076156509598358E-6</v>
      </c>
      <c r="Y19" s="75">
        <f t="shared" si="7"/>
        <v>-7.3187999999506249E-6</v>
      </c>
      <c r="Z19" s="75">
        <f t="shared" si="7"/>
        <v>-7.2076063144344119E-6</v>
      </c>
      <c r="AA19" s="75">
        <f t="shared" si="8"/>
        <v>-6.8774131582788882E-6</v>
      </c>
      <c r="AB19" s="75">
        <f t="shared" si="8"/>
        <v>-6.338253283448033E-6</v>
      </c>
      <c r="AC19" s="75">
        <f t="shared" si="8"/>
        <v>-5.6065087899105308E-6</v>
      </c>
      <c r="AD19" s="75">
        <f t="shared" si="8"/>
        <v>-4.7044133638219325E-6</v>
      </c>
      <c r="AE19" s="75">
        <f t="shared" si="8"/>
        <v>-3.6593767182216326E-6</v>
      </c>
      <c r="AF19" s="75">
        <f t="shared" si="8"/>
        <v>-2.5031517627721351E-6</v>
      </c>
      <c r="AG19" s="75">
        <f t="shared" si="8"/>
        <v>-1.2708698076667096E-6</v>
      </c>
      <c r="AH19" s="75">
        <f t="shared" si="8"/>
        <v>2.6883453510652828E-11</v>
      </c>
      <c r="AI19" s="75">
        <f t="shared" si="8"/>
        <v>1.2709227577335996E-6</v>
      </c>
      <c r="AJ19" s="75">
        <f t="shared" si="8"/>
        <v>2.5032022871378999E-6</v>
      </c>
      <c r="AK19" s="75">
        <f t="shared" si="9"/>
        <v>3.6594232817289956E-6</v>
      </c>
      <c r="AL19" s="75">
        <f t="shared" si="9"/>
        <v>4.7044545516622811E-6</v>
      </c>
      <c r="AM19" s="75">
        <f t="shared" si="9"/>
        <v>5.6065433506121748E-6</v>
      </c>
      <c r="AN19" s="75">
        <f t="shared" si="9"/>
        <v>6.338280166901544E-6</v>
      </c>
      <c r="AO19" s="75">
        <f t="shared" si="9"/>
        <v>6.8774315476441336E-6</v>
      </c>
      <c r="AP19" s="75">
        <f t="shared" si="9"/>
        <v>7.2076156509598341E-6</v>
      </c>
      <c r="AQ19" s="75">
        <f t="shared" si="9"/>
        <v>7.3187999999506249E-6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7.11673E-7</v>
      </c>
      <c r="E20" s="50">
        <v>-3.89869E-16</v>
      </c>
      <c r="F20" s="36">
        <f t="shared" si="5"/>
        <v>1.4017221760189144E-2</v>
      </c>
      <c r="G20" s="75">
        <f t="shared" si="6"/>
        <v>-1.1098369633480001E-21</v>
      </c>
      <c r="H20" s="75">
        <f t="shared" si="6"/>
        <v>4.8681300292201621E-7</v>
      </c>
      <c r="I20" s="75">
        <f t="shared" si="6"/>
        <v>9.1490917309689607E-7</v>
      </c>
      <c r="J20" s="75">
        <f t="shared" si="6"/>
        <v>1.2326537943749649E-6</v>
      </c>
      <c r="K20" s="75">
        <f t="shared" si="6"/>
        <v>1.4017221760189141E-6</v>
      </c>
      <c r="L20" s="75">
        <f t="shared" si="6"/>
        <v>1.4017221760189145E-6</v>
      </c>
      <c r="M20" s="75">
        <f t="shared" si="6"/>
        <v>1.2326537943749664E-6</v>
      </c>
      <c r="N20" s="75">
        <f t="shared" si="6"/>
        <v>9.1490917309689818E-7</v>
      </c>
      <c r="O20" s="75">
        <f t="shared" si="6"/>
        <v>4.8681300292201864E-7</v>
      </c>
      <c r="P20" s="75">
        <f t="shared" si="6"/>
        <v>1.438566216236531E-21</v>
      </c>
      <c r="Q20" s="75">
        <f t="shared" si="7"/>
        <v>-4.86813002922016E-7</v>
      </c>
      <c r="R20" s="75">
        <f t="shared" si="7"/>
        <v>-9.1490917309689596E-7</v>
      </c>
      <c r="S20" s="75">
        <f t="shared" si="7"/>
        <v>-1.2326537943749645E-6</v>
      </c>
      <c r="T20" s="75">
        <f t="shared" si="7"/>
        <v>-1.4017221760189141E-6</v>
      </c>
      <c r="U20" s="75">
        <f t="shared" si="7"/>
        <v>-1.4017221760189145E-6</v>
      </c>
      <c r="V20" s="75">
        <f t="shared" si="7"/>
        <v>-1.2326537943749662E-6</v>
      </c>
      <c r="W20" s="75">
        <f t="shared" si="7"/>
        <v>-9.1490917309689829E-7</v>
      </c>
      <c r="X20" s="75">
        <f t="shared" si="7"/>
        <v>-4.8681300292201833E-7</v>
      </c>
      <c r="Y20" s="75">
        <f t="shared" si="7"/>
        <v>-1.6129472315065674E-21</v>
      </c>
      <c r="Z20" s="75">
        <f t="shared" si="7"/>
        <v>4.8681300292201642E-7</v>
      </c>
      <c r="AA20" s="75">
        <f t="shared" si="8"/>
        <v>9.1490917309689575E-7</v>
      </c>
      <c r="AB20" s="75">
        <f t="shared" si="8"/>
        <v>1.2326537943749651E-6</v>
      </c>
      <c r="AC20" s="75">
        <f t="shared" si="8"/>
        <v>1.4017221760189141E-6</v>
      </c>
      <c r="AD20" s="75">
        <f t="shared" si="8"/>
        <v>1.4017221760189143E-6</v>
      </c>
      <c r="AE20" s="75">
        <f t="shared" si="8"/>
        <v>1.2326537943749664E-6</v>
      </c>
      <c r="AF20" s="75">
        <f t="shared" si="8"/>
        <v>9.149091730968985E-7</v>
      </c>
      <c r="AG20" s="75">
        <f t="shared" si="8"/>
        <v>4.8681300292201727E-7</v>
      </c>
      <c r="AH20" s="75">
        <f t="shared" si="8"/>
        <v>5.2314304581010938E-22</v>
      </c>
      <c r="AI20" s="75">
        <f t="shared" si="8"/>
        <v>-4.8681300292201621E-7</v>
      </c>
      <c r="AJ20" s="75">
        <f t="shared" si="8"/>
        <v>-9.1490917309689564E-7</v>
      </c>
      <c r="AK20" s="75">
        <f t="shared" si="9"/>
        <v>-1.2326537943749658E-6</v>
      </c>
      <c r="AL20" s="75">
        <f t="shared" si="9"/>
        <v>-1.4017221760189143E-6</v>
      </c>
      <c r="AM20" s="75">
        <f t="shared" si="9"/>
        <v>-1.4017221760189143E-6</v>
      </c>
      <c r="AN20" s="75">
        <f t="shared" si="9"/>
        <v>-1.2326537943749664E-6</v>
      </c>
      <c r="AO20" s="75">
        <f t="shared" si="9"/>
        <v>-9.1490917309689659E-7</v>
      </c>
      <c r="AP20" s="75">
        <f t="shared" si="9"/>
        <v>-4.8681300292201981E-7</v>
      </c>
      <c r="AQ20" s="75">
        <f t="shared" si="9"/>
        <v>-6.9752406108014584E-22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6.25703E-6</v>
      </c>
      <c r="E21" s="50">
        <v>-2.5051199999999999E-16</v>
      </c>
      <c r="F21" s="36">
        <f t="shared" si="5"/>
        <v>0.25028119999999998</v>
      </c>
      <c r="G21" s="75">
        <f t="shared" si="6"/>
        <v>-6.2698443974399995E-21</v>
      </c>
      <c r="H21" s="75">
        <f t="shared" si="6"/>
        <v>4.3460874284292461E-6</v>
      </c>
      <c r="I21" s="75">
        <f t="shared" si="6"/>
        <v>8.5601211895720286E-6</v>
      </c>
      <c r="J21" s="75">
        <f t="shared" si="6"/>
        <v>1.2514059999999995E-5</v>
      </c>
      <c r="K21" s="75">
        <f t="shared" si="6"/>
        <v>1.6087765429747864E-5</v>
      </c>
      <c r="L21" s="75">
        <f t="shared" si="6"/>
        <v>1.9172652247714954E-5</v>
      </c>
      <c r="M21" s="75">
        <f t="shared" si="6"/>
        <v>2.167498772896538E-5</v>
      </c>
      <c r="N21" s="75">
        <f t="shared" si="6"/>
        <v>2.3518739676144208E-5</v>
      </c>
      <c r="O21" s="75">
        <f t="shared" si="6"/>
        <v>2.4647886619319903E-5</v>
      </c>
      <c r="P21" s="75">
        <f t="shared" si="6"/>
        <v>2.502812E-5</v>
      </c>
      <c r="Q21" s="75">
        <f t="shared" si="7"/>
        <v>2.4647886619319906E-5</v>
      </c>
      <c r="R21" s="75">
        <f t="shared" si="7"/>
        <v>2.3518739676144212E-5</v>
      </c>
      <c r="S21" s="75">
        <f t="shared" si="7"/>
        <v>2.167498772896539E-5</v>
      </c>
      <c r="T21" s="75">
        <f t="shared" si="7"/>
        <v>1.9172652247714964E-5</v>
      </c>
      <c r="U21" s="75">
        <f t="shared" si="7"/>
        <v>1.6087765429747881E-5</v>
      </c>
      <c r="V21" s="75">
        <f t="shared" si="7"/>
        <v>1.2514060000000008E-5</v>
      </c>
      <c r="W21" s="75">
        <f t="shared" si="7"/>
        <v>8.5601211895720506E-6</v>
      </c>
      <c r="X21" s="75">
        <f t="shared" si="7"/>
        <v>4.3460874284292614E-6</v>
      </c>
      <c r="Y21" s="75">
        <f t="shared" si="7"/>
        <v>1.4181034289559302E-20</v>
      </c>
      <c r="Z21" s="75">
        <f t="shared" si="7"/>
        <v>-4.3460874284292444E-6</v>
      </c>
      <c r="AA21" s="75">
        <f t="shared" si="8"/>
        <v>-8.5601211895720235E-6</v>
      </c>
      <c r="AB21" s="75">
        <f t="shared" si="8"/>
        <v>-1.2514059999999993E-5</v>
      </c>
      <c r="AC21" s="75">
        <f t="shared" si="8"/>
        <v>-1.6087765429747857E-5</v>
      </c>
      <c r="AD21" s="75">
        <f t="shared" si="8"/>
        <v>-1.9172652247714954E-5</v>
      </c>
      <c r="AE21" s="75">
        <f t="shared" si="8"/>
        <v>-2.1674987728965377E-5</v>
      </c>
      <c r="AF21" s="75">
        <f t="shared" si="8"/>
        <v>-2.3518739676144205E-5</v>
      </c>
      <c r="AG21" s="75">
        <f t="shared" si="8"/>
        <v>-2.4647886619319903E-5</v>
      </c>
      <c r="AH21" s="75">
        <f t="shared" si="8"/>
        <v>-2.502812E-5</v>
      </c>
      <c r="AI21" s="75">
        <f t="shared" si="8"/>
        <v>-2.4647886619319906E-5</v>
      </c>
      <c r="AJ21" s="75">
        <f t="shared" si="8"/>
        <v>-2.3518739676144212E-5</v>
      </c>
      <c r="AK21" s="75">
        <f t="shared" si="9"/>
        <v>-2.1674987728965383E-5</v>
      </c>
      <c r="AL21" s="75">
        <f t="shared" si="9"/>
        <v>-1.9172652247714957E-5</v>
      </c>
      <c r="AM21" s="75">
        <f t="shared" si="9"/>
        <v>-1.6087765429747874E-5</v>
      </c>
      <c r="AN21" s="75">
        <f t="shared" si="9"/>
        <v>-1.2514060000000012E-5</v>
      </c>
      <c r="AO21" s="75">
        <f t="shared" si="9"/>
        <v>-8.5601211895720336E-6</v>
      </c>
      <c r="AP21" s="75">
        <f t="shared" si="9"/>
        <v>-4.3460874284292758E-6</v>
      </c>
      <c r="AQ21" s="75">
        <f t="shared" si="9"/>
        <v>-6.1326325094535061E-21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1.1045899999999999E-6</v>
      </c>
      <c r="E22" s="50">
        <v>-1.5708</v>
      </c>
      <c r="F22" s="36">
        <f t="shared" si="5"/>
        <v>3.3137699999776442E-2</v>
      </c>
      <c r="G22" s="75">
        <f t="shared" si="6"/>
        <v>-3.3137699999776442E-6</v>
      </c>
      <c r="H22" s="75">
        <f t="shared" si="6"/>
        <v>-3.2634285013501083E-6</v>
      </c>
      <c r="I22" s="75">
        <f t="shared" si="6"/>
        <v>-3.1139293790835508E-6</v>
      </c>
      <c r="J22" s="75">
        <f t="shared" si="6"/>
        <v>-2.8698150883578364E-6</v>
      </c>
      <c r="K22" s="75">
        <f t="shared" si="6"/>
        <v>-2.5385029183688728E-6</v>
      </c>
      <c r="L22" s="75">
        <f t="shared" si="6"/>
        <v>-2.1300596217497285E-6</v>
      </c>
      <c r="M22" s="75">
        <f t="shared" si="6"/>
        <v>-1.6568955413858951E-6</v>
      </c>
      <c r="N22" s="75">
        <f t="shared" si="6"/>
        <v>-1.1333875284266504E-6</v>
      </c>
      <c r="O22" s="75">
        <f t="shared" si="6"/>
        <v>-5.7544210893792381E-7</v>
      </c>
      <c r="P22" s="75">
        <f t="shared" si="6"/>
        <v>-1.2172156875519683E-11</v>
      </c>
      <c r="Q22" s="75">
        <f t="shared" si="7"/>
        <v>5.7541813446899998E-7</v>
      </c>
      <c r="R22" s="75">
        <f t="shared" si="7"/>
        <v>1.1333646522546604E-6</v>
      </c>
      <c r="S22" s="75">
        <f t="shared" si="7"/>
        <v>1.6568744585917487E-6</v>
      </c>
      <c r="T22" s="75">
        <f t="shared" si="7"/>
        <v>2.1300409729234581E-6</v>
      </c>
      <c r="U22" s="75">
        <f t="shared" si="7"/>
        <v>2.5384872701456275E-6</v>
      </c>
      <c r="V22" s="75">
        <f t="shared" si="7"/>
        <v>2.8698029162009611E-6</v>
      </c>
      <c r="W22" s="75">
        <f t="shared" si="7"/>
        <v>3.1139210528378728E-6</v>
      </c>
      <c r="X22" s="75">
        <f t="shared" si="7"/>
        <v>3.263424274004389E-6</v>
      </c>
      <c r="Y22" s="75">
        <f t="shared" si="7"/>
        <v>3.3137699999776442E-6</v>
      </c>
      <c r="Z22" s="75">
        <f t="shared" si="7"/>
        <v>3.2634285013501083E-6</v>
      </c>
      <c r="AA22" s="75">
        <f t="shared" si="8"/>
        <v>3.1139293790835512E-6</v>
      </c>
      <c r="AB22" s="75">
        <f t="shared" si="8"/>
        <v>2.8698150883578368E-6</v>
      </c>
      <c r="AC22" s="75">
        <f t="shared" si="8"/>
        <v>2.5385029183688732E-6</v>
      </c>
      <c r="AD22" s="75">
        <f t="shared" si="8"/>
        <v>2.1300596217497297E-6</v>
      </c>
      <c r="AE22" s="75">
        <f t="shared" si="8"/>
        <v>1.6568955413858972E-6</v>
      </c>
      <c r="AF22" s="75">
        <f t="shared" si="8"/>
        <v>1.1333875284266527E-6</v>
      </c>
      <c r="AG22" s="75">
        <f t="shared" si="8"/>
        <v>5.7544210893792413E-7</v>
      </c>
      <c r="AH22" s="75">
        <f t="shared" si="8"/>
        <v>1.2172156876661473E-11</v>
      </c>
      <c r="AI22" s="75">
        <f t="shared" si="8"/>
        <v>-5.7541813446899807E-7</v>
      </c>
      <c r="AJ22" s="75">
        <f t="shared" si="8"/>
        <v>-1.1333646522546578E-6</v>
      </c>
      <c r="AK22" s="75">
        <f t="shared" si="9"/>
        <v>-1.6568744585917489E-6</v>
      </c>
      <c r="AL22" s="75">
        <f t="shared" si="9"/>
        <v>-2.1300409729234577E-6</v>
      </c>
      <c r="AM22" s="75">
        <f t="shared" si="9"/>
        <v>-2.5384872701456267E-6</v>
      </c>
      <c r="AN22" s="75">
        <f t="shared" si="9"/>
        <v>-2.8698029162009594E-6</v>
      </c>
      <c r="AO22" s="75">
        <f t="shared" si="9"/>
        <v>-3.1139210528378728E-6</v>
      </c>
      <c r="AP22" s="75">
        <f t="shared" si="9"/>
        <v>-3.2634242740043882E-6</v>
      </c>
      <c r="AQ22" s="75">
        <f t="shared" si="9"/>
        <v>-3.3137699999776442E-6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1.5231300000000001E-6</v>
      </c>
      <c r="E23" s="50">
        <v>-4.2475900000000001E-16</v>
      </c>
      <c r="F23" s="36">
        <f t="shared" si="5"/>
        <v>2.9999804656909695E-2</v>
      </c>
      <c r="G23" s="75">
        <f t="shared" ref="G23:P32" si="10">Bn*SIN(m*(th-INDEX(deg,ii)*PI()/180+ph))*INDEX(mm,ii)*INDEX(_10kA,ii)</f>
        <v>-2.5878527026800002E-21</v>
      </c>
      <c r="H23" s="75">
        <f t="shared" si="10"/>
        <v>1.0418822818072492E-6</v>
      </c>
      <c r="I23" s="75">
        <f t="shared" si="10"/>
        <v>1.9580981838837152E-6</v>
      </c>
      <c r="J23" s="75">
        <f t="shared" si="10"/>
        <v>2.6381385465323827E-6</v>
      </c>
      <c r="K23" s="75">
        <f t="shared" si="10"/>
        <v>2.9999804656909687E-6</v>
      </c>
      <c r="L23" s="75">
        <f t="shared" si="10"/>
        <v>2.9999804656909695E-6</v>
      </c>
      <c r="M23" s="75">
        <f t="shared" si="10"/>
        <v>2.6381385465323857E-6</v>
      </c>
      <c r="N23" s="75">
        <f t="shared" si="10"/>
        <v>1.9580981838837199E-6</v>
      </c>
      <c r="O23" s="75">
        <f t="shared" si="10"/>
        <v>1.0418822818072547E-6</v>
      </c>
      <c r="P23" s="75">
        <f t="shared" si="10"/>
        <v>3.0788344660206968E-21</v>
      </c>
      <c r="Q23" s="75">
        <f t="shared" ref="Q23:Z32" si="11">Bn*SIN(m*(th-INDEX(deg,ii)*PI()/180+ph))*INDEX(mm,ii)*INDEX(_10kA,ii)</f>
        <v>-1.041882281807249E-6</v>
      </c>
      <c r="R23" s="75">
        <f t="shared" si="11"/>
        <v>-1.9580981838837152E-6</v>
      </c>
      <c r="S23" s="75">
        <f t="shared" si="11"/>
        <v>-2.6381385465323819E-6</v>
      </c>
      <c r="T23" s="75">
        <f t="shared" si="11"/>
        <v>-2.9999804656909687E-6</v>
      </c>
      <c r="U23" s="75">
        <f t="shared" si="11"/>
        <v>-2.9999804656909695E-6</v>
      </c>
      <c r="V23" s="75">
        <f t="shared" si="11"/>
        <v>-2.6381385465323853E-6</v>
      </c>
      <c r="W23" s="75">
        <f t="shared" si="11"/>
        <v>-1.9580981838837203E-6</v>
      </c>
      <c r="X23" s="75">
        <f t="shared" si="11"/>
        <v>-1.0418822818072539E-6</v>
      </c>
      <c r="Y23" s="75">
        <f t="shared" si="11"/>
        <v>-3.4520465392456904E-21</v>
      </c>
      <c r="Z23" s="75">
        <f t="shared" si="11"/>
        <v>1.0418822818072498E-6</v>
      </c>
      <c r="AA23" s="75">
        <f t="shared" ref="AA23:AJ32" si="12">Bn*SIN(m*(th-INDEX(deg,ii)*PI()/180+ph))*INDEX(mm,ii)*INDEX(_10kA,ii)</f>
        <v>1.9580981838837148E-6</v>
      </c>
      <c r="AB23" s="75">
        <f t="shared" si="12"/>
        <v>2.6381385465323836E-6</v>
      </c>
      <c r="AC23" s="75">
        <f t="shared" si="12"/>
        <v>2.9999804656909687E-6</v>
      </c>
      <c r="AD23" s="75">
        <f t="shared" si="12"/>
        <v>2.9999804656909691E-6</v>
      </c>
      <c r="AE23" s="75">
        <f t="shared" si="12"/>
        <v>2.6381385465323857E-6</v>
      </c>
      <c r="AF23" s="75">
        <f t="shared" si="12"/>
        <v>1.9580981838837207E-6</v>
      </c>
      <c r="AG23" s="75">
        <f t="shared" si="12"/>
        <v>1.0418822818072515E-6</v>
      </c>
      <c r="AH23" s="75">
        <f t="shared" si="12"/>
        <v>1.1196362196749798E-21</v>
      </c>
      <c r="AI23" s="75">
        <f t="shared" si="12"/>
        <v>-1.0418822818072494E-6</v>
      </c>
      <c r="AJ23" s="75">
        <f t="shared" si="12"/>
        <v>-1.9580981838837144E-6</v>
      </c>
      <c r="AK23" s="75">
        <f t="shared" ref="AK23:AQ32" si="13">Bn*SIN(m*(th-INDEX(deg,ii)*PI()/180+ph))*INDEX(mm,ii)*INDEX(_10kA,ii)</f>
        <v>-2.6381385465323844E-6</v>
      </c>
      <c r="AL23" s="75">
        <f t="shared" si="13"/>
        <v>-2.9999804656909691E-6</v>
      </c>
      <c r="AM23" s="75">
        <f t="shared" si="13"/>
        <v>-2.9999804656909691E-6</v>
      </c>
      <c r="AN23" s="75">
        <f t="shared" si="13"/>
        <v>-2.6381385465323857E-6</v>
      </c>
      <c r="AO23" s="75">
        <f t="shared" si="13"/>
        <v>-1.9580981838837165E-6</v>
      </c>
      <c r="AP23" s="75">
        <f t="shared" si="13"/>
        <v>-1.041882281807257E-6</v>
      </c>
      <c r="AQ23" s="75">
        <f t="shared" si="13"/>
        <v>-1.4928482928999733E-21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1.05959E-5</v>
      </c>
      <c r="E24" s="50">
        <v>-2.4343400000000001E-16</v>
      </c>
      <c r="F24" s="36">
        <f t="shared" si="5"/>
        <v>0.42383599999999999</v>
      </c>
      <c r="G24" s="75">
        <f t="shared" si="10"/>
        <v>-1.03176092824E-20</v>
      </c>
      <c r="H24" s="75">
        <f t="shared" si="10"/>
        <v>7.3598349029640971E-6</v>
      </c>
      <c r="I24" s="75">
        <f t="shared" si="10"/>
        <v>1.4496044946657803E-5</v>
      </c>
      <c r="J24" s="75">
        <f t="shared" si="10"/>
        <v>2.1191799999999989E-5</v>
      </c>
      <c r="K24" s="75">
        <f t="shared" si="10"/>
        <v>2.7243652933910399E-5</v>
      </c>
      <c r="L24" s="75">
        <f t="shared" si="10"/>
        <v>3.2467721259377513E-5</v>
      </c>
      <c r="M24" s="75">
        <f t="shared" si="10"/>
        <v>3.6705274303838123E-5</v>
      </c>
      <c r="N24" s="75">
        <f t="shared" si="10"/>
        <v>3.9827556162341621E-5</v>
      </c>
      <c r="O24" s="75">
        <f t="shared" si="10"/>
        <v>4.1739697880568216E-5</v>
      </c>
      <c r="P24" s="75">
        <f t="shared" si="10"/>
        <v>4.2383599999999999E-5</v>
      </c>
      <c r="Q24" s="75">
        <f t="shared" si="11"/>
        <v>4.1739697880568223E-5</v>
      </c>
      <c r="R24" s="75">
        <f t="shared" si="11"/>
        <v>3.9827556162341628E-5</v>
      </c>
      <c r="S24" s="75">
        <f t="shared" si="11"/>
        <v>3.6705274303838143E-5</v>
      </c>
      <c r="T24" s="75">
        <f t="shared" si="11"/>
        <v>3.2467721259377533E-5</v>
      </c>
      <c r="U24" s="75">
        <f t="shared" si="11"/>
        <v>2.7243652933910427E-5</v>
      </c>
      <c r="V24" s="75">
        <f t="shared" si="11"/>
        <v>2.1191800000000013E-5</v>
      </c>
      <c r="W24" s="75">
        <f t="shared" si="11"/>
        <v>1.4496044946657837E-5</v>
      </c>
      <c r="X24" s="75">
        <f t="shared" si="11"/>
        <v>7.3598349029641234E-6</v>
      </c>
      <c r="Y24" s="75">
        <f t="shared" si="11"/>
        <v>2.4014719639947611E-20</v>
      </c>
      <c r="Z24" s="75">
        <f t="shared" si="11"/>
        <v>-7.3598349029640955E-6</v>
      </c>
      <c r="AA24" s="75">
        <f t="shared" si="12"/>
        <v>-1.4496044946657791E-5</v>
      </c>
      <c r="AB24" s="75">
        <f t="shared" si="12"/>
        <v>-2.1191799999999989E-5</v>
      </c>
      <c r="AC24" s="75">
        <f t="shared" si="12"/>
        <v>-2.7243652933910389E-5</v>
      </c>
      <c r="AD24" s="75">
        <f t="shared" si="12"/>
        <v>-3.2467721259377513E-5</v>
      </c>
      <c r="AE24" s="75">
        <f t="shared" si="12"/>
        <v>-3.6705274303838123E-5</v>
      </c>
      <c r="AF24" s="75">
        <f t="shared" si="12"/>
        <v>-3.9827556162341621E-5</v>
      </c>
      <c r="AG24" s="75">
        <f t="shared" si="12"/>
        <v>-4.1739697880568216E-5</v>
      </c>
      <c r="AH24" s="75">
        <f t="shared" si="12"/>
        <v>-4.2383599999999999E-5</v>
      </c>
      <c r="AI24" s="75">
        <f t="shared" si="12"/>
        <v>-4.1739697880568223E-5</v>
      </c>
      <c r="AJ24" s="75">
        <f t="shared" si="12"/>
        <v>-3.9827556162341634E-5</v>
      </c>
      <c r="AK24" s="75">
        <f t="shared" si="13"/>
        <v>-3.6705274303838129E-5</v>
      </c>
      <c r="AL24" s="75">
        <f t="shared" si="13"/>
        <v>-3.2467721259377519E-5</v>
      </c>
      <c r="AM24" s="75">
        <f t="shared" si="13"/>
        <v>-2.724365293391042E-5</v>
      </c>
      <c r="AN24" s="75">
        <f t="shared" si="13"/>
        <v>-2.119180000000002E-5</v>
      </c>
      <c r="AO24" s="75">
        <f t="shared" si="13"/>
        <v>-1.4496044946657807E-5</v>
      </c>
      <c r="AP24" s="75">
        <f t="shared" si="13"/>
        <v>-7.359834902964148E-6</v>
      </c>
      <c r="AQ24" s="75">
        <f t="shared" si="13"/>
        <v>-1.0385240410692998E-20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6.7477599999999997E-6</v>
      </c>
      <c r="E25" s="50">
        <v>-1.5708</v>
      </c>
      <c r="F25" s="36">
        <f t="shared" si="5"/>
        <v>0.20243279999863434</v>
      </c>
      <c r="G25" s="75">
        <f t="shared" si="10"/>
        <v>-2.0243279999863433E-5</v>
      </c>
      <c r="H25" s="75">
        <f t="shared" si="10"/>
        <v>-1.9935752002344948E-5</v>
      </c>
      <c r="I25" s="75">
        <f t="shared" si="10"/>
        <v>-1.9022486268212479E-5</v>
      </c>
      <c r="J25" s="75">
        <f t="shared" si="10"/>
        <v>-1.7531231914662881E-5</v>
      </c>
      <c r="K25" s="75">
        <f t="shared" si="10"/>
        <v>-1.5507299950617647E-5</v>
      </c>
      <c r="L25" s="75">
        <f t="shared" si="10"/>
        <v>-1.3012186524645298E-5</v>
      </c>
      <c r="M25" s="75">
        <f t="shared" si="10"/>
        <v>-1.0121704395605689E-5</v>
      </c>
      <c r="N25" s="75">
        <f t="shared" si="10"/>
        <v>-6.9236794003351592E-6</v>
      </c>
      <c r="O25" s="75">
        <f t="shared" si="10"/>
        <v>-3.5152819100362711E-6</v>
      </c>
      <c r="P25" s="75">
        <f t="shared" si="10"/>
        <v>-7.4357719405713166E-11</v>
      </c>
      <c r="Q25" s="75">
        <f t="shared" si="11"/>
        <v>3.5151354539191368E-6</v>
      </c>
      <c r="R25" s="75">
        <f t="shared" si="11"/>
        <v>6.9235396535347112E-6</v>
      </c>
      <c r="S25" s="75">
        <f t="shared" si="11"/>
        <v>1.0121575604257741E-5</v>
      </c>
      <c r="T25" s="75">
        <f t="shared" si="11"/>
        <v>1.3012072602009792E-5</v>
      </c>
      <c r="U25" s="75">
        <f t="shared" si="11"/>
        <v>1.550720435817621E-5</v>
      </c>
      <c r="V25" s="75">
        <f t="shared" si="11"/>
        <v>1.7531157556943477E-5</v>
      </c>
      <c r="W25" s="75">
        <f t="shared" si="11"/>
        <v>1.9022435404536785E-5</v>
      </c>
      <c r="X25" s="75">
        <f t="shared" si="11"/>
        <v>1.9935726178180008E-5</v>
      </c>
      <c r="Y25" s="75">
        <f t="shared" si="11"/>
        <v>2.0243279999863433E-5</v>
      </c>
      <c r="Z25" s="75">
        <f t="shared" si="11"/>
        <v>1.9935752002344948E-5</v>
      </c>
      <c r="AA25" s="75">
        <f t="shared" si="12"/>
        <v>1.9022486268212483E-5</v>
      </c>
      <c r="AB25" s="75">
        <f t="shared" si="12"/>
        <v>1.7531231914662884E-5</v>
      </c>
      <c r="AC25" s="75">
        <f t="shared" si="12"/>
        <v>1.550729995061765E-5</v>
      </c>
      <c r="AD25" s="75">
        <f t="shared" si="12"/>
        <v>1.3012186524645305E-5</v>
      </c>
      <c r="AE25" s="75">
        <f t="shared" si="12"/>
        <v>1.0121704395605701E-5</v>
      </c>
      <c r="AF25" s="75">
        <f t="shared" si="12"/>
        <v>6.9236794003351744E-6</v>
      </c>
      <c r="AG25" s="75">
        <f t="shared" si="12"/>
        <v>3.5152819100362732E-6</v>
      </c>
      <c r="AH25" s="75">
        <f t="shared" si="12"/>
        <v>7.4357719412688173E-11</v>
      </c>
      <c r="AI25" s="75">
        <f t="shared" si="12"/>
        <v>-3.5151354539191258E-6</v>
      </c>
      <c r="AJ25" s="75">
        <f t="shared" si="12"/>
        <v>-6.9235396535346968E-6</v>
      </c>
      <c r="AK25" s="75">
        <f t="shared" si="13"/>
        <v>-1.0121575604257743E-5</v>
      </c>
      <c r="AL25" s="75">
        <f t="shared" si="13"/>
        <v>-1.3012072602009787E-5</v>
      </c>
      <c r="AM25" s="75">
        <f t="shared" si="13"/>
        <v>-1.5507204358176207E-5</v>
      </c>
      <c r="AN25" s="75">
        <f t="shared" si="13"/>
        <v>-1.753115755694347E-5</v>
      </c>
      <c r="AO25" s="75">
        <f t="shared" si="13"/>
        <v>-1.9022435404536788E-5</v>
      </c>
      <c r="AP25" s="75">
        <f t="shared" si="13"/>
        <v>-1.9935726178180005E-5</v>
      </c>
      <c r="AQ25" s="75">
        <f t="shared" si="13"/>
        <v>-2.0243279999863433E-5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2.9085499999999999E-6</v>
      </c>
      <c r="E26" s="50">
        <v>-3.9579699999999999E-16</v>
      </c>
      <c r="F26" s="36">
        <f t="shared" si="5"/>
        <v>5.7287251800473164E-2</v>
      </c>
      <c r="G26" s="75">
        <f t="shared" si="10"/>
        <v>-4.6047814574E-21</v>
      </c>
      <c r="H26" s="75">
        <f t="shared" si="10"/>
        <v>1.9895653757397434E-6</v>
      </c>
      <c r="I26" s="75">
        <f t="shared" si="10"/>
        <v>3.739159804307564E-6</v>
      </c>
      <c r="J26" s="75">
        <f t="shared" si="10"/>
        <v>5.0377563763544549E-6</v>
      </c>
      <c r="K26" s="75">
        <f t="shared" si="10"/>
        <v>5.7287251800473146E-6</v>
      </c>
      <c r="L26" s="75">
        <f t="shared" si="10"/>
        <v>5.7287251800473163E-6</v>
      </c>
      <c r="M26" s="75">
        <f t="shared" si="10"/>
        <v>5.0377563763544609E-6</v>
      </c>
      <c r="N26" s="75">
        <f t="shared" si="10"/>
        <v>3.7391598043075725E-6</v>
      </c>
      <c r="O26" s="75">
        <f t="shared" si="10"/>
        <v>1.9895653757397531E-6</v>
      </c>
      <c r="P26" s="75">
        <f t="shared" si="10"/>
        <v>5.8793037929424915E-21</v>
      </c>
      <c r="Q26" s="75">
        <f t="shared" si="11"/>
        <v>-1.9895653757397421E-6</v>
      </c>
      <c r="R26" s="75">
        <f t="shared" si="11"/>
        <v>-3.7391598043075636E-6</v>
      </c>
      <c r="S26" s="75">
        <f t="shared" si="11"/>
        <v>-5.0377563763544541E-6</v>
      </c>
      <c r="T26" s="75">
        <f t="shared" si="11"/>
        <v>-5.7287251800473146E-6</v>
      </c>
      <c r="U26" s="75">
        <f t="shared" si="11"/>
        <v>-5.7287251800473163E-6</v>
      </c>
      <c r="V26" s="75">
        <f t="shared" si="11"/>
        <v>-5.03775637635446E-6</v>
      </c>
      <c r="W26" s="75">
        <f t="shared" si="11"/>
        <v>-3.7391598043075733E-6</v>
      </c>
      <c r="X26" s="75">
        <f t="shared" si="11"/>
        <v>-1.9895653757397514E-6</v>
      </c>
      <c r="Y26" s="75">
        <f t="shared" si="11"/>
        <v>-6.5919849006473847E-21</v>
      </c>
      <c r="Z26" s="75">
        <f t="shared" si="11"/>
        <v>1.9895653757397438E-6</v>
      </c>
      <c r="AA26" s="75">
        <f t="shared" si="12"/>
        <v>3.7391598043075628E-6</v>
      </c>
      <c r="AB26" s="75">
        <f t="shared" si="12"/>
        <v>5.0377563763544566E-6</v>
      </c>
      <c r="AC26" s="75">
        <f t="shared" si="12"/>
        <v>5.7287251800473146E-6</v>
      </c>
      <c r="AD26" s="75">
        <f t="shared" si="12"/>
        <v>5.7287251800473154E-6</v>
      </c>
      <c r="AE26" s="75">
        <f t="shared" si="12"/>
        <v>5.0377563763544609E-6</v>
      </c>
      <c r="AF26" s="75">
        <f t="shared" si="12"/>
        <v>3.7391598043075738E-6</v>
      </c>
      <c r="AG26" s="75">
        <f t="shared" si="12"/>
        <v>1.9895653757397476E-6</v>
      </c>
      <c r="AH26" s="75">
        <f t="shared" si="12"/>
        <v>2.1380433231146801E-21</v>
      </c>
      <c r="AI26" s="75">
        <f t="shared" si="12"/>
        <v>-1.9895653757397434E-6</v>
      </c>
      <c r="AJ26" s="75">
        <f t="shared" si="12"/>
        <v>-3.7391598043075623E-6</v>
      </c>
      <c r="AK26" s="75">
        <f t="shared" si="13"/>
        <v>-5.0377563763544583E-6</v>
      </c>
      <c r="AL26" s="75">
        <f t="shared" si="13"/>
        <v>-5.7287251800473154E-6</v>
      </c>
      <c r="AM26" s="75">
        <f t="shared" si="13"/>
        <v>-5.7287251800473154E-6</v>
      </c>
      <c r="AN26" s="75">
        <f t="shared" si="13"/>
        <v>-5.0377563763544609E-6</v>
      </c>
      <c r="AO26" s="75">
        <f t="shared" si="13"/>
        <v>-3.7391598043075661E-6</v>
      </c>
      <c r="AP26" s="75">
        <f t="shared" si="13"/>
        <v>-1.9895653757397578E-6</v>
      </c>
      <c r="AQ26" s="75">
        <f t="shared" si="13"/>
        <v>-2.8507244308195733E-21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1.3588300000000001E-3</v>
      </c>
      <c r="E27" s="50">
        <v>-2.7794200000000002E-16</v>
      </c>
      <c r="F27" s="36">
        <f t="shared" si="5"/>
        <v>54.353200000000001</v>
      </c>
      <c r="G27" s="75">
        <f t="shared" si="10"/>
        <v>-1.5107037114400002E-18</v>
      </c>
      <c r="H27" s="75">
        <f t="shared" si="10"/>
        <v>9.438334130366183E-4</v>
      </c>
      <c r="I27" s="75">
        <f t="shared" si="10"/>
        <v>1.8589889254208723E-3</v>
      </c>
      <c r="J27" s="75">
        <f t="shared" si="10"/>
        <v>2.7176599999999985E-3</v>
      </c>
      <c r="K27" s="75">
        <f t="shared" si="10"/>
        <v>3.4937563506814394E-3</v>
      </c>
      <c r="L27" s="75">
        <f t="shared" si="10"/>
        <v>4.1636966825734428E-3</v>
      </c>
      <c r="M27" s="75">
        <f t="shared" si="10"/>
        <v>4.7071251976976347E-3</v>
      </c>
      <c r="N27" s="75">
        <f t="shared" si="10"/>
        <v>5.107530095610064E-3</v>
      </c>
      <c r="O27" s="75">
        <f t="shared" si="10"/>
        <v>5.3527452761023145E-3</v>
      </c>
      <c r="P27" s="75">
        <f t="shared" si="10"/>
        <v>5.4353200000000004E-3</v>
      </c>
      <c r="Q27" s="75">
        <f t="shared" si="11"/>
        <v>5.3527452761023154E-3</v>
      </c>
      <c r="R27" s="75">
        <f t="shared" si="11"/>
        <v>5.107530095610064E-3</v>
      </c>
      <c r="S27" s="75">
        <f t="shared" si="11"/>
        <v>4.7071251976976373E-3</v>
      </c>
      <c r="T27" s="75">
        <f t="shared" si="11"/>
        <v>4.1636966825734454E-3</v>
      </c>
      <c r="U27" s="75">
        <f t="shared" si="11"/>
        <v>3.4937563506814437E-3</v>
      </c>
      <c r="V27" s="75">
        <f t="shared" si="11"/>
        <v>2.7176600000000019E-3</v>
      </c>
      <c r="W27" s="75">
        <f t="shared" si="11"/>
        <v>1.8589889254208771E-3</v>
      </c>
      <c r="X27" s="75">
        <f t="shared" si="11"/>
        <v>9.4383341303662177E-4</v>
      </c>
      <c r="Y27" s="75">
        <f t="shared" si="11"/>
        <v>3.0796743540756346E-18</v>
      </c>
      <c r="Z27" s="75">
        <f t="shared" si="11"/>
        <v>-9.4383341303661819E-4</v>
      </c>
      <c r="AA27" s="75">
        <f t="shared" si="12"/>
        <v>-1.858988925420871E-3</v>
      </c>
      <c r="AB27" s="75">
        <f t="shared" si="12"/>
        <v>-2.7176599999999989E-3</v>
      </c>
      <c r="AC27" s="75">
        <f t="shared" si="12"/>
        <v>-3.493756350681439E-3</v>
      </c>
      <c r="AD27" s="75">
        <f t="shared" si="12"/>
        <v>-4.1636966825734437E-3</v>
      </c>
      <c r="AE27" s="75">
        <f t="shared" si="12"/>
        <v>-4.7071251976976338E-3</v>
      </c>
      <c r="AF27" s="75">
        <f t="shared" si="12"/>
        <v>-5.1075300956100632E-3</v>
      </c>
      <c r="AG27" s="75">
        <f t="shared" si="12"/>
        <v>-5.3527452761023145E-3</v>
      </c>
      <c r="AH27" s="75">
        <f t="shared" si="12"/>
        <v>-5.4353200000000004E-3</v>
      </c>
      <c r="AI27" s="75">
        <f t="shared" si="12"/>
        <v>-5.3527452761023154E-3</v>
      </c>
      <c r="AJ27" s="75">
        <f t="shared" si="12"/>
        <v>-5.1075300956100649E-3</v>
      </c>
      <c r="AK27" s="75">
        <f t="shared" si="13"/>
        <v>-4.7071251976976355E-3</v>
      </c>
      <c r="AL27" s="75">
        <f t="shared" si="13"/>
        <v>-4.1636966825734445E-3</v>
      </c>
      <c r="AM27" s="75">
        <f t="shared" si="13"/>
        <v>-3.4937563506814424E-3</v>
      </c>
      <c r="AN27" s="75">
        <f t="shared" si="13"/>
        <v>-2.7176600000000028E-3</v>
      </c>
      <c r="AO27" s="75">
        <f t="shared" si="13"/>
        <v>-1.8589889254208732E-3</v>
      </c>
      <c r="AP27" s="75">
        <f t="shared" si="13"/>
        <v>-9.4383341303662502E-4</v>
      </c>
      <c r="AQ27" s="75">
        <f t="shared" si="13"/>
        <v>-1.3318147799867842E-18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7.9254199999999998E-5</v>
      </c>
      <c r="E28" s="50">
        <v>-1.5708</v>
      </c>
      <c r="F28" s="36">
        <f t="shared" si="5"/>
        <v>2.3776259999839597</v>
      </c>
      <c r="G28" s="75">
        <f t="shared" si="10"/>
        <v>-2.3776259999839597E-4</v>
      </c>
      <c r="H28" s="75">
        <f t="shared" si="10"/>
        <v>-2.3415060351053492E-4</v>
      </c>
      <c r="I28" s="75">
        <f t="shared" si="10"/>
        <v>-2.2342405942092863E-4</v>
      </c>
      <c r="J28" s="75">
        <f t="shared" si="10"/>
        <v>-2.0590888834384671E-4</v>
      </c>
      <c r="K28" s="75">
        <f t="shared" si="10"/>
        <v>-1.8213727988936198E-4</v>
      </c>
      <c r="L28" s="75">
        <f t="shared" si="10"/>
        <v>-1.528315223513497E-4</v>
      </c>
      <c r="M28" s="75">
        <f t="shared" si="10"/>
        <v>-1.1888205634317351E-4</v>
      </c>
      <c r="N28" s="75">
        <f t="shared" si="10"/>
        <v>-8.1320419210233137E-5</v>
      </c>
      <c r="O28" s="75">
        <f t="shared" si="10"/>
        <v>-4.1287902289707488E-5</v>
      </c>
      <c r="P28" s="75">
        <f t="shared" si="10"/>
        <v>-8.733507957195088E-10</v>
      </c>
      <c r="Q28" s="75">
        <f t="shared" si="11"/>
        <v>4.1286182124438046E-5</v>
      </c>
      <c r="R28" s="75">
        <f t="shared" si="11"/>
        <v>8.1318777847636951E-5</v>
      </c>
      <c r="S28" s="75">
        <f t="shared" si="11"/>
        <v>1.1888054365522246E-4</v>
      </c>
      <c r="T28" s="75">
        <f t="shared" si="11"/>
        <v>1.5283018430030181E-4</v>
      </c>
      <c r="U28" s="75">
        <f t="shared" si="11"/>
        <v>1.8213615713122118E-4</v>
      </c>
      <c r="V28" s="75">
        <f t="shared" si="11"/>
        <v>2.0590801499305103E-4</v>
      </c>
      <c r="W28" s="75">
        <f t="shared" si="11"/>
        <v>2.2342346201379999E-4</v>
      </c>
      <c r="X28" s="75">
        <f t="shared" si="11"/>
        <v>2.3415030019898663E-4</v>
      </c>
      <c r="Y28" s="75">
        <f t="shared" si="11"/>
        <v>2.3776259999839597E-4</v>
      </c>
      <c r="Z28" s="75">
        <f t="shared" si="11"/>
        <v>2.3415060351053492E-4</v>
      </c>
      <c r="AA28" s="75">
        <f t="shared" si="12"/>
        <v>2.2342405942092869E-4</v>
      </c>
      <c r="AB28" s="75">
        <f t="shared" si="12"/>
        <v>2.0590888834384671E-4</v>
      </c>
      <c r="AC28" s="75">
        <f t="shared" si="12"/>
        <v>1.8213727988936201E-4</v>
      </c>
      <c r="AD28" s="75">
        <f t="shared" si="12"/>
        <v>1.5283152235134976E-4</v>
      </c>
      <c r="AE28" s="75">
        <f t="shared" si="12"/>
        <v>1.1888205634317363E-4</v>
      </c>
      <c r="AF28" s="75">
        <f t="shared" si="12"/>
        <v>8.1320419210233313E-5</v>
      </c>
      <c r="AG28" s="75">
        <f t="shared" si="12"/>
        <v>4.1287902289707522E-5</v>
      </c>
      <c r="AH28" s="75">
        <f t="shared" si="12"/>
        <v>8.7335079580143215E-10</v>
      </c>
      <c r="AI28" s="75">
        <f t="shared" si="12"/>
        <v>-4.128618212443791E-5</v>
      </c>
      <c r="AJ28" s="75">
        <f t="shared" si="12"/>
        <v>-8.1318777847636775E-5</v>
      </c>
      <c r="AK28" s="75">
        <f t="shared" si="13"/>
        <v>-1.1888054365522248E-4</v>
      </c>
      <c r="AL28" s="75">
        <f t="shared" si="13"/>
        <v>-1.5283018430030173E-4</v>
      </c>
      <c r="AM28" s="75">
        <f t="shared" si="13"/>
        <v>-1.8213615713122113E-4</v>
      </c>
      <c r="AN28" s="75">
        <f t="shared" si="13"/>
        <v>-2.0590801499305094E-4</v>
      </c>
      <c r="AO28" s="75">
        <f t="shared" si="13"/>
        <v>-2.2342346201380004E-4</v>
      </c>
      <c r="AP28" s="75">
        <f t="shared" si="13"/>
        <v>-2.341503001989866E-4</v>
      </c>
      <c r="AQ28" s="75">
        <f t="shared" si="13"/>
        <v>-2.3776259999839597E-4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1.02614E-3</v>
      </c>
      <c r="E29" s="50">
        <v>-4.1362400000000002E-16</v>
      </c>
      <c r="F29" s="36">
        <f t="shared" si="5"/>
        <v>20.211012553518948</v>
      </c>
      <c r="G29" s="75">
        <f t="shared" si="10"/>
        <v>-1.6977445254400002E-18</v>
      </c>
      <c r="H29" s="75">
        <f t="shared" si="10"/>
        <v>7.0192109974440186E-4</v>
      </c>
      <c r="I29" s="75">
        <f t="shared" si="10"/>
        <v>1.3191801556074897E-3</v>
      </c>
      <c r="J29" s="75">
        <f t="shared" si="10"/>
        <v>1.7773266156787268E-3</v>
      </c>
      <c r="K29" s="75">
        <f t="shared" si="10"/>
        <v>2.0211012553518941E-3</v>
      </c>
      <c r="L29" s="75">
        <f t="shared" si="10"/>
        <v>2.021101255351895E-3</v>
      </c>
      <c r="M29" s="75">
        <f t="shared" si="10"/>
        <v>1.7773266156787288E-3</v>
      </c>
      <c r="N29" s="75">
        <f t="shared" si="10"/>
        <v>1.3191801556074927E-3</v>
      </c>
      <c r="O29" s="75">
        <f t="shared" si="10"/>
        <v>7.0192109974440543E-4</v>
      </c>
      <c r="P29" s="75">
        <f t="shared" si="10"/>
        <v>2.0742255742861594E-18</v>
      </c>
      <c r="Q29" s="75">
        <f t="shared" si="11"/>
        <v>-7.0192109974440164E-4</v>
      </c>
      <c r="R29" s="75">
        <f t="shared" si="11"/>
        <v>-1.3191801556074894E-3</v>
      </c>
      <c r="S29" s="75">
        <f t="shared" si="11"/>
        <v>-1.7773266156787264E-3</v>
      </c>
      <c r="T29" s="75">
        <f t="shared" si="11"/>
        <v>-2.0211012553518941E-3</v>
      </c>
      <c r="U29" s="75">
        <f t="shared" si="11"/>
        <v>-2.021101255351895E-3</v>
      </c>
      <c r="V29" s="75">
        <f t="shared" si="11"/>
        <v>-1.7773266156787286E-3</v>
      </c>
      <c r="W29" s="75">
        <f t="shared" si="11"/>
        <v>-1.3191801556074929E-3</v>
      </c>
      <c r="X29" s="75">
        <f t="shared" si="11"/>
        <v>-7.0192109974440489E-4</v>
      </c>
      <c r="Y29" s="75">
        <f t="shared" si="11"/>
        <v>-2.3256603413901456E-18</v>
      </c>
      <c r="Z29" s="75">
        <f t="shared" si="11"/>
        <v>7.0192109974440218E-4</v>
      </c>
      <c r="AA29" s="75">
        <f t="shared" si="12"/>
        <v>1.3191801556074892E-3</v>
      </c>
      <c r="AB29" s="75">
        <f t="shared" si="12"/>
        <v>1.7773266156787273E-3</v>
      </c>
      <c r="AC29" s="75">
        <f t="shared" si="12"/>
        <v>2.0211012553518941E-3</v>
      </c>
      <c r="AD29" s="75">
        <f t="shared" si="12"/>
        <v>2.0211012553518946E-3</v>
      </c>
      <c r="AE29" s="75">
        <f t="shared" si="12"/>
        <v>1.7773266156787288E-3</v>
      </c>
      <c r="AF29" s="75">
        <f t="shared" si="12"/>
        <v>1.3191801556074931E-3</v>
      </c>
      <c r="AG29" s="75">
        <f t="shared" si="12"/>
        <v>7.0192109974440337E-4</v>
      </c>
      <c r="AH29" s="75">
        <f t="shared" si="12"/>
        <v>7.5430430131195885E-19</v>
      </c>
      <c r="AI29" s="75">
        <f t="shared" si="12"/>
        <v>-7.0192109974440196E-4</v>
      </c>
      <c r="AJ29" s="75">
        <f t="shared" si="12"/>
        <v>-1.319180155607489E-3</v>
      </c>
      <c r="AK29" s="75">
        <f t="shared" si="13"/>
        <v>-1.7773266156787279E-3</v>
      </c>
      <c r="AL29" s="75">
        <f t="shared" si="13"/>
        <v>-2.0211012553518946E-3</v>
      </c>
      <c r="AM29" s="75">
        <f t="shared" si="13"/>
        <v>-2.0211012553518946E-3</v>
      </c>
      <c r="AN29" s="75">
        <f t="shared" si="13"/>
        <v>-1.7773266156787288E-3</v>
      </c>
      <c r="AO29" s="75">
        <f t="shared" si="13"/>
        <v>-1.3191801556074903E-3</v>
      </c>
      <c r="AP29" s="75">
        <f t="shared" si="13"/>
        <v>-7.0192109974440706E-4</v>
      </c>
      <c r="AQ29" s="75">
        <f t="shared" si="13"/>
        <v>-1.0057390684159451E-18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9.9051200000000008E-6</v>
      </c>
      <c r="E30" s="50">
        <v>-3.16614E-16</v>
      </c>
      <c r="F30" s="36">
        <f t="shared" si="5"/>
        <v>0.39620480000000002</v>
      </c>
      <c r="G30" s="75">
        <f t="shared" si="10"/>
        <v>-1.2544398654720001E-20</v>
      </c>
      <c r="H30" s="75">
        <f t="shared" si="10"/>
        <v>6.8800241502890482E-6</v>
      </c>
      <c r="I30" s="75">
        <f t="shared" si="10"/>
        <v>1.3551002248231779E-5</v>
      </c>
      <c r="J30" s="75">
        <f t="shared" si="10"/>
        <v>1.9810239999999988E-5</v>
      </c>
      <c r="K30" s="75">
        <f t="shared" si="10"/>
        <v>2.5467553633833329E-5</v>
      </c>
      <c r="L30" s="75">
        <f t="shared" si="10"/>
        <v>3.0351048537706601E-5</v>
      </c>
      <c r="M30" s="75">
        <f t="shared" si="10"/>
        <v>3.4312342190133271E-5</v>
      </c>
      <c r="N30" s="75">
        <f t="shared" si="10"/>
        <v>3.7231072687995667E-5</v>
      </c>
      <c r="O30" s="75">
        <f t="shared" si="10"/>
        <v>3.9018555882065128E-5</v>
      </c>
      <c r="P30" s="75">
        <f t="shared" si="10"/>
        <v>3.9620480000000003E-5</v>
      </c>
      <c r="Q30" s="75">
        <f t="shared" si="11"/>
        <v>3.9018555882065135E-5</v>
      </c>
      <c r="R30" s="75">
        <f t="shared" si="11"/>
        <v>3.7231072687995674E-5</v>
      </c>
      <c r="S30" s="75">
        <f t="shared" si="11"/>
        <v>3.4312342190133291E-5</v>
      </c>
      <c r="T30" s="75">
        <f t="shared" si="11"/>
        <v>3.0351048537706621E-5</v>
      </c>
      <c r="U30" s="75">
        <f t="shared" si="11"/>
        <v>2.546755363383336E-5</v>
      </c>
      <c r="V30" s="75">
        <f t="shared" si="11"/>
        <v>1.9810240000000015E-5</v>
      </c>
      <c r="W30" s="75">
        <f t="shared" si="11"/>
        <v>1.3551002248231816E-5</v>
      </c>
      <c r="X30" s="75">
        <f t="shared" si="11"/>
        <v>6.8800241502890745E-6</v>
      </c>
      <c r="Y30" s="75">
        <f t="shared" si="11"/>
        <v>2.2449124642553997E-20</v>
      </c>
      <c r="Z30" s="75">
        <f t="shared" si="11"/>
        <v>-6.8800241502890482E-6</v>
      </c>
      <c r="AA30" s="75">
        <f t="shared" si="12"/>
        <v>-1.3551002248231772E-5</v>
      </c>
      <c r="AB30" s="75">
        <f t="shared" si="12"/>
        <v>-1.9810239999999991E-5</v>
      </c>
      <c r="AC30" s="75">
        <f t="shared" si="12"/>
        <v>-2.5467553633833323E-5</v>
      </c>
      <c r="AD30" s="75">
        <f t="shared" si="12"/>
        <v>-3.0351048537706604E-5</v>
      </c>
      <c r="AE30" s="75">
        <f t="shared" si="12"/>
        <v>-3.4312342190133271E-5</v>
      </c>
      <c r="AF30" s="75">
        <f t="shared" si="12"/>
        <v>-3.7231072687995661E-5</v>
      </c>
      <c r="AG30" s="75">
        <f t="shared" si="12"/>
        <v>-3.9018555882065128E-5</v>
      </c>
      <c r="AH30" s="75">
        <f t="shared" si="12"/>
        <v>-3.9620480000000003E-5</v>
      </c>
      <c r="AI30" s="75">
        <f t="shared" si="12"/>
        <v>-3.9018555882065135E-5</v>
      </c>
      <c r="AJ30" s="75">
        <f t="shared" si="12"/>
        <v>-3.7231072687995674E-5</v>
      </c>
      <c r="AK30" s="75">
        <f t="shared" si="13"/>
        <v>-3.4312342190133277E-5</v>
      </c>
      <c r="AL30" s="75">
        <f t="shared" si="13"/>
        <v>-3.0351048537706614E-5</v>
      </c>
      <c r="AM30" s="75">
        <f t="shared" si="13"/>
        <v>-2.546755363383335E-5</v>
      </c>
      <c r="AN30" s="75">
        <f t="shared" si="13"/>
        <v>-1.9810240000000019E-5</v>
      </c>
      <c r="AO30" s="75">
        <f t="shared" si="13"/>
        <v>-1.3551002248231787E-5</v>
      </c>
      <c r="AP30" s="75">
        <f t="shared" si="13"/>
        <v>-6.8800241502890982E-6</v>
      </c>
      <c r="AQ30" s="75">
        <f t="shared" si="13"/>
        <v>-9.7081939709475773E-21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2.1783199999999998E-5</v>
      </c>
      <c r="E31" s="50">
        <v>1.5708</v>
      </c>
      <c r="F31" s="36">
        <f t="shared" si="5"/>
        <v>0.65349599999559127</v>
      </c>
      <c r="G31" s="75">
        <f t="shared" si="10"/>
        <v>6.5349599999559125E-5</v>
      </c>
      <c r="H31" s="75">
        <f t="shared" si="10"/>
        <v>6.4356751052872474E-5</v>
      </c>
      <c r="I31" s="75">
        <f t="shared" si="10"/>
        <v>6.140845479153167E-5</v>
      </c>
      <c r="J31" s="75">
        <f t="shared" si="10"/>
        <v>5.6594293705527639E-5</v>
      </c>
      <c r="K31" s="75">
        <f t="shared" si="10"/>
        <v>5.0060543643375602E-5</v>
      </c>
      <c r="L31" s="75">
        <f t="shared" si="10"/>
        <v>4.2005729294476936E-5</v>
      </c>
      <c r="M31" s="75">
        <f t="shared" si="10"/>
        <v>3.2674592116890247E-5</v>
      </c>
      <c r="N31" s="75">
        <f t="shared" si="10"/>
        <v>2.2350653991973255E-5</v>
      </c>
      <c r="O31" s="75">
        <f t="shared" si="10"/>
        <v>1.1347602555486767E-5</v>
      </c>
      <c r="P31" s="75">
        <f t="shared" si="10"/>
        <v>-2.4004248423216296E-10</v>
      </c>
      <c r="Q31" s="75">
        <f t="shared" si="11"/>
        <v>-1.1348075346885786E-5</v>
      </c>
      <c r="R31" s="75">
        <f t="shared" si="11"/>
        <v>-2.2351105124275418E-5</v>
      </c>
      <c r="S31" s="75">
        <f t="shared" si="11"/>
        <v>-3.2675007882668864E-5</v>
      </c>
      <c r="T31" s="75">
        <f t="shared" si="11"/>
        <v>-4.2006097060899246E-5</v>
      </c>
      <c r="U31" s="75">
        <f t="shared" si="11"/>
        <v>-5.0060852236044896E-5</v>
      </c>
      <c r="V31" s="75">
        <f t="shared" si="11"/>
        <v>-5.659453374801186E-5</v>
      </c>
      <c r="W31" s="75">
        <f t="shared" si="11"/>
        <v>-6.1408618990261356E-5</v>
      </c>
      <c r="X31" s="75">
        <f t="shared" si="11"/>
        <v>-6.435683441875236E-5</v>
      </c>
      <c r="Y31" s="75">
        <f t="shared" si="11"/>
        <v>-6.5349599999559125E-5</v>
      </c>
      <c r="Z31" s="75">
        <f t="shared" si="11"/>
        <v>-6.4356751052872474E-5</v>
      </c>
      <c r="AA31" s="75">
        <f t="shared" si="12"/>
        <v>-6.140845479153167E-5</v>
      </c>
      <c r="AB31" s="75">
        <f t="shared" si="12"/>
        <v>-5.6594293705527618E-5</v>
      </c>
      <c r="AC31" s="75">
        <f t="shared" si="12"/>
        <v>-5.0060543643375575E-5</v>
      </c>
      <c r="AD31" s="75">
        <f t="shared" si="12"/>
        <v>-4.2005729294476936E-5</v>
      </c>
      <c r="AE31" s="75">
        <f t="shared" si="12"/>
        <v>-3.2674592116890254E-5</v>
      </c>
      <c r="AF31" s="75">
        <f t="shared" si="12"/>
        <v>-2.2350653991973265E-5</v>
      </c>
      <c r="AG31" s="75">
        <f t="shared" si="12"/>
        <v>-1.1347602555486746E-5</v>
      </c>
      <c r="AH31" s="75">
        <f t="shared" si="12"/>
        <v>2.4004248422415668E-10</v>
      </c>
      <c r="AI31" s="75">
        <f t="shared" si="12"/>
        <v>1.134807534688578E-5</v>
      </c>
      <c r="AJ31" s="75">
        <f t="shared" si="12"/>
        <v>2.2351105124275411E-5</v>
      </c>
      <c r="AK31" s="75">
        <f t="shared" si="13"/>
        <v>3.2675007882668905E-5</v>
      </c>
      <c r="AL31" s="75">
        <f t="shared" si="13"/>
        <v>4.2006097060899246E-5</v>
      </c>
      <c r="AM31" s="75">
        <f t="shared" si="13"/>
        <v>5.006085223604489E-5</v>
      </c>
      <c r="AN31" s="75">
        <f t="shared" si="13"/>
        <v>5.6594533748011847E-5</v>
      </c>
      <c r="AO31" s="75">
        <f t="shared" si="13"/>
        <v>6.1408618990261383E-5</v>
      </c>
      <c r="AP31" s="75">
        <f t="shared" si="13"/>
        <v>6.435683441875236E-5</v>
      </c>
      <c r="AQ31" s="75">
        <f t="shared" si="13"/>
        <v>6.5349599999559125E-5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9.7059199999999994E-6</v>
      </c>
      <c r="E32" s="50">
        <v>3.1415899999999999</v>
      </c>
      <c r="F32" s="36">
        <f t="shared" si="5"/>
        <v>0.19116948421566846</v>
      </c>
      <c r="G32" s="75">
        <f t="shared" si="10"/>
        <v>-1.0302212098803174E-10</v>
      </c>
      <c r="H32" s="75">
        <f t="shared" si="10"/>
        <v>6.6391434897945705E-6</v>
      </c>
      <c r="I32" s="75">
        <f t="shared" si="10"/>
        <v>1.2477611313518526E-5</v>
      </c>
      <c r="J32" s="75">
        <f t="shared" si="10"/>
        <v>1.6811095062901665E-5</v>
      </c>
      <c r="K32" s="75">
        <f t="shared" si="10"/>
        <v>1.9116912642359707E-5</v>
      </c>
      <c r="L32" s="75">
        <f t="shared" si="10"/>
        <v>1.9116948421566846E-5</v>
      </c>
      <c r="M32" s="75">
        <f t="shared" si="10"/>
        <v>1.6811198085022664E-5</v>
      </c>
      <c r="N32" s="75">
        <f t="shared" si="10"/>
        <v>1.2477769152565143E-5</v>
      </c>
      <c r="O32" s="75">
        <f t="shared" si="10"/>
        <v>6.6393371080483127E-6</v>
      </c>
      <c r="P32" s="75">
        <f t="shared" si="10"/>
        <v>1.0302212099040998E-10</v>
      </c>
      <c r="Q32" s="75">
        <f t="shared" si="11"/>
        <v>-6.6391434897945688E-6</v>
      </c>
      <c r="R32" s="75">
        <f t="shared" si="11"/>
        <v>-1.2477611313518538E-5</v>
      </c>
      <c r="S32" s="75">
        <f t="shared" si="11"/>
        <v>-1.6811095062901675E-5</v>
      </c>
      <c r="T32" s="75">
        <f t="shared" si="11"/>
        <v>-1.9116912642359703E-5</v>
      </c>
      <c r="U32" s="75">
        <f t="shared" si="11"/>
        <v>-1.9116948421566846E-5</v>
      </c>
      <c r="V32" s="75">
        <f t="shared" si="11"/>
        <v>-1.6811198085022664E-5</v>
      </c>
      <c r="W32" s="75">
        <f t="shared" si="11"/>
        <v>-1.2477769152565145E-5</v>
      </c>
      <c r="X32" s="75">
        <f t="shared" si="11"/>
        <v>-6.6393371080483152E-6</v>
      </c>
      <c r="Y32" s="75">
        <f t="shared" si="11"/>
        <v>-1.0302212099278823E-10</v>
      </c>
      <c r="Z32" s="75">
        <f t="shared" si="11"/>
        <v>6.6391434897945984E-6</v>
      </c>
      <c r="AA32" s="75">
        <f t="shared" si="12"/>
        <v>1.2477611313518536E-5</v>
      </c>
      <c r="AB32" s="75">
        <f t="shared" si="12"/>
        <v>1.6811095062901672E-5</v>
      </c>
      <c r="AC32" s="75">
        <f t="shared" si="12"/>
        <v>1.9116912642359703E-5</v>
      </c>
      <c r="AD32" s="75">
        <f t="shared" si="12"/>
        <v>1.9116948421566846E-5</v>
      </c>
      <c r="AE32" s="75">
        <f t="shared" si="12"/>
        <v>1.6811198085022667E-5</v>
      </c>
      <c r="AF32" s="75">
        <f t="shared" si="12"/>
        <v>1.2477769152565146E-5</v>
      </c>
      <c r="AG32" s="75">
        <f t="shared" si="12"/>
        <v>6.6393371080483178E-6</v>
      </c>
      <c r="AH32" s="75">
        <f t="shared" si="12"/>
        <v>1.0302212099516646E-10</v>
      </c>
      <c r="AI32" s="75">
        <f t="shared" si="12"/>
        <v>-6.6391434897945307E-6</v>
      </c>
      <c r="AJ32" s="75">
        <f t="shared" si="12"/>
        <v>-1.2477611313518482E-5</v>
      </c>
      <c r="AK32" s="75">
        <f t="shared" si="13"/>
        <v>-1.6811095062901672E-5</v>
      </c>
      <c r="AL32" s="75">
        <f t="shared" si="13"/>
        <v>-1.9116912642359703E-5</v>
      </c>
      <c r="AM32" s="75">
        <f t="shared" si="13"/>
        <v>-1.9116948421566846E-5</v>
      </c>
      <c r="AN32" s="75">
        <f t="shared" si="13"/>
        <v>-1.6811198085022667E-5</v>
      </c>
      <c r="AO32" s="75">
        <f t="shared" si="13"/>
        <v>-1.2477769152565097E-5</v>
      </c>
      <c r="AP32" s="75">
        <f t="shared" si="13"/>
        <v>-6.6393371080483525E-6</v>
      </c>
      <c r="AQ32" s="75">
        <f t="shared" si="13"/>
        <v>-1.0302212096306234E-10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4.15377E-5</v>
      </c>
      <c r="E33" s="50">
        <v>3.1415899999999999</v>
      </c>
      <c r="F33" s="36">
        <f t="shared" si="5"/>
        <v>1.6615079999941502</v>
      </c>
      <c r="G33" s="75">
        <f t="shared" ref="G33:P42" si="14">Bn*SIN(m*(th-INDEX(deg,ii)*PI()/180+ph))*INDEX(mm,ii)*INDEX(_10kA,ii)</f>
        <v>4.4089606703739914E-10</v>
      </c>
      <c r="H33" s="75">
        <f t="shared" si="14"/>
        <v>-2.8851349439935906E-5</v>
      </c>
      <c r="I33" s="75">
        <f t="shared" si="14"/>
        <v>-5.6826506122693724E-5</v>
      </c>
      <c r="J33" s="75">
        <f t="shared" si="14"/>
        <v>-8.3075018172513001E-5</v>
      </c>
      <c r="K33" s="75">
        <f t="shared" si="14"/>
        <v>-1.0679933783314811E-4</v>
      </c>
      <c r="L33" s="75">
        <f t="shared" si="14"/>
        <v>-1.272786136567955E-4</v>
      </c>
      <c r="M33" s="75">
        <f t="shared" si="14"/>
        <v>-1.4389059321056737E-4</v>
      </c>
      <c r="N33" s="75">
        <f t="shared" si="14"/>
        <v>-1.5613052990178953E-4</v>
      </c>
      <c r="O33" s="75">
        <f t="shared" si="14"/>
        <v>-1.6362651944780611E-4</v>
      </c>
      <c r="P33" s="75">
        <f t="shared" si="14"/>
        <v>-1.6615079999941502E-4</v>
      </c>
      <c r="Q33" s="75">
        <f t="shared" ref="Q33:Z42" si="15">Bn*SIN(m*(th-INDEX(deg,ii)*PI()/180+ph))*INDEX(mm,ii)*INDEX(_10kA,ii)</f>
        <v>-1.6362667256940327E-4</v>
      </c>
      <c r="R33" s="75">
        <f t="shared" si="15"/>
        <v>-1.5613083149246162E-4</v>
      </c>
      <c r="S33" s="75">
        <f t="shared" si="15"/>
        <v>-1.438910341066344E-4</v>
      </c>
      <c r="T33" s="75">
        <f t="shared" si="15"/>
        <v>-1.2727918046185363E-4</v>
      </c>
      <c r="U33" s="75">
        <f t="shared" si="15"/>
        <v>-1.0680001332511241E-4</v>
      </c>
      <c r="V33" s="75">
        <f t="shared" si="15"/>
        <v>-8.3075781826902047E-5</v>
      </c>
      <c r="W33" s="75">
        <f t="shared" si="15"/>
        <v>-5.6827334736255272E-5</v>
      </c>
      <c r="X33" s="75">
        <f t="shared" si="15"/>
        <v>-2.8852217835666112E-5</v>
      </c>
      <c r="Y33" s="75">
        <f t="shared" si="15"/>
        <v>-4.4089606705775508E-10</v>
      </c>
      <c r="Z33" s="75">
        <f t="shared" si="15"/>
        <v>2.8851349439936035E-5</v>
      </c>
      <c r="AA33" s="75">
        <f t="shared" ref="AA33:AJ42" si="16">Bn*SIN(m*(th-INDEX(deg,ii)*PI()/180+ph))*INDEX(mm,ii)*INDEX(_10kA,ii)</f>
        <v>5.6826506122693771E-5</v>
      </c>
      <c r="AB33" s="75">
        <f t="shared" si="16"/>
        <v>8.3075018172513055E-5</v>
      </c>
      <c r="AC33" s="75">
        <f t="shared" si="16"/>
        <v>1.067993378331481E-4</v>
      </c>
      <c r="AD33" s="75">
        <f t="shared" si="16"/>
        <v>1.272786136567955E-4</v>
      </c>
      <c r="AE33" s="75">
        <f t="shared" si="16"/>
        <v>1.4389059321056734E-4</v>
      </c>
      <c r="AF33" s="75">
        <f t="shared" si="16"/>
        <v>1.5613052990178953E-4</v>
      </c>
      <c r="AG33" s="75">
        <f t="shared" si="16"/>
        <v>1.6362651944780611E-4</v>
      </c>
      <c r="AH33" s="75">
        <f t="shared" si="16"/>
        <v>1.6615079999941502E-4</v>
      </c>
      <c r="AI33" s="75">
        <f t="shared" si="16"/>
        <v>1.636266725694033E-4</v>
      </c>
      <c r="AJ33" s="75">
        <f t="shared" si="16"/>
        <v>1.5613083149246173E-4</v>
      </c>
      <c r="AK33" s="75">
        <f t="shared" ref="AK33:AQ42" si="17">Bn*SIN(m*(th-INDEX(deg,ii)*PI()/180+ph))*INDEX(mm,ii)*INDEX(_10kA,ii)</f>
        <v>1.4389103410663442E-4</v>
      </c>
      <c r="AL33" s="75">
        <f t="shared" si="17"/>
        <v>1.2727918046185363E-4</v>
      </c>
      <c r="AM33" s="75">
        <f t="shared" si="17"/>
        <v>1.0680001332511244E-4</v>
      </c>
      <c r="AN33" s="75">
        <f t="shared" si="17"/>
        <v>8.3075781826902074E-5</v>
      </c>
      <c r="AO33" s="75">
        <f t="shared" si="17"/>
        <v>5.6827334736255014E-5</v>
      </c>
      <c r="AP33" s="75">
        <f t="shared" si="17"/>
        <v>2.8852217835666271E-5</v>
      </c>
      <c r="AQ33" s="75">
        <f t="shared" si="17"/>
        <v>4.4089606693053946E-10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2.5384700000000001E-5</v>
      </c>
      <c r="E34" s="50">
        <v>1.5708</v>
      </c>
      <c r="F34" s="36">
        <f t="shared" si="5"/>
        <v>0.76154099999486247</v>
      </c>
      <c r="G34" s="75">
        <f t="shared" si="14"/>
        <v>7.6154099999486247E-5</v>
      </c>
      <c r="H34" s="75">
        <f t="shared" si="14"/>
        <v>7.4997099528620778E-5</v>
      </c>
      <c r="I34" s="75">
        <f t="shared" si="14"/>
        <v>7.1561350138941659E-5</v>
      </c>
      <c r="J34" s="75">
        <f t="shared" si="14"/>
        <v>6.5951245337081223E-5</v>
      </c>
      <c r="K34" s="75">
        <f t="shared" si="14"/>
        <v>5.8337245318593992E-5</v>
      </c>
      <c r="L34" s="75">
        <f t="shared" si="14"/>
        <v>4.8950697621171765E-5</v>
      </c>
      <c r="M34" s="75">
        <f t="shared" si="14"/>
        <v>3.807680774677844E-5</v>
      </c>
      <c r="N34" s="75">
        <f t="shared" si="14"/>
        <v>2.6045973336793656E-5</v>
      </c>
      <c r="O34" s="75">
        <f t="shared" si="14"/>
        <v>1.3223745206868824E-5</v>
      </c>
      <c r="P34" s="75">
        <f t="shared" si="14"/>
        <v>-2.7972962877300798E-10</v>
      </c>
      <c r="Q34" s="75">
        <f t="shared" si="15"/>
        <v>-1.3224296166683115E-5</v>
      </c>
      <c r="R34" s="75">
        <f t="shared" si="15"/>
        <v>-2.6046499056529538E-5</v>
      </c>
      <c r="S34" s="75">
        <f t="shared" si="15"/>
        <v>-3.8077292252707794E-5</v>
      </c>
      <c r="T34" s="75">
        <f t="shared" si="15"/>
        <v>-4.8951126191827149E-5</v>
      </c>
      <c r="U34" s="75">
        <f t="shared" si="15"/>
        <v>-5.8337604932072846E-5</v>
      </c>
      <c r="V34" s="75">
        <f t="shared" si="15"/>
        <v>-6.5951525066709966E-5</v>
      </c>
      <c r="W34" s="75">
        <f t="shared" si="15"/>
        <v>-7.1561541485277096E-5</v>
      </c>
      <c r="X34" s="75">
        <f t="shared" si="15"/>
        <v>-7.499719667770132E-5</v>
      </c>
      <c r="Y34" s="75">
        <f t="shared" si="15"/>
        <v>-7.6154099999486247E-5</v>
      </c>
      <c r="Z34" s="75">
        <f t="shared" si="15"/>
        <v>-7.4997099528620778E-5</v>
      </c>
      <c r="AA34" s="75">
        <f t="shared" si="16"/>
        <v>-7.1561350138941673E-5</v>
      </c>
      <c r="AB34" s="75">
        <f t="shared" si="16"/>
        <v>-6.5951245337081196E-5</v>
      </c>
      <c r="AC34" s="75">
        <f t="shared" si="16"/>
        <v>-5.8337245318593978E-5</v>
      </c>
      <c r="AD34" s="75">
        <f t="shared" si="16"/>
        <v>-4.8950697621171765E-5</v>
      </c>
      <c r="AE34" s="75">
        <f t="shared" si="16"/>
        <v>-3.807680774677844E-5</v>
      </c>
      <c r="AF34" s="75">
        <f t="shared" si="16"/>
        <v>-2.6045973336793666E-5</v>
      </c>
      <c r="AG34" s="75">
        <f t="shared" si="16"/>
        <v>-1.32237452068688E-5</v>
      </c>
      <c r="AH34" s="75">
        <f t="shared" si="16"/>
        <v>2.79729628763678E-10</v>
      </c>
      <c r="AI34" s="75">
        <f t="shared" si="16"/>
        <v>1.3224296166683108E-5</v>
      </c>
      <c r="AJ34" s="75">
        <f t="shared" si="16"/>
        <v>2.6046499056529535E-5</v>
      </c>
      <c r="AK34" s="75">
        <f t="shared" si="17"/>
        <v>3.8077292252707842E-5</v>
      </c>
      <c r="AL34" s="75">
        <f t="shared" si="17"/>
        <v>4.8951126191827149E-5</v>
      </c>
      <c r="AM34" s="75">
        <f t="shared" si="17"/>
        <v>5.8337604932072839E-5</v>
      </c>
      <c r="AN34" s="75">
        <f t="shared" si="17"/>
        <v>6.5951525066709966E-5</v>
      </c>
      <c r="AO34" s="75">
        <f t="shared" si="17"/>
        <v>7.156154148527711E-5</v>
      </c>
      <c r="AP34" s="75">
        <f t="shared" si="17"/>
        <v>7.499719667770132E-5</v>
      </c>
      <c r="AQ34" s="75">
        <f t="shared" si="17"/>
        <v>7.6154099999486247E-5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3.9559199999999999E-5</v>
      </c>
      <c r="E35" s="50">
        <v>3.1415899999999999</v>
      </c>
      <c r="F35" s="36">
        <f t="shared" si="5"/>
        <v>0.77916486638922144</v>
      </c>
      <c r="G35" s="75">
        <f t="shared" si="14"/>
        <v>-4.1989555741132684E-10</v>
      </c>
      <c r="H35" s="75">
        <f t="shared" si="14"/>
        <v>2.705969193455967E-5</v>
      </c>
      <c r="I35" s="75">
        <f t="shared" si="14"/>
        <v>5.0856005558848841E-5</v>
      </c>
      <c r="J35" s="75">
        <f t="shared" si="14"/>
        <v>6.8518334358035057E-5</v>
      </c>
      <c r="K35" s="75">
        <f t="shared" si="14"/>
        <v>7.791634081072543E-5</v>
      </c>
      <c r="L35" s="75">
        <f t="shared" si="14"/>
        <v>7.7916486638922143E-5</v>
      </c>
      <c r="M35" s="75">
        <f t="shared" si="14"/>
        <v>6.8518754253592509E-5</v>
      </c>
      <c r="N35" s="75">
        <f t="shared" si="14"/>
        <v>5.0856648876165786E-5</v>
      </c>
      <c r="O35" s="75">
        <f t="shared" si="14"/>
        <v>2.7060481080073275E-5</v>
      </c>
      <c r="P35" s="75">
        <f t="shared" si="14"/>
        <v>4.1989555742102005E-10</v>
      </c>
      <c r="Q35" s="75">
        <f t="shared" si="15"/>
        <v>-2.705969193455966E-5</v>
      </c>
      <c r="R35" s="75">
        <f t="shared" si="15"/>
        <v>-5.0856005558848882E-5</v>
      </c>
      <c r="S35" s="75">
        <f t="shared" si="15"/>
        <v>-6.8518334358035085E-5</v>
      </c>
      <c r="T35" s="75">
        <f t="shared" si="15"/>
        <v>-7.7916340810725416E-5</v>
      </c>
      <c r="U35" s="75">
        <f t="shared" si="15"/>
        <v>-7.7916486638922143E-5</v>
      </c>
      <c r="V35" s="75">
        <f t="shared" si="15"/>
        <v>-6.8518754253592509E-5</v>
      </c>
      <c r="W35" s="75">
        <f t="shared" si="15"/>
        <v>-5.0856648876165793E-5</v>
      </c>
      <c r="X35" s="75">
        <f t="shared" si="15"/>
        <v>-2.7060481080073288E-5</v>
      </c>
      <c r="Y35" s="75">
        <f t="shared" si="15"/>
        <v>-4.1989555743071321E-10</v>
      </c>
      <c r="Z35" s="75">
        <f t="shared" si="15"/>
        <v>2.7059691934559785E-5</v>
      </c>
      <c r="AA35" s="75">
        <f t="shared" si="16"/>
        <v>5.0856005558848875E-5</v>
      </c>
      <c r="AB35" s="75">
        <f t="shared" si="16"/>
        <v>6.8518334358035085E-5</v>
      </c>
      <c r="AC35" s="75">
        <f t="shared" si="16"/>
        <v>7.7916340810725416E-5</v>
      </c>
      <c r="AD35" s="75">
        <f t="shared" si="16"/>
        <v>7.7916486638922143E-5</v>
      </c>
      <c r="AE35" s="75">
        <f t="shared" si="16"/>
        <v>6.8518754253592523E-5</v>
      </c>
      <c r="AF35" s="75">
        <f t="shared" si="16"/>
        <v>5.08566488761658E-5</v>
      </c>
      <c r="AG35" s="75">
        <f t="shared" si="16"/>
        <v>2.7060481080073298E-5</v>
      </c>
      <c r="AH35" s="75">
        <f t="shared" si="16"/>
        <v>4.1989555744040637E-10</v>
      </c>
      <c r="AI35" s="75">
        <f t="shared" si="16"/>
        <v>-2.7059691934559508E-5</v>
      </c>
      <c r="AJ35" s="75">
        <f t="shared" si="16"/>
        <v>-5.0856005558848651E-5</v>
      </c>
      <c r="AK35" s="75">
        <f t="shared" si="17"/>
        <v>-6.8518334358035085E-5</v>
      </c>
      <c r="AL35" s="75">
        <f t="shared" si="17"/>
        <v>-7.7916340810725416E-5</v>
      </c>
      <c r="AM35" s="75">
        <f t="shared" si="17"/>
        <v>-7.7916486638922143E-5</v>
      </c>
      <c r="AN35" s="75">
        <f t="shared" si="17"/>
        <v>-6.8518754253592523E-5</v>
      </c>
      <c r="AO35" s="75">
        <f t="shared" si="17"/>
        <v>-5.0856648876165604E-5</v>
      </c>
      <c r="AP35" s="75">
        <f t="shared" si="17"/>
        <v>-2.7060481080073437E-5</v>
      </c>
      <c r="AQ35" s="75">
        <f t="shared" si="17"/>
        <v>-4.1989555730955705E-10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9.6865899999999997E-5</v>
      </c>
      <c r="E36" s="50">
        <v>3.1415899999999999</v>
      </c>
      <c r="F36" s="36">
        <f t="shared" si="5"/>
        <v>3.8746359999863587</v>
      </c>
      <c r="G36" s="75">
        <f t="shared" si="14"/>
        <v>1.0281694542557243E-9</v>
      </c>
      <c r="H36" s="75">
        <f t="shared" si="14"/>
        <v>-6.7281335502781503E-5</v>
      </c>
      <c r="I36" s="75">
        <f t="shared" si="14"/>
        <v>-1.3251938984176393E-4</v>
      </c>
      <c r="J36" s="75">
        <f t="shared" si="14"/>
        <v>-1.9373090957845108E-4</v>
      </c>
      <c r="K36" s="75">
        <f t="shared" si="14"/>
        <v>-2.4905601366016756E-4</v>
      </c>
      <c r="L36" s="75">
        <f t="shared" si="14"/>
        <v>-2.9681367679524354E-4</v>
      </c>
      <c r="M36" s="75">
        <f t="shared" si="14"/>
        <v>-3.3555280655586363E-4</v>
      </c>
      <c r="N36" s="75">
        <f t="shared" si="14"/>
        <v>-3.6409633408719677E-4</v>
      </c>
      <c r="O36" s="75">
        <f t="shared" si="14"/>
        <v>-3.8157697874892545E-4</v>
      </c>
      <c r="P36" s="75">
        <f t="shared" si="14"/>
        <v>-3.8746359999863584E-4</v>
      </c>
      <c r="Q36" s="75">
        <f t="shared" si="15"/>
        <v>-3.815773358284296E-4</v>
      </c>
      <c r="R36" s="75">
        <f t="shared" si="15"/>
        <v>-3.6409703739652503E-4</v>
      </c>
      <c r="S36" s="75">
        <f t="shared" si="15"/>
        <v>-3.3555383472531788E-4</v>
      </c>
      <c r="T36" s="75">
        <f t="shared" si="15"/>
        <v>-2.9681499858441531E-4</v>
      </c>
      <c r="U36" s="75">
        <f t="shared" si="15"/>
        <v>-2.490575889071616E-4</v>
      </c>
      <c r="V36" s="75">
        <f t="shared" si="15"/>
        <v>-1.9373269042018482E-4</v>
      </c>
      <c r="W36" s="75">
        <f t="shared" si="15"/>
        <v>-1.3252132216826231E-4</v>
      </c>
      <c r="X36" s="75">
        <f t="shared" si="15"/>
        <v>-6.7283360601281487E-5</v>
      </c>
      <c r="Y36" s="75">
        <f t="shared" si="15"/>
        <v>-1.0281694543031944E-9</v>
      </c>
      <c r="Z36" s="75">
        <f t="shared" si="15"/>
        <v>6.7281335502781801E-5</v>
      </c>
      <c r="AA36" s="75">
        <f t="shared" si="16"/>
        <v>1.3251938984176404E-4</v>
      </c>
      <c r="AB36" s="75">
        <f t="shared" si="16"/>
        <v>1.9373090957845119E-4</v>
      </c>
      <c r="AC36" s="75">
        <f t="shared" si="16"/>
        <v>2.490560136601675E-4</v>
      </c>
      <c r="AD36" s="75">
        <f t="shared" si="16"/>
        <v>2.9681367679524348E-4</v>
      </c>
      <c r="AE36" s="75">
        <f t="shared" si="16"/>
        <v>3.3555280655586358E-4</v>
      </c>
      <c r="AF36" s="75">
        <f t="shared" si="16"/>
        <v>3.6409633408719677E-4</v>
      </c>
      <c r="AG36" s="75">
        <f t="shared" si="16"/>
        <v>3.8157697874892545E-4</v>
      </c>
      <c r="AH36" s="75">
        <f t="shared" si="16"/>
        <v>3.8746359999863584E-4</v>
      </c>
      <c r="AI36" s="75">
        <f t="shared" si="16"/>
        <v>3.8157733582842965E-4</v>
      </c>
      <c r="AJ36" s="75">
        <f t="shared" si="16"/>
        <v>3.6409703739652524E-4</v>
      </c>
      <c r="AK36" s="75">
        <f t="shared" si="17"/>
        <v>3.3555383472531794E-4</v>
      </c>
      <c r="AL36" s="75">
        <f t="shared" si="17"/>
        <v>2.9681499858441531E-4</v>
      </c>
      <c r="AM36" s="75">
        <f t="shared" si="17"/>
        <v>2.4905758890716165E-4</v>
      </c>
      <c r="AN36" s="75">
        <f t="shared" si="17"/>
        <v>1.9373269042018487E-4</v>
      </c>
      <c r="AO36" s="75">
        <f t="shared" si="17"/>
        <v>1.3252132216826171E-4</v>
      </c>
      <c r="AP36" s="75">
        <f t="shared" si="17"/>
        <v>6.7283360601281853E-5</v>
      </c>
      <c r="AQ36" s="75">
        <f t="shared" si="17"/>
        <v>1.0281694540065277E-9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1.4077099999999999E-6</v>
      </c>
      <c r="E37" s="50">
        <v>1.5708</v>
      </c>
      <c r="F37" s="36">
        <f t="shared" si="5"/>
        <v>4.2231299999715095E-2</v>
      </c>
      <c r="G37" s="75">
        <f t="shared" si="14"/>
        <v>4.2231299999715099E-6</v>
      </c>
      <c r="H37" s="75">
        <f t="shared" si="14"/>
        <v>4.1589684722464615E-6</v>
      </c>
      <c r="I37" s="75">
        <f t="shared" si="14"/>
        <v>3.9684387920317969E-6</v>
      </c>
      <c r="J37" s="75">
        <f t="shared" si="14"/>
        <v>3.6573301072481694E-6</v>
      </c>
      <c r="K37" s="75">
        <f t="shared" si="14"/>
        <v>3.2350952978541386E-6</v>
      </c>
      <c r="L37" s="75">
        <f t="shared" si="14"/>
        <v>2.7145637548720173E-6</v>
      </c>
      <c r="M37" s="75">
        <f t="shared" si="14"/>
        <v>2.1115515658336505E-6</v>
      </c>
      <c r="N37" s="75">
        <f t="shared" si="14"/>
        <v>1.4443809509640768E-6</v>
      </c>
      <c r="O37" s="75">
        <f t="shared" si="14"/>
        <v>7.3332355179148497E-7</v>
      </c>
      <c r="P37" s="75">
        <f t="shared" si="14"/>
        <v>-1.5512422668774933E-11</v>
      </c>
      <c r="Q37" s="75">
        <f t="shared" si="15"/>
        <v>-7.3335410529970768E-7</v>
      </c>
      <c r="R37" s="75">
        <f t="shared" si="15"/>
        <v>-1.4444101047822977E-6</v>
      </c>
      <c r="S37" s="75">
        <f t="shared" si="15"/>
        <v>-2.1115784341378577E-6</v>
      </c>
      <c r="T37" s="75">
        <f t="shared" si="15"/>
        <v>-2.7145875212823866E-6</v>
      </c>
      <c r="U37" s="75">
        <f t="shared" si="15"/>
        <v>-3.2351152402403117E-6</v>
      </c>
      <c r="V37" s="75">
        <f t="shared" si="15"/>
        <v>-3.6573456196708367E-6</v>
      </c>
      <c r="W37" s="75">
        <f t="shared" si="15"/>
        <v>-3.9684494031538446E-6</v>
      </c>
      <c r="X37" s="75">
        <f t="shared" si="15"/>
        <v>-4.1589738596543165E-6</v>
      </c>
      <c r="Y37" s="75">
        <f t="shared" si="15"/>
        <v>-4.2231299999715099E-6</v>
      </c>
      <c r="Z37" s="75">
        <f t="shared" si="15"/>
        <v>-4.1589684722464615E-6</v>
      </c>
      <c r="AA37" s="75">
        <f t="shared" si="16"/>
        <v>-3.9684387920317977E-6</v>
      </c>
      <c r="AB37" s="75">
        <f t="shared" si="16"/>
        <v>-3.6573301072481677E-6</v>
      </c>
      <c r="AC37" s="75">
        <f t="shared" si="16"/>
        <v>-3.235095297854137E-6</v>
      </c>
      <c r="AD37" s="75">
        <f t="shared" si="16"/>
        <v>-2.7145637548720173E-6</v>
      </c>
      <c r="AE37" s="75">
        <f t="shared" si="16"/>
        <v>-2.1115515658336509E-6</v>
      </c>
      <c r="AF37" s="75">
        <f t="shared" si="16"/>
        <v>-1.444380950964077E-6</v>
      </c>
      <c r="AG37" s="75">
        <f t="shared" si="16"/>
        <v>-7.333235517914837E-7</v>
      </c>
      <c r="AH37" s="75">
        <f t="shared" si="16"/>
        <v>1.5512422668257538E-11</v>
      </c>
      <c r="AI37" s="75">
        <f t="shared" si="16"/>
        <v>7.3335410529970726E-7</v>
      </c>
      <c r="AJ37" s="75">
        <f t="shared" si="16"/>
        <v>1.4444101047822975E-6</v>
      </c>
      <c r="AK37" s="75">
        <f t="shared" si="17"/>
        <v>2.1115784341378607E-6</v>
      </c>
      <c r="AL37" s="75">
        <f t="shared" si="17"/>
        <v>2.7145875212823866E-6</v>
      </c>
      <c r="AM37" s="75">
        <f t="shared" si="17"/>
        <v>3.2351152402403117E-6</v>
      </c>
      <c r="AN37" s="75">
        <f t="shared" si="17"/>
        <v>3.6573456196708367E-6</v>
      </c>
      <c r="AO37" s="75">
        <f t="shared" si="17"/>
        <v>3.9684494031538463E-6</v>
      </c>
      <c r="AP37" s="75">
        <f t="shared" si="17"/>
        <v>4.1589738596543156E-6</v>
      </c>
      <c r="AQ37" s="75">
        <f t="shared" si="17"/>
        <v>4.2231299999715099E-6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6.9372600000000001E-5</v>
      </c>
      <c r="E38" s="50">
        <v>3.1415899999999999</v>
      </c>
      <c r="F38" s="36">
        <f t="shared" si="5"/>
        <v>1.3663747651639291</v>
      </c>
      <c r="G38" s="75">
        <f t="shared" si="14"/>
        <v>-7.3634569319078787E-10</v>
      </c>
      <c r="H38" s="75">
        <f t="shared" si="14"/>
        <v>4.745296125046599E-5</v>
      </c>
      <c r="I38" s="75">
        <f t="shared" si="14"/>
        <v>8.9183131388698386E-5</v>
      </c>
      <c r="J38" s="75">
        <f t="shared" si="14"/>
        <v>1.2015649967861389E-4</v>
      </c>
      <c r="K38" s="75">
        <f t="shared" si="14"/>
        <v>1.3663722078621738E-4</v>
      </c>
      <c r="L38" s="75">
        <f t="shared" si="14"/>
        <v>1.3663747651639291E-4</v>
      </c>
      <c r="M38" s="75">
        <f t="shared" si="14"/>
        <v>1.2015723602430716E-4</v>
      </c>
      <c r="N38" s="75">
        <f t="shared" si="14"/>
        <v>8.9184259535751443E-5</v>
      </c>
      <c r="O38" s="75">
        <f t="shared" si="14"/>
        <v>4.7454345127694479E-5</v>
      </c>
      <c r="P38" s="75">
        <f t="shared" si="14"/>
        <v>7.3634569320778623E-10</v>
      </c>
      <c r="Q38" s="75">
        <f t="shared" si="15"/>
        <v>-4.7452961250465977E-5</v>
      </c>
      <c r="R38" s="75">
        <f t="shared" si="15"/>
        <v>-8.9183131388698454E-5</v>
      </c>
      <c r="S38" s="75">
        <f t="shared" si="15"/>
        <v>-1.2015649967861396E-4</v>
      </c>
      <c r="T38" s="75">
        <f t="shared" si="15"/>
        <v>-1.3663722078621738E-4</v>
      </c>
      <c r="U38" s="75">
        <f t="shared" si="15"/>
        <v>-1.3663747651639291E-4</v>
      </c>
      <c r="V38" s="75">
        <f t="shared" si="15"/>
        <v>-1.2015723602430716E-4</v>
      </c>
      <c r="W38" s="75">
        <f t="shared" si="15"/>
        <v>-8.9184259535751457E-5</v>
      </c>
      <c r="X38" s="75">
        <f t="shared" si="15"/>
        <v>-4.74543451276945E-5</v>
      </c>
      <c r="Y38" s="75">
        <f t="shared" si="15"/>
        <v>-7.3634569322478448E-10</v>
      </c>
      <c r="Z38" s="75">
        <f t="shared" si="15"/>
        <v>4.7452961250466194E-5</v>
      </c>
      <c r="AA38" s="75">
        <f t="shared" si="16"/>
        <v>8.918313138869844E-5</v>
      </c>
      <c r="AB38" s="75">
        <f t="shared" si="16"/>
        <v>1.2015649967861394E-4</v>
      </c>
      <c r="AC38" s="75">
        <f t="shared" si="16"/>
        <v>1.3663722078621738E-4</v>
      </c>
      <c r="AD38" s="75">
        <f t="shared" si="16"/>
        <v>1.3663747651639291E-4</v>
      </c>
      <c r="AE38" s="75">
        <f t="shared" si="16"/>
        <v>1.2015723602430718E-4</v>
      </c>
      <c r="AF38" s="75">
        <f t="shared" si="16"/>
        <v>8.9184259535751484E-5</v>
      </c>
      <c r="AG38" s="75">
        <f t="shared" si="16"/>
        <v>4.7454345127694513E-5</v>
      </c>
      <c r="AH38" s="75">
        <f t="shared" si="16"/>
        <v>7.3634569324178284E-10</v>
      </c>
      <c r="AI38" s="75">
        <f t="shared" si="16"/>
        <v>-4.7452961250465706E-5</v>
      </c>
      <c r="AJ38" s="75">
        <f t="shared" si="16"/>
        <v>-8.9183131388698061E-5</v>
      </c>
      <c r="AK38" s="75">
        <f t="shared" si="17"/>
        <v>-1.2015649967861394E-4</v>
      </c>
      <c r="AL38" s="75">
        <f t="shared" si="17"/>
        <v>-1.3663722078621738E-4</v>
      </c>
      <c r="AM38" s="75">
        <f t="shared" si="17"/>
        <v>-1.3663747651639291E-4</v>
      </c>
      <c r="AN38" s="75">
        <f t="shared" si="17"/>
        <v>-1.2015723602430719E-4</v>
      </c>
      <c r="AO38" s="75">
        <f t="shared" si="17"/>
        <v>-8.9184259535751118E-5</v>
      </c>
      <c r="AP38" s="75">
        <f t="shared" si="17"/>
        <v>-4.7454345127694764E-5</v>
      </c>
      <c r="AQ38" s="75">
        <f t="shared" si="17"/>
        <v>-7.3634569301232025E-10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3.5048000000000001E-5</v>
      </c>
      <c r="E39" s="50">
        <v>-3.1415899999999999</v>
      </c>
      <c r="F39" s="36">
        <f t="shared" si="5"/>
        <v>1.4019199999950642</v>
      </c>
      <c r="G39" s="75">
        <f t="shared" si="14"/>
        <v>-3.7201206030971298E-10</v>
      </c>
      <c r="H39" s="75">
        <f t="shared" si="14"/>
        <v>-2.4344451683757768E-5</v>
      </c>
      <c r="I39" s="75">
        <f t="shared" si="14"/>
        <v>-4.7948837509931255E-5</v>
      </c>
      <c r="J39" s="75">
        <f t="shared" si="14"/>
        <v>-7.0096322171647935E-5</v>
      </c>
      <c r="K39" s="75">
        <f t="shared" si="14"/>
        <v>-9.0113965554629628E-5</v>
      </c>
      <c r="L39" s="75">
        <f t="shared" si="14"/>
        <v>-1.0739354169410067E-4</v>
      </c>
      <c r="M39" s="75">
        <f t="shared" si="14"/>
        <v>-1.214100194129507E-4</v>
      </c>
      <c r="N39" s="75">
        <f t="shared" si="14"/>
        <v>-1.3173751512837243E-4</v>
      </c>
      <c r="O39" s="75">
        <f t="shared" si="14"/>
        <v>-1.3806223310901773E-4</v>
      </c>
      <c r="P39" s="75">
        <f t="shared" si="14"/>
        <v>-1.4019199999950642E-4</v>
      </c>
      <c r="Q39" s="75">
        <f t="shared" si="15"/>
        <v>-1.3806210391058505E-4</v>
      </c>
      <c r="R39" s="75">
        <f t="shared" si="15"/>
        <v>-1.3173726065713608E-4</v>
      </c>
      <c r="S39" s="75">
        <f t="shared" si="15"/>
        <v>-1.2140964740089043E-4</v>
      </c>
      <c r="T39" s="75">
        <f t="shared" si="15"/>
        <v>-1.0739306344461464E-4</v>
      </c>
      <c r="U39" s="75">
        <f t="shared" si="15"/>
        <v>-9.0113395599086512E-5</v>
      </c>
      <c r="V39" s="75">
        <f t="shared" si="15"/>
        <v>-7.009567782785847E-5</v>
      </c>
      <c r="W39" s="75">
        <f t="shared" si="15"/>
        <v>-4.7948138355955438E-5</v>
      </c>
      <c r="X39" s="75">
        <f t="shared" si="15"/>
        <v>-2.4343718963035371E-5</v>
      </c>
      <c r="Y39" s="75">
        <f t="shared" si="15"/>
        <v>3.720120602925374E-10</v>
      </c>
      <c r="Z39" s="75">
        <f t="shared" si="15"/>
        <v>2.4344451683757816E-5</v>
      </c>
      <c r="AA39" s="75">
        <f t="shared" si="16"/>
        <v>4.7948837509931241E-5</v>
      </c>
      <c r="AB39" s="75">
        <f t="shared" si="16"/>
        <v>7.0096322171647963E-5</v>
      </c>
      <c r="AC39" s="75">
        <f t="shared" si="16"/>
        <v>9.0113965554629614E-5</v>
      </c>
      <c r="AD39" s="75">
        <f t="shared" si="16"/>
        <v>1.0739354169410066E-4</v>
      </c>
      <c r="AE39" s="75">
        <f t="shared" si="16"/>
        <v>1.2141001941295069E-4</v>
      </c>
      <c r="AF39" s="75">
        <f t="shared" si="16"/>
        <v>1.317375151283724E-4</v>
      </c>
      <c r="AG39" s="75">
        <f t="shared" si="16"/>
        <v>1.3806223310901773E-4</v>
      </c>
      <c r="AH39" s="75">
        <f t="shared" si="16"/>
        <v>1.4019199999950642E-4</v>
      </c>
      <c r="AI39" s="75">
        <f t="shared" si="16"/>
        <v>1.3806210391058505E-4</v>
      </c>
      <c r="AJ39" s="75">
        <f t="shared" si="16"/>
        <v>1.3173726065713611E-4</v>
      </c>
      <c r="AK39" s="75">
        <f t="shared" si="17"/>
        <v>1.2140964740089041E-4</v>
      </c>
      <c r="AL39" s="75">
        <f t="shared" si="17"/>
        <v>1.0739306344461464E-4</v>
      </c>
      <c r="AM39" s="75">
        <f t="shared" si="17"/>
        <v>9.0113395599086512E-5</v>
      </c>
      <c r="AN39" s="75">
        <f t="shared" si="17"/>
        <v>7.0095677827858524E-5</v>
      </c>
      <c r="AO39" s="75">
        <f t="shared" si="17"/>
        <v>4.7948138355955404E-5</v>
      </c>
      <c r="AP39" s="75">
        <f t="shared" si="17"/>
        <v>2.4343718963035513E-5</v>
      </c>
      <c r="AQ39" s="75">
        <f t="shared" si="17"/>
        <v>-3.7201206027536177E-10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1.2457700000000001E-4</v>
      </c>
      <c r="E40" s="50">
        <v>-1.5708</v>
      </c>
      <c r="F40" s="36">
        <f t="shared" si="5"/>
        <v>3.7373099999747876</v>
      </c>
      <c r="G40" s="75">
        <f t="shared" si="14"/>
        <v>-3.7373099999747877E-4</v>
      </c>
      <c r="H40" s="75">
        <f t="shared" si="14"/>
        <v>-3.6805342472111149E-4</v>
      </c>
      <c r="I40" s="75">
        <f t="shared" si="14"/>
        <v>-3.5119273237861252E-4</v>
      </c>
      <c r="J40" s="75">
        <f t="shared" si="14"/>
        <v>-3.2366122657488683E-4</v>
      </c>
      <c r="K40" s="75">
        <f t="shared" si="14"/>
        <v>-2.8629543818216638E-4</v>
      </c>
      <c r="L40" s="75">
        <f t="shared" si="14"/>
        <v>-2.4023070777276273E-4</v>
      </c>
      <c r="M40" s="75">
        <f t="shared" si="14"/>
        <v>-1.8686668887028736E-4</v>
      </c>
      <c r="N40" s="75">
        <f t="shared" si="14"/>
        <v>-1.278248201855954E-4</v>
      </c>
      <c r="O40" s="75">
        <f t="shared" si="14"/>
        <v>-6.4899059022044146E-5</v>
      </c>
      <c r="P40" s="75">
        <f t="shared" si="14"/>
        <v>-1.3727906165017027E-9</v>
      </c>
      <c r="Q40" s="75">
        <f t="shared" si="15"/>
        <v>6.4896355152359355E-5</v>
      </c>
      <c r="R40" s="75">
        <f t="shared" si="15"/>
        <v>1.2782224018317097E-4</v>
      </c>
      <c r="S40" s="75">
        <f t="shared" si="15"/>
        <v>1.8686431112719136E-4</v>
      </c>
      <c r="T40" s="75">
        <f t="shared" si="15"/>
        <v>2.4022860453551609E-4</v>
      </c>
      <c r="U40" s="75">
        <f t="shared" si="15"/>
        <v>2.8629367335656838E-4</v>
      </c>
      <c r="V40" s="75">
        <f t="shared" si="15"/>
        <v>3.2365985378427035E-4</v>
      </c>
      <c r="W40" s="75">
        <f t="shared" si="15"/>
        <v>3.5119179333452567E-4</v>
      </c>
      <c r="X40" s="75">
        <f t="shared" si="15"/>
        <v>3.680529479559337E-4</v>
      </c>
      <c r="Y40" s="75">
        <f t="shared" si="15"/>
        <v>3.7373099999747877E-4</v>
      </c>
      <c r="Z40" s="75">
        <f t="shared" si="15"/>
        <v>3.6805342472111149E-4</v>
      </c>
      <c r="AA40" s="75">
        <f t="shared" si="16"/>
        <v>3.5119273237861257E-4</v>
      </c>
      <c r="AB40" s="75">
        <f t="shared" si="16"/>
        <v>3.2366122657488683E-4</v>
      </c>
      <c r="AC40" s="75">
        <f t="shared" si="16"/>
        <v>2.8629543818216644E-4</v>
      </c>
      <c r="AD40" s="75">
        <f t="shared" si="16"/>
        <v>2.4023070777276289E-4</v>
      </c>
      <c r="AE40" s="75">
        <f t="shared" si="16"/>
        <v>1.8686668887028755E-4</v>
      </c>
      <c r="AF40" s="75">
        <f t="shared" si="16"/>
        <v>1.2782482018559567E-4</v>
      </c>
      <c r="AG40" s="75">
        <f t="shared" si="16"/>
        <v>6.4899059022044186E-5</v>
      </c>
      <c r="AH40" s="75">
        <f t="shared" si="16"/>
        <v>1.3727906166304755E-9</v>
      </c>
      <c r="AI40" s="75">
        <f t="shared" si="16"/>
        <v>-6.4896355152359151E-5</v>
      </c>
      <c r="AJ40" s="75">
        <f t="shared" si="16"/>
        <v>-1.2782224018317073E-4</v>
      </c>
      <c r="AK40" s="75">
        <f t="shared" si="17"/>
        <v>-1.8686431112719138E-4</v>
      </c>
      <c r="AL40" s="75">
        <f t="shared" si="17"/>
        <v>-2.4022860453551598E-4</v>
      </c>
      <c r="AM40" s="75">
        <f t="shared" si="17"/>
        <v>-2.8629367335656828E-4</v>
      </c>
      <c r="AN40" s="75">
        <f t="shared" si="17"/>
        <v>-3.2365985378427024E-4</v>
      </c>
      <c r="AO40" s="75">
        <f t="shared" si="17"/>
        <v>-3.5119179333452572E-4</v>
      </c>
      <c r="AP40" s="75">
        <f t="shared" si="17"/>
        <v>-3.6805294795593359E-4</v>
      </c>
      <c r="AQ40" s="75">
        <f t="shared" si="17"/>
        <v>-3.7373099999747877E-4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2.0794200000000002E-5</v>
      </c>
      <c r="E41" s="50">
        <v>3.1415899999999999</v>
      </c>
      <c r="F41" s="36">
        <f t="shared" si="5"/>
        <v>0.40956617081919627</v>
      </c>
      <c r="G41" s="75">
        <f t="shared" si="14"/>
        <v>-2.2071710752296846E-10</v>
      </c>
      <c r="H41" s="75">
        <f t="shared" si="14"/>
        <v>1.4223863122247688E-5</v>
      </c>
      <c r="I41" s="75">
        <f t="shared" si="14"/>
        <v>2.6732339147197482E-5</v>
      </c>
      <c r="J41" s="75">
        <f t="shared" si="14"/>
        <v>3.6016500543687758E-5</v>
      </c>
      <c r="K41" s="75">
        <f t="shared" si="14"/>
        <v>4.0956540427672623E-5</v>
      </c>
      <c r="L41" s="75">
        <f t="shared" si="14"/>
        <v>4.0956617081919626E-5</v>
      </c>
      <c r="M41" s="75">
        <f t="shared" si="14"/>
        <v>3.6016721260795299E-5</v>
      </c>
      <c r="N41" s="75">
        <f t="shared" si="14"/>
        <v>2.6732677305424949E-5</v>
      </c>
      <c r="O41" s="75">
        <f t="shared" si="14"/>
        <v>1.4224277934722132E-5</v>
      </c>
      <c r="P41" s="75">
        <f t="shared" si="14"/>
        <v>2.2071710752806366E-10</v>
      </c>
      <c r="Q41" s="75">
        <f t="shared" si="15"/>
        <v>-1.4223863122247683E-5</v>
      </c>
      <c r="R41" s="75">
        <f t="shared" si="15"/>
        <v>-2.6732339147197506E-5</v>
      </c>
      <c r="S41" s="75">
        <f t="shared" si="15"/>
        <v>-3.6016500543687772E-5</v>
      </c>
      <c r="T41" s="75">
        <f t="shared" si="15"/>
        <v>-4.0956540427672616E-5</v>
      </c>
      <c r="U41" s="75">
        <f t="shared" si="15"/>
        <v>-4.0956617081919626E-5</v>
      </c>
      <c r="V41" s="75">
        <f t="shared" si="15"/>
        <v>-3.6016721260795299E-5</v>
      </c>
      <c r="W41" s="75">
        <f t="shared" si="15"/>
        <v>-2.6732677305424956E-5</v>
      </c>
      <c r="X41" s="75">
        <f t="shared" si="15"/>
        <v>-1.4224277934722139E-5</v>
      </c>
      <c r="Y41" s="75">
        <f t="shared" si="15"/>
        <v>-2.2071710753315886E-10</v>
      </c>
      <c r="Z41" s="75">
        <f t="shared" si="15"/>
        <v>1.4223863122247749E-5</v>
      </c>
      <c r="AA41" s="75">
        <f t="shared" si="16"/>
        <v>2.6732339147197502E-5</v>
      </c>
      <c r="AB41" s="75">
        <f t="shared" si="16"/>
        <v>3.6016500543687772E-5</v>
      </c>
      <c r="AC41" s="75">
        <f t="shared" si="16"/>
        <v>4.0956540427672616E-5</v>
      </c>
      <c r="AD41" s="75">
        <f t="shared" si="16"/>
        <v>4.0956617081919626E-5</v>
      </c>
      <c r="AE41" s="75">
        <f t="shared" si="16"/>
        <v>3.6016721260795306E-5</v>
      </c>
      <c r="AF41" s="75">
        <f t="shared" si="16"/>
        <v>2.6732677305424959E-5</v>
      </c>
      <c r="AG41" s="75">
        <f t="shared" si="16"/>
        <v>1.4224277934722144E-5</v>
      </c>
      <c r="AH41" s="75">
        <f t="shared" si="16"/>
        <v>2.2071710753825406E-10</v>
      </c>
      <c r="AI41" s="75">
        <f t="shared" si="16"/>
        <v>-1.4223863122247603E-5</v>
      </c>
      <c r="AJ41" s="75">
        <f t="shared" si="16"/>
        <v>-2.6732339147197384E-5</v>
      </c>
      <c r="AK41" s="75">
        <f t="shared" si="17"/>
        <v>-3.6016500543687772E-5</v>
      </c>
      <c r="AL41" s="75">
        <f t="shared" si="17"/>
        <v>-4.0956540427672616E-5</v>
      </c>
      <c r="AM41" s="75">
        <f t="shared" si="17"/>
        <v>-4.0956617081919626E-5</v>
      </c>
      <c r="AN41" s="75">
        <f t="shared" si="17"/>
        <v>-3.6016721260795313E-5</v>
      </c>
      <c r="AO41" s="75">
        <f t="shared" si="17"/>
        <v>-2.6732677305424854E-5</v>
      </c>
      <c r="AP41" s="75">
        <f t="shared" si="17"/>
        <v>-1.4224277934722217E-5</v>
      </c>
      <c r="AQ41" s="75">
        <f t="shared" si="17"/>
        <v>-2.2071710746947339E-10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1.3226399999999999E-5</v>
      </c>
      <c r="E42" s="50">
        <v>-2.7376599999999999E-16</v>
      </c>
      <c r="F42" s="36">
        <f t="shared" si="5"/>
        <v>0.52905599999999997</v>
      </c>
      <c r="G42" s="75">
        <f t="shared" si="14"/>
        <v>-1.4483754489599999E-20</v>
      </c>
      <c r="H42" s="75">
        <f t="shared" si="14"/>
        <v>9.1869610283755346E-6</v>
      </c>
      <c r="I42" s="75">
        <f t="shared" si="14"/>
        <v>1.8094780894730484E-5</v>
      </c>
      <c r="J42" s="75">
        <f t="shared" si="14"/>
        <v>2.6452799999999988E-5</v>
      </c>
      <c r="K42" s="75">
        <f t="shared" si="14"/>
        <v>3.4007064163032162E-5</v>
      </c>
      <c r="L42" s="75">
        <f t="shared" si="14"/>
        <v>4.0528040889875398E-5</v>
      </c>
      <c r="M42" s="75">
        <f t="shared" si="14"/>
        <v>4.5817593602457985E-5</v>
      </c>
      <c r="N42" s="75">
        <f t="shared" si="14"/>
        <v>4.9715001918250946E-5</v>
      </c>
      <c r="O42" s="75">
        <f t="shared" si="14"/>
        <v>5.2101845057762673E-5</v>
      </c>
      <c r="P42" s="75">
        <f t="shared" si="14"/>
        <v>5.2905599999999997E-5</v>
      </c>
      <c r="Q42" s="75">
        <f t="shared" si="15"/>
        <v>5.2101845057762673E-5</v>
      </c>
      <c r="R42" s="75">
        <f t="shared" si="15"/>
        <v>4.9715001918250953E-5</v>
      </c>
      <c r="S42" s="75">
        <f t="shared" si="15"/>
        <v>4.5817593602458012E-5</v>
      </c>
      <c r="T42" s="75">
        <f t="shared" si="15"/>
        <v>4.0528040889875418E-5</v>
      </c>
      <c r="U42" s="75">
        <f t="shared" si="15"/>
        <v>3.4007064163032195E-5</v>
      </c>
      <c r="V42" s="75">
        <f t="shared" si="15"/>
        <v>2.6452800000000015E-5</v>
      </c>
      <c r="W42" s="75">
        <f t="shared" si="15"/>
        <v>1.8094780894730532E-5</v>
      </c>
      <c r="X42" s="75">
        <f t="shared" si="15"/>
        <v>9.1869610283755684E-6</v>
      </c>
      <c r="Y42" s="75">
        <f t="shared" si="15"/>
        <v>2.9976527510244817E-20</v>
      </c>
      <c r="Z42" s="75">
        <f t="shared" si="15"/>
        <v>-9.1869610283755329E-6</v>
      </c>
      <c r="AA42" s="75">
        <f t="shared" si="16"/>
        <v>-1.8094780894730471E-5</v>
      </c>
      <c r="AB42" s="75">
        <f t="shared" si="16"/>
        <v>-2.6452799999999985E-5</v>
      </c>
      <c r="AC42" s="75">
        <f t="shared" si="16"/>
        <v>-3.4007064163032155E-5</v>
      </c>
      <c r="AD42" s="75">
        <f t="shared" si="16"/>
        <v>-4.0528040889875398E-5</v>
      </c>
      <c r="AE42" s="75">
        <f t="shared" si="16"/>
        <v>-4.5817593602457978E-5</v>
      </c>
      <c r="AF42" s="75">
        <f t="shared" si="16"/>
        <v>-4.9715001918250946E-5</v>
      </c>
      <c r="AG42" s="75">
        <f t="shared" si="16"/>
        <v>-5.2101845057762673E-5</v>
      </c>
      <c r="AH42" s="75">
        <f t="shared" si="16"/>
        <v>-5.2905599999999997E-5</v>
      </c>
      <c r="AI42" s="75">
        <f t="shared" si="16"/>
        <v>-5.2101845057762673E-5</v>
      </c>
      <c r="AJ42" s="75">
        <f t="shared" si="16"/>
        <v>-4.9715001918250959E-5</v>
      </c>
      <c r="AK42" s="75">
        <f t="shared" si="17"/>
        <v>-4.5817593602457992E-5</v>
      </c>
      <c r="AL42" s="75">
        <f t="shared" si="17"/>
        <v>-4.0528040889875404E-5</v>
      </c>
      <c r="AM42" s="75">
        <f t="shared" si="17"/>
        <v>-3.4007064163032189E-5</v>
      </c>
      <c r="AN42" s="75">
        <f t="shared" si="17"/>
        <v>-2.6452800000000022E-5</v>
      </c>
      <c r="AO42" s="75">
        <f t="shared" si="17"/>
        <v>-1.8094780894730491E-5</v>
      </c>
      <c r="AP42" s="75">
        <f t="shared" si="17"/>
        <v>-9.1869610283755989E-6</v>
      </c>
      <c r="AQ42" s="75">
        <f t="shared" si="17"/>
        <v>-1.2963442819202697E-20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5.37041E-5</v>
      </c>
      <c r="E43" s="50">
        <v>-1.5708</v>
      </c>
      <c r="F43" s="36">
        <f t="shared" si="5"/>
        <v>1.611122999989131</v>
      </c>
      <c r="G43" s="75">
        <f t="shared" ref="G43:P49" si="18">Bn*SIN(m*(th-INDEX(deg,ii)*PI()/180+ph))*INDEX(mm,ii)*INDEX(_10kA,ii)</f>
        <v>-1.6111229999891309E-4</v>
      </c>
      <c r="H43" s="75">
        <f t="shared" si="18"/>
        <v>-1.5866474490929339E-4</v>
      </c>
      <c r="I43" s="75">
        <f t="shared" si="18"/>
        <v>-1.5139624183383967E-4</v>
      </c>
      <c r="J43" s="75">
        <f t="shared" si="18"/>
        <v>-1.3952764056045962E-4</v>
      </c>
      <c r="K43" s="75">
        <f t="shared" si="18"/>
        <v>-1.2341956253304287E-4</v>
      </c>
      <c r="L43" s="75">
        <f t="shared" si="18"/>
        <v>-1.0356144355137164E-4</v>
      </c>
      <c r="M43" s="75">
        <f t="shared" si="18"/>
        <v>-8.0556662512011037E-5</v>
      </c>
      <c r="N43" s="75">
        <f t="shared" si="18"/>
        <v>-5.5104208045861069E-5</v>
      </c>
      <c r="O43" s="75">
        <f t="shared" si="18"/>
        <v>-2.7977440102312307E-5</v>
      </c>
      <c r="P43" s="75">
        <f t="shared" si="18"/>
        <v>-5.9179852258176944E-10</v>
      </c>
      <c r="Q43" s="75">
        <f t="shared" ref="Q43:Z49" si="19">Bn*SIN(m*(th-INDEX(deg,ii)*PI()/180+ph))*INDEX(mm,ii)*INDEX(_10kA,ii)</f>
        <v>2.7976274486765787E-5</v>
      </c>
      <c r="R43" s="75">
        <f t="shared" si="19"/>
        <v>5.5103095828451745E-5</v>
      </c>
      <c r="S43" s="75">
        <f t="shared" si="19"/>
        <v>8.0555637486902056E-5</v>
      </c>
      <c r="T43" s="75">
        <f t="shared" si="19"/>
        <v>1.0356053686343231E-4</v>
      </c>
      <c r="U43" s="75">
        <f t="shared" si="19"/>
        <v>1.2341880173152736E-4</v>
      </c>
      <c r="V43" s="75">
        <f t="shared" si="19"/>
        <v>1.3952704876193705E-4</v>
      </c>
      <c r="W43" s="75">
        <f t="shared" si="19"/>
        <v>1.5139583701980863E-4</v>
      </c>
      <c r="X43" s="75">
        <f t="shared" si="19"/>
        <v>1.586645393798234E-4</v>
      </c>
      <c r="Y43" s="75">
        <f t="shared" si="19"/>
        <v>1.6111229999891309E-4</v>
      </c>
      <c r="Z43" s="75">
        <f t="shared" si="19"/>
        <v>1.5866474490929339E-4</v>
      </c>
      <c r="AA43" s="75">
        <f t="shared" ref="AA43:AJ49" si="20">Bn*SIN(m*(th-INDEX(deg,ii)*PI()/180+ph))*INDEX(mm,ii)*INDEX(_10kA,ii)</f>
        <v>1.5139624183383967E-4</v>
      </c>
      <c r="AB43" s="75">
        <f t="shared" si="20"/>
        <v>1.3952764056045962E-4</v>
      </c>
      <c r="AC43" s="75">
        <f t="shared" si="20"/>
        <v>1.2341956253304287E-4</v>
      </c>
      <c r="AD43" s="75">
        <f t="shared" si="20"/>
        <v>1.035614435513717E-4</v>
      </c>
      <c r="AE43" s="75">
        <f t="shared" si="20"/>
        <v>8.0556662512011118E-5</v>
      </c>
      <c r="AF43" s="75">
        <f t="shared" si="20"/>
        <v>5.5104208045861185E-5</v>
      </c>
      <c r="AG43" s="75">
        <f t="shared" si="20"/>
        <v>2.7977440102312327E-5</v>
      </c>
      <c r="AH43" s="75">
        <f t="shared" si="20"/>
        <v>5.9179852263728225E-10</v>
      </c>
      <c r="AI43" s="75">
        <f t="shared" si="20"/>
        <v>-2.7976274486765698E-5</v>
      </c>
      <c r="AJ43" s="75">
        <f t="shared" si="20"/>
        <v>-5.5103095828451623E-5</v>
      </c>
      <c r="AK43" s="75">
        <f t="shared" ref="AK43:AQ49" si="21">Bn*SIN(m*(th-INDEX(deg,ii)*PI()/180+ph))*INDEX(mm,ii)*INDEX(_10kA,ii)</f>
        <v>-8.055563748690207E-5</v>
      </c>
      <c r="AL43" s="75">
        <f t="shared" si="21"/>
        <v>-1.0356053686343228E-4</v>
      </c>
      <c r="AM43" s="75">
        <f t="shared" si="21"/>
        <v>-1.2341880173152733E-4</v>
      </c>
      <c r="AN43" s="75">
        <f t="shared" si="21"/>
        <v>-1.39527048761937E-4</v>
      </c>
      <c r="AO43" s="75">
        <f t="shared" si="21"/>
        <v>-1.5139583701980863E-4</v>
      </c>
      <c r="AP43" s="75">
        <f t="shared" si="21"/>
        <v>-1.5866453937982334E-4</v>
      </c>
      <c r="AQ43" s="75">
        <f t="shared" si="21"/>
        <v>-1.6111229999891309E-4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6.6983099999999997E-6</v>
      </c>
      <c r="E44" s="50">
        <v>-3.9470500000000002E-16</v>
      </c>
      <c r="F44" s="36">
        <f t="shared" si="5"/>
        <v>0.13193095240158409</v>
      </c>
      <c r="G44" s="75">
        <f t="shared" si="18"/>
        <v>-1.05754257942E-20</v>
      </c>
      <c r="H44" s="75">
        <f t="shared" si="18"/>
        <v>4.5819138924795106E-6</v>
      </c>
      <c r="I44" s="75">
        <f t="shared" si="18"/>
        <v>8.6111813476788774E-6</v>
      </c>
      <c r="J44" s="75">
        <f t="shared" si="18"/>
        <v>1.160181324484668E-5</v>
      </c>
      <c r="K44" s="75">
        <f t="shared" si="18"/>
        <v>1.3193095240158405E-5</v>
      </c>
      <c r="L44" s="75">
        <f t="shared" si="18"/>
        <v>1.3193095240158408E-5</v>
      </c>
      <c r="M44" s="75">
        <f t="shared" si="18"/>
        <v>1.1601813244846693E-5</v>
      </c>
      <c r="N44" s="75">
        <f t="shared" si="18"/>
        <v>8.6111813476788978E-6</v>
      </c>
      <c r="O44" s="75">
        <f t="shared" si="18"/>
        <v>4.5819138924795334E-6</v>
      </c>
      <c r="P44" s="75">
        <f t="shared" si="18"/>
        <v>1.3539873610322882E-20</v>
      </c>
      <c r="Q44" s="75">
        <f t="shared" si="19"/>
        <v>-4.581913892479508E-6</v>
      </c>
      <c r="R44" s="75">
        <f t="shared" si="19"/>
        <v>-8.6111813476788758E-6</v>
      </c>
      <c r="S44" s="75">
        <f t="shared" si="19"/>
        <v>-1.1601813244846676E-5</v>
      </c>
      <c r="T44" s="75">
        <f t="shared" si="19"/>
        <v>-1.3193095240158405E-5</v>
      </c>
      <c r="U44" s="75">
        <f t="shared" si="19"/>
        <v>-1.3193095240158408E-5</v>
      </c>
      <c r="V44" s="75">
        <f t="shared" si="19"/>
        <v>-1.1601813244846691E-5</v>
      </c>
      <c r="W44" s="75">
        <f t="shared" si="19"/>
        <v>-8.6111813476788978E-6</v>
      </c>
      <c r="X44" s="75">
        <f t="shared" si="19"/>
        <v>-4.5819138924795292E-6</v>
      </c>
      <c r="Y44" s="75">
        <f t="shared" si="19"/>
        <v>-1.5181158439722675E-20</v>
      </c>
      <c r="Z44" s="75">
        <f t="shared" si="19"/>
        <v>4.5819138924795114E-6</v>
      </c>
      <c r="AA44" s="75">
        <f t="shared" si="20"/>
        <v>8.6111813476788741E-6</v>
      </c>
      <c r="AB44" s="75">
        <f t="shared" si="20"/>
        <v>1.1601813244846683E-5</v>
      </c>
      <c r="AC44" s="75">
        <f t="shared" si="20"/>
        <v>1.3193095240158405E-5</v>
      </c>
      <c r="AD44" s="75">
        <f t="shared" si="20"/>
        <v>1.3193095240158407E-5</v>
      </c>
      <c r="AE44" s="75">
        <f t="shared" si="20"/>
        <v>1.1601813244846693E-5</v>
      </c>
      <c r="AF44" s="75">
        <f t="shared" si="20"/>
        <v>8.6111813476788995E-6</v>
      </c>
      <c r="AG44" s="75">
        <f t="shared" si="20"/>
        <v>4.5819138924795199E-6</v>
      </c>
      <c r="AH44" s="75">
        <f t="shared" si="20"/>
        <v>4.923854488199375E-21</v>
      </c>
      <c r="AI44" s="75">
        <f t="shared" si="20"/>
        <v>-4.5819138924795106E-6</v>
      </c>
      <c r="AJ44" s="75">
        <f t="shared" si="20"/>
        <v>-8.6111813476788741E-6</v>
      </c>
      <c r="AK44" s="75">
        <f t="shared" si="21"/>
        <v>-1.1601813244846686E-5</v>
      </c>
      <c r="AL44" s="75">
        <f t="shared" si="21"/>
        <v>-1.3193095240158405E-5</v>
      </c>
      <c r="AM44" s="75">
        <f t="shared" si="21"/>
        <v>-1.3193095240158407E-5</v>
      </c>
      <c r="AN44" s="75">
        <f t="shared" si="21"/>
        <v>-1.1601813244846693E-5</v>
      </c>
      <c r="AO44" s="75">
        <f t="shared" si="21"/>
        <v>-8.6111813476788825E-6</v>
      </c>
      <c r="AP44" s="75">
        <f t="shared" si="21"/>
        <v>-4.5819138924795436E-6</v>
      </c>
      <c r="AQ44" s="75">
        <f t="shared" si="21"/>
        <v>-6.5651393175991662E-21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1.6850500000000001E-5</v>
      </c>
      <c r="E45" s="50">
        <v>-2.1938499999999999E-16</v>
      </c>
      <c r="F45" s="36">
        <f t="shared" si="5"/>
        <v>0.67402000000000006</v>
      </c>
      <c r="G45" s="75">
        <f t="shared" si="18"/>
        <v>-1.4786987770000001E-20</v>
      </c>
      <c r="H45" s="75">
        <f t="shared" si="18"/>
        <v>1.1704234471106424E-5</v>
      </c>
      <c r="I45" s="75">
        <f t="shared" si="18"/>
        <v>2.3052841700436707E-5</v>
      </c>
      <c r="J45" s="75">
        <f t="shared" si="18"/>
        <v>3.3700999999999988E-5</v>
      </c>
      <c r="K45" s="75">
        <f t="shared" si="18"/>
        <v>4.3325170468092112E-5</v>
      </c>
      <c r="L45" s="75">
        <f t="shared" si="18"/>
        <v>5.1632927555105351E-5</v>
      </c>
      <c r="M45" s="75">
        <f t="shared" si="18"/>
        <v>5.8371844265878725E-5</v>
      </c>
      <c r="N45" s="75">
        <f t="shared" si="18"/>
        <v>6.333716202621179E-5</v>
      </c>
      <c r="O45" s="75">
        <f t="shared" si="18"/>
        <v>6.6378012168528846E-5</v>
      </c>
      <c r="P45" s="75">
        <f t="shared" si="18"/>
        <v>6.7402000000000003E-5</v>
      </c>
      <c r="Q45" s="75">
        <f t="shared" si="19"/>
        <v>6.637801216852886E-5</v>
      </c>
      <c r="R45" s="75">
        <f t="shared" si="19"/>
        <v>6.3337162026211804E-5</v>
      </c>
      <c r="S45" s="75">
        <f t="shared" si="19"/>
        <v>5.8371844265878739E-5</v>
      </c>
      <c r="T45" s="75">
        <f t="shared" si="19"/>
        <v>5.1632927555105358E-5</v>
      </c>
      <c r="U45" s="75">
        <f t="shared" si="19"/>
        <v>4.3325170468092132E-5</v>
      </c>
      <c r="V45" s="75">
        <f t="shared" si="19"/>
        <v>3.3700999999999995E-5</v>
      </c>
      <c r="W45" s="75">
        <f t="shared" si="19"/>
        <v>2.3052841700436734E-5</v>
      </c>
      <c r="X45" s="75">
        <f t="shared" si="19"/>
        <v>1.1704234471106436E-5</v>
      </c>
      <c r="Y45" s="75">
        <f t="shared" si="19"/>
        <v>8.2577456157750803E-21</v>
      </c>
      <c r="Z45" s="75">
        <f t="shared" si="19"/>
        <v>-1.1704234471106447E-5</v>
      </c>
      <c r="AA45" s="75">
        <f t="shared" si="20"/>
        <v>-2.3052841700436721E-5</v>
      </c>
      <c r="AB45" s="75">
        <f t="shared" si="20"/>
        <v>-3.3701000000000008E-5</v>
      </c>
      <c r="AC45" s="75">
        <f t="shared" si="20"/>
        <v>-4.3325170468092119E-5</v>
      </c>
      <c r="AD45" s="75">
        <f t="shared" si="20"/>
        <v>-5.1632927555105351E-5</v>
      </c>
      <c r="AE45" s="75">
        <f t="shared" si="20"/>
        <v>-5.8371844265878719E-5</v>
      </c>
      <c r="AF45" s="75">
        <f t="shared" si="20"/>
        <v>-6.333716202621179E-5</v>
      </c>
      <c r="AG45" s="75">
        <f t="shared" si="20"/>
        <v>-6.6378012168528846E-5</v>
      </c>
      <c r="AH45" s="75">
        <f t="shared" si="20"/>
        <v>-6.7402000000000003E-5</v>
      </c>
      <c r="AI45" s="75">
        <f t="shared" si="20"/>
        <v>-6.637801216852886E-5</v>
      </c>
      <c r="AJ45" s="75">
        <f t="shared" si="20"/>
        <v>-6.3337162026211804E-5</v>
      </c>
      <c r="AK45" s="75">
        <f t="shared" si="21"/>
        <v>-5.8371844265878732E-5</v>
      </c>
      <c r="AL45" s="75">
        <f t="shared" si="21"/>
        <v>-5.1632927555105365E-5</v>
      </c>
      <c r="AM45" s="75">
        <f t="shared" si="21"/>
        <v>-4.3325170468092146E-5</v>
      </c>
      <c r="AN45" s="75">
        <f t="shared" si="21"/>
        <v>-3.3701000000000029E-5</v>
      </c>
      <c r="AO45" s="75">
        <f t="shared" si="21"/>
        <v>-2.3052841700436717E-5</v>
      </c>
      <c r="AP45" s="75">
        <f t="shared" si="21"/>
        <v>-1.1704234471106502E-5</v>
      </c>
      <c r="AQ45" s="75">
        <f t="shared" si="21"/>
        <v>-1.6515491231550161E-20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5.5852700000000001E-5</v>
      </c>
      <c r="E46" s="50">
        <v>-1.5708</v>
      </c>
      <c r="F46" s="36">
        <f t="shared" si="5"/>
        <v>1.6755809999886961</v>
      </c>
      <c r="G46" s="75">
        <f t="shared" si="18"/>
        <v>-1.6755809999886962E-4</v>
      </c>
      <c r="H46" s="75">
        <f t="shared" si="18"/>
        <v>-1.6501262283504035E-4</v>
      </c>
      <c r="I46" s="75">
        <f t="shared" si="18"/>
        <v>-1.5745332062678448E-4</v>
      </c>
      <c r="J46" s="75">
        <f t="shared" si="18"/>
        <v>-1.4510987894650841E-4</v>
      </c>
      <c r="K46" s="75">
        <f t="shared" si="18"/>
        <v>-1.2835734702358446E-4</v>
      </c>
      <c r="L46" s="75">
        <f t="shared" si="18"/>
        <v>-1.0770474206330048E-4</v>
      </c>
      <c r="M46" s="75">
        <f t="shared" si="18"/>
        <v>-8.3779583016652329E-5</v>
      </c>
      <c r="N46" s="75">
        <f t="shared" si="18"/>
        <v>-5.7308823734557779E-5</v>
      </c>
      <c r="O46" s="75">
        <f t="shared" si="18"/>
        <v>-2.9096764842952746E-5</v>
      </c>
      <c r="P46" s="75">
        <f t="shared" si="18"/>
        <v>-6.1547526803731553E-10</v>
      </c>
      <c r="Q46" s="75">
        <f t="shared" si="19"/>
        <v>2.9095552593321252E-5</v>
      </c>
      <c r="R46" s="75">
        <f t="shared" si="19"/>
        <v>5.7307667019422482E-5</v>
      </c>
      <c r="S46" s="75">
        <f t="shared" si="19"/>
        <v>8.3778516982217259E-5</v>
      </c>
      <c r="T46" s="75">
        <f t="shared" si="19"/>
        <v>1.0770379910048258E-4</v>
      </c>
      <c r="U46" s="75">
        <f t="shared" si="19"/>
        <v>1.2835655578383173E-4</v>
      </c>
      <c r="V46" s="75">
        <f t="shared" si="19"/>
        <v>1.4510926347124041E-4</v>
      </c>
      <c r="W46" s="75">
        <f t="shared" si="19"/>
        <v>1.5745289961690572E-4</v>
      </c>
      <c r="X46" s="75">
        <f t="shared" si="19"/>
        <v>1.6501240908272296E-4</v>
      </c>
      <c r="Y46" s="75">
        <f t="shared" si="19"/>
        <v>1.6755809999886962E-4</v>
      </c>
      <c r="Z46" s="75">
        <f t="shared" si="19"/>
        <v>1.6501262283504035E-4</v>
      </c>
      <c r="AA46" s="75">
        <f t="shared" si="20"/>
        <v>1.5745332062678451E-4</v>
      </c>
      <c r="AB46" s="75">
        <f t="shared" si="20"/>
        <v>1.4510987894650844E-4</v>
      </c>
      <c r="AC46" s="75">
        <f t="shared" si="20"/>
        <v>1.2835734702358449E-4</v>
      </c>
      <c r="AD46" s="75">
        <f t="shared" si="20"/>
        <v>1.0770474206330053E-4</v>
      </c>
      <c r="AE46" s="75">
        <f t="shared" si="20"/>
        <v>8.3779583016652424E-5</v>
      </c>
      <c r="AF46" s="75">
        <f t="shared" si="20"/>
        <v>5.7308823734557901E-5</v>
      </c>
      <c r="AG46" s="75">
        <f t="shared" si="20"/>
        <v>2.9096764842952766E-5</v>
      </c>
      <c r="AH46" s="75">
        <f t="shared" si="20"/>
        <v>6.1547526809504922E-10</v>
      </c>
      <c r="AI46" s="75">
        <f t="shared" si="20"/>
        <v>-2.9095552593321153E-5</v>
      </c>
      <c r="AJ46" s="75">
        <f t="shared" si="20"/>
        <v>-5.730766701942236E-5</v>
      </c>
      <c r="AK46" s="75">
        <f t="shared" si="21"/>
        <v>-8.3778516982217273E-5</v>
      </c>
      <c r="AL46" s="75">
        <f t="shared" si="21"/>
        <v>-1.0770379910048254E-4</v>
      </c>
      <c r="AM46" s="75">
        <f t="shared" si="21"/>
        <v>-1.2835655578383171E-4</v>
      </c>
      <c r="AN46" s="75">
        <f t="shared" si="21"/>
        <v>-1.4510926347124036E-4</v>
      </c>
      <c r="AO46" s="75">
        <f t="shared" si="21"/>
        <v>-1.5745289961690575E-4</v>
      </c>
      <c r="AP46" s="75">
        <f t="shared" si="21"/>
        <v>-1.6501240908272294E-4</v>
      </c>
      <c r="AQ46" s="75">
        <f t="shared" si="21"/>
        <v>-1.6755809999886962E-4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7.4737400000000004E-6</v>
      </c>
      <c r="E47" s="50">
        <v>-3.8845500000000002E-16</v>
      </c>
      <c r="F47" s="36">
        <f t="shared" si="5"/>
        <v>0.1472039419199492</v>
      </c>
      <c r="G47" s="75">
        <f t="shared" si="18"/>
        <v>-1.1612846686800001E-20</v>
      </c>
      <c r="H47" s="75">
        <f t="shared" si="18"/>
        <v>5.1123392519575559E-6</v>
      </c>
      <c r="I47" s="75">
        <f t="shared" si="18"/>
        <v>9.608054940037344E-6</v>
      </c>
      <c r="J47" s="75">
        <f t="shared" si="18"/>
        <v>1.2944897402559815E-5</v>
      </c>
      <c r="K47" s="75">
        <f t="shared" si="18"/>
        <v>1.4720394191994918E-5</v>
      </c>
      <c r="L47" s="75">
        <f t="shared" si="18"/>
        <v>1.4720394191994921E-5</v>
      </c>
      <c r="M47" s="75">
        <f t="shared" si="18"/>
        <v>1.2944897402559829E-5</v>
      </c>
      <c r="N47" s="75">
        <f t="shared" si="18"/>
        <v>9.608054940037366E-6</v>
      </c>
      <c r="O47" s="75">
        <f t="shared" si="18"/>
        <v>5.1123392519575821E-6</v>
      </c>
      <c r="P47" s="75">
        <f t="shared" si="18"/>
        <v>1.510731736757698E-20</v>
      </c>
      <c r="Q47" s="75">
        <f t="shared" si="19"/>
        <v>-5.1123392519575533E-6</v>
      </c>
      <c r="R47" s="75">
        <f t="shared" si="19"/>
        <v>-9.6080549400373423E-6</v>
      </c>
      <c r="S47" s="75">
        <f t="shared" si="19"/>
        <v>-1.2944897402559812E-5</v>
      </c>
      <c r="T47" s="75">
        <f t="shared" si="19"/>
        <v>-1.4720394191994918E-5</v>
      </c>
      <c r="U47" s="75">
        <f t="shared" si="19"/>
        <v>-1.4720394191994923E-5</v>
      </c>
      <c r="V47" s="75">
        <f t="shared" si="19"/>
        <v>-1.2944897402559827E-5</v>
      </c>
      <c r="W47" s="75">
        <f t="shared" si="19"/>
        <v>-9.6080549400373677E-6</v>
      </c>
      <c r="X47" s="75">
        <f t="shared" si="19"/>
        <v>-5.1123392519575779E-6</v>
      </c>
      <c r="Y47" s="75">
        <f t="shared" si="19"/>
        <v>-1.6938605570254728E-20</v>
      </c>
      <c r="Z47" s="75">
        <f t="shared" si="19"/>
        <v>5.1123392519575575E-6</v>
      </c>
      <c r="AA47" s="75">
        <f t="shared" si="20"/>
        <v>9.6080549400373406E-6</v>
      </c>
      <c r="AB47" s="75">
        <f t="shared" si="20"/>
        <v>1.2944897402559817E-5</v>
      </c>
      <c r="AC47" s="75">
        <f t="shared" si="20"/>
        <v>1.4720394191994918E-5</v>
      </c>
      <c r="AD47" s="75">
        <f t="shared" si="20"/>
        <v>1.4720394191994921E-5</v>
      </c>
      <c r="AE47" s="75">
        <f t="shared" si="20"/>
        <v>1.2944897402559829E-5</v>
      </c>
      <c r="AF47" s="75">
        <f t="shared" si="20"/>
        <v>9.6080549400373694E-6</v>
      </c>
      <c r="AG47" s="75">
        <f t="shared" si="20"/>
        <v>5.1123392519575669E-6</v>
      </c>
      <c r="AH47" s="75">
        <f t="shared" si="20"/>
        <v>5.4938646080332498E-21</v>
      </c>
      <c r="AI47" s="75">
        <f t="shared" si="20"/>
        <v>-5.1123392519575559E-6</v>
      </c>
      <c r="AJ47" s="75">
        <f t="shared" si="20"/>
        <v>-9.6080549400373389E-6</v>
      </c>
      <c r="AK47" s="75">
        <f t="shared" si="21"/>
        <v>-1.2944897402559822E-5</v>
      </c>
      <c r="AL47" s="75">
        <f t="shared" si="21"/>
        <v>-1.4720394191994919E-5</v>
      </c>
      <c r="AM47" s="75">
        <f t="shared" si="21"/>
        <v>-1.4720394191994921E-5</v>
      </c>
      <c r="AN47" s="75">
        <f t="shared" si="21"/>
        <v>-1.2944897402559829E-5</v>
      </c>
      <c r="AO47" s="75">
        <f t="shared" si="21"/>
        <v>-9.6080549400373491E-6</v>
      </c>
      <c r="AP47" s="75">
        <f t="shared" si="21"/>
        <v>-5.1123392519575931E-6</v>
      </c>
      <c r="AQ47" s="75">
        <f t="shared" si="21"/>
        <v>-7.3251528107110002E-21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5.1730999999999999E-3</v>
      </c>
      <c r="E48" s="50">
        <v>-1.5708</v>
      </c>
      <c r="F48" s="36">
        <f t="shared" si="5"/>
        <v>51.730999999651004</v>
      </c>
      <c r="G48" s="75">
        <f t="shared" si="18"/>
        <v>-5.1730999999651008E-3</v>
      </c>
      <c r="H48" s="75">
        <f t="shared" si="18"/>
        <v>-5.0945122867109812E-3</v>
      </c>
      <c r="I48" s="75">
        <f t="shared" si="18"/>
        <v>-4.8611303955727525E-3</v>
      </c>
      <c r="J48" s="75">
        <f t="shared" si="18"/>
        <v>-4.4800455172157158E-3</v>
      </c>
      <c r="K48" s="75">
        <f t="shared" si="18"/>
        <v>-3.9628367228304977E-3</v>
      </c>
      <c r="L48" s="75">
        <f t="shared" si="18"/>
        <v>-3.3252191399142129E-3</v>
      </c>
      <c r="M48" s="75">
        <f t="shared" si="18"/>
        <v>-2.586566456073709E-3</v>
      </c>
      <c r="N48" s="75">
        <f t="shared" si="18"/>
        <v>-1.7693222593311861E-3</v>
      </c>
      <c r="O48" s="75">
        <f t="shared" si="18"/>
        <v>-8.9831810105914819E-4</v>
      </c>
      <c r="P48" s="75">
        <f t="shared" si="18"/>
        <v>-1.9001857320438921E-8</v>
      </c>
      <c r="Q48" s="75">
        <f t="shared" si="19"/>
        <v>8.9828067470632661E-4</v>
      </c>
      <c r="R48" s="75">
        <f t="shared" si="19"/>
        <v>1.7692865475209757E-3</v>
      </c>
      <c r="S48" s="75">
        <f t="shared" si="19"/>
        <v>2.5865335438913909E-3</v>
      </c>
      <c r="T48" s="75">
        <f t="shared" si="19"/>
        <v>3.325190027379795E-3</v>
      </c>
      <c r="U48" s="75">
        <f t="shared" si="19"/>
        <v>3.9628122945136041E-3</v>
      </c>
      <c r="V48" s="75">
        <f t="shared" si="19"/>
        <v>4.4800265153583964E-3</v>
      </c>
      <c r="W48" s="75">
        <f t="shared" si="19"/>
        <v>4.8611173975368236E-3</v>
      </c>
      <c r="X48" s="75">
        <f t="shared" si="19"/>
        <v>5.0945056874351887E-3</v>
      </c>
      <c r="Y48" s="75">
        <f t="shared" si="19"/>
        <v>5.1730999999651008E-3</v>
      </c>
      <c r="Z48" s="75">
        <f t="shared" si="19"/>
        <v>5.0945122867109812E-3</v>
      </c>
      <c r="AA48" s="75">
        <f t="shared" si="20"/>
        <v>4.8611303955727525E-3</v>
      </c>
      <c r="AB48" s="75">
        <f t="shared" si="20"/>
        <v>4.4800455172157166E-3</v>
      </c>
      <c r="AC48" s="75">
        <f t="shared" si="20"/>
        <v>3.9628367228304985E-3</v>
      </c>
      <c r="AD48" s="75">
        <f t="shared" si="20"/>
        <v>3.3252191399142147E-3</v>
      </c>
      <c r="AE48" s="75">
        <f t="shared" si="20"/>
        <v>2.586566456073712E-3</v>
      </c>
      <c r="AF48" s="75">
        <f t="shared" si="20"/>
        <v>1.76932225933119E-3</v>
      </c>
      <c r="AG48" s="75">
        <f t="shared" si="20"/>
        <v>8.9831810105914873E-4</v>
      </c>
      <c r="AH48" s="75">
        <f t="shared" si="20"/>
        <v>1.900185732222136E-8</v>
      </c>
      <c r="AI48" s="75">
        <f t="shared" si="20"/>
        <v>-8.9828067470632369E-4</v>
      </c>
      <c r="AJ48" s="75">
        <f t="shared" si="20"/>
        <v>-1.7692865475209718E-3</v>
      </c>
      <c r="AK48" s="75">
        <f t="shared" si="21"/>
        <v>-2.5865335438913918E-3</v>
      </c>
      <c r="AL48" s="75">
        <f t="shared" si="21"/>
        <v>-3.3251900273797937E-3</v>
      </c>
      <c r="AM48" s="75">
        <f t="shared" si="21"/>
        <v>-3.9628122945136032E-3</v>
      </c>
      <c r="AN48" s="75">
        <f t="shared" si="21"/>
        <v>-4.4800265153583946E-3</v>
      </c>
      <c r="AO48" s="75">
        <f t="shared" si="21"/>
        <v>-4.8611173975368245E-3</v>
      </c>
      <c r="AP48" s="75">
        <f t="shared" si="21"/>
        <v>-5.0945056874351878E-3</v>
      </c>
      <c r="AQ48" s="75">
        <f t="shared" si="21"/>
        <v>-5.1730999999651008E-3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6.6158800000000002E-3</v>
      </c>
      <c r="E49" s="50">
        <v>3.1415899999999999</v>
      </c>
      <c r="F49" s="36">
        <f t="shared" si="5"/>
        <v>33.079399999883535</v>
      </c>
      <c r="G49" s="75">
        <f t="shared" si="18"/>
        <v>8.7779158210233963E-9</v>
      </c>
      <c r="H49" s="75">
        <f t="shared" si="18"/>
        <v>-5.7440910826996668E-4</v>
      </c>
      <c r="I49" s="75">
        <f t="shared" si="18"/>
        <v>-1.1313738643660065E-3</v>
      </c>
      <c r="J49" s="75">
        <f t="shared" si="18"/>
        <v>-1.6539623980960831E-3</v>
      </c>
      <c r="K49" s="75">
        <f t="shared" si="18"/>
        <v>-2.1262961213053683E-3</v>
      </c>
      <c r="L49" s="75">
        <f t="shared" si="18"/>
        <v>-2.5340234128265414E-3</v>
      </c>
      <c r="M49" s="75">
        <f t="shared" si="18"/>
        <v>-2.8647556852266988E-3</v>
      </c>
      <c r="N49" s="75">
        <f t="shared" si="18"/>
        <v>-3.1084438057675657E-3</v>
      </c>
      <c r="O49" s="75">
        <f t="shared" si="18"/>
        <v>-3.2576834342186479E-3</v>
      </c>
      <c r="P49" s="75">
        <f t="shared" si="18"/>
        <v>-3.3079399999883536E-3</v>
      </c>
      <c r="Q49" s="75">
        <f t="shared" si="19"/>
        <v>-3.2576864827568203E-3</v>
      </c>
      <c r="R49" s="75">
        <f t="shared" si="19"/>
        <v>-3.1084498102156208E-3</v>
      </c>
      <c r="S49" s="75">
        <f t="shared" si="19"/>
        <v>-2.8647644631425201E-3</v>
      </c>
      <c r="T49" s="75">
        <f t="shared" si="19"/>
        <v>-2.5340346974975993E-3</v>
      </c>
      <c r="U49" s="75">
        <f t="shared" si="19"/>
        <v>-2.1263095698526419E-3</v>
      </c>
      <c r="V49" s="75">
        <f t="shared" si="19"/>
        <v>-1.6539776018922711E-3</v>
      </c>
      <c r="W49" s="75">
        <f t="shared" si="19"/>
        <v>-1.1313903614514542E-3</v>
      </c>
      <c r="X49" s="75">
        <f t="shared" si="19"/>
        <v>-5.7442639738907884E-4</v>
      </c>
      <c r="Y49" s="75">
        <f t="shared" si="19"/>
        <v>-8.7779158214286685E-9</v>
      </c>
      <c r="Z49" s="75">
        <f t="shared" si="19"/>
        <v>5.7440910826996928E-4</v>
      </c>
      <c r="AA49" s="75">
        <f t="shared" si="20"/>
        <v>1.1313738643660076E-3</v>
      </c>
      <c r="AB49" s="75">
        <f t="shared" si="20"/>
        <v>1.653962398096084E-3</v>
      </c>
      <c r="AC49" s="75">
        <f t="shared" si="20"/>
        <v>2.1262961213053678E-3</v>
      </c>
      <c r="AD49" s="75">
        <f t="shared" si="20"/>
        <v>2.5340234128265414E-3</v>
      </c>
      <c r="AE49" s="75">
        <f t="shared" si="20"/>
        <v>2.8647556852266984E-3</v>
      </c>
      <c r="AF49" s="75">
        <f t="shared" si="20"/>
        <v>3.1084438057675657E-3</v>
      </c>
      <c r="AG49" s="75">
        <f t="shared" si="20"/>
        <v>3.2576834342186479E-3</v>
      </c>
      <c r="AH49" s="75">
        <f t="shared" si="20"/>
        <v>3.3079399999883536E-3</v>
      </c>
      <c r="AI49" s="75">
        <f t="shared" si="20"/>
        <v>3.2576864827568207E-3</v>
      </c>
      <c r="AJ49" s="75">
        <f t="shared" si="20"/>
        <v>3.1084498102156226E-3</v>
      </c>
      <c r="AK49" s="75">
        <f t="shared" si="21"/>
        <v>2.8647644631425201E-3</v>
      </c>
      <c r="AL49" s="75">
        <f t="shared" si="21"/>
        <v>2.5340346974975993E-3</v>
      </c>
      <c r="AM49" s="75">
        <f t="shared" si="21"/>
        <v>2.1263095698526423E-3</v>
      </c>
      <c r="AN49" s="75">
        <f t="shared" si="21"/>
        <v>1.6539776018922715E-3</v>
      </c>
      <c r="AO49" s="75">
        <f t="shared" si="21"/>
        <v>1.131390361451449E-3</v>
      </c>
      <c r="AP49" s="75">
        <f t="shared" si="21"/>
        <v>5.7442639738908199E-4</v>
      </c>
      <c r="AQ49" s="75">
        <f t="shared" si="21"/>
        <v>8.7779158188958994E-9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80.033872209340657</v>
      </c>
      <c r="F51" s="36" t="s">
        <v>41</v>
      </c>
      <c r="G51" s="75">
        <f t="shared" ref="G51:AQ51" si="23">SUM(G3:G49)*10000</f>
        <v>-58.43800870128397</v>
      </c>
      <c r="H51" s="75">
        <f t="shared" si="23"/>
        <v>-46.350029758501158</v>
      </c>
      <c r="I51" s="75">
        <f t="shared" si="23"/>
        <v>-33.587563815122991</v>
      </c>
      <c r="J51" s="75">
        <f t="shared" si="23"/>
        <v>-21.183717120186653</v>
      </c>
      <c r="K51" s="75">
        <f t="shared" si="23"/>
        <v>-9.9943523624084101</v>
      </c>
      <c r="L51" s="75">
        <f t="shared" si="23"/>
        <v>-0.61431188963575933</v>
      </c>
      <c r="M51" s="75">
        <f t="shared" si="23"/>
        <v>6.6713960511177293</v>
      </c>
      <c r="N51" s="75">
        <f t="shared" si="23"/>
        <v>11.896257200975269</v>
      </c>
      <c r="O51" s="75">
        <f t="shared" si="23"/>
        <v>15.38049417079664</v>
      </c>
      <c r="P51" s="75">
        <f t="shared" si="23"/>
        <v>17.663564899052009</v>
      </c>
      <c r="Q51" s="75">
        <f t="shared" si="23"/>
        <v>19.409935810649582</v>
      </c>
      <c r="R51" s="75">
        <f t="shared" si="23"/>
        <v>21.300380843911984</v>
      </c>
      <c r="S51" s="75">
        <f t="shared" si="23"/>
        <v>23.922784962581861</v>
      </c>
      <c r="T51" s="75">
        <f t="shared" si="23"/>
        <v>27.676445828053865</v>
      </c>
      <c r="U51" s="75">
        <f t="shared" si="23"/>
        <v>32.702169516148821</v>
      </c>
      <c r="V51" s="75">
        <f t="shared" si="23"/>
        <v>38.847252419520785</v>
      </c>
      <c r="W51" s="75">
        <f t="shared" si="23"/>
        <v>45.670121013555871</v>
      </c>
      <c r="X51" s="75">
        <f t="shared" si="23"/>
        <v>52.484488515571528</v>
      </c>
      <c r="Y51" s="75">
        <f t="shared" si="23"/>
        <v>58.437979101566121</v>
      </c>
      <c r="Z51" s="75">
        <f t="shared" si="23"/>
        <v>62.615862598999101</v>
      </c>
      <c r="AA51" s="75">
        <f t="shared" si="23"/>
        <v>64.157359597146822</v>
      </c>
      <c r="AB51" s="75">
        <f t="shared" si="23"/>
        <v>62.370307310288666</v>
      </c>
      <c r="AC51" s="75">
        <f t="shared" si="23"/>
        <v>56.830026334328906</v>
      </c>
      <c r="AD51" s="75">
        <f t="shared" si="23"/>
        <v>47.449996141430368</v>
      </c>
      <c r="AE51" s="75">
        <f t="shared" si="23"/>
        <v>34.515223738702147</v>
      </c>
      <c r="AF51" s="75">
        <f t="shared" si="23"/>
        <v>18.673583930447361</v>
      </c>
      <c r="AG51" s="75">
        <f t="shared" si="23"/>
        <v>0.88539429897416166</v>
      </c>
      <c r="AH51" s="75">
        <f t="shared" si="23"/>
        <v>-17.663535299334104</v>
      </c>
      <c r="AI51" s="75">
        <f t="shared" si="23"/>
        <v>-35.675768651147443</v>
      </c>
      <c r="AJ51" s="75">
        <f t="shared" si="23"/>
        <v>-51.870176625935706</v>
      </c>
      <c r="AK51" s="75">
        <f t="shared" si="23"/>
        <v>-65.109375152683853</v>
      </c>
      <c r="AL51" s="75">
        <f t="shared" si="23"/>
        <v>-74.512119799974315</v>
      </c>
      <c r="AM51" s="75">
        <f t="shared" si="23"/>
        <v>-79.537853767943417</v>
      </c>
      <c r="AN51" s="75">
        <f t="shared" si="23"/>
        <v>-80.033872209340657</v>
      </c>
      <c r="AO51" s="75">
        <f t="shared" si="23"/>
        <v>-76.239962144978449</v>
      </c>
      <c r="AP51" s="75">
        <f t="shared" si="23"/>
        <v>-68.750376985342342</v>
      </c>
      <c r="AQ51" s="75">
        <f t="shared" si="23"/>
        <v>-58.438008701283984</v>
      </c>
    </row>
    <row r="52" spans="1:43" x14ac:dyDescent="0.25">
      <c r="F52" s="36">
        <f>SUM(F3:F49)</f>
        <v>185.41488475532265</v>
      </c>
    </row>
  </sheetData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5" workbookViewId="0">
      <selection activeCell="D57" sqref="D57"/>
    </sheetView>
  </sheetViews>
  <sheetFormatPr defaultRowHeight="15" x14ac:dyDescent="0.25"/>
  <cols>
    <col min="1" max="1" width="9.140625" style="47"/>
    <col min="2" max="2" width="15.7109375" style="47" customWidth="1"/>
    <col min="3" max="5" width="9.140625" style="47"/>
    <col min="6" max="6" width="9.28515625" style="36" customWidth="1"/>
    <col min="7" max="7" width="12" style="47" bestFit="1" customWidth="1"/>
    <col min="8" max="16384" width="9.140625" style="47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47">
        <v>0</v>
      </c>
      <c r="H1" s="47">
        <v>10</v>
      </c>
      <c r="I1" s="47">
        <v>20</v>
      </c>
      <c r="J1" s="47">
        <v>30</v>
      </c>
      <c r="K1" s="47">
        <v>40</v>
      </c>
      <c r="L1" s="47">
        <v>50</v>
      </c>
      <c r="M1" s="47">
        <v>60</v>
      </c>
      <c r="N1" s="47">
        <v>70</v>
      </c>
      <c r="O1" s="47">
        <v>80</v>
      </c>
      <c r="P1" s="47">
        <v>90</v>
      </c>
      <c r="Q1" s="47">
        <v>100</v>
      </c>
      <c r="R1" s="47">
        <v>110</v>
      </c>
      <c r="S1" s="47">
        <v>120</v>
      </c>
      <c r="T1" s="47">
        <v>130</v>
      </c>
      <c r="U1" s="47">
        <v>140</v>
      </c>
      <c r="V1" s="47">
        <v>150</v>
      </c>
      <c r="W1" s="47">
        <v>160</v>
      </c>
      <c r="X1" s="47">
        <v>170</v>
      </c>
      <c r="Y1" s="47">
        <v>180</v>
      </c>
      <c r="Z1" s="47">
        <v>190</v>
      </c>
      <c r="AA1" s="47">
        <v>200</v>
      </c>
      <c r="AB1" s="47">
        <v>210</v>
      </c>
      <c r="AC1" s="47">
        <v>220</v>
      </c>
      <c r="AD1" s="47">
        <v>230</v>
      </c>
      <c r="AE1" s="47">
        <v>240</v>
      </c>
      <c r="AF1" s="47">
        <v>250</v>
      </c>
      <c r="AG1" s="47">
        <v>260</v>
      </c>
      <c r="AH1" s="47">
        <v>270</v>
      </c>
      <c r="AI1" s="47">
        <v>280</v>
      </c>
      <c r="AJ1" s="47">
        <v>290</v>
      </c>
      <c r="AK1" s="47">
        <v>300</v>
      </c>
      <c r="AL1" s="47">
        <v>310</v>
      </c>
      <c r="AM1" s="47">
        <v>320</v>
      </c>
      <c r="AN1" s="47">
        <v>330</v>
      </c>
      <c r="AO1" s="47">
        <v>340</v>
      </c>
      <c r="AP1" s="47">
        <v>350</v>
      </c>
      <c r="AQ1" s="47">
        <v>360</v>
      </c>
    </row>
    <row r="2" spans="1:43" x14ac:dyDescent="0.25">
      <c r="B2" s="73" t="s">
        <v>11</v>
      </c>
      <c r="C2" s="49" t="s">
        <v>40</v>
      </c>
      <c r="D2" s="49" t="s">
        <v>41</v>
      </c>
      <c r="E2" s="49" t="s">
        <v>42</v>
      </c>
      <c r="F2" s="36" t="s">
        <v>95</v>
      </c>
      <c r="G2" s="47">
        <f>G1*PI()/180</f>
        <v>0</v>
      </c>
      <c r="H2" s="47">
        <f t="shared" ref="H2:AQ2" si="0">H1*PI()/180</f>
        <v>0.17453292519943295</v>
      </c>
      <c r="I2" s="47">
        <f t="shared" si="0"/>
        <v>0.3490658503988659</v>
      </c>
      <c r="J2" s="47">
        <f t="shared" si="0"/>
        <v>0.52359877559829882</v>
      </c>
      <c r="K2" s="47">
        <f t="shared" si="0"/>
        <v>0.69813170079773179</v>
      </c>
      <c r="L2" s="47">
        <f t="shared" si="0"/>
        <v>0.87266462599716477</v>
      </c>
      <c r="M2" s="47">
        <f t="shared" si="0"/>
        <v>1.0471975511965976</v>
      </c>
      <c r="N2" s="47">
        <f t="shared" si="0"/>
        <v>1.2217304763960306</v>
      </c>
      <c r="O2" s="47">
        <f t="shared" si="0"/>
        <v>1.3962634015954636</v>
      </c>
      <c r="P2" s="47">
        <f t="shared" si="0"/>
        <v>1.5707963267948966</v>
      </c>
      <c r="Q2" s="47">
        <f t="shared" si="0"/>
        <v>1.7453292519943295</v>
      </c>
      <c r="R2" s="47">
        <f t="shared" si="0"/>
        <v>1.9198621771937625</v>
      </c>
      <c r="S2" s="47">
        <f t="shared" si="0"/>
        <v>2.0943951023931953</v>
      </c>
      <c r="T2" s="47">
        <f t="shared" si="0"/>
        <v>2.2689280275926285</v>
      </c>
      <c r="U2" s="47">
        <f t="shared" si="0"/>
        <v>2.4434609527920612</v>
      </c>
      <c r="V2" s="47">
        <f t="shared" si="0"/>
        <v>2.6179938779914944</v>
      </c>
      <c r="W2" s="47">
        <f t="shared" si="0"/>
        <v>2.7925268031909272</v>
      </c>
      <c r="X2" s="47">
        <f t="shared" si="0"/>
        <v>2.9670597283903604</v>
      </c>
      <c r="Y2" s="47">
        <f t="shared" si="0"/>
        <v>3.1415926535897931</v>
      </c>
      <c r="Z2" s="47">
        <f t="shared" si="0"/>
        <v>3.3161255787892263</v>
      </c>
      <c r="AA2" s="47">
        <f t="shared" si="0"/>
        <v>3.4906585039886591</v>
      </c>
      <c r="AB2" s="47">
        <f t="shared" si="0"/>
        <v>3.6651914291880923</v>
      </c>
      <c r="AC2" s="47">
        <f t="shared" si="0"/>
        <v>3.839724354387525</v>
      </c>
      <c r="AD2" s="47">
        <f t="shared" si="0"/>
        <v>4.0142572795869578</v>
      </c>
      <c r="AE2" s="47">
        <f t="shared" si="0"/>
        <v>4.1887902047863905</v>
      </c>
      <c r="AF2" s="47">
        <f t="shared" si="0"/>
        <v>4.3633231299858233</v>
      </c>
      <c r="AG2" s="47">
        <f t="shared" si="0"/>
        <v>4.5378560551852569</v>
      </c>
      <c r="AH2" s="47">
        <f t="shared" si="0"/>
        <v>4.7123889803846897</v>
      </c>
      <c r="AI2" s="47">
        <f t="shared" si="0"/>
        <v>4.8869219055841224</v>
      </c>
      <c r="AJ2" s="47">
        <f t="shared" si="0"/>
        <v>5.0614548307835552</v>
      </c>
      <c r="AK2" s="47">
        <f t="shared" si="0"/>
        <v>5.2359877559829888</v>
      </c>
      <c r="AL2" s="47">
        <f t="shared" si="0"/>
        <v>5.4105206811824216</v>
      </c>
      <c r="AM2" s="47">
        <f t="shared" si="0"/>
        <v>5.5850536063818543</v>
      </c>
      <c r="AN2" s="47">
        <f t="shared" si="0"/>
        <v>5.7595865315812871</v>
      </c>
      <c r="AO2" s="47">
        <f t="shared" si="0"/>
        <v>5.9341194567807207</v>
      </c>
      <c r="AP2" s="47">
        <f t="shared" si="0"/>
        <v>6.1086523819801526</v>
      </c>
      <c r="AQ2" s="47">
        <f t="shared" si="0"/>
        <v>6.2831853071795862</v>
      </c>
    </row>
    <row r="3" spans="1:43" x14ac:dyDescent="0.25">
      <c r="A3" s="47">
        <v>1</v>
      </c>
      <c r="B3" s="73" t="s">
        <v>43</v>
      </c>
      <c r="C3" s="73">
        <v>1</v>
      </c>
      <c r="D3" s="74">
        <v>1.55508E-6</v>
      </c>
      <c r="E3" s="74">
        <v>-3.1079099999999999E-9</v>
      </c>
      <c r="F3" s="36">
        <f>MAX(ABS(MAX(G3:AQ3)),ABS(MAX(G3:AQ3)))*10000</f>
        <v>6.22032E-2</v>
      </c>
      <c r="G3" s="47">
        <f t="shared" ref="G3:P12" si="1">Bn*SIN(m*(th-INDEX(deg,ii)*PI()/180+ph))*INDEX(mm,ii)*INDEX(_10kA,ii)</f>
        <v>-1.9332194731199998E-14</v>
      </c>
      <c r="H3" s="47">
        <f t="shared" si="1"/>
        <v>1.0801472134666649E-6</v>
      </c>
      <c r="I3" s="47">
        <f t="shared" si="1"/>
        <v>2.127474719765203E-6</v>
      </c>
      <c r="J3" s="47">
        <f t="shared" si="1"/>
        <v>3.1101599832578276E-6</v>
      </c>
      <c r="K3" s="47">
        <f t="shared" si="1"/>
        <v>3.9983446094760535E-6</v>
      </c>
      <c r="L3" s="47">
        <f t="shared" si="1"/>
        <v>4.7650415579953459E-6</v>
      </c>
      <c r="M3" s="47">
        <f t="shared" si="1"/>
        <v>5.3869551300023216E-6</v>
      </c>
      <c r="N3" s="47">
        <f t="shared" si="1"/>
        <v>5.8451887963150014E-6</v>
      </c>
      <c r="O3" s="47">
        <f t="shared" si="1"/>
        <v>6.1258193588598977E-6</v>
      </c>
      <c r="P3" s="47">
        <f t="shared" si="1"/>
        <v>6.2203200000000001E-6</v>
      </c>
      <c r="Q3" s="47">
        <f t="shared" ref="Q3:Z12" si="2">Bn*SIN(m*(th-INDEX(deg,ii)*PI()/180+ph))*INDEX(mm,ii)*INDEX(_10kA,ii)</f>
        <v>6.1258193655738984E-6</v>
      </c>
      <c r="R3" s="47">
        <f t="shared" si="2"/>
        <v>5.8451888095390017E-6</v>
      </c>
      <c r="S3" s="47">
        <f t="shared" si="2"/>
        <v>5.3869551493345171E-6</v>
      </c>
      <c r="T3" s="47">
        <f t="shared" si="2"/>
        <v>4.7650415828483361E-6</v>
      </c>
      <c r="U3" s="47">
        <f t="shared" si="2"/>
        <v>3.998344639094695E-6</v>
      </c>
      <c r="V3" s="47">
        <f t="shared" si="2"/>
        <v>3.1101600167421712E-6</v>
      </c>
      <c r="W3" s="47">
        <f t="shared" si="2"/>
        <v>2.1274747560978449E-6</v>
      </c>
      <c r="X3" s="47">
        <f t="shared" si="2"/>
        <v>1.0801472515436546E-6</v>
      </c>
      <c r="Y3" s="47">
        <f t="shared" si="2"/>
        <v>1.9332195054200286E-14</v>
      </c>
      <c r="Z3" s="47">
        <f t="shared" si="2"/>
        <v>-1.0801472134666661E-6</v>
      </c>
      <c r="AA3" s="47">
        <f t="shared" ref="AA3:AJ12" si="3">Bn*SIN(m*(th-INDEX(deg,ii)*PI()/180+ph))*INDEX(mm,ii)*INDEX(_10kA,ii)</f>
        <v>-2.127474719765203E-6</v>
      </c>
      <c r="AB3" s="47">
        <f t="shared" si="3"/>
        <v>-3.1101599832578293E-6</v>
      </c>
      <c r="AC3" s="47">
        <f t="shared" si="3"/>
        <v>-3.9983446094760544E-6</v>
      </c>
      <c r="AD3" s="47">
        <f t="shared" si="3"/>
        <v>-4.7650415579953433E-6</v>
      </c>
      <c r="AE3" s="47">
        <f t="shared" si="3"/>
        <v>-5.3869551300023191E-6</v>
      </c>
      <c r="AF3" s="47">
        <f t="shared" si="3"/>
        <v>-5.8451887963149988E-6</v>
      </c>
      <c r="AG3" s="47">
        <f t="shared" si="3"/>
        <v>-6.1258193588598968E-6</v>
      </c>
      <c r="AH3" s="47">
        <f t="shared" si="3"/>
        <v>-6.2203200000000001E-6</v>
      </c>
      <c r="AI3" s="47">
        <f t="shared" si="3"/>
        <v>-6.1258193655738992E-6</v>
      </c>
      <c r="AJ3" s="47">
        <f t="shared" si="3"/>
        <v>-5.8451888095390042E-6</v>
      </c>
      <c r="AK3" s="47">
        <f t="shared" ref="AK3:AQ12" si="4">Bn*SIN(m*(th-INDEX(deg,ii)*PI()/180+ph))*INDEX(mm,ii)*INDEX(_10kA,ii)</f>
        <v>-5.386955149334518E-6</v>
      </c>
      <c r="AL3" s="47">
        <f t="shared" si="4"/>
        <v>-4.7650415828483386E-6</v>
      </c>
      <c r="AM3" s="47">
        <f t="shared" si="4"/>
        <v>-3.9983446390946976E-6</v>
      </c>
      <c r="AN3" s="47">
        <f t="shared" si="4"/>
        <v>-3.1101600167421767E-6</v>
      </c>
      <c r="AO3" s="47">
        <f t="shared" si="4"/>
        <v>-2.1274747560978457E-6</v>
      </c>
      <c r="AP3" s="47">
        <f t="shared" si="4"/>
        <v>-1.0801472515436635E-6</v>
      </c>
      <c r="AQ3" s="47">
        <f t="shared" si="4"/>
        <v>-1.9332198578658826E-14</v>
      </c>
    </row>
    <row r="4" spans="1:43" x14ac:dyDescent="0.25">
      <c r="A4" s="47">
        <v>2</v>
      </c>
      <c r="B4" s="73" t="s">
        <v>44</v>
      </c>
      <c r="C4" s="73">
        <v>1</v>
      </c>
      <c r="D4" s="74">
        <v>7.2243999999999998E-6</v>
      </c>
      <c r="E4" s="74">
        <v>1.5708</v>
      </c>
      <c r="F4" s="36">
        <f t="shared" ref="F4:F49" si="5">MAX(ABS(MAX(G4:AQ4)),ABS(MAX(G4:AQ4)))*10000</f>
        <v>0.21673199999853787</v>
      </c>
      <c r="G4" s="47">
        <f t="shared" si="1"/>
        <v>2.1673199999853786E-5</v>
      </c>
      <c r="H4" s="47">
        <f t="shared" si="1"/>
        <v>2.1343921568289869E-5</v>
      </c>
      <c r="I4" s="47">
        <f t="shared" si="1"/>
        <v>2.0366118880418918E-5</v>
      </c>
      <c r="J4" s="47">
        <f t="shared" si="1"/>
        <v>1.8769501976119847E-5</v>
      </c>
      <c r="K4" s="47">
        <f t="shared" si="1"/>
        <v>1.6602583252102663E-5</v>
      </c>
      <c r="L4" s="47">
        <f t="shared" si="1"/>
        <v>1.3931203437282824E-5</v>
      </c>
      <c r="M4" s="47">
        <f t="shared" si="1"/>
        <v>1.0836531055550237E-5</v>
      </c>
      <c r="N4" s="47">
        <f t="shared" si="1"/>
        <v>7.4125961612440606E-6</v>
      </c>
      <c r="O4" s="47">
        <f t="shared" si="1"/>
        <v>3.7634332835331174E-6</v>
      </c>
      <c r="P4" s="47">
        <f t="shared" si="1"/>
        <v>-7.961010884933518E-11</v>
      </c>
      <c r="Q4" s="47">
        <f t="shared" si="2"/>
        <v>-3.763590084837934E-6</v>
      </c>
      <c r="R4" s="47">
        <f t="shared" si="2"/>
        <v>-7.4127457793076935E-6</v>
      </c>
      <c r="S4" s="47">
        <f t="shared" si="2"/>
        <v>-1.0836668944303544E-5</v>
      </c>
      <c r="T4" s="47">
        <f t="shared" si="2"/>
        <v>-1.393132540704582E-5</v>
      </c>
      <c r="U4" s="47">
        <f t="shared" si="2"/>
        <v>-1.6602685596885803E-5</v>
      </c>
      <c r="V4" s="47">
        <f t="shared" si="2"/>
        <v>-1.8769581586228696E-5</v>
      </c>
      <c r="W4" s="47">
        <f t="shared" si="2"/>
        <v>-2.0366173336940587E-5</v>
      </c>
      <c r="X4" s="47">
        <f t="shared" si="2"/>
        <v>-2.1343949216590521E-5</v>
      </c>
      <c r="Y4" s="47">
        <f t="shared" si="2"/>
        <v>-2.1673199999853786E-5</v>
      </c>
      <c r="Z4" s="47">
        <f t="shared" si="2"/>
        <v>-2.1343921568289869E-5</v>
      </c>
      <c r="AA4" s="47">
        <f t="shared" si="3"/>
        <v>-2.0366118880418921E-5</v>
      </c>
      <c r="AB4" s="47">
        <f t="shared" si="3"/>
        <v>-1.8769501976119843E-5</v>
      </c>
      <c r="AC4" s="47">
        <f t="shared" si="3"/>
        <v>-1.6602583252102656E-5</v>
      </c>
      <c r="AD4" s="47">
        <f t="shared" si="3"/>
        <v>-1.3931203437282824E-5</v>
      </c>
      <c r="AE4" s="47">
        <f t="shared" si="3"/>
        <v>-1.0836531055550239E-5</v>
      </c>
      <c r="AF4" s="47">
        <f t="shared" si="3"/>
        <v>-7.4125961612440615E-6</v>
      </c>
      <c r="AG4" s="47">
        <f t="shared" si="3"/>
        <v>-3.7634332835331106E-6</v>
      </c>
      <c r="AH4" s="47">
        <f t="shared" si="3"/>
        <v>7.9610108846679891E-11</v>
      </c>
      <c r="AI4" s="47">
        <f t="shared" si="3"/>
        <v>3.7635900848379315E-6</v>
      </c>
      <c r="AJ4" s="47">
        <f t="shared" si="3"/>
        <v>7.412745779307691E-6</v>
      </c>
      <c r="AK4" s="47">
        <f t="shared" si="4"/>
        <v>1.0836668944303558E-5</v>
      </c>
      <c r="AL4" s="47">
        <f t="shared" si="4"/>
        <v>1.393132540704582E-5</v>
      </c>
      <c r="AM4" s="47">
        <f t="shared" si="4"/>
        <v>1.66026855968858E-5</v>
      </c>
      <c r="AN4" s="47">
        <f t="shared" si="4"/>
        <v>1.8769581586228693E-5</v>
      </c>
      <c r="AO4" s="47">
        <f t="shared" si="4"/>
        <v>2.0366173336940593E-5</v>
      </c>
      <c r="AP4" s="47">
        <f t="shared" si="4"/>
        <v>2.1343949216590517E-5</v>
      </c>
      <c r="AQ4" s="47">
        <f t="shared" si="4"/>
        <v>2.1673199999853786E-5</v>
      </c>
    </row>
    <row r="5" spans="1:43" x14ac:dyDescent="0.25">
      <c r="A5" s="47">
        <v>3</v>
      </c>
      <c r="B5" s="73" t="s">
        <v>45</v>
      </c>
      <c r="C5" s="73">
        <v>2</v>
      </c>
      <c r="D5" s="74">
        <v>1.0548700000000001E-6</v>
      </c>
      <c r="E5" s="74">
        <v>1.18877E-9</v>
      </c>
      <c r="F5" s="36">
        <f t="shared" si="5"/>
        <v>2.0776883097109938E-2</v>
      </c>
      <c r="G5" s="47">
        <f t="shared" si="1"/>
        <v>5.0159912396000004E-15</v>
      </c>
      <c r="H5" s="47">
        <f t="shared" si="1"/>
        <v>7.2157358189338628E-7</v>
      </c>
      <c r="I5" s="47">
        <f t="shared" si="1"/>
        <v>1.3561147355025519E-6</v>
      </c>
      <c r="J5" s="47">
        <f t="shared" si="1"/>
        <v>1.8270884378881771E-6</v>
      </c>
      <c r="K5" s="47">
        <f t="shared" si="1"/>
        <v>2.0776883097109938E-6</v>
      </c>
      <c r="L5" s="47">
        <f t="shared" si="1"/>
        <v>2.0776883079689583E-6</v>
      </c>
      <c r="M5" s="47">
        <f t="shared" si="1"/>
        <v>1.8270884328721862E-6</v>
      </c>
      <c r="N5" s="47">
        <f t="shared" si="1"/>
        <v>1.3561147278176078E-6</v>
      </c>
      <c r="O5" s="47">
        <f t="shared" si="1"/>
        <v>7.215735724664069E-7</v>
      </c>
      <c r="P5" s="47">
        <f t="shared" si="1"/>
        <v>-5.0159908602364022E-15</v>
      </c>
      <c r="Q5" s="47">
        <f t="shared" si="2"/>
        <v>-7.2157358189338607E-7</v>
      </c>
      <c r="R5" s="47">
        <f t="shared" si="2"/>
        <v>-1.3561147355025516E-6</v>
      </c>
      <c r="S5" s="47">
        <f t="shared" si="2"/>
        <v>-1.8270884378881767E-6</v>
      </c>
      <c r="T5" s="47">
        <f t="shared" si="2"/>
        <v>-2.0776883097109938E-6</v>
      </c>
      <c r="U5" s="47">
        <f t="shared" si="2"/>
        <v>-2.0776883079689583E-6</v>
      </c>
      <c r="V5" s="47">
        <f t="shared" si="2"/>
        <v>-1.827088432872186E-6</v>
      </c>
      <c r="W5" s="47">
        <f t="shared" si="2"/>
        <v>-1.3561147278176078E-6</v>
      </c>
      <c r="X5" s="47">
        <f t="shared" si="2"/>
        <v>-7.2157357246640626E-7</v>
      </c>
      <c r="Y5" s="47">
        <f t="shared" si="2"/>
        <v>5.0159906017619322E-15</v>
      </c>
      <c r="Z5" s="47">
        <f t="shared" si="2"/>
        <v>7.2157358189338671E-7</v>
      </c>
      <c r="AA5" s="47">
        <f t="shared" si="3"/>
        <v>1.3561147355025514E-6</v>
      </c>
      <c r="AB5" s="47">
        <f t="shared" si="3"/>
        <v>1.8270884378881777E-6</v>
      </c>
      <c r="AC5" s="47">
        <f t="shared" si="3"/>
        <v>2.0776883097109938E-6</v>
      </c>
      <c r="AD5" s="47">
        <f t="shared" si="3"/>
        <v>2.0776883079689588E-6</v>
      </c>
      <c r="AE5" s="47">
        <f t="shared" si="3"/>
        <v>1.8270884328721873E-6</v>
      </c>
      <c r="AF5" s="47">
        <f t="shared" si="3"/>
        <v>1.3561147278176095E-6</v>
      </c>
      <c r="AG5" s="47">
        <f t="shared" si="3"/>
        <v>7.2157357246640647E-7</v>
      </c>
      <c r="AH5" s="47">
        <f t="shared" si="3"/>
        <v>-5.0159903432874615E-15</v>
      </c>
      <c r="AI5" s="47">
        <f t="shared" si="3"/>
        <v>-7.215735818933847E-7</v>
      </c>
      <c r="AJ5" s="47">
        <f t="shared" si="3"/>
        <v>-1.3561147355025497E-6</v>
      </c>
      <c r="AK5" s="47">
        <f t="shared" si="4"/>
        <v>-1.8270884378881775E-6</v>
      </c>
      <c r="AL5" s="47">
        <f t="shared" si="4"/>
        <v>-2.0776883097109938E-6</v>
      </c>
      <c r="AM5" s="47">
        <f t="shared" si="4"/>
        <v>-2.0776883079689588E-6</v>
      </c>
      <c r="AN5" s="47">
        <f t="shared" si="4"/>
        <v>-1.8270884328721873E-6</v>
      </c>
      <c r="AO5" s="47">
        <f t="shared" si="4"/>
        <v>-1.356114727817607E-6</v>
      </c>
      <c r="AP5" s="47">
        <f t="shared" si="4"/>
        <v>-7.2157357246641028E-7</v>
      </c>
      <c r="AQ5" s="47">
        <f t="shared" si="4"/>
        <v>5.0159900848129915E-15</v>
      </c>
    </row>
    <row r="6" spans="1:43" x14ac:dyDescent="0.25">
      <c r="A6" s="47">
        <v>4</v>
      </c>
      <c r="B6" s="73" t="s">
        <v>46</v>
      </c>
      <c r="C6" s="73">
        <v>1</v>
      </c>
      <c r="D6" s="74">
        <v>9.976730000000001E-7</v>
      </c>
      <c r="E6" s="74">
        <v>-2.5239199999999998E-16</v>
      </c>
      <c r="F6" s="36">
        <f t="shared" si="5"/>
        <v>3.9906920000000005E-2</v>
      </c>
      <c r="G6" s="47">
        <f t="shared" si="1"/>
        <v>-1.007218735264E-21</v>
      </c>
      <c r="H6" s="47">
        <f t="shared" si="1"/>
        <v>6.9297639342999659E-7</v>
      </c>
      <c r="I6" s="47">
        <f t="shared" si="1"/>
        <v>1.3648970498085984E-6</v>
      </c>
      <c r="J6" s="47">
        <f t="shared" si="1"/>
        <v>1.9953459999999993E-6</v>
      </c>
      <c r="K6" s="47">
        <f t="shared" si="1"/>
        <v>2.5651673716751945E-6</v>
      </c>
      <c r="L6" s="47">
        <f t="shared" si="1"/>
        <v>3.0570474307993603E-6</v>
      </c>
      <c r="M6" s="47">
        <f t="shared" si="1"/>
        <v>3.4560406506793288E-6</v>
      </c>
      <c r="N6" s="47">
        <f t="shared" si="1"/>
        <v>3.7500238242293584E-6</v>
      </c>
      <c r="O6" s="47">
        <f t="shared" si="1"/>
        <v>3.930064421483795E-6</v>
      </c>
      <c r="P6" s="47">
        <f t="shared" si="1"/>
        <v>3.9906920000000004E-6</v>
      </c>
      <c r="Q6" s="47">
        <f t="shared" si="2"/>
        <v>3.930064421483795E-6</v>
      </c>
      <c r="R6" s="47">
        <f t="shared" si="2"/>
        <v>3.7500238242293589E-6</v>
      </c>
      <c r="S6" s="47">
        <f t="shared" si="2"/>
        <v>3.4560406506793305E-6</v>
      </c>
      <c r="T6" s="47">
        <f t="shared" si="2"/>
        <v>3.0570474307993624E-6</v>
      </c>
      <c r="U6" s="47">
        <f t="shared" si="2"/>
        <v>2.565167371675197E-6</v>
      </c>
      <c r="V6" s="47">
        <f t="shared" si="2"/>
        <v>1.9953460000000015E-6</v>
      </c>
      <c r="W6" s="47">
        <f t="shared" si="2"/>
        <v>1.364897049808602E-6</v>
      </c>
      <c r="X6" s="47">
        <f t="shared" si="2"/>
        <v>6.9297639342999902E-7</v>
      </c>
      <c r="Y6" s="47">
        <f t="shared" si="2"/>
        <v>2.2611422708165852E-21</v>
      </c>
      <c r="Z6" s="47">
        <f t="shared" si="2"/>
        <v>-6.9297639342999638E-7</v>
      </c>
      <c r="AA6" s="47">
        <f t="shared" si="3"/>
        <v>-1.3648970498085976E-6</v>
      </c>
      <c r="AB6" s="47">
        <f t="shared" si="3"/>
        <v>-1.9953459999999989E-6</v>
      </c>
      <c r="AC6" s="47">
        <f t="shared" si="3"/>
        <v>-2.5651673716751936E-6</v>
      </c>
      <c r="AD6" s="47">
        <f t="shared" si="3"/>
        <v>-3.0570474307993603E-6</v>
      </c>
      <c r="AE6" s="47">
        <f t="shared" si="3"/>
        <v>-3.4560406506793284E-6</v>
      </c>
      <c r="AF6" s="47">
        <f t="shared" si="3"/>
        <v>-3.750023824229358E-6</v>
      </c>
      <c r="AG6" s="47">
        <f t="shared" si="3"/>
        <v>-3.930064421483795E-6</v>
      </c>
      <c r="AH6" s="47">
        <f t="shared" si="3"/>
        <v>-3.9906920000000004E-6</v>
      </c>
      <c r="AI6" s="47">
        <f t="shared" si="3"/>
        <v>-3.930064421483795E-6</v>
      </c>
      <c r="AJ6" s="47">
        <f t="shared" si="3"/>
        <v>-3.7500238242293593E-6</v>
      </c>
      <c r="AK6" s="47">
        <f t="shared" si="4"/>
        <v>-3.4560406506793292E-6</v>
      </c>
      <c r="AL6" s="47">
        <f t="shared" si="4"/>
        <v>-3.0570474307993615E-6</v>
      </c>
      <c r="AM6" s="47">
        <f t="shared" si="4"/>
        <v>-2.5651673716751961E-6</v>
      </c>
      <c r="AN6" s="47">
        <f t="shared" si="4"/>
        <v>-1.9953460000000019E-6</v>
      </c>
      <c r="AO6" s="47">
        <f t="shared" si="4"/>
        <v>-1.3648970498085993E-6</v>
      </c>
      <c r="AP6" s="47">
        <f t="shared" si="4"/>
        <v>-6.9297639343000135E-7</v>
      </c>
      <c r="AQ6" s="47">
        <f t="shared" si="4"/>
        <v>-9.7783802756323825E-22</v>
      </c>
    </row>
    <row r="7" spans="1:43" x14ac:dyDescent="0.25">
      <c r="A7" s="47">
        <v>5</v>
      </c>
      <c r="B7" s="73" t="s">
        <v>47</v>
      </c>
      <c r="C7" s="73">
        <v>1</v>
      </c>
      <c r="D7" s="74">
        <v>9.2223899999999995E-7</v>
      </c>
      <c r="E7" s="74">
        <v>1.5708</v>
      </c>
      <c r="F7" s="36">
        <f t="shared" si="5"/>
        <v>2.7667169999813349E-2</v>
      </c>
      <c r="G7" s="47">
        <f t="shared" si="1"/>
        <v>2.7667169999813347E-6</v>
      </c>
      <c r="H7" s="47">
        <f t="shared" si="1"/>
        <v>2.7246825872346603E-6</v>
      </c>
      <c r="I7" s="47">
        <f t="shared" si="1"/>
        <v>2.5998600728307761E-6</v>
      </c>
      <c r="J7" s="47">
        <f t="shared" si="1"/>
        <v>2.3960421257066045E-6</v>
      </c>
      <c r="K7" s="47">
        <f t="shared" si="1"/>
        <v>2.1194216510486555E-6</v>
      </c>
      <c r="L7" s="47">
        <f t="shared" si="1"/>
        <v>1.7784036220026953E-6</v>
      </c>
      <c r="M7" s="47">
        <f t="shared" si="1"/>
        <v>1.3833496988178389E-6</v>
      </c>
      <c r="N7" s="47">
        <f t="shared" si="1"/>
        <v>9.4626339504312608E-7</v>
      </c>
      <c r="O7" s="47">
        <f t="shared" si="1"/>
        <v>4.8042535684240885E-7</v>
      </c>
      <c r="P7" s="47">
        <f t="shared" si="1"/>
        <v>-1.0162719004360505E-11</v>
      </c>
      <c r="Q7" s="47">
        <f t="shared" si="2"/>
        <v>-4.8044537349134204E-7</v>
      </c>
      <c r="R7" s="47">
        <f t="shared" si="2"/>
        <v>-9.4628249470723479E-7</v>
      </c>
      <c r="S7" s="47">
        <f t="shared" si="2"/>
        <v>-1.3833673011634952E-6</v>
      </c>
      <c r="T7" s="47">
        <f t="shared" si="2"/>
        <v>-1.7784191921915357E-6</v>
      </c>
      <c r="U7" s="47">
        <f t="shared" si="2"/>
        <v>-2.1194347159883678E-6</v>
      </c>
      <c r="V7" s="47">
        <f t="shared" si="2"/>
        <v>-2.3960522884256082E-6</v>
      </c>
      <c r="W7" s="47">
        <f t="shared" si="2"/>
        <v>-2.5998670245399963E-6</v>
      </c>
      <c r="X7" s="47">
        <f t="shared" si="2"/>
        <v>-2.7246861167099309E-6</v>
      </c>
      <c r="Y7" s="47">
        <f t="shared" si="2"/>
        <v>-2.7667169999813347E-6</v>
      </c>
      <c r="Z7" s="47">
        <f t="shared" si="2"/>
        <v>-2.7246825872346603E-6</v>
      </c>
      <c r="AA7" s="47">
        <f t="shared" si="3"/>
        <v>-2.5998600728307766E-6</v>
      </c>
      <c r="AB7" s="47">
        <f t="shared" si="3"/>
        <v>-2.396042125706604E-6</v>
      </c>
      <c r="AC7" s="47">
        <f t="shared" si="3"/>
        <v>-2.1194216510486547E-6</v>
      </c>
      <c r="AD7" s="47">
        <f t="shared" si="3"/>
        <v>-1.7784036220026953E-6</v>
      </c>
      <c r="AE7" s="47">
        <f t="shared" si="3"/>
        <v>-1.3833496988178391E-6</v>
      </c>
      <c r="AF7" s="47">
        <f t="shared" si="3"/>
        <v>-9.4626339504312651E-7</v>
      </c>
      <c r="AG7" s="47">
        <f t="shared" si="3"/>
        <v>-4.80425356842408E-7</v>
      </c>
      <c r="AH7" s="47">
        <f t="shared" si="3"/>
        <v>1.0162719004021542E-11</v>
      </c>
      <c r="AI7" s="47">
        <f t="shared" si="3"/>
        <v>4.8044537349134162E-7</v>
      </c>
      <c r="AJ7" s="47">
        <f t="shared" si="3"/>
        <v>9.4628249470723447E-7</v>
      </c>
      <c r="AK7" s="47">
        <f t="shared" si="4"/>
        <v>1.3833673011634973E-6</v>
      </c>
      <c r="AL7" s="47">
        <f t="shared" si="4"/>
        <v>1.7784191921915357E-6</v>
      </c>
      <c r="AM7" s="47">
        <f t="shared" si="4"/>
        <v>2.1194347159883674E-6</v>
      </c>
      <c r="AN7" s="47">
        <f t="shared" si="4"/>
        <v>2.3960522884256082E-6</v>
      </c>
      <c r="AO7" s="47">
        <f t="shared" si="4"/>
        <v>2.5998670245399976E-6</v>
      </c>
      <c r="AP7" s="47">
        <f t="shared" si="4"/>
        <v>2.7246861167099309E-6</v>
      </c>
      <c r="AQ7" s="47">
        <f t="shared" si="4"/>
        <v>2.7667169999813347E-6</v>
      </c>
    </row>
    <row r="8" spans="1:43" x14ac:dyDescent="0.25">
      <c r="A8" s="47">
        <v>6</v>
      </c>
      <c r="B8" s="73" t="s">
        <v>48</v>
      </c>
      <c r="C8" s="73">
        <v>2</v>
      </c>
      <c r="D8" s="74">
        <v>3.9687700000000001E-8</v>
      </c>
      <c r="E8" s="74">
        <v>-5.0276200000000003E-12</v>
      </c>
      <c r="F8" s="36">
        <f t="shared" si="5"/>
        <v>7.816950931858385E-4</v>
      </c>
      <c r="G8" s="47">
        <f t="shared" si="1"/>
        <v>-7.9813869709600007E-19</v>
      </c>
      <c r="H8" s="47">
        <f t="shared" si="1"/>
        <v>2.714798568378228E-8</v>
      </c>
      <c r="I8" s="47">
        <f t="shared" si="1"/>
        <v>5.1021523633301523E-8</v>
      </c>
      <c r="J8" s="47">
        <f t="shared" si="1"/>
        <v>6.8741112835152254E-8</v>
      </c>
      <c r="K8" s="47">
        <f t="shared" si="1"/>
        <v>7.8169509318306627E-8</v>
      </c>
      <c r="L8" s="47">
        <f t="shared" si="1"/>
        <v>7.8169509318583819E-8</v>
      </c>
      <c r="M8" s="47">
        <f t="shared" si="1"/>
        <v>6.8741112835950397E-8</v>
      </c>
      <c r="N8" s="47">
        <f t="shared" si="1"/>
        <v>5.1021523634524347E-8</v>
      </c>
      <c r="O8" s="47">
        <f t="shared" si="1"/>
        <v>2.7147985685282289E-8</v>
      </c>
      <c r="P8" s="47">
        <f t="shared" si="1"/>
        <v>7.9813476041514131E-19</v>
      </c>
      <c r="Q8" s="47">
        <f t="shared" si="2"/>
        <v>-2.714798568378229E-8</v>
      </c>
      <c r="R8" s="47">
        <f t="shared" si="2"/>
        <v>-5.1021523633301529E-8</v>
      </c>
      <c r="S8" s="47">
        <f t="shared" si="2"/>
        <v>-6.8741112835152254E-8</v>
      </c>
      <c r="T8" s="47">
        <f t="shared" si="2"/>
        <v>-7.8169509318306627E-8</v>
      </c>
      <c r="U8" s="47">
        <f t="shared" si="2"/>
        <v>-7.8169509318583819E-8</v>
      </c>
      <c r="V8" s="47">
        <f t="shared" si="2"/>
        <v>-6.8741112835950397E-8</v>
      </c>
      <c r="W8" s="47">
        <f t="shared" si="2"/>
        <v>-5.1021523634524354E-8</v>
      </c>
      <c r="X8" s="47">
        <f t="shared" si="2"/>
        <v>-2.714798568528227E-8</v>
      </c>
      <c r="Y8" s="47">
        <f t="shared" si="2"/>
        <v>-7.9814448508000807E-19</v>
      </c>
      <c r="Z8" s="47">
        <f t="shared" si="2"/>
        <v>2.714798568378231E-8</v>
      </c>
      <c r="AA8" s="47">
        <f t="shared" si="3"/>
        <v>5.1021523633301523E-8</v>
      </c>
      <c r="AB8" s="47">
        <f t="shared" si="3"/>
        <v>6.874111283515228E-8</v>
      </c>
      <c r="AC8" s="47">
        <f t="shared" si="3"/>
        <v>7.8169509318306627E-8</v>
      </c>
      <c r="AD8" s="47">
        <f t="shared" si="3"/>
        <v>7.8169509318583845E-8</v>
      </c>
      <c r="AE8" s="47">
        <f t="shared" si="3"/>
        <v>6.8741112835950477E-8</v>
      </c>
      <c r="AF8" s="47">
        <f t="shared" si="3"/>
        <v>5.1021523634524466E-8</v>
      </c>
      <c r="AG8" s="47">
        <f t="shared" si="3"/>
        <v>2.7147985685282342E-8</v>
      </c>
      <c r="AH8" s="47">
        <f t="shared" si="3"/>
        <v>7.9822470926220988E-19</v>
      </c>
      <c r="AI8" s="47">
        <f t="shared" si="3"/>
        <v>-2.7147985683782171E-8</v>
      </c>
      <c r="AJ8" s="47">
        <f t="shared" si="3"/>
        <v>-5.102152363330141E-8</v>
      </c>
      <c r="AK8" s="47">
        <f t="shared" si="4"/>
        <v>-6.8741112835152241E-8</v>
      </c>
      <c r="AL8" s="47">
        <f t="shared" si="4"/>
        <v>-7.8169509318306614E-8</v>
      </c>
      <c r="AM8" s="47">
        <f t="shared" si="4"/>
        <v>-7.8169509318583845E-8</v>
      </c>
      <c r="AN8" s="47">
        <f t="shared" si="4"/>
        <v>-6.8741112835950477E-8</v>
      </c>
      <c r="AO8" s="47">
        <f t="shared" si="4"/>
        <v>-5.1021523634524374E-8</v>
      </c>
      <c r="AP8" s="47">
        <f t="shared" si="4"/>
        <v>-2.7147985685282485E-8</v>
      </c>
      <c r="AQ8" s="47">
        <f t="shared" si="4"/>
        <v>-7.9823443392707665E-19</v>
      </c>
    </row>
    <row r="9" spans="1:43" x14ac:dyDescent="0.25">
      <c r="A9" s="47">
        <v>7</v>
      </c>
      <c r="B9" s="73" t="s">
        <v>49</v>
      </c>
      <c r="C9" s="73">
        <v>1</v>
      </c>
      <c r="D9" s="74">
        <v>5.6802999999999999E-7</v>
      </c>
      <c r="E9" s="74">
        <v>-2.5242900000000002E-16</v>
      </c>
      <c r="F9" s="36">
        <f t="shared" si="5"/>
        <v>2.27212E-2</v>
      </c>
      <c r="G9" s="47">
        <f t="shared" si="1"/>
        <v>-5.7354897948000001E-22</v>
      </c>
      <c r="H9" s="47">
        <f t="shared" si="1"/>
        <v>3.9454949744058516E-7</v>
      </c>
      <c r="I9" s="47">
        <f t="shared" si="1"/>
        <v>7.7711080805311772E-7</v>
      </c>
      <c r="J9" s="47">
        <f t="shared" si="1"/>
        <v>1.1360599999999995E-6</v>
      </c>
      <c r="K9" s="47">
        <f t="shared" si="1"/>
        <v>1.4604905837209793E-6</v>
      </c>
      <c r="L9" s="47">
        <f t="shared" si="1"/>
        <v>1.740544900099492E-6</v>
      </c>
      <c r="M9" s="47">
        <f t="shared" si="1"/>
        <v>1.9677136404466982E-6</v>
      </c>
      <c r="N9" s="47">
        <f t="shared" si="1"/>
        <v>2.135094397540078E-6</v>
      </c>
      <c r="O9" s="47">
        <f t="shared" si="1"/>
        <v>2.2376013917740979E-6</v>
      </c>
      <c r="P9" s="47">
        <f t="shared" si="1"/>
        <v>2.2721199999999999E-6</v>
      </c>
      <c r="Q9" s="47">
        <f t="shared" si="2"/>
        <v>2.2376013917740984E-6</v>
      </c>
      <c r="R9" s="47">
        <f t="shared" si="2"/>
        <v>2.1350943975400784E-6</v>
      </c>
      <c r="S9" s="47">
        <f t="shared" si="2"/>
        <v>1.9677136404466995E-6</v>
      </c>
      <c r="T9" s="47">
        <f t="shared" si="2"/>
        <v>1.7405449000994931E-6</v>
      </c>
      <c r="U9" s="47">
        <f t="shared" si="2"/>
        <v>1.4604905837209808E-6</v>
      </c>
      <c r="V9" s="47">
        <f t="shared" si="2"/>
        <v>1.1360600000000008E-6</v>
      </c>
      <c r="W9" s="47">
        <f t="shared" si="2"/>
        <v>7.7711080805311973E-7</v>
      </c>
      <c r="X9" s="47">
        <f t="shared" si="2"/>
        <v>3.9454949744058654E-7</v>
      </c>
      <c r="Y9" s="47">
        <f t="shared" si="2"/>
        <v>1.2873924062212217E-21</v>
      </c>
      <c r="Z9" s="47">
        <f t="shared" si="2"/>
        <v>-3.9454949744058506E-7</v>
      </c>
      <c r="AA9" s="47">
        <f t="shared" si="3"/>
        <v>-7.7711080805311719E-7</v>
      </c>
      <c r="AB9" s="47">
        <f t="shared" si="3"/>
        <v>-1.1360599999999993E-6</v>
      </c>
      <c r="AC9" s="47">
        <f t="shared" si="3"/>
        <v>-1.4604905837209788E-6</v>
      </c>
      <c r="AD9" s="47">
        <f t="shared" si="3"/>
        <v>-1.740544900099492E-6</v>
      </c>
      <c r="AE9" s="47">
        <f t="shared" si="3"/>
        <v>-1.9677136404466982E-6</v>
      </c>
      <c r="AF9" s="47">
        <f t="shared" si="3"/>
        <v>-2.1350943975400775E-6</v>
      </c>
      <c r="AG9" s="47">
        <f t="shared" si="3"/>
        <v>-2.2376013917740979E-6</v>
      </c>
      <c r="AH9" s="47">
        <f t="shared" si="3"/>
        <v>-2.2721199999999999E-6</v>
      </c>
      <c r="AI9" s="47">
        <f t="shared" si="3"/>
        <v>-2.2376013917740984E-6</v>
      </c>
      <c r="AJ9" s="47">
        <f t="shared" si="3"/>
        <v>-2.1350943975400784E-6</v>
      </c>
      <c r="AK9" s="47">
        <f t="shared" si="4"/>
        <v>-1.9677136404466987E-6</v>
      </c>
      <c r="AL9" s="47">
        <f t="shared" si="4"/>
        <v>-1.7405449000994926E-6</v>
      </c>
      <c r="AM9" s="47">
        <f t="shared" si="4"/>
        <v>-1.4604905837209803E-6</v>
      </c>
      <c r="AN9" s="47">
        <f t="shared" si="4"/>
        <v>-1.136060000000001E-6</v>
      </c>
      <c r="AO9" s="47">
        <f t="shared" si="4"/>
        <v>-7.7711080805311815E-7</v>
      </c>
      <c r="AP9" s="47">
        <f t="shared" si="4"/>
        <v>-3.9454949744058786E-7</v>
      </c>
      <c r="AQ9" s="47">
        <f t="shared" si="4"/>
        <v>-5.5673686147339477E-22</v>
      </c>
    </row>
    <row r="10" spans="1:43" x14ac:dyDescent="0.25">
      <c r="A10" s="47">
        <v>8</v>
      </c>
      <c r="B10" s="73" t="s">
        <v>50</v>
      </c>
      <c r="C10" s="73">
        <v>1</v>
      </c>
      <c r="D10" s="74">
        <v>5.4865000000000003E-7</v>
      </c>
      <c r="E10" s="74">
        <v>1.5708</v>
      </c>
      <c r="F10" s="36">
        <f t="shared" si="5"/>
        <v>1.6459499999888962E-2</v>
      </c>
      <c r="G10" s="47">
        <f t="shared" si="1"/>
        <v>1.6459499999888961E-6</v>
      </c>
      <c r="H10" s="47">
        <f t="shared" si="1"/>
        <v>1.6209432711979179E-6</v>
      </c>
      <c r="I10" s="47">
        <f t="shared" si="1"/>
        <v>1.5466850013484635E-6</v>
      </c>
      <c r="J10" s="47">
        <f t="shared" si="1"/>
        <v>1.4254314903934106E-6</v>
      </c>
      <c r="K10" s="47">
        <f t="shared" si="1"/>
        <v>1.2608669649058919E-6</v>
      </c>
      <c r="L10" s="47">
        <f t="shared" si="1"/>
        <v>1.0579916347191767E-6</v>
      </c>
      <c r="M10" s="47">
        <f t="shared" si="1"/>
        <v>8.229697640811194E-7</v>
      </c>
      <c r="N10" s="47">
        <f t="shared" si="1"/>
        <v>5.629423736042514E-7</v>
      </c>
      <c r="O10" s="47">
        <f t="shared" si="1"/>
        <v>2.8581026396800359E-7</v>
      </c>
      <c r="P10" s="47">
        <f t="shared" si="1"/>
        <v>-6.0459119401178994E-12</v>
      </c>
      <c r="Q10" s="47">
        <f t="shared" si="2"/>
        <v>-2.8582217208990815E-7</v>
      </c>
      <c r="R10" s="47">
        <f t="shared" si="2"/>
        <v>-5.6295373620192211E-7</v>
      </c>
      <c r="S10" s="47">
        <f t="shared" si="2"/>
        <v>-8.2298023590777641E-7</v>
      </c>
      <c r="T10" s="47">
        <f t="shared" si="2"/>
        <v>-1.0580008975936672E-6</v>
      </c>
      <c r="U10" s="47">
        <f t="shared" si="2"/>
        <v>-1.2608747373804601E-6</v>
      </c>
      <c r="V10" s="47">
        <f t="shared" si="2"/>
        <v>-1.4254375363053504E-6</v>
      </c>
      <c r="W10" s="47">
        <f t="shared" si="2"/>
        <v>-1.5466891369957996E-6</v>
      </c>
      <c r="X10" s="47">
        <f t="shared" si="2"/>
        <v>-1.6209453709210995E-6</v>
      </c>
      <c r="Y10" s="47">
        <f t="shared" si="2"/>
        <v>-1.6459499999888961E-6</v>
      </c>
      <c r="Z10" s="47">
        <f t="shared" si="2"/>
        <v>-1.6209432711979179E-6</v>
      </c>
      <c r="AA10" s="47">
        <f t="shared" si="3"/>
        <v>-1.5466850013484635E-6</v>
      </c>
      <c r="AB10" s="47">
        <f t="shared" si="3"/>
        <v>-1.4254314903934104E-6</v>
      </c>
      <c r="AC10" s="47">
        <f t="shared" si="3"/>
        <v>-1.2608669649058917E-6</v>
      </c>
      <c r="AD10" s="47">
        <f t="shared" si="3"/>
        <v>-1.0579916347191767E-6</v>
      </c>
      <c r="AE10" s="47">
        <f t="shared" si="3"/>
        <v>-8.229697640811194E-7</v>
      </c>
      <c r="AF10" s="47">
        <f t="shared" si="3"/>
        <v>-5.6294237360425161E-7</v>
      </c>
      <c r="AG10" s="47">
        <f t="shared" si="3"/>
        <v>-2.8581026396800306E-7</v>
      </c>
      <c r="AH10" s="47">
        <f t="shared" si="3"/>
        <v>6.0459119399162466E-12</v>
      </c>
      <c r="AI10" s="47">
        <f t="shared" si="3"/>
        <v>2.8582217208990793E-7</v>
      </c>
      <c r="AJ10" s="47">
        <f t="shared" si="3"/>
        <v>5.629537362019219E-7</v>
      </c>
      <c r="AK10" s="47">
        <f t="shared" si="4"/>
        <v>8.2298023590777747E-7</v>
      </c>
      <c r="AL10" s="47">
        <f t="shared" si="4"/>
        <v>1.0580008975936672E-6</v>
      </c>
      <c r="AM10" s="47">
        <f t="shared" si="4"/>
        <v>1.2608747373804599E-6</v>
      </c>
      <c r="AN10" s="47">
        <f t="shared" si="4"/>
        <v>1.4254375363053502E-6</v>
      </c>
      <c r="AO10" s="47">
        <f t="shared" si="4"/>
        <v>1.5466891369958002E-6</v>
      </c>
      <c r="AP10" s="47">
        <f t="shared" si="4"/>
        <v>1.6209453709210993E-6</v>
      </c>
      <c r="AQ10" s="47">
        <f t="shared" si="4"/>
        <v>1.6459499999888961E-6</v>
      </c>
    </row>
    <row r="11" spans="1:43" x14ac:dyDescent="0.25">
      <c r="A11" s="47">
        <v>9</v>
      </c>
      <c r="B11" s="73" t="s">
        <v>51</v>
      </c>
      <c r="C11" s="73">
        <v>2</v>
      </c>
      <c r="D11" s="74">
        <v>2.3821600000000001E-8</v>
      </c>
      <c r="E11" s="74">
        <v>-4.2740199999999999E-16</v>
      </c>
      <c r="F11" s="36">
        <f t="shared" si="5"/>
        <v>4.6919392738311243E-4</v>
      </c>
      <c r="G11" s="47">
        <f t="shared" si="1"/>
        <v>-4.0725597932799998E-23</v>
      </c>
      <c r="H11" s="47">
        <f t="shared" si="1"/>
        <v>1.6294934092493463E-8</v>
      </c>
      <c r="I11" s="47">
        <f t="shared" si="1"/>
        <v>3.0624458645817694E-8</v>
      </c>
      <c r="J11" s="47">
        <f t="shared" si="1"/>
        <v>4.1260221517582746E-8</v>
      </c>
      <c r="K11" s="47">
        <f t="shared" si="1"/>
        <v>4.6919392738311223E-8</v>
      </c>
      <c r="L11" s="47">
        <f t="shared" si="1"/>
        <v>4.6919392738311243E-8</v>
      </c>
      <c r="M11" s="47">
        <f t="shared" si="1"/>
        <v>4.1260221517582792E-8</v>
      </c>
      <c r="N11" s="47">
        <f t="shared" si="1"/>
        <v>3.0624458645817773E-8</v>
      </c>
      <c r="O11" s="47">
        <f t="shared" si="1"/>
        <v>1.629493409249355E-8</v>
      </c>
      <c r="P11" s="47">
        <f t="shared" si="1"/>
        <v>4.8152661372147248E-23</v>
      </c>
      <c r="Q11" s="47">
        <f t="shared" si="2"/>
        <v>-1.6294934092493457E-8</v>
      </c>
      <c r="R11" s="47">
        <f t="shared" si="2"/>
        <v>-3.0624458645817694E-8</v>
      </c>
      <c r="S11" s="47">
        <f t="shared" si="2"/>
        <v>-4.1260221517582733E-8</v>
      </c>
      <c r="T11" s="47">
        <f t="shared" si="2"/>
        <v>-4.6919392738311223E-8</v>
      </c>
      <c r="U11" s="47">
        <f t="shared" si="2"/>
        <v>-4.6919392738311243E-8</v>
      </c>
      <c r="V11" s="47">
        <f t="shared" si="2"/>
        <v>-4.1260221517582786E-8</v>
      </c>
      <c r="W11" s="47">
        <f t="shared" si="2"/>
        <v>-3.0624458645817773E-8</v>
      </c>
      <c r="X11" s="47">
        <f t="shared" si="2"/>
        <v>-1.6294934092493536E-8</v>
      </c>
      <c r="Y11" s="47">
        <f t="shared" si="2"/>
        <v>-5.3989660658837481E-23</v>
      </c>
      <c r="Z11" s="47">
        <f t="shared" si="2"/>
        <v>1.629493409249347E-8</v>
      </c>
      <c r="AA11" s="47">
        <f t="shared" si="3"/>
        <v>3.0624458645817694E-8</v>
      </c>
      <c r="AB11" s="47">
        <f t="shared" si="3"/>
        <v>4.1260221517582759E-8</v>
      </c>
      <c r="AC11" s="47">
        <f t="shared" si="3"/>
        <v>4.6919392738311223E-8</v>
      </c>
      <c r="AD11" s="47">
        <f t="shared" si="3"/>
        <v>4.6919392738311237E-8</v>
      </c>
      <c r="AE11" s="47">
        <f t="shared" si="3"/>
        <v>4.1260221517582792E-8</v>
      </c>
      <c r="AF11" s="47">
        <f t="shared" si="3"/>
        <v>3.062445864581778E-8</v>
      </c>
      <c r="AG11" s="47">
        <f t="shared" si="3"/>
        <v>1.62949340924935E-8</v>
      </c>
      <c r="AH11" s="47">
        <f t="shared" si="3"/>
        <v>1.7510997860070711E-23</v>
      </c>
      <c r="AI11" s="47">
        <f t="shared" si="3"/>
        <v>-1.6294934092493467E-8</v>
      </c>
      <c r="AJ11" s="47">
        <f t="shared" si="3"/>
        <v>-3.0624458645817687E-8</v>
      </c>
      <c r="AK11" s="47">
        <f t="shared" si="4"/>
        <v>-4.1260221517582772E-8</v>
      </c>
      <c r="AL11" s="47">
        <f t="shared" si="4"/>
        <v>-4.691939273831123E-8</v>
      </c>
      <c r="AM11" s="47">
        <f t="shared" si="4"/>
        <v>-4.6919392738311237E-8</v>
      </c>
      <c r="AN11" s="47">
        <f t="shared" si="4"/>
        <v>-4.1260221517582792E-8</v>
      </c>
      <c r="AO11" s="47">
        <f t="shared" si="4"/>
        <v>-3.062445864581772E-8</v>
      </c>
      <c r="AP11" s="47">
        <f t="shared" si="4"/>
        <v>-1.6294934092493586E-8</v>
      </c>
      <c r="AQ11" s="47">
        <f t="shared" si="4"/>
        <v>-2.3347997146760947E-23</v>
      </c>
    </row>
    <row r="12" spans="1:43" x14ac:dyDescent="0.25">
      <c r="A12" s="47">
        <v>10</v>
      </c>
      <c r="B12" s="73" t="s">
        <v>52</v>
      </c>
      <c r="C12" s="73">
        <v>1</v>
      </c>
      <c r="D12" s="74">
        <v>6.3845199999999995E-7</v>
      </c>
      <c r="E12" s="74">
        <v>-2.6106799999999999E-16</v>
      </c>
      <c r="F12" s="36">
        <f t="shared" si="5"/>
        <v>2.5538079999999998E-2</v>
      </c>
      <c r="G12" s="47">
        <f t="shared" si="1"/>
        <v>-6.6671754694399996E-22</v>
      </c>
      <c r="H12" s="47">
        <f t="shared" si="1"/>
        <v>4.4346410531122732E-7</v>
      </c>
      <c r="I12" s="47">
        <f t="shared" si="1"/>
        <v>8.7345377818623864E-7</v>
      </c>
      <c r="J12" s="47">
        <f t="shared" si="1"/>
        <v>1.2769039999999993E-6</v>
      </c>
      <c r="K12" s="47">
        <f t="shared" si="1"/>
        <v>1.6415561399183611E-6</v>
      </c>
      <c r="L12" s="47">
        <f t="shared" si="1"/>
        <v>1.9563304271927904E-6</v>
      </c>
      <c r="M12" s="47">
        <f t="shared" si="1"/>
        <v>2.211662604387929E-6</v>
      </c>
      <c r="N12" s="47">
        <f t="shared" si="1"/>
        <v>2.3997945325040189E-6</v>
      </c>
      <c r="O12" s="47">
        <f t="shared" si="1"/>
        <v>2.5150099181046008E-6</v>
      </c>
      <c r="P12" s="47">
        <f t="shared" si="1"/>
        <v>2.5538079999999998E-6</v>
      </c>
      <c r="Q12" s="47">
        <f t="shared" si="2"/>
        <v>2.5150099181046012E-6</v>
      </c>
      <c r="R12" s="47">
        <f t="shared" si="2"/>
        <v>2.3997945325040189E-6</v>
      </c>
      <c r="S12" s="47">
        <f t="shared" si="2"/>
        <v>2.2116626043879303E-6</v>
      </c>
      <c r="T12" s="47">
        <f t="shared" si="2"/>
        <v>1.9563304271927916E-6</v>
      </c>
      <c r="U12" s="47">
        <f t="shared" si="2"/>
        <v>1.6415561399183628E-6</v>
      </c>
      <c r="V12" s="47">
        <f t="shared" si="2"/>
        <v>1.2769040000000008E-6</v>
      </c>
      <c r="W12" s="47">
        <f t="shared" si="2"/>
        <v>8.7345377818624086E-7</v>
      </c>
      <c r="X12" s="47">
        <f t="shared" si="2"/>
        <v>4.4346410531122891E-7</v>
      </c>
      <c r="Y12" s="47">
        <f t="shared" si="2"/>
        <v>1.4469979693620958E-21</v>
      </c>
      <c r="Z12" s="47">
        <f t="shared" si="2"/>
        <v>-4.4346410531122721E-7</v>
      </c>
      <c r="AA12" s="47">
        <f t="shared" si="3"/>
        <v>-8.73453778186238E-7</v>
      </c>
      <c r="AB12" s="47">
        <f t="shared" si="3"/>
        <v>-1.2769039999999993E-6</v>
      </c>
      <c r="AC12" s="47">
        <f t="shared" si="3"/>
        <v>-1.6415561399183604E-6</v>
      </c>
      <c r="AD12" s="47">
        <f t="shared" si="3"/>
        <v>-1.9563304271927904E-6</v>
      </c>
      <c r="AE12" s="47">
        <f t="shared" si="3"/>
        <v>-2.211662604387929E-6</v>
      </c>
      <c r="AF12" s="47">
        <f t="shared" si="3"/>
        <v>-2.3997945325040184E-6</v>
      </c>
      <c r="AG12" s="47">
        <f t="shared" si="3"/>
        <v>-2.5150099181046008E-6</v>
      </c>
      <c r="AH12" s="47">
        <f t="shared" si="3"/>
        <v>-2.5538079999999998E-6</v>
      </c>
      <c r="AI12" s="47">
        <f t="shared" si="3"/>
        <v>-2.5150099181046012E-6</v>
      </c>
      <c r="AJ12" s="47">
        <f t="shared" si="3"/>
        <v>-2.3997945325040193E-6</v>
      </c>
      <c r="AK12" s="47">
        <f t="shared" si="4"/>
        <v>-2.2116626043879295E-6</v>
      </c>
      <c r="AL12" s="47">
        <f t="shared" si="4"/>
        <v>-1.9563304271927912E-6</v>
      </c>
      <c r="AM12" s="47">
        <f t="shared" si="4"/>
        <v>-1.6415561399183621E-6</v>
      </c>
      <c r="AN12" s="47">
        <f t="shared" si="4"/>
        <v>-1.276904000000001E-6</v>
      </c>
      <c r="AO12" s="47">
        <f t="shared" si="4"/>
        <v>-8.7345377818623906E-7</v>
      </c>
      <c r="AP12" s="47">
        <f t="shared" si="4"/>
        <v>-4.4346410531123039E-7</v>
      </c>
      <c r="AQ12" s="47">
        <f t="shared" si="4"/>
        <v>-6.2575878506665461E-22</v>
      </c>
    </row>
    <row r="13" spans="1:43" x14ac:dyDescent="0.25">
      <c r="A13" s="47">
        <v>11</v>
      </c>
      <c r="B13" s="73" t="s">
        <v>53</v>
      </c>
      <c r="C13" s="73">
        <v>1</v>
      </c>
      <c r="D13" s="74">
        <v>5.9773100000000002E-7</v>
      </c>
      <c r="E13" s="74">
        <v>1.5708</v>
      </c>
      <c r="F13" s="36">
        <f t="shared" si="5"/>
        <v>1.7931929999879026E-2</v>
      </c>
      <c r="G13" s="47">
        <f t="shared" ref="G13:P22" si="6">Bn*SIN(m*(th-INDEX(deg,ii)*PI()/180+ph))*INDEX(mm,ii)*INDEX(_10kA,ii)</f>
        <v>1.7931929999879027E-6</v>
      </c>
      <c r="H13" s="47">
        <f t="shared" si="6"/>
        <v>1.7659492252554499E-6</v>
      </c>
      <c r="I13" s="47">
        <f t="shared" si="6"/>
        <v>1.6850479769270364E-6</v>
      </c>
      <c r="J13" s="47">
        <f t="shared" si="6"/>
        <v>1.552947398495113E-6</v>
      </c>
      <c r="K13" s="47">
        <f t="shared" si="6"/>
        <v>1.3736612991892166E-6</v>
      </c>
      <c r="L13" s="47">
        <f t="shared" si="6"/>
        <v>1.1526371964136121E-6</v>
      </c>
      <c r="M13" s="47">
        <f t="shared" si="6"/>
        <v>8.9659079568754499E-7</v>
      </c>
      <c r="N13" s="47">
        <f t="shared" si="6"/>
        <v>6.1330193733134558E-7</v>
      </c>
      <c r="O13" s="47">
        <f t="shared" si="6"/>
        <v>3.113782099550875E-7</v>
      </c>
      <c r="P13" s="47">
        <f t="shared" si="6"/>
        <v>-6.58676567917363E-12</v>
      </c>
      <c r="Q13" s="47">
        <f t="shared" ref="Q13:Z22" si="7">Bn*SIN(m*(th-INDEX(deg,ii)*PI()/180+ph))*INDEX(mm,ii)*INDEX(_10kA,ii)</f>
        <v>-3.1139118335090292E-7</v>
      </c>
      <c r="R13" s="47">
        <f t="shared" si="7"/>
        <v>-6.1331431640155128E-7</v>
      </c>
      <c r="S13" s="47">
        <f t="shared" si="7"/>
        <v>-8.9660220430035743E-7</v>
      </c>
      <c r="T13" s="47">
        <f t="shared" si="7"/>
        <v>-1.1526472879241052E-6</v>
      </c>
      <c r="U13" s="47">
        <f t="shared" si="7"/>
        <v>-1.373669766971949E-6</v>
      </c>
      <c r="V13" s="47">
        <f t="shared" si="7"/>
        <v>-1.5529539852607918E-6</v>
      </c>
      <c r="W13" s="47">
        <f t="shared" si="7"/>
        <v>-1.685052482540119E-6</v>
      </c>
      <c r="X13" s="47">
        <f t="shared" si="7"/>
        <v>-1.7659515128151637E-6</v>
      </c>
      <c r="Y13" s="47">
        <f t="shared" si="7"/>
        <v>-1.7931929999879027E-6</v>
      </c>
      <c r="Z13" s="47">
        <f t="shared" si="7"/>
        <v>-1.7659492252554499E-6</v>
      </c>
      <c r="AA13" s="47">
        <f t="shared" ref="AA13:AJ22" si="8">Bn*SIN(m*(th-INDEX(deg,ii)*PI()/180+ph))*INDEX(mm,ii)*INDEX(_10kA,ii)</f>
        <v>-1.6850479769270366E-6</v>
      </c>
      <c r="AB13" s="47">
        <f t="shared" si="8"/>
        <v>-1.5529473984951125E-6</v>
      </c>
      <c r="AC13" s="47">
        <f t="shared" si="8"/>
        <v>-1.3736612991892161E-6</v>
      </c>
      <c r="AD13" s="47">
        <f t="shared" si="8"/>
        <v>-1.1526371964136121E-6</v>
      </c>
      <c r="AE13" s="47">
        <f t="shared" si="8"/>
        <v>-8.9659079568754499E-7</v>
      </c>
      <c r="AF13" s="47">
        <f t="shared" si="8"/>
        <v>-6.1330193733134579E-7</v>
      </c>
      <c r="AG13" s="47">
        <f t="shared" si="8"/>
        <v>-3.1137820995508692E-7</v>
      </c>
      <c r="AH13" s="47">
        <f t="shared" si="8"/>
        <v>6.5867656789539368E-12</v>
      </c>
      <c r="AI13" s="47">
        <f t="shared" si="8"/>
        <v>3.1139118335090271E-7</v>
      </c>
      <c r="AJ13" s="47">
        <f t="shared" si="8"/>
        <v>6.1331431640155107E-7</v>
      </c>
      <c r="AK13" s="47">
        <f t="shared" ref="AK13:AQ22" si="9">Bn*SIN(m*(th-INDEX(deg,ii)*PI()/180+ph))*INDEX(mm,ii)*INDEX(_10kA,ii)</f>
        <v>8.9660220430035849E-7</v>
      </c>
      <c r="AL13" s="47">
        <f t="shared" si="9"/>
        <v>1.1526472879241052E-6</v>
      </c>
      <c r="AM13" s="47">
        <f t="shared" si="9"/>
        <v>1.3736697669719488E-6</v>
      </c>
      <c r="AN13" s="47">
        <f t="shared" si="9"/>
        <v>1.5529539852607915E-6</v>
      </c>
      <c r="AO13" s="47">
        <f t="shared" si="9"/>
        <v>1.6850524825401194E-6</v>
      </c>
      <c r="AP13" s="47">
        <f t="shared" si="9"/>
        <v>1.7659515128151635E-6</v>
      </c>
      <c r="AQ13" s="47">
        <f t="shared" si="9"/>
        <v>1.7931929999879027E-6</v>
      </c>
    </row>
    <row r="14" spans="1:43" x14ac:dyDescent="0.25">
      <c r="A14" s="47">
        <v>12</v>
      </c>
      <c r="B14" s="73" t="s">
        <v>54</v>
      </c>
      <c r="C14" s="73">
        <v>2</v>
      </c>
      <c r="D14" s="74">
        <v>3.6021000000000002E-8</v>
      </c>
      <c r="E14" s="74">
        <v>-4.0357899999999998E-16</v>
      </c>
      <c r="F14" s="36">
        <f t="shared" si="5"/>
        <v>7.0947520142505512E-4</v>
      </c>
      <c r="G14" s="47">
        <f t="shared" si="6"/>
        <v>-5.8149276636000005E-23</v>
      </c>
      <c r="H14" s="47">
        <f t="shared" si="6"/>
        <v>2.4639815165467772E-8</v>
      </c>
      <c r="I14" s="47">
        <f t="shared" si="6"/>
        <v>4.630770497703762E-8</v>
      </c>
      <c r="J14" s="47">
        <f t="shared" si="6"/>
        <v>6.2390202139438494E-8</v>
      </c>
      <c r="K14" s="47">
        <f t="shared" si="6"/>
        <v>7.0947520142505485E-8</v>
      </c>
      <c r="L14" s="47">
        <f t="shared" si="6"/>
        <v>7.0947520142505512E-8</v>
      </c>
      <c r="M14" s="47">
        <f t="shared" si="6"/>
        <v>6.2390202139438573E-8</v>
      </c>
      <c r="N14" s="47">
        <f t="shared" si="6"/>
        <v>4.6307704977037726E-8</v>
      </c>
      <c r="O14" s="47">
        <f t="shared" si="6"/>
        <v>2.4639815165467898E-8</v>
      </c>
      <c r="P14" s="47">
        <f t="shared" si="6"/>
        <v>7.281236421088911E-23</v>
      </c>
      <c r="Q14" s="47">
        <f t="shared" si="7"/>
        <v>-2.4639815165467762E-8</v>
      </c>
      <c r="R14" s="47">
        <f t="shared" si="7"/>
        <v>-4.6307704977037614E-8</v>
      </c>
      <c r="S14" s="47">
        <f t="shared" si="7"/>
        <v>-6.2390202139438481E-8</v>
      </c>
      <c r="T14" s="47">
        <f t="shared" si="7"/>
        <v>-7.0947520142505485E-8</v>
      </c>
      <c r="U14" s="47">
        <f t="shared" si="7"/>
        <v>-7.0947520142505512E-8</v>
      </c>
      <c r="V14" s="47">
        <f t="shared" si="7"/>
        <v>-6.239020213943856E-8</v>
      </c>
      <c r="W14" s="47">
        <f t="shared" si="7"/>
        <v>-4.6307704977037733E-8</v>
      </c>
      <c r="X14" s="47">
        <f t="shared" si="7"/>
        <v>-2.4639815165467878E-8</v>
      </c>
      <c r="Y14" s="47">
        <f t="shared" si="7"/>
        <v>-8.1638578709741782E-23</v>
      </c>
      <c r="Z14" s="47">
        <f t="shared" si="7"/>
        <v>2.4639815165467782E-8</v>
      </c>
      <c r="AA14" s="47">
        <f t="shared" si="8"/>
        <v>4.6307704977037607E-8</v>
      </c>
      <c r="AB14" s="47">
        <f t="shared" si="8"/>
        <v>6.2390202139438507E-8</v>
      </c>
      <c r="AC14" s="47">
        <f t="shared" si="8"/>
        <v>7.0947520142505485E-8</v>
      </c>
      <c r="AD14" s="47">
        <f t="shared" si="8"/>
        <v>7.0947520142505498E-8</v>
      </c>
      <c r="AE14" s="47">
        <f t="shared" si="8"/>
        <v>6.2390202139438573E-8</v>
      </c>
      <c r="AF14" s="47">
        <f t="shared" si="8"/>
        <v>4.6307704977037746E-8</v>
      </c>
      <c r="AG14" s="47">
        <f t="shared" si="8"/>
        <v>2.4639815165467828E-8</v>
      </c>
      <c r="AH14" s="47">
        <f t="shared" si="8"/>
        <v>2.647864349655804E-23</v>
      </c>
      <c r="AI14" s="47">
        <f t="shared" si="8"/>
        <v>-2.4639815165467775E-8</v>
      </c>
      <c r="AJ14" s="47">
        <f t="shared" si="8"/>
        <v>-4.6307704977037601E-8</v>
      </c>
      <c r="AK14" s="47">
        <f t="shared" si="9"/>
        <v>-6.2390202139438534E-8</v>
      </c>
      <c r="AL14" s="47">
        <f t="shared" si="9"/>
        <v>-7.0947520142505498E-8</v>
      </c>
      <c r="AM14" s="47">
        <f t="shared" si="9"/>
        <v>-7.0947520142505498E-8</v>
      </c>
      <c r="AN14" s="47">
        <f t="shared" si="9"/>
        <v>-6.2390202139438573E-8</v>
      </c>
      <c r="AO14" s="47">
        <f t="shared" si="9"/>
        <v>-4.6307704977037647E-8</v>
      </c>
      <c r="AP14" s="47">
        <f t="shared" si="9"/>
        <v>-2.4639815165467954E-8</v>
      </c>
      <c r="AQ14" s="47">
        <f t="shared" si="9"/>
        <v>-3.5304857995410724E-23</v>
      </c>
    </row>
    <row r="15" spans="1:43" x14ac:dyDescent="0.25">
      <c r="A15" s="47">
        <v>13</v>
      </c>
      <c r="B15" s="73" t="s">
        <v>55</v>
      </c>
      <c r="C15" s="73">
        <v>1</v>
      </c>
      <c r="D15" s="74">
        <v>1.5741600000000001E-6</v>
      </c>
      <c r="E15" s="74">
        <v>-2.53223E-16</v>
      </c>
      <c r="F15" s="36">
        <f t="shared" si="5"/>
        <v>6.2966400000000006E-2</v>
      </c>
      <c r="G15" s="47">
        <f t="shared" si="6"/>
        <v>-1.5944540707200001E-21</v>
      </c>
      <c r="H15" s="47">
        <f t="shared" si="6"/>
        <v>1.0934000614246986E-6</v>
      </c>
      <c r="I15" s="47">
        <f t="shared" si="6"/>
        <v>2.1535777152701372E-6</v>
      </c>
      <c r="J15" s="47">
        <f t="shared" si="6"/>
        <v>3.1483199999999989E-6</v>
      </c>
      <c r="K15" s="47">
        <f t="shared" si="6"/>
        <v>4.0474021746566496E-6</v>
      </c>
      <c r="L15" s="47">
        <f t="shared" si="6"/>
        <v>4.8235060823206811E-6</v>
      </c>
      <c r="M15" s="47">
        <f t="shared" si="6"/>
        <v>5.4530501984852469E-6</v>
      </c>
      <c r="N15" s="47">
        <f t="shared" si="6"/>
        <v>5.9169061437453822E-6</v>
      </c>
      <c r="O15" s="47">
        <f t="shared" si="6"/>
        <v>6.2009798899267894E-6</v>
      </c>
      <c r="P15" s="47">
        <f t="shared" si="6"/>
        <v>6.2966400000000002E-6</v>
      </c>
      <c r="Q15" s="47">
        <f t="shared" si="7"/>
        <v>6.2009798899267902E-6</v>
      </c>
      <c r="R15" s="47">
        <f t="shared" si="7"/>
        <v>5.9169061437453831E-6</v>
      </c>
      <c r="S15" s="47">
        <f t="shared" si="7"/>
        <v>5.4530501984852494E-6</v>
      </c>
      <c r="T15" s="47">
        <f t="shared" si="7"/>
        <v>4.8235060823206836E-6</v>
      </c>
      <c r="U15" s="47">
        <f t="shared" si="7"/>
        <v>4.0474021746566539E-6</v>
      </c>
      <c r="V15" s="47">
        <f t="shared" si="7"/>
        <v>3.1483200000000022E-6</v>
      </c>
      <c r="W15" s="47">
        <f t="shared" si="7"/>
        <v>2.1535777152701427E-6</v>
      </c>
      <c r="X15" s="47">
        <f t="shared" si="7"/>
        <v>1.0934000614247024E-6</v>
      </c>
      <c r="Y15" s="47">
        <f t="shared" si="7"/>
        <v>3.5677017590218797E-21</v>
      </c>
      <c r="Z15" s="47">
        <f t="shared" si="7"/>
        <v>-1.0934000614246984E-6</v>
      </c>
      <c r="AA15" s="47">
        <f t="shared" si="8"/>
        <v>-2.1535777152701355E-6</v>
      </c>
      <c r="AB15" s="47">
        <f t="shared" si="8"/>
        <v>-3.1483199999999984E-6</v>
      </c>
      <c r="AC15" s="47">
        <f t="shared" si="8"/>
        <v>-4.0474021746566488E-6</v>
      </c>
      <c r="AD15" s="47">
        <f t="shared" si="8"/>
        <v>-4.8235060823206811E-6</v>
      </c>
      <c r="AE15" s="47">
        <f t="shared" si="8"/>
        <v>-5.453050198485246E-6</v>
      </c>
      <c r="AF15" s="47">
        <f t="shared" si="8"/>
        <v>-5.9169061437453814E-6</v>
      </c>
      <c r="AG15" s="47">
        <f t="shared" si="8"/>
        <v>-6.2009798899267894E-6</v>
      </c>
      <c r="AH15" s="47">
        <f t="shared" si="8"/>
        <v>-6.2966400000000002E-6</v>
      </c>
      <c r="AI15" s="47">
        <f t="shared" si="8"/>
        <v>-6.2009798899267902E-6</v>
      </c>
      <c r="AJ15" s="47">
        <f t="shared" si="8"/>
        <v>-5.9169061437453831E-6</v>
      </c>
      <c r="AK15" s="47">
        <f t="shared" si="9"/>
        <v>-5.4530501984852477E-6</v>
      </c>
      <c r="AL15" s="47">
        <f t="shared" si="9"/>
        <v>-4.8235060823206828E-6</v>
      </c>
      <c r="AM15" s="47">
        <f t="shared" si="9"/>
        <v>-4.047402174656653E-6</v>
      </c>
      <c r="AN15" s="47">
        <f t="shared" si="9"/>
        <v>-3.1483200000000031E-6</v>
      </c>
      <c r="AO15" s="47">
        <f t="shared" si="9"/>
        <v>-2.153577715270138E-6</v>
      </c>
      <c r="AP15" s="47">
        <f t="shared" si="9"/>
        <v>-1.0934000614247062E-6</v>
      </c>
      <c r="AQ15" s="47">
        <f t="shared" si="9"/>
        <v>-1.5428637534231627E-21</v>
      </c>
    </row>
    <row r="16" spans="1:43" x14ac:dyDescent="0.25">
      <c r="A16" s="47">
        <v>14</v>
      </c>
      <c r="B16" s="73" t="s">
        <v>56</v>
      </c>
      <c r="C16" s="73">
        <v>1</v>
      </c>
      <c r="D16" s="74">
        <v>1.39467E-6</v>
      </c>
      <c r="E16" s="74">
        <v>1.5708</v>
      </c>
      <c r="F16" s="36">
        <f t="shared" si="5"/>
        <v>4.1840099999717731E-2</v>
      </c>
      <c r="G16" s="47">
        <f t="shared" si="6"/>
        <v>4.1840099999717734E-6</v>
      </c>
      <c r="H16" s="47">
        <f t="shared" si="6"/>
        <v>4.1204428179013949E-6</v>
      </c>
      <c r="I16" s="47">
        <f t="shared" si="6"/>
        <v>3.9316780658537528E-6</v>
      </c>
      <c r="J16" s="47">
        <f t="shared" si="6"/>
        <v>3.6234512653002425E-6</v>
      </c>
      <c r="K16" s="47">
        <f t="shared" si="6"/>
        <v>3.2051277316053956E-6</v>
      </c>
      <c r="L16" s="47">
        <f t="shared" si="6"/>
        <v>2.6894180136586063E-6</v>
      </c>
      <c r="M16" s="47">
        <f t="shared" si="6"/>
        <v>2.0919916902779816E-6</v>
      </c>
      <c r="N16" s="47">
        <f t="shared" si="6"/>
        <v>1.4310012579871343E-6</v>
      </c>
      <c r="O16" s="47">
        <f t="shared" si="6"/>
        <v>7.2653057659392246E-7</v>
      </c>
      <c r="P16" s="47">
        <f t="shared" si="6"/>
        <v>-1.5368726885125728E-11</v>
      </c>
      <c r="Q16" s="47">
        <f t="shared" si="7"/>
        <v>-7.2656084707670139E-7</v>
      </c>
      <c r="R16" s="47">
        <f t="shared" si="7"/>
        <v>-1.4310301417456206E-6</v>
      </c>
      <c r="S16" s="47">
        <f t="shared" si="7"/>
        <v>-2.092018309693791E-6</v>
      </c>
      <c r="T16" s="47">
        <f t="shared" si="7"/>
        <v>-2.6894415599142621E-6</v>
      </c>
      <c r="U16" s="47">
        <f t="shared" si="7"/>
        <v>-3.2051474892598306E-6</v>
      </c>
      <c r="V16" s="47">
        <f t="shared" si="7"/>
        <v>-3.6234666340271262E-6</v>
      </c>
      <c r="W16" s="47">
        <f t="shared" si="7"/>
        <v>-3.931688578682096E-6</v>
      </c>
      <c r="X16" s="47">
        <f t="shared" si="7"/>
        <v>-4.1204481554042277E-6</v>
      </c>
      <c r="Y16" s="47">
        <f t="shared" si="7"/>
        <v>-4.1840099999717734E-6</v>
      </c>
      <c r="Z16" s="47">
        <f t="shared" si="7"/>
        <v>-4.1204428179013949E-6</v>
      </c>
      <c r="AA16" s="47">
        <f t="shared" si="8"/>
        <v>-3.9316780658537537E-6</v>
      </c>
      <c r="AB16" s="47">
        <f t="shared" si="8"/>
        <v>-3.6234512653002408E-6</v>
      </c>
      <c r="AC16" s="47">
        <f t="shared" si="8"/>
        <v>-3.2051277316053939E-6</v>
      </c>
      <c r="AD16" s="47">
        <f t="shared" si="8"/>
        <v>-2.6894180136586063E-6</v>
      </c>
      <c r="AE16" s="47">
        <f t="shared" si="8"/>
        <v>-2.0919916902779816E-6</v>
      </c>
      <c r="AF16" s="47">
        <f t="shared" si="8"/>
        <v>-1.4310012579871349E-6</v>
      </c>
      <c r="AG16" s="47">
        <f t="shared" si="8"/>
        <v>-7.2653057659392119E-7</v>
      </c>
      <c r="AH16" s="47">
        <f t="shared" si="8"/>
        <v>1.5368726884613125E-11</v>
      </c>
      <c r="AI16" s="47">
        <f t="shared" si="8"/>
        <v>7.2656084707670086E-7</v>
      </c>
      <c r="AJ16" s="47">
        <f t="shared" si="8"/>
        <v>1.4310301417456199E-6</v>
      </c>
      <c r="AK16" s="47">
        <f t="shared" si="9"/>
        <v>2.092018309693794E-6</v>
      </c>
      <c r="AL16" s="47">
        <f t="shared" si="9"/>
        <v>2.6894415599142621E-6</v>
      </c>
      <c r="AM16" s="47">
        <f t="shared" si="9"/>
        <v>3.2051474892598306E-6</v>
      </c>
      <c r="AN16" s="47">
        <f t="shared" si="9"/>
        <v>3.6234666340271258E-6</v>
      </c>
      <c r="AO16" s="47">
        <f t="shared" si="9"/>
        <v>3.9316885786820968E-6</v>
      </c>
      <c r="AP16" s="47">
        <f t="shared" si="9"/>
        <v>4.1204481554042268E-6</v>
      </c>
      <c r="AQ16" s="47">
        <f t="shared" si="9"/>
        <v>4.1840099999717734E-6</v>
      </c>
    </row>
    <row r="17" spans="1:43" x14ac:dyDescent="0.25">
      <c r="A17" s="47">
        <v>15</v>
      </c>
      <c r="B17" s="73" t="s">
        <v>57</v>
      </c>
      <c r="C17" s="73">
        <v>2</v>
      </c>
      <c r="D17" s="74">
        <v>1.1926900000000001E-7</v>
      </c>
      <c r="E17" s="74">
        <v>-4.0530700000000002E-16</v>
      </c>
      <c r="F17" s="36">
        <f t="shared" si="5"/>
        <v>2.3491407178802613E-3</v>
      </c>
      <c r="G17" s="47">
        <f t="shared" si="6"/>
        <v>-1.9336224233200001E-22</v>
      </c>
      <c r="H17" s="47">
        <f t="shared" si="6"/>
        <v>8.1584800948618179E-8</v>
      </c>
      <c r="I17" s="47">
        <f t="shared" si="6"/>
        <v>1.5332927083940757E-7</v>
      </c>
      <c r="J17" s="47">
        <f t="shared" si="6"/>
        <v>2.0657996776793233E-7</v>
      </c>
      <c r="K17" s="47">
        <f t="shared" si="6"/>
        <v>2.3491407178802607E-7</v>
      </c>
      <c r="L17" s="47">
        <f t="shared" si="6"/>
        <v>2.3491407178802615E-7</v>
      </c>
      <c r="M17" s="47">
        <f t="shared" si="6"/>
        <v>2.0657996776793256E-7</v>
      </c>
      <c r="N17" s="47">
        <f t="shared" si="6"/>
        <v>1.5332927083940791E-7</v>
      </c>
      <c r="O17" s="47">
        <f t="shared" si="6"/>
        <v>8.1584800948618603E-8</v>
      </c>
      <c r="P17" s="47">
        <f t="shared" si="6"/>
        <v>2.4108875009212772E-22</v>
      </c>
      <c r="Q17" s="47">
        <f t="shared" si="7"/>
        <v>-8.1584800948618153E-8</v>
      </c>
      <c r="R17" s="47">
        <f t="shared" si="7"/>
        <v>-1.5332927083940754E-7</v>
      </c>
      <c r="S17" s="47">
        <f t="shared" si="7"/>
        <v>-2.0657996776793227E-7</v>
      </c>
      <c r="T17" s="47">
        <f t="shared" si="7"/>
        <v>-2.3491407178802607E-7</v>
      </c>
      <c r="U17" s="47">
        <f t="shared" si="7"/>
        <v>-2.3491407178802615E-7</v>
      </c>
      <c r="V17" s="47">
        <f t="shared" si="7"/>
        <v>-2.0657996776793254E-7</v>
      </c>
      <c r="W17" s="47">
        <f t="shared" si="7"/>
        <v>-1.5332927083940794E-7</v>
      </c>
      <c r="X17" s="47">
        <f t="shared" si="7"/>
        <v>-8.1584800948618536E-8</v>
      </c>
      <c r="Y17" s="47">
        <f t="shared" si="7"/>
        <v>-2.7031319630582699E-22</v>
      </c>
      <c r="Z17" s="47">
        <f t="shared" si="7"/>
        <v>8.1584800948618219E-8</v>
      </c>
      <c r="AA17" s="47">
        <f t="shared" si="8"/>
        <v>1.5332927083940752E-7</v>
      </c>
      <c r="AB17" s="47">
        <f t="shared" si="8"/>
        <v>2.0657996776793238E-7</v>
      </c>
      <c r="AC17" s="47">
        <f t="shared" si="8"/>
        <v>2.3491407178802607E-7</v>
      </c>
      <c r="AD17" s="47">
        <f t="shared" si="8"/>
        <v>2.3491407178802612E-7</v>
      </c>
      <c r="AE17" s="47">
        <f t="shared" si="8"/>
        <v>2.0657996776793256E-7</v>
      </c>
      <c r="AF17" s="47">
        <f t="shared" si="8"/>
        <v>1.5332927083940797E-7</v>
      </c>
      <c r="AG17" s="47">
        <f t="shared" si="8"/>
        <v>8.1584800948618364E-8</v>
      </c>
      <c r="AH17" s="47">
        <f t="shared" si="8"/>
        <v>8.7673338641097724E-23</v>
      </c>
      <c r="AI17" s="47">
        <f t="shared" si="8"/>
        <v>-8.1584800948618192E-8</v>
      </c>
      <c r="AJ17" s="47">
        <f t="shared" si="8"/>
        <v>-1.5332927083940749E-7</v>
      </c>
      <c r="AK17" s="47">
        <f t="shared" si="9"/>
        <v>-2.0657996776793246E-7</v>
      </c>
      <c r="AL17" s="47">
        <f t="shared" si="9"/>
        <v>-2.3491407178802609E-7</v>
      </c>
      <c r="AM17" s="47">
        <f t="shared" si="9"/>
        <v>-2.3491407178802612E-7</v>
      </c>
      <c r="AN17" s="47">
        <f t="shared" si="9"/>
        <v>-2.0657996776793256E-7</v>
      </c>
      <c r="AO17" s="47">
        <f t="shared" si="9"/>
        <v>-1.5332927083940765E-7</v>
      </c>
      <c r="AP17" s="47">
        <f t="shared" si="9"/>
        <v>-8.1584800948618788E-8</v>
      </c>
      <c r="AQ17" s="47">
        <f t="shared" si="9"/>
        <v>-1.1689778485479696E-22</v>
      </c>
    </row>
    <row r="18" spans="1:43" x14ac:dyDescent="0.25">
      <c r="A18" s="47">
        <v>16</v>
      </c>
      <c r="B18" s="73" t="s">
        <v>58</v>
      </c>
      <c r="C18" s="73">
        <v>1</v>
      </c>
      <c r="D18" s="74">
        <v>5.5635399999999996E-6</v>
      </c>
      <c r="E18" s="74">
        <v>-2.76471E-16</v>
      </c>
      <c r="F18" s="36">
        <f t="shared" si="5"/>
        <v>0.22254159999999998</v>
      </c>
      <c r="G18" s="47">
        <f t="shared" si="6"/>
        <v>-6.1526298693599996E-21</v>
      </c>
      <c r="H18" s="47">
        <f t="shared" si="6"/>
        <v>3.8643943295082882E-6</v>
      </c>
      <c r="I18" s="47">
        <f t="shared" si="6"/>
        <v>7.6113709927923573E-6</v>
      </c>
      <c r="J18" s="47">
        <f t="shared" si="6"/>
        <v>1.1127079999999994E-5</v>
      </c>
      <c r="K18" s="47">
        <f t="shared" si="6"/>
        <v>1.4304698311981791E-5</v>
      </c>
      <c r="L18" s="47">
        <f t="shared" si="6"/>
        <v>1.7047675604280631E-5</v>
      </c>
      <c r="M18" s="47">
        <f t="shared" si="6"/>
        <v>1.9272667899883499E-5</v>
      </c>
      <c r="N18" s="47">
        <f t="shared" si="6"/>
        <v>2.0912069933788929E-5</v>
      </c>
      <c r="O18" s="47">
        <f t="shared" si="6"/>
        <v>2.1916069304774157E-5</v>
      </c>
      <c r="P18" s="47">
        <f t="shared" si="6"/>
        <v>2.2254159999999998E-5</v>
      </c>
      <c r="Q18" s="47">
        <f t="shared" si="7"/>
        <v>2.1916069304774161E-5</v>
      </c>
      <c r="R18" s="47">
        <f t="shared" si="7"/>
        <v>2.0912069933788929E-5</v>
      </c>
      <c r="S18" s="47">
        <f t="shared" si="7"/>
        <v>1.9272667899883509E-5</v>
      </c>
      <c r="T18" s="47">
        <f t="shared" si="7"/>
        <v>1.7047675604280641E-5</v>
      </c>
      <c r="U18" s="47">
        <f t="shared" si="7"/>
        <v>1.4304698311981806E-5</v>
      </c>
      <c r="V18" s="47">
        <f t="shared" si="7"/>
        <v>1.1127080000000006E-5</v>
      </c>
      <c r="W18" s="47">
        <f t="shared" si="7"/>
        <v>7.6113709927923768E-6</v>
      </c>
      <c r="X18" s="47">
        <f t="shared" si="7"/>
        <v>3.8643943295083018E-6</v>
      </c>
      <c r="Y18" s="47">
        <f t="shared" si="7"/>
        <v>1.2609297304205789E-20</v>
      </c>
      <c r="Z18" s="47">
        <f t="shared" si="7"/>
        <v>-3.8643943295082874E-6</v>
      </c>
      <c r="AA18" s="47">
        <f t="shared" si="8"/>
        <v>-7.6113709927923522E-6</v>
      </c>
      <c r="AB18" s="47">
        <f t="shared" si="8"/>
        <v>-1.1127079999999992E-5</v>
      </c>
      <c r="AC18" s="47">
        <f t="shared" si="8"/>
        <v>-1.4304698311981786E-5</v>
      </c>
      <c r="AD18" s="47">
        <f t="shared" si="8"/>
        <v>-1.7047675604280631E-5</v>
      </c>
      <c r="AE18" s="47">
        <f t="shared" si="8"/>
        <v>-1.9272667899883496E-5</v>
      </c>
      <c r="AF18" s="47">
        <f t="shared" si="8"/>
        <v>-2.0912069933788926E-5</v>
      </c>
      <c r="AG18" s="47">
        <f t="shared" si="8"/>
        <v>-2.1916069304774157E-5</v>
      </c>
      <c r="AH18" s="47">
        <f t="shared" si="8"/>
        <v>-2.2254159999999998E-5</v>
      </c>
      <c r="AI18" s="47">
        <f t="shared" si="8"/>
        <v>-2.1916069304774161E-5</v>
      </c>
      <c r="AJ18" s="47">
        <f t="shared" si="8"/>
        <v>-2.0912069933788933E-5</v>
      </c>
      <c r="AK18" s="47">
        <f t="shared" si="9"/>
        <v>-1.9272667899883499E-5</v>
      </c>
      <c r="AL18" s="47">
        <f t="shared" si="9"/>
        <v>-1.7047675604280638E-5</v>
      </c>
      <c r="AM18" s="47">
        <f t="shared" si="9"/>
        <v>-1.4304698311981801E-5</v>
      </c>
      <c r="AN18" s="47">
        <f t="shared" si="9"/>
        <v>-1.1127080000000009E-5</v>
      </c>
      <c r="AO18" s="47">
        <f t="shared" si="9"/>
        <v>-7.6113709927923607E-6</v>
      </c>
      <c r="AP18" s="47">
        <f t="shared" si="9"/>
        <v>-3.8643943295083154E-6</v>
      </c>
      <c r="AQ18" s="47">
        <f t="shared" si="9"/>
        <v>-5.4529299478578426E-21</v>
      </c>
    </row>
    <row r="19" spans="1:43" x14ac:dyDescent="0.25">
      <c r="A19" s="47">
        <v>17</v>
      </c>
      <c r="B19" s="73" t="s">
        <v>59</v>
      </c>
      <c r="C19" s="73">
        <v>1</v>
      </c>
      <c r="D19" s="74">
        <v>2.1380399999999999E-6</v>
      </c>
      <c r="E19" s="74">
        <v>1.5708</v>
      </c>
      <c r="F19" s="36">
        <f t="shared" si="5"/>
        <v>6.4141199999567286E-2</v>
      </c>
      <c r="G19" s="47">
        <f t="shared" si="6"/>
        <v>6.4141199999567283E-6</v>
      </c>
      <c r="H19" s="47">
        <f t="shared" si="6"/>
        <v>6.3166710134912899E-6</v>
      </c>
      <c r="I19" s="47">
        <f t="shared" si="6"/>
        <v>6.0272931746706806E-6</v>
      </c>
      <c r="J19" s="47">
        <f t="shared" si="6"/>
        <v>5.5547790826952106E-6</v>
      </c>
      <c r="K19" s="47">
        <f t="shared" si="6"/>
        <v>4.9134858391458909E-6</v>
      </c>
      <c r="L19" s="47">
        <f t="shared" si="6"/>
        <v>4.122898814717924E-6</v>
      </c>
      <c r="M19" s="47">
        <f t="shared" si="6"/>
        <v>3.2070395960922199E-6</v>
      </c>
      <c r="N19" s="47">
        <f t="shared" si="6"/>
        <v>2.1937361021795927E-6</v>
      </c>
      <c r="O19" s="47">
        <f t="shared" si="6"/>
        <v>1.1137770468862669E-6</v>
      </c>
      <c r="P19" s="47">
        <f t="shared" si="6"/>
        <v>-2.3560378318508472E-11</v>
      </c>
      <c r="Q19" s="47">
        <f t="shared" si="7"/>
        <v>-1.1138234517727281E-6</v>
      </c>
      <c r="R19" s="47">
        <f t="shared" si="7"/>
        <v>-2.1937803812068852E-6</v>
      </c>
      <c r="S19" s="47">
        <f t="shared" si="7"/>
        <v>-3.2070804038645076E-6</v>
      </c>
      <c r="T19" s="47">
        <f t="shared" si="7"/>
        <v>-4.1229349113117006E-6</v>
      </c>
      <c r="U19" s="47">
        <f t="shared" si="7"/>
        <v>-4.9135161277844137E-6</v>
      </c>
      <c r="V19" s="47">
        <f t="shared" si="7"/>
        <v>-5.5548026430735285E-6</v>
      </c>
      <c r="W19" s="47">
        <f t="shared" si="7"/>
        <v>-6.027309290918616E-6</v>
      </c>
      <c r="X19" s="47">
        <f t="shared" si="7"/>
        <v>-6.3166791959248101E-6</v>
      </c>
      <c r="Y19" s="47">
        <f t="shared" si="7"/>
        <v>-6.4141199999567283E-6</v>
      </c>
      <c r="Z19" s="47">
        <f t="shared" si="7"/>
        <v>-6.3166710134912899E-6</v>
      </c>
      <c r="AA19" s="47">
        <f t="shared" si="8"/>
        <v>-6.0272931746706814E-6</v>
      </c>
      <c r="AB19" s="47">
        <f t="shared" si="8"/>
        <v>-5.5547790826952098E-6</v>
      </c>
      <c r="AC19" s="47">
        <f t="shared" si="8"/>
        <v>-4.9134858391458892E-6</v>
      </c>
      <c r="AD19" s="47">
        <f t="shared" si="8"/>
        <v>-4.122898814717924E-6</v>
      </c>
      <c r="AE19" s="47">
        <f t="shared" si="8"/>
        <v>-3.2070395960922199E-6</v>
      </c>
      <c r="AF19" s="47">
        <f t="shared" si="8"/>
        <v>-2.1937361021795936E-6</v>
      </c>
      <c r="AG19" s="47">
        <f t="shared" si="8"/>
        <v>-1.113777046886265E-6</v>
      </c>
      <c r="AH19" s="47">
        <f t="shared" si="8"/>
        <v>2.3560378317722644E-11</v>
      </c>
      <c r="AI19" s="47">
        <f t="shared" si="8"/>
        <v>1.1138234517727273E-6</v>
      </c>
      <c r="AJ19" s="47">
        <f t="shared" si="8"/>
        <v>2.1937803812068844E-6</v>
      </c>
      <c r="AK19" s="47">
        <f t="shared" si="9"/>
        <v>3.2070804038645118E-6</v>
      </c>
      <c r="AL19" s="47">
        <f t="shared" si="9"/>
        <v>4.1229349113117006E-6</v>
      </c>
      <c r="AM19" s="47">
        <f t="shared" si="9"/>
        <v>4.9135161277844129E-6</v>
      </c>
      <c r="AN19" s="47">
        <f t="shared" si="9"/>
        <v>5.5548026430735268E-6</v>
      </c>
      <c r="AO19" s="47">
        <f t="shared" si="9"/>
        <v>6.0273092909186194E-6</v>
      </c>
      <c r="AP19" s="47">
        <f t="shared" si="9"/>
        <v>6.3166791959248101E-6</v>
      </c>
      <c r="AQ19" s="47">
        <f t="shared" si="9"/>
        <v>6.4141199999567283E-6</v>
      </c>
    </row>
    <row r="20" spans="1:43" x14ac:dyDescent="0.25">
      <c r="A20" s="47">
        <v>18</v>
      </c>
      <c r="B20" s="73" t="s">
        <v>60</v>
      </c>
      <c r="C20" s="73">
        <v>2</v>
      </c>
      <c r="D20" s="74">
        <v>7.9933800000000001E-7</v>
      </c>
      <c r="E20" s="74">
        <v>-4.1838399999999998E-16</v>
      </c>
      <c r="F20" s="36">
        <f t="shared" si="5"/>
        <v>1.574388519354545E-2</v>
      </c>
      <c r="G20" s="47">
        <f t="shared" si="6"/>
        <v>-1.3377209191679999E-21</v>
      </c>
      <c r="H20" s="47">
        <f t="shared" si="6"/>
        <v>5.4677939465130555E-7</v>
      </c>
      <c r="I20" s="47">
        <f t="shared" si="6"/>
        <v>1.0276091247032368E-6</v>
      </c>
      <c r="J20" s="47">
        <f t="shared" si="6"/>
        <v>1.3844940284204904E-6</v>
      </c>
      <c r="K20" s="47">
        <f t="shared" si="6"/>
        <v>1.5743885193545446E-6</v>
      </c>
      <c r="L20" s="47">
        <f t="shared" si="6"/>
        <v>1.574388519354545E-6</v>
      </c>
      <c r="M20" s="47">
        <f t="shared" si="6"/>
        <v>1.3844940284204921E-6</v>
      </c>
      <c r="N20" s="47">
        <f t="shared" si="6"/>
        <v>1.0276091247032393E-6</v>
      </c>
      <c r="O20" s="47">
        <f t="shared" si="6"/>
        <v>5.467793946513083E-7</v>
      </c>
      <c r="P20" s="47">
        <f t="shared" si="6"/>
        <v>1.6157710664224666E-21</v>
      </c>
      <c r="Q20" s="47">
        <f t="shared" si="7"/>
        <v>-5.4677939465130534E-7</v>
      </c>
      <c r="R20" s="47">
        <f t="shared" si="7"/>
        <v>-1.0276091247032368E-6</v>
      </c>
      <c r="S20" s="47">
        <f t="shared" si="7"/>
        <v>-1.38449402842049E-6</v>
      </c>
      <c r="T20" s="47">
        <f t="shared" si="7"/>
        <v>-1.5743885193545446E-6</v>
      </c>
      <c r="U20" s="47">
        <f t="shared" si="7"/>
        <v>-1.574388519354545E-6</v>
      </c>
      <c r="V20" s="47">
        <f t="shared" si="7"/>
        <v>-1.3844940284204919E-6</v>
      </c>
      <c r="W20" s="47">
        <f t="shared" si="7"/>
        <v>-1.0276091247032393E-6</v>
      </c>
      <c r="X20" s="47">
        <f t="shared" si="7"/>
        <v>-5.4677939465130788E-7</v>
      </c>
      <c r="Y20" s="47">
        <f t="shared" si="7"/>
        <v>-1.811632609552416E-21</v>
      </c>
      <c r="Z20" s="47">
        <f t="shared" si="7"/>
        <v>5.4677939465130576E-7</v>
      </c>
      <c r="AA20" s="47">
        <f t="shared" si="8"/>
        <v>1.0276091247032366E-6</v>
      </c>
      <c r="AB20" s="47">
        <f t="shared" si="8"/>
        <v>1.3844940284204909E-6</v>
      </c>
      <c r="AC20" s="47">
        <f t="shared" si="8"/>
        <v>1.5743885193545446E-6</v>
      </c>
      <c r="AD20" s="47">
        <f t="shared" si="8"/>
        <v>1.5743885193545448E-6</v>
      </c>
      <c r="AE20" s="47">
        <f t="shared" si="8"/>
        <v>1.3844940284204921E-6</v>
      </c>
      <c r="AF20" s="47">
        <f t="shared" si="8"/>
        <v>1.0276091247032395E-6</v>
      </c>
      <c r="AG20" s="47">
        <f t="shared" si="8"/>
        <v>5.4677939465130672E-7</v>
      </c>
      <c r="AH20" s="47">
        <f t="shared" si="8"/>
        <v>5.8758462938984792E-22</v>
      </c>
      <c r="AI20" s="47">
        <f t="shared" si="8"/>
        <v>-5.4677939465130566E-7</v>
      </c>
      <c r="AJ20" s="47">
        <f t="shared" si="8"/>
        <v>-1.0276091247032364E-6</v>
      </c>
      <c r="AK20" s="47">
        <f t="shared" si="9"/>
        <v>-1.3844940284204913E-6</v>
      </c>
      <c r="AL20" s="47">
        <f t="shared" si="9"/>
        <v>-1.5743885193545448E-6</v>
      </c>
      <c r="AM20" s="47">
        <f t="shared" si="9"/>
        <v>-1.5743885193545448E-6</v>
      </c>
      <c r="AN20" s="47">
        <f t="shared" si="9"/>
        <v>-1.3844940284204921E-6</v>
      </c>
      <c r="AO20" s="47">
        <f t="shared" si="9"/>
        <v>-1.0276091247032374E-6</v>
      </c>
      <c r="AP20" s="47">
        <f t="shared" si="9"/>
        <v>-5.4677939465130958E-7</v>
      </c>
      <c r="AQ20" s="47">
        <f t="shared" si="9"/>
        <v>-7.8344617251979723E-22</v>
      </c>
    </row>
    <row r="21" spans="1:43" x14ac:dyDescent="0.25">
      <c r="A21" s="47">
        <v>19</v>
      </c>
      <c r="B21" s="73" t="s">
        <v>90</v>
      </c>
      <c r="C21" s="73">
        <v>1</v>
      </c>
      <c r="D21" s="74">
        <v>7.1834100000000004E-6</v>
      </c>
      <c r="E21" s="74">
        <v>7.0061200000000005E-14</v>
      </c>
      <c r="F21" s="36">
        <f t="shared" si="5"/>
        <v>0.28733639999999999</v>
      </c>
      <c r="G21" s="47">
        <f t="shared" si="6"/>
        <v>2.0131132987680003E-18</v>
      </c>
      <c r="H21" s="47">
        <f t="shared" si="6"/>
        <v>4.9895442237395989E-6</v>
      </c>
      <c r="I21" s="47">
        <f t="shared" si="6"/>
        <v>9.827483671070059E-6</v>
      </c>
      <c r="J21" s="47">
        <f t="shared" si="6"/>
        <v>1.4366820000001742E-5</v>
      </c>
      <c r="K21" s="47">
        <f t="shared" si="6"/>
        <v>1.8469627773195077E-5</v>
      </c>
      <c r="L21" s="47">
        <f t="shared" si="6"/>
        <v>2.2011245252582487E-5</v>
      </c>
      <c r="M21" s="47">
        <f t="shared" si="6"/>
        <v>2.4884062183197706E-5</v>
      </c>
      <c r="N21" s="47">
        <f t="shared" si="6"/>
        <v>2.7000789476319499E-5</v>
      </c>
      <c r="O21" s="47">
        <f t="shared" si="6"/>
        <v>2.8297111444262053E-5</v>
      </c>
      <c r="P21" s="47">
        <f t="shared" si="6"/>
        <v>2.8733640000000002E-5</v>
      </c>
      <c r="Q21" s="47">
        <f t="shared" si="7"/>
        <v>2.8297111444261355E-5</v>
      </c>
      <c r="R21" s="47">
        <f t="shared" si="7"/>
        <v>2.7000789476318123E-5</v>
      </c>
      <c r="S21" s="47">
        <f t="shared" si="7"/>
        <v>2.4884062183195693E-5</v>
      </c>
      <c r="T21" s="47">
        <f t="shared" si="7"/>
        <v>2.2011245252579899E-5</v>
      </c>
      <c r="U21" s="47">
        <f t="shared" si="7"/>
        <v>1.8469627773191994E-5</v>
      </c>
      <c r="V21" s="47">
        <f t="shared" si="7"/>
        <v>1.4366819999998254E-5</v>
      </c>
      <c r="W21" s="47">
        <f t="shared" si="7"/>
        <v>9.8274836710662779E-6</v>
      </c>
      <c r="X21" s="47">
        <f t="shared" si="7"/>
        <v>4.9895442237356289E-6</v>
      </c>
      <c r="Y21" s="47">
        <f t="shared" si="7"/>
        <v>-2.0126070209621624E-18</v>
      </c>
      <c r="Z21" s="47">
        <f t="shared" si="7"/>
        <v>-4.9895442237396057E-6</v>
      </c>
      <c r="AA21" s="47">
        <f t="shared" si="8"/>
        <v>-9.8274836710700607E-6</v>
      </c>
      <c r="AB21" s="47">
        <f t="shared" si="8"/>
        <v>-1.4366820000001752E-5</v>
      </c>
      <c r="AC21" s="47">
        <f t="shared" si="8"/>
        <v>-1.8469627773195077E-5</v>
      </c>
      <c r="AD21" s="47">
        <f t="shared" si="8"/>
        <v>-2.2011245252582484E-5</v>
      </c>
      <c r="AE21" s="47">
        <f t="shared" si="8"/>
        <v>-2.4884062183197699E-5</v>
      </c>
      <c r="AF21" s="47">
        <f t="shared" si="8"/>
        <v>-2.7000789476319495E-5</v>
      </c>
      <c r="AG21" s="47">
        <f t="shared" si="8"/>
        <v>-2.8297111444262053E-5</v>
      </c>
      <c r="AH21" s="47">
        <f t="shared" si="8"/>
        <v>-2.8733640000000002E-5</v>
      </c>
      <c r="AI21" s="47">
        <f t="shared" si="8"/>
        <v>-2.8297111444261355E-5</v>
      </c>
      <c r="AJ21" s="47">
        <f t="shared" si="8"/>
        <v>-2.7000789476318126E-5</v>
      </c>
      <c r="AK21" s="47">
        <f t="shared" si="9"/>
        <v>-2.488406218319569E-5</v>
      </c>
      <c r="AL21" s="47">
        <f t="shared" si="9"/>
        <v>-2.2011245252579902E-5</v>
      </c>
      <c r="AM21" s="47">
        <f t="shared" si="9"/>
        <v>-1.8469627773191997E-5</v>
      </c>
      <c r="AN21" s="47">
        <f t="shared" si="9"/>
        <v>-1.4366819999998268E-5</v>
      </c>
      <c r="AO21" s="47">
        <f t="shared" si="9"/>
        <v>-9.8274836710662694E-6</v>
      </c>
      <c r="AP21" s="47">
        <f t="shared" si="9"/>
        <v>-4.9895442237356577E-6</v>
      </c>
      <c r="AQ21" s="47">
        <f t="shared" si="9"/>
        <v>2.0090867234971724E-18</v>
      </c>
    </row>
    <row r="22" spans="1:43" x14ac:dyDescent="0.25">
      <c r="A22" s="47">
        <v>20</v>
      </c>
      <c r="B22" s="73" t="s">
        <v>91</v>
      </c>
      <c r="C22" s="73">
        <v>1</v>
      </c>
      <c r="D22" s="74">
        <v>2.80286E-6</v>
      </c>
      <c r="E22" s="74">
        <v>-1.5708</v>
      </c>
      <c r="F22" s="36">
        <f t="shared" si="5"/>
        <v>8.4085799999432734E-2</v>
      </c>
      <c r="G22" s="47">
        <f t="shared" si="6"/>
        <v>-8.4085799999432739E-6</v>
      </c>
      <c r="H22" s="47">
        <f t="shared" si="6"/>
        <v>-8.2808401391413702E-6</v>
      </c>
      <c r="I22" s="47">
        <f t="shared" si="6"/>
        <v>-7.9014911410189503E-6</v>
      </c>
      <c r="J22" s="47">
        <f t="shared" si="6"/>
        <v>-7.2820593329241134E-6</v>
      </c>
      <c r="K22" s="47">
        <f t="shared" si="6"/>
        <v>-6.4413658368981971E-6</v>
      </c>
      <c r="L22" s="47">
        <f t="shared" si="6"/>
        <v>-5.4049546994065174E-6</v>
      </c>
      <c r="M22" s="47">
        <f t="shared" si="6"/>
        <v>-4.204316748412416E-6</v>
      </c>
      <c r="N22" s="47">
        <f t="shared" si="6"/>
        <v>-2.8759327605047309E-6</v>
      </c>
      <c r="O22" s="47">
        <f t="shared" si="6"/>
        <v>-1.4601650109613061E-6</v>
      </c>
      <c r="P22" s="47">
        <f t="shared" si="6"/>
        <v>-3.0886438968412811E-11</v>
      </c>
      <c r="Q22" s="47">
        <f t="shared" si="7"/>
        <v>1.4601041765521881E-6</v>
      </c>
      <c r="R22" s="47">
        <f t="shared" si="7"/>
        <v>2.8758747129871699E-6</v>
      </c>
      <c r="S22" s="47">
        <f t="shared" si="7"/>
        <v>4.2042632515308571E-6</v>
      </c>
      <c r="T22" s="47">
        <f t="shared" si="7"/>
        <v>5.4049073786366384E-6</v>
      </c>
      <c r="U22" s="47">
        <f t="shared" si="7"/>
        <v>6.441326130057645E-6</v>
      </c>
      <c r="V22" s="47">
        <f t="shared" si="7"/>
        <v>7.2820284464851449E-6</v>
      </c>
      <c r="W22" s="47">
        <f t="shared" si="7"/>
        <v>7.9014700134503852E-6</v>
      </c>
      <c r="X22" s="47">
        <f t="shared" si="7"/>
        <v>8.2808294123936873E-6</v>
      </c>
      <c r="Y22" s="47">
        <f t="shared" si="7"/>
        <v>8.4085799999432739E-6</v>
      </c>
      <c r="Z22" s="47">
        <f t="shared" si="7"/>
        <v>8.2808401391413702E-6</v>
      </c>
      <c r="AA22" s="47">
        <f t="shared" si="8"/>
        <v>7.901491141018952E-6</v>
      </c>
      <c r="AB22" s="47">
        <f t="shared" si="8"/>
        <v>7.2820593329241134E-6</v>
      </c>
      <c r="AC22" s="47">
        <f t="shared" si="8"/>
        <v>6.441365836898198E-6</v>
      </c>
      <c r="AD22" s="47">
        <f t="shared" si="8"/>
        <v>5.4049546994065199E-6</v>
      </c>
      <c r="AE22" s="47">
        <f t="shared" si="8"/>
        <v>4.2043167484124211E-6</v>
      </c>
      <c r="AF22" s="47">
        <f t="shared" si="8"/>
        <v>2.8759327605047377E-6</v>
      </c>
      <c r="AG22" s="47">
        <f t="shared" si="8"/>
        <v>1.4601650109613072E-6</v>
      </c>
      <c r="AH22" s="47">
        <f t="shared" si="8"/>
        <v>3.0886438971310063E-11</v>
      </c>
      <c r="AI22" s="47">
        <f t="shared" si="8"/>
        <v>-1.4601041765521834E-6</v>
      </c>
      <c r="AJ22" s="47">
        <f t="shared" si="8"/>
        <v>-2.8758747129871631E-6</v>
      </c>
      <c r="AK22" s="47">
        <f t="shared" si="9"/>
        <v>-4.2042632515308571E-6</v>
      </c>
      <c r="AL22" s="47">
        <f t="shared" si="9"/>
        <v>-5.4049073786366367E-6</v>
      </c>
      <c r="AM22" s="47">
        <f t="shared" si="9"/>
        <v>-6.4413261300576433E-6</v>
      </c>
      <c r="AN22" s="47">
        <f t="shared" si="9"/>
        <v>-7.2820284464851415E-6</v>
      </c>
      <c r="AO22" s="47">
        <f t="shared" si="9"/>
        <v>-7.9014700134503869E-6</v>
      </c>
      <c r="AP22" s="47">
        <f t="shared" si="9"/>
        <v>-8.2808294123936839E-6</v>
      </c>
      <c r="AQ22" s="47">
        <f t="shared" si="9"/>
        <v>-8.4085799999432739E-6</v>
      </c>
    </row>
    <row r="23" spans="1:43" x14ac:dyDescent="0.25">
      <c r="A23" s="47">
        <v>21</v>
      </c>
      <c r="B23" s="73" t="s">
        <v>92</v>
      </c>
      <c r="C23" s="73">
        <v>2</v>
      </c>
      <c r="D23" s="74">
        <v>1.6759900000000001E-6</v>
      </c>
      <c r="E23" s="74">
        <v>-4.1809699999999998E-16</v>
      </c>
      <c r="F23" s="36">
        <f t="shared" si="5"/>
        <v>3.301055891941862E-2</v>
      </c>
      <c r="G23" s="47">
        <f t="shared" ref="G23:P32" si="10">Bn*SIN(m*(th-INDEX(deg,ii)*PI()/180+ph))*INDEX(mm,ii)*INDEX(_10kA,ii)</f>
        <v>-2.8029055641199999E-21</v>
      </c>
      <c r="H23" s="47">
        <f t="shared" si="10"/>
        <v>1.1464446800247723E-6</v>
      </c>
      <c r="I23" s="47">
        <f t="shared" si="10"/>
        <v>2.1546112119170836E-6</v>
      </c>
      <c r="J23" s="47">
        <f t="shared" si="10"/>
        <v>2.9028998329773613E-6</v>
      </c>
      <c r="K23" s="47">
        <f t="shared" si="10"/>
        <v>3.3010558919418606E-6</v>
      </c>
      <c r="L23" s="47">
        <f t="shared" si="10"/>
        <v>3.3010558919418619E-6</v>
      </c>
      <c r="M23" s="47">
        <f t="shared" si="10"/>
        <v>2.9028998329773646E-6</v>
      </c>
      <c r="N23" s="47">
        <f t="shared" si="10"/>
        <v>2.1546112119170887E-6</v>
      </c>
      <c r="O23" s="47">
        <f t="shared" si="10"/>
        <v>1.1464446800247785E-6</v>
      </c>
      <c r="P23" s="47">
        <f t="shared" si="10"/>
        <v>3.3878236110548856E-21</v>
      </c>
      <c r="Q23" s="47">
        <f t="shared" ref="Q23:Z32" si="11">Bn*SIN(m*(th-INDEX(deg,ii)*PI()/180+ph))*INDEX(mm,ii)*INDEX(_10kA,ii)</f>
        <v>-1.1464446800247721E-6</v>
      </c>
      <c r="R23" s="47">
        <f t="shared" si="11"/>
        <v>-2.1546112119170836E-6</v>
      </c>
      <c r="S23" s="47">
        <f t="shared" si="11"/>
        <v>-2.9028998329773604E-6</v>
      </c>
      <c r="T23" s="47">
        <f t="shared" si="11"/>
        <v>-3.3010558919418606E-6</v>
      </c>
      <c r="U23" s="47">
        <f t="shared" si="11"/>
        <v>-3.3010558919418619E-6</v>
      </c>
      <c r="V23" s="47">
        <f t="shared" si="11"/>
        <v>-2.9028998329773642E-6</v>
      </c>
      <c r="W23" s="47">
        <f t="shared" si="11"/>
        <v>-2.1546112119170891E-6</v>
      </c>
      <c r="X23" s="47">
        <f t="shared" si="11"/>
        <v>-1.1464446800247774E-6</v>
      </c>
      <c r="Y23" s="47">
        <f t="shared" si="11"/>
        <v>-3.798490922843345E-21</v>
      </c>
      <c r="Z23" s="47">
        <f t="shared" si="11"/>
        <v>1.146444680024773E-6</v>
      </c>
      <c r="AA23" s="47">
        <f t="shared" ref="AA23:AJ32" si="12">Bn*SIN(m*(th-INDEX(deg,ii)*PI()/180+ph))*INDEX(mm,ii)*INDEX(_10kA,ii)</f>
        <v>2.1546112119170832E-6</v>
      </c>
      <c r="AB23" s="47">
        <f t="shared" si="12"/>
        <v>2.9028998329773617E-6</v>
      </c>
      <c r="AC23" s="47">
        <f t="shared" si="12"/>
        <v>3.3010558919418606E-6</v>
      </c>
      <c r="AD23" s="47">
        <f t="shared" si="12"/>
        <v>3.3010558919418615E-6</v>
      </c>
      <c r="AE23" s="47">
        <f t="shared" si="12"/>
        <v>2.9028998329773646E-6</v>
      </c>
      <c r="AF23" s="47">
        <f t="shared" si="12"/>
        <v>2.1546112119170896E-6</v>
      </c>
      <c r="AG23" s="47">
        <f t="shared" si="12"/>
        <v>1.1464446800247751E-6</v>
      </c>
      <c r="AH23" s="47">
        <f t="shared" si="12"/>
        <v>1.2320019353653789E-21</v>
      </c>
      <c r="AI23" s="47">
        <f t="shared" si="12"/>
        <v>-1.1464446800247726E-6</v>
      </c>
      <c r="AJ23" s="47">
        <f t="shared" si="12"/>
        <v>-2.1546112119170828E-6</v>
      </c>
      <c r="AK23" s="47">
        <f t="shared" ref="AK23:AQ32" si="13">Bn*SIN(m*(th-INDEX(deg,ii)*PI()/180+ph))*INDEX(mm,ii)*INDEX(_10kA,ii)</f>
        <v>-2.9028998329773629E-6</v>
      </c>
      <c r="AL23" s="47">
        <f t="shared" si="13"/>
        <v>-3.3010558919418611E-6</v>
      </c>
      <c r="AM23" s="47">
        <f t="shared" si="13"/>
        <v>-3.3010558919418615E-6</v>
      </c>
      <c r="AN23" s="47">
        <f t="shared" si="13"/>
        <v>-2.9028998329773646E-6</v>
      </c>
      <c r="AO23" s="47">
        <f t="shared" si="13"/>
        <v>-2.1546112119170853E-6</v>
      </c>
      <c r="AP23" s="47">
        <f t="shared" si="13"/>
        <v>-1.146444680024781E-6</v>
      </c>
      <c r="AQ23" s="47">
        <f t="shared" si="13"/>
        <v>-1.6426692471538386E-21</v>
      </c>
    </row>
    <row r="24" spans="1:43" x14ac:dyDescent="0.25">
      <c r="A24" s="47">
        <v>22</v>
      </c>
      <c r="B24" s="73" t="s">
        <v>61</v>
      </c>
      <c r="C24" s="73">
        <v>1</v>
      </c>
      <c r="D24" s="74">
        <v>1.1569999999999999E-5</v>
      </c>
      <c r="E24" s="74">
        <v>1.7220399999999999E-14</v>
      </c>
      <c r="F24" s="36">
        <f t="shared" si="5"/>
        <v>0.46279999999999999</v>
      </c>
      <c r="G24" s="47">
        <f t="shared" si="10"/>
        <v>7.9696011199999993E-19</v>
      </c>
      <c r="H24" s="47">
        <f t="shared" si="10"/>
        <v>8.0364376624263204E-6</v>
      </c>
      <c r="I24" s="47">
        <f t="shared" si="10"/>
        <v>1.5828692233112694E-5</v>
      </c>
      <c r="J24" s="47">
        <f t="shared" si="10"/>
        <v>2.3140000000000686E-5</v>
      </c>
      <c r="K24" s="47">
        <f t="shared" si="10"/>
        <v>2.9748210576293646E-5</v>
      </c>
      <c r="L24" s="47">
        <f t="shared" si="10"/>
        <v>3.5452536827546817E-5</v>
      </c>
      <c r="M24" s="47">
        <f t="shared" si="10"/>
        <v>4.0079655687144215E-5</v>
      </c>
      <c r="N24" s="47">
        <f t="shared" si="10"/>
        <v>4.3488974489972109E-5</v>
      </c>
      <c r="O24" s="47">
        <f t="shared" si="10"/>
        <v>4.5576902809405121E-5</v>
      </c>
      <c r="P24" s="47">
        <f t="shared" si="10"/>
        <v>4.6279999999999997E-5</v>
      </c>
      <c r="Q24" s="47">
        <f t="shared" si="11"/>
        <v>4.5576902809404843E-5</v>
      </c>
      <c r="R24" s="47">
        <f t="shared" si="11"/>
        <v>4.348897448997156E-5</v>
      </c>
      <c r="S24" s="47">
        <f t="shared" si="11"/>
        <v>4.0079655687143422E-5</v>
      </c>
      <c r="T24" s="47">
        <f t="shared" si="11"/>
        <v>3.5452536827545787E-5</v>
      </c>
      <c r="U24" s="47">
        <f t="shared" si="11"/>
        <v>2.9748210576292433E-5</v>
      </c>
      <c r="V24" s="47">
        <f t="shared" si="11"/>
        <v>2.3139999999999304E-5</v>
      </c>
      <c r="W24" s="47">
        <f t="shared" si="11"/>
        <v>1.5828692233111203E-5</v>
      </c>
      <c r="X24" s="47">
        <f t="shared" si="11"/>
        <v>8.0364376624247433E-6</v>
      </c>
      <c r="Y24" s="47">
        <f t="shared" si="11"/>
        <v>-7.9587550959325789E-19</v>
      </c>
      <c r="Z24" s="47">
        <f t="shared" si="11"/>
        <v>-8.0364376624263306E-6</v>
      </c>
      <c r="AA24" s="47">
        <f t="shared" si="12"/>
        <v>-1.5828692233112698E-5</v>
      </c>
      <c r="AB24" s="47">
        <f t="shared" si="12"/>
        <v>-2.3140000000000697E-5</v>
      </c>
      <c r="AC24" s="47">
        <f t="shared" si="12"/>
        <v>-2.9748210576293653E-5</v>
      </c>
      <c r="AD24" s="47">
        <f t="shared" si="12"/>
        <v>-3.5452536827546797E-5</v>
      </c>
      <c r="AE24" s="47">
        <f t="shared" si="12"/>
        <v>-4.0079655687144195E-5</v>
      </c>
      <c r="AF24" s="47">
        <f t="shared" si="12"/>
        <v>-4.3488974489972096E-5</v>
      </c>
      <c r="AG24" s="47">
        <f t="shared" si="12"/>
        <v>-4.5576902809405121E-5</v>
      </c>
      <c r="AH24" s="47">
        <f t="shared" si="12"/>
        <v>-4.6279999999999997E-5</v>
      </c>
      <c r="AI24" s="47">
        <f t="shared" si="12"/>
        <v>-4.5576902809404856E-5</v>
      </c>
      <c r="AJ24" s="47">
        <f t="shared" si="12"/>
        <v>-4.3488974489971581E-5</v>
      </c>
      <c r="AK24" s="47">
        <f t="shared" si="13"/>
        <v>-4.0079655687143422E-5</v>
      </c>
      <c r="AL24" s="47">
        <f t="shared" si="13"/>
        <v>-3.5452536827545801E-5</v>
      </c>
      <c r="AM24" s="47">
        <f t="shared" si="13"/>
        <v>-2.974821057629245E-5</v>
      </c>
      <c r="AN24" s="47">
        <f t="shared" si="13"/>
        <v>-2.3139999999999345E-5</v>
      </c>
      <c r="AO24" s="47">
        <f t="shared" si="13"/>
        <v>-1.5828692233111207E-5</v>
      </c>
      <c r="AP24" s="47">
        <f t="shared" si="13"/>
        <v>-8.0364376624248093E-6</v>
      </c>
      <c r="AQ24" s="47">
        <f t="shared" si="13"/>
        <v>7.6965307391207991E-19</v>
      </c>
    </row>
    <row r="25" spans="1:43" x14ac:dyDescent="0.25">
      <c r="A25" s="47">
        <v>23</v>
      </c>
      <c r="B25" s="73" t="s">
        <v>62</v>
      </c>
      <c r="C25" s="73">
        <v>1</v>
      </c>
      <c r="D25" s="74">
        <v>1.0661300000000001E-5</v>
      </c>
      <c r="E25" s="74">
        <v>-1.5708</v>
      </c>
      <c r="F25" s="36">
        <f t="shared" si="5"/>
        <v>0.31983899999784232</v>
      </c>
      <c r="G25" s="47">
        <f t="shared" si="10"/>
        <v>-3.1983899999784234E-5</v>
      </c>
      <c r="H25" s="47">
        <f t="shared" si="10"/>
        <v>-3.1498013092137281E-5</v>
      </c>
      <c r="I25" s="47">
        <f t="shared" si="10"/>
        <v>-3.0055074995449412E-5</v>
      </c>
      <c r="J25" s="47">
        <f t="shared" si="10"/>
        <v>-2.7698928653626597E-5</v>
      </c>
      <c r="K25" s="47">
        <f t="shared" si="10"/>
        <v>-2.4501164380997537E-5</v>
      </c>
      <c r="L25" s="47">
        <f t="shared" si="10"/>
        <v>-2.0558944626839266E-5</v>
      </c>
      <c r="M25" s="47">
        <f t="shared" si="10"/>
        <v>-1.5992051743522436E-5</v>
      </c>
      <c r="N25" s="47">
        <f t="shared" si="10"/>
        <v>-1.0939248460347323E-5</v>
      </c>
      <c r="O25" s="47">
        <f t="shared" si="10"/>
        <v>-5.5540616482313684E-6</v>
      </c>
      <c r="P25" s="47">
        <f t="shared" si="10"/>
        <v>-1.1748342470688493E-10</v>
      </c>
      <c r="Q25" s="47">
        <f t="shared" si="11"/>
        <v>5.5538302510563648E-6</v>
      </c>
      <c r="R25" s="47">
        <f t="shared" si="11"/>
        <v>1.0939027663732799E-5</v>
      </c>
      <c r="S25" s="47">
        <f t="shared" si="11"/>
        <v>1.5991848256261791E-5</v>
      </c>
      <c r="T25" s="47">
        <f t="shared" si="11"/>
        <v>2.0558764631789958E-5</v>
      </c>
      <c r="U25" s="47">
        <f t="shared" si="11"/>
        <v>2.4501013347218047E-5</v>
      </c>
      <c r="V25" s="47">
        <f t="shared" si="11"/>
        <v>2.7698811170201892E-5</v>
      </c>
      <c r="W25" s="47">
        <f t="shared" si="11"/>
        <v>3.0054994632053905E-5</v>
      </c>
      <c r="X25" s="47">
        <f t="shared" si="11"/>
        <v>3.149797229057207E-5</v>
      </c>
      <c r="Y25" s="47">
        <f t="shared" si="11"/>
        <v>3.1983899999784234E-5</v>
      </c>
      <c r="Z25" s="47">
        <f t="shared" si="11"/>
        <v>3.1498013092137281E-5</v>
      </c>
      <c r="AA25" s="47">
        <f t="shared" si="12"/>
        <v>3.0055074995449415E-5</v>
      </c>
      <c r="AB25" s="47">
        <f t="shared" si="12"/>
        <v>2.7698928653626597E-5</v>
      </c>
      <c r="AC25" s="47">
        <f t="shared" si="12"/>
        <v>2.4501164380997544E-5</v>
      </c>
      <c r="AD25" s="47">
        <f t="shared" si="12"/>
        <v>2.0558944626839276E-5</v>
      </c>
      <c r="AE25" s="47">
        <f t="shared" si="12"/>
        <v>1.5992051743522453E-5</v>
      </c>
      <c r="AF25" s="47">
        <f t="shared" si="12"/>
        <v>1.0939248460347345E-5</v>
      </c>
      <c r="AG25" s="47">
        <f t="shared" si="12"/>
        <v>5.5540616482313718E-6</v>
      </c>
      <c r="AH25" s="47">
        <f t="shared" si="12"/>
        <v>1.174834247179053E-10</v>
      </c>
      <c r="AI25" s="47">
        <f t="shared" si="12"/>
        <v>-5.553830251056347E-6</v>
      </c>
      <c r="AJ25" s="47">
        <f t="shared" si="12"/>
        <v>-1.0939027663732777E-5</v>
      </c>
      <c r="AK25" s="47">
        <f t="shared" si="13"/>
        <v>-1.5991848256261795E-5</v>
      </c>
      <c r="AL25" s="47">
        <f t="shared" si="13"/>
        <v>-2.0558764631789951E-5</v>
      </c>
      <c r="AM25" s="47">
        <f t="shared" si="13"/>
        <v>-2.450101334721804E-5</v>
      </c>
      <c r="AN25" s="47">
        <f t="shared" si="13"/>
        <v>-2.7698811170201882E-5</v>
      </c>
      <c r="AO25" s="47">
        <f t="shared" si="13"/>
        <v>-3.0054994632053905E-5</v>
      </c>
      <c r="AP25" s="47">
        <f t="shared" si="13"/>
        <v>-3.1497972290572056E-5</v>
      </c>
      <c r="AQ25" s="47">
        <f t="shared" si="13"/>
        <v>-3.1983899999784234E-5</v>
      </c>
    </row>
    <row r="26" spans="1:43" x14ac:dyDescent="0.25">
      <c r="A26" s="47">
        <v>24</v>
      </c>
      <c r="B26" s="73" t="s">
        <v>63</v>
      </c>
      <c r="C26" s="73">
        <v>2</v>
      </c>
      <c r="D26" s="74">
        <v>3.0702599999999998E-6</v>
      </c>
      <c r="E26" s="74">
        <v>-4.2594200000000001E-16</v>
      </c>
      <c r="F26" s="36">
        <f t="shared" si="5"/>
        <v>6.0472317035265247E-2</v>
      </c>
      <c r="G26" s="47">
        <f t="shared" si="10"/>
        <v>-5.2310107396799995E-21</v>
      </c>
      <c r="H26" s="47">
        <f t="shared" si="10"/>
        <v>2.1001815304941302E-6</v>
      </c>
      <c r="I26" s="47">
        <f t="shared" si="10"/>
        <v>3.947050173032384E-6</v>
      </c>
      <c r="J26" s="47">
        <f t="shared" si="10"/>
        <v>5.3178463124464181E-6</v>
      </c>
      <c r="K26" s="47">
        <f t="shared" si="10"/>
        <v>6.0472317035265223E-6</v>
      </c>
      <c r="L26" s="47">
        <f t="shared" si="10"/>
        <v>6.0472317035265248E-6</v>
      </c>
      <c r="M26" s="47">
        <f t="shared" si="10"/>
        <v>5.3178463124464241E-6</v>
      </c>
      <c r="N26" s="47">
        <f t="shared" si="10"/>
        <v>3.9470501730323934E-6</v>
      </c>
      <c r="O26" s="47">
        <f t="shared" si="10"/>
        <v>2.1001815304941412E-6</v>
      </c>
      <c r="P26" s="47">
        <f t="shared" si="10"/>
        <v>6.2061822087705609E-21</v>
      </c>
      <c r="Q26" s="47">
        <f t="shared" si="11"/>
        <v>-2.1001815304941297E-6</v>
      </c>
      <c r="R26" s="47">
        <f t="shared" si="11"/>
        <v>-3.947050173032384E-6</v>
      </c>
      <c r="S26" s="47">
        <f t="shared" si="11"/>
        <v>-5.3178463124464164E-6</v>
      </c>
      <c r="T26" s="47">
        <f t="shared" si="11"/>
        <v>-6.0472317035265223E-6</v>
      </c>
      <c r="U26" s="47">
        <f t="shared" si="11"/>
        <v>-6.0472317035265248E-6</v>
      </c>
      <c r="V26" s="47">
        <f t="shared" si="11"/>
        <v>-5.3178463124464232E-6</v>
      </c>
      <c r="W26" s="47">
        <f t="shared" si="11"/>
        <v>-3.9470501730323942E-6</v>
      </c>
      <c r="X26" s="47">
        <f t="shared" si="11"/>
        <v>-2.1001815304941395E-6</v>
      </c>
      <c r="Y26" s="47">
        <f t="shared" si="11"/>
        <v>-6.9584870678041091E-21</v>
      </c>
      <c r="Z26" s="47">
        <f t="shared" si="11"/>
        <v>2.1001815304941314E-6</v>
      </c>
      <c r="AA26" s="47">
        <f t="shared" si="12"/>
        <v>3.9470501730323832E-6</v>
      </c>
      <c r="AB26" s="47">
        <f t="shared" si="12"/>
        <v>5.317846312446419E-6</v>
      </c>
      <c r="AC26" s="47">
        <f t="shared" si="12"/>
        <v>6.0472317035265223E-6</v>
      </c>
      <c r="AD26" s="47">
        <f t="shared" si="12"/>
        <v>6.0472317035265239E-6</v>
      </c>
      <c r="AE26" s="47">
        <f t="shared" si="12"/>
        <v>5.3178463124464241E-6</v>
      </c>
      <c r="AF26" s="47">
        <f t="shared" si="12"/>
        <v>3.9470501730323942E-6</v>
      </c>
      <c r="AG26" s="47">
        <f t="shared" si="12"/>
        <v>2.1001815304941352E-6</v>
      </c>
      <c r="AH26" s="47">
        <f t="shared" si="12"/>
        <v>2.2569145771006436E-21</v>
      </c>
      <c r="AI26" s="47">
        <f t="shared" si="12"/>
        <v>-2.1001815304941306E-6</v>
      </c>
      <c r="AJ26" s="47">
        <f t="shared" si="12"/>
        <v>-3.9470501730323823E-6</v>
      </c>
      <c r="AK26" s="47">
        <f t="shared" si="13"/>
        <v>-5.3178463124464215E-6</v>
      </c>
      <c r="AL26" s="47">
        <f t="shared" si="13"/>
        <v>-6.0472317035265231E-6</v>
      </c>
      <c r="AM26" s="47">
        <f t="shared" si="13"/>
        <v>-6.0472317035265239E-6</v>
      </c>
      <c r="AN26" s="47">
        <f t="shared" si="13"/>
        <v>-5.3178463124464241E-6</v>
      </c>
      <c r="AO26" s="47">
        <f t="shared" si="13"/>
        <v>-3.9470501730323866E-6</v>
      </c>
      <c r="AP26" s="47">
        <f t="shared" si="13"/>
        <v>-2.1001815304941458E-6</v>
      </c>
      <c r="AQ26" s="47">
        <f t="shared" si="13"/>
        <v>-3.0092194361341915E-21</v>
      </c>
    </row>
    <row r="27" spans="1:43" x14ac:dyDescent="0.25">
      <c r="A27" s="47">
        <v>25</v>
      </c>
      <c r="B27" s="73" t="s">
        <v>64</v>
      </c>
      <c r="C27" s="73">
        <v>1</v>
      </c>
      <c r="D27" s="74">
        <v>8.86712E-4</v>
      </c>
      <c r="E27" s="74">
        <v>-2.56246E-16</v>
      </c>
      <c r="F27" s="36">
        <f t="shared" si="5"/>
        <v>35.46848</v>
      </c>
      <c r="G27" s="47">
        <f t="shared" si="10"/>
        <v>-9.08865612608E-19</v>
      </c>
      <c r="H27" s="47">
        <f t="shared" si="10"/>
        <v>6.1590369166159562E-4</v>
      </c>
      <c r="I27" s="47">
        <f t="shared" si="10"/>
        <v>1.2130934613143603E-3</v>
      </c>
      <c r="J27" s="47">
        <f t="shared" si="10"/>
        <v>1.7734239999999991E-3</v>
      </c>
      <c r="K27" s="47">
        <f t="shared" si="10"/>
        <v>2.2798699478414819E-3</v>
      </c>
      <c r="L27" s="47">
        <f t="shared" si="10"/>
        <v>2.7170432009876607E-3</v>
      </c>
      <c r="M27" s="47">
        <f t="shared" si="10"/>
        <v>3.0716604713620279E-3</v>
      </c>
      <c r="N27" s="47">
        <f t="shared" si="10"/>
        <v>3.3329468926492573E-3</v>
      </c>
      <c r="O27" s="47">
        <f t="shared" si="10"/>
        <v>3.4929634091558442E-3</v>
      </c>
      <c r="P27" s="47">
        <f t="shared" si="10"/>
        <v>3.546848E-3</v>
      </c>
      <c r="Q27" s="47">
        <f t="shared" si="11"/>
        <v>3.4929634091558446E-3</v>
      </c>
      <c r="R27" s="47">
        <f t="shared" si="11"/>
        <v>3.3329468926492577E-3</v>
      </c>
      <c r="S27" s="47">
        <f t="shared" si="11"/>
        <v>3.0716604713620296E-3</v>
      </c>
      <c r="T27" s="47">
        <f t="shared" si="11"/>
        <v>2.717043200987662E-3</v>
      </c>
      <c r="U27" s="47">
        <f t="shared" si="11"/>
        <v>2.2798699478414845E-3</v>
      </c>
      <c r="V27" s="47">
        <f t="shared" si="11"/>
        <v>1.7734240000000011E-3</v>
      </c>
      <c r="W27" s="47">
        <f t="shared" si="11"/>
        <v>1.2130934613143636E-3</v>
      </c>
      <c r="X27" s="47">
        <f t="shared" si="11"/>
        <v>6.1590369166159779E-4</v>
      </c>
      <c r="Y27" s="47">
        <f t="shared" si="11"/>
        <v>2.009658460477848E-18</v>
      </c>
      <c r="Z27" s="47">
        <f t="shared" si="11"/>
        <v>-6.159036916615954E-4</v>
      </c>
      <c r="AA27" s="47">
        <f t="shared" si="12"/>
        <v>-1.2130934613143597E-3</v>
      </c>
      <c r="AB27" s="47">
        <f t="shared" si="12"/>
        <v>-1.7734239999999989E-3</v>
      </c>
      <c r="AC27" s="47">
        <f t="shared" si="12"/>
        <v>-2.279869947841481E-3</v>
      </c>
      <c r="AD27" s="47">
        <f t="shared" si="12"/>
        <v>-2.7170432009876607E-3</v>
      </c>
      <c r="AE27" s="47">
        <f t="shared" si="12"/>
        <v>-3.0716604713620279E-3</v>
      </c>
      <c r="AF27" s="47">
        <f t="shared" si="12"/>
        <v>-3.3329468926492569E-3</v>
      </c>
      <c r="AG27" s="47">
        <f t="shared" si="12"/>
        <v>-3.4929634091558442E-3</v>
      </c>
      <c r="AH27" s="47">
        <f t="shared" si="12"/>
        <v>-3.546848E-3</v>
      </c>
      <c r="AI27" s="47">
        <f t="shared" si="12"/>
        <v>-3.4929634091558446E-3</v>
      </c>
      <c r="AJ27" s="47">
        <f t="shared" si="12"/>
        <v>-3.3329468926492582E-3</v>
      </c>
      <c r="AK27" s="47">
        <f t="shared" si="13"/>
        <v>-3.0716604713620283E-3</v>
      </c>
      <c r="AL27" s="47">
        <f t="shared" si="13"/>
        <v>-2.7170432009876611E-3</v>
      </c>
      <c r="AM27" s="47">
        <f t="shared" si="13"/>
        <v>-2.2798699478414836E-3</v>
      </c>
      <c r="AN27" s="47">
        <f t="shared" si="13"/>
        <v>-1.7734240000000015E-3</v>
      </c>
      <c r="AO27" s="47">
        <f t="shared" si="13"/>
        <v>-1.213093461314361E-3</v>
      </c>
      <c r="AP27" s="47">
        <f t="shared" si="13"/>
        <v>-6.1590369166159985E-4</v>
      </c>
      <c r="AQ27" s="47">
        <f t="shared" si="13"/>
        <v>-8.6908306939914574E-19</v>
      </c>
    </row>
    <row r="28" spans="1:43" x14ac:dyDescent="0.25">
      <c r="A28" s="47">
        <v>26</v>
      </c>
      <c r="B28" s="73" t="s">
        <v>65</v>
      </c>
      <c r="C28" s="73">
        <v>1</v>
      </c>
      <c r="D28" s="74">
        <v>2.6724999999999999E-5</v>
      </c>
      <c r="E28" s="74">
        <v>-1.5708</v>
      </c>
      <c r="F28" s="36">
        <f t="shared" si="5"/>
        <v>0.80174999999459118</v>
      </c>
      <c r="G28" s="47">
        <f t="shared" si="10"/>
        <v>-8.0174999999459116E-5</v>
      </c>
      <c r="H28" s="47">
        <f t="shared" si="10"/>
        <v>-7.8957012736473846E-5</v>
      </c>
      <c r="I28" s="47">
        <f t="shared" si="10"/>
        <v>-7.5339956595667077E-5</v>
      </c>
      <c r="J28" s="47">
        <f t="shared" si="10"/>
        <v>-6.9433733997558531E-5</v>
      </c>
      <c r="K28" s="47">
        <f t="shared" si="10"/>
        <v>-6.1417802527098864E-5</v>
      </c>
      <c r="L28" s="47">
        <f t="shared" si="10"/>
        <v>-5.1535722205760961E-5</v>
      </c>
      <c r="M28" s="47">
        <f t="shared" si="10"/>
        <v>-4.0087755043534752E-5</v>
      </c>
      <c r="N28" s="47">
        <f t="shared" si="10"/>
        <v>-2.7421741729693579E-5</v>
      </c>
      <c r="O28" s="47">
        <f t="shared" si="10"/>
        <v>-1.3922532669466508E-5</v>
      </c>
      <c r="P28" s="47">
        <f t="shared" si="10"/>
        <v>-2.9449921916572084E-10</v>
      </c>
      <c r="Q28" s="47">
        <f t="shared" si="11"/>
        <v>1.3921952619237929E-5</v>
      </c>
      <c r="R28" s="47">
        <f t="shared" si="11"/>
        <v>2.7421188252207423E-5</v>
      </c>
      <c r="S28" s="47">
        <f t="shared" si="11"/>
        <v>4.0087244955924357E-5</v>
      </c>
      <c r="T28" s="47">
        <f t="shared" si="11"/>
        <v>5.1535271006780277E-5</v>
      </c>
      <c r="U28" s="47">
        <f t="shared" si="11"/>
        <v>6.1417423926200579E-5</v>
      </c>
      <c r="V28" s="47">
        <f t="shared" si="11"/>
        <v>6.9433439498339371E-5</v>
      </c>
      <c r="W28" s="47">
        <f t="shared" si="11"/>
        <v>7.5339755146336797E-5</v>
      </c>
      <c r="X28" s="47">
        <f t="shared" si="11"/>
        <v>7.8956910457968384E-5</v>
      </c>
      <c r="Y28" s="47">
        <f t="shared" si="11"/>
        <v>8.0174999999459116E-5</v>
      </c>
      <c r="Z28" s="47">
        <f t="shared" si="11"/>
        <v>7.8957012736473846E-5</v>
      </c>
      <c r="AA28" s="47">
        <f t="shared" si="12"/>
        <v>7.5339956595667091E-5</v>
      </c>
      <c r="AB28" s="47">
        <f t="shared" si="12"/>
        <v>6.9433733997558545E-5</v>
      </c>
      <c r="AC28" s="47">
        <f t="shared" si="12"/>
        <v>6.1417802527098878E-5</v>
      </c>
      <c r="AD28" s="47">
        <f t="shared" si="12"/>
        <v>5.1535722205760988E-5</v>
      </c>
      <c r="AE28" s="47">
        <f t="shared" si="12"/>
        <v>4.0087755043534799E-5</v>
      </c>
      <c r="AF28" s="47">
        <f t="shared" si="12"/>
        <v>2.7421741729693637E-5</v>
      </c>
      <c r="AG28" s="47">
        <f t="shared" si="12"/>
        <v>1.3922532669466519E-5</v>
      </c>
      <c r="AH28" s="47">
        <f t="shared" si="12"/>
        <v>2.9449921919334588E-10</v>
      </c>
      <c r="AI28" s="47">
        <f t="shared" si="12"/>
        <v>-1.3921952619237885E-5</v>
      </c>
      <c r="AJ28" s="47">
        <f t="shared" si="12"/>
        <v>-2.7421188252207365E-5</v>
      </c>
      <c r="AK28" s="47">
        <f t="shared" si="13"/>
        <v>-4.0087244955924364E-5</v>
      </c>
      <c r="AL28" s="47">
        <f t="shared" si="13"/>
        <v>-5.1535271006780263E-5</v>
      </c>
      <c r="AM28" s="47">
        <f t="shared" si="13"/>
        <v>-6.1417423926200565E-5</v>
      </c>
      <c r="AN28" s="47">
        <f t="shared" si="13"/>
        <v>-6.9433439498339344E-5</v>
      </c>
      <c r="AO28" s="47">
        <f t="shared" si="13"/>
        <v>-7.5339755146336797E-5</v>
      </c>
      <c r="AP28" s="47">
        <f t="shared" si="13"/>
        <v>-7.8956910457968357E-5</v>
      </c>
      <c r="AQ28" s="47">
        <f t="shared" si="13"/>
        <v>-8.0174999999459116E-5</v>
      </c>
    </row>
    <row r="29" spans="1:43" x14ac:dyDescent="0.25">
      <c r="A29" s="47">
        <v>27</v>
      </c>
      <c r="B29" s="73" t="s">
        <v>66</v>
      </c>
      <c r="C29" s="73">
        <v>2</v>
      </c>
      <c r="D29" s="74">
        <v>6.0286599999999997E-4</v>
      </c>
      <c r="E29" s="74">
        <v>-3.9535999999999998E-16</v>
      </c>
      <c r="F29" s="36">
        <f t="shared" si="5"/>
        <v>11.87414221654916</v>
      </c>
      <c r="G29" s="47">
        <f t="shared" si="10"/>
        <v>-9.5339640703999984E-19</v>
      </c>
      <c r="H29" s="47">
        <f t="shared" si="10"/>
        <v>4.1238463145234431E-4</v>
      </c>
      <c r="I29" s="47">
        <f t="shared" si="10"/>
        <v>7.7502959020256965E-4</v>
      </c>
      <c r="J29" s="47">
        <f t="shared" si="10"/>
        <v>1.0441945421558181E-3</v>
      </c>
      <c r="K29" s="47">
        <f t="shared" si="10"/>
        <v>1.1874142216549155E-3</v>
      </c>
      <c r="L29" s="47">
        <f t="shared" si="10"/>
        <v>1.1874142216549159E-3</v>
      </c>
      <c r="M29" s="47">
        <f t="shared" si="10"/>
        <v>1.0441945421558194E-3</v>
      </c>
      <c r="N29" s="47">
        <f t="shared" si="10"/>
        <v>7.7502959020257138E-4</v>
      </c>
      <c r="O29" s="47">
        <f t="shared" si="10"/>
        <v>4.1238463145234637E-4</v>
      </c>
      <c r="P29" s="47">
        <f t="shared" si="10"/>
        <v>1.2186252120252593E-18</v>
      </c>
      <c r="Q29" s="47">
        <f t="shared" si="11"/>
        <v>-4.123846314523441E-4</v>
      </c>
      <c r="R29" s="47">
        <f t="shared" si="11"/>
        <v>-7.7502959020256954E-4</v>
      </c>
      <c r="S29" s="47">
        <f t="shared" si="11"/>
        <v>-1.0441945421558179E-3</v>
      </c>
      <c r="T29" s="47">
        <f t="shared" si="11"/>
        <v>-1.1874142216549155E-3</v>
      </c>
      <c r="U29" s="47">
        <f t="shared" si="11"/>
        <v>-1.1874142216549159E-3</v>
      </c>
      <c r="V29" s="47">
        <f t="shared" si="11"/>
        <v>-1.0441945421558192E-3</v>
      </c>
      <c r="W29" s="47">
        <f t="shared" si="11"/>
        <v>-7.7502959020257149E-4</v>
      </c>
      <c r="X29" s="47">
        <f t="shared" si="11"/>
        <v>-4.1238463145234605E-4</v>
      </c>
      <c r="Y29" s="47">
        <f t="shared" si="11"/>
        <v>-1.3663452817086474E-18</v>
      </c>
      <c r="Z29" s="47">
        <f t="shared" si="11"/>
        <v>4.1238463145234442E-4</v>
      </c>
      <c r="AA29" s="47">
        <f t="shared" si="12"/>
        <v>7.7502959020256932E-4</v>
      </c>
      <c r="AB29" s="47">
        <f t="shared" si="12"/>
        <v>1.0441945421558183E-3</v>
      </c>
      <c r="AC29" s="47">
        <f t="shared" si="12"/>
        <v>1.1874142216549155E-3</v>
      </c>
      <c r="AD29" s="47">
        <f t="shared" si="12"/>
        <v>1.1874142216549157E-3</v>
      </c>
      <c r="AE29" s="47">
        <f t="shared" si="12"/>
        <v>1.0441945421558194E-3</v>
      </c>
      <c r="AF29" s="47">
        <f t="shared" si="12"/>
        <v>7.750295902025716E-4</v>
      </c>
      <c r="AG29" s="47">
        <f t="shared" si="12"/>
        <v>4.1238463145234518E-4</v>
      </c>
      <c r="AH29" s="47">
        <f t="shared" si="12"/>
        <v>4.4316020905016409E-19</v>
      </c>
      <c r="AI29" s="47">
        <f t="shared" si="12"/>
        <v>-4.1238463145234431E-4</v>
      </c>
      <c r="AJ29" s="47">
        <f t="shared" si="12"/>
        <v>-7.7502959020256921E-4</v>
      </c>
      <c r="AK29" s="47">
        <f t="shared" si="13"/>
        <v>-1.0441945421558187E-3</v>
      </c>
      <c r="AL29" s="47">
        <f t="shared" si="13"/>
        <v>-1.1874142216549155E-3</v>
      </c>
      <c r="AM29" s="47">
        <f t="shared" si="13"/>
        <v>-1.1874142216549157E-3</v>
      </c>
      <c r="AN29" s="47">
        <f t="shared" si="13"/>
        <v>-1.0441945421558194E-3</v>
      </c>
      <c r="AO29" s="47">
        <f t="shared" si="13"/>
        <v>-7.7502959020257008E-4</v>
      </c>
      <c r="AP29" s="47">
        <f t="shared" si="13"/>
        <v>-4.1238463145234729E-4</v>
      </c>
      <c r="AQ29" s="47">
        <f t="shared" si="13"/>
        <v>-5.9088027873355203E-19</v>
      </c>
    </row>
    <row r="30" spans="1:43" x14ac:dyDescent="0.25">
      <c r="A30" s="47">
        <v>28</v>
      </c>
      <c r="B30" s="73" t="s">
        <v>67</v>
      </c>
      <c r="C30" s="73">
        <v>1</v>
      </c>
      <c r="D30" s="74">
        <v>3.4549499999999998E-5</v>
      </c>
      <c r="E30" s="74">
        <v>-2.7098000000000002E-16</v>
      </c>
      <c r="F30" s="36">
        <f t="shared" si="5"/>
        <v>1.38198</v>
      </c>
      <c r="G30" s="47">
        <f t="shared" si="10"/>
        <v>-3.7448894039999999E-20</v>
      </c>
      <c r="H30" s="47">
        <f t="shared" si="10"/>
        <v>2.39978308572144E-5</v>
      </c>
      <c r="I30" s="47">
        <f t="shared" si="10"/>
        <v>4.7266499767320726E-5</v>
      </c>
      <c r="J30" s="47">
        <f t="shared" si="10"/>
        <v>6.909899999999997E-5</v>
      </c>
      <c r="K30" s="47">
        <f t="shared" si="10"/>
        <v>8.8831962083460333E-5</v>
      </c>
      <c r="L30" s="47">
        <f t="shared" si="10"/>
        <v>1.0586580995015651E-4</v>
      </c>
      <c r="M30" s="47">
        <f t="shared" si="10"/>
        <v>1.1968297875220183E-4</v>
      </c>
      <c r="N30" s="47">
        <f t="shared" si="10"/>
        <v>1.2986364080737095E-4</v>
      </c>
      <c r="O30" s="47">
        <f t="shared" si="10"/>
        <v>1.3609846185078111E-4</v>
      </c>
      <c r="P30" s="47">
        <f t="shared" si="10"/>
        <v>1.3819799999999999E-4</v>
      </c>
      <c r="Q30" s="47">
        <f t="shared" si="11"/>
        <v>1.3609846185078114E-4</v>
      </c>
      <c r="R30" s="47">
        <f t="shared" si="11"/>
        <v>1.2986364080737098E-4</v>
      </c>
      <c r="S30" s="47">
        <f t="shared" si="11"/>
        <v>1.1968297875220188E-4</v>
      </c>
      <c r="T30" s="47">
        <f t="shared" si="11"/>
        <v>1.0586580995015656E-4</v>
      </c>
      <c r="U30" s="47">
        <f t="shared" si="11"/>
        <v>8.8831962083460428E-5</v>
      </c>
      <c r="V30" s="47">
        <f t="shared" si="11"/>
        <v>6.9099000000000038E-5</v>
      </c>
      <c r="W30" s="47">
        <f t="shared" si="11"/>
        <v>4.7266499767320848E-5</v>
      </c>
      <c r="X30" s="47">
        <f t="shared" si="11"/>
        <v>2.3997830857214488E-5</v>
      </c>
      <c r="Y30" s="47">
        <f t="shared" si="11"/>
        <v>7.8303547240005097E-20</v>
      </c>
      <c r="Z30" s="47">
        <f t="shared" si="11"/>
        <v>-2.3997830857214393E-5</v>
      </c>
      <c r="AA30" s="47">
        <f t="shared" si="12"/>
        <v>-4.7266499767320692E-5</v>
      </c>
      <c r="AB30" s="47">
        <f t="shared" si="12"/>
        <v>-6.9098999999999956E-5</v>
      </c>
      <c r="AC30" s="47">
        <f t="shared" si="12"/>
        <v>-8.8831962083460306E-5</v>
      </c>
      <c r="AD30" s="47">
        <f t="shared" si="12"/>
        <v>-1.0586580995015651E-4</v>
      </c>
      <c r="AE30" s="47">
        <f t="shared" si="12"/>
        <v>-1.1968297875220181E-4</v>
      </c>
      <c r="AF30" s="47">
        <f t="shared" si="12"/>
        <v>-1.2986364080737092E-4</v>
      </c>
      <c r="AG30" s="47">
        <f t="shared" si="12"/>
        <v>-1.3609846185078111E-4</v>
      </c>
      <c r="AH30" s="47">
        <f t="shared" si="12"/>
        <v>-1.3819799999999999E-4</v>
      </c>
      <c r="AI30" s="47">
        <f t="shared" si="12"/>
        <v>-1.3609846185078114E-4</v>
      </c>
      <c r="AJ30" s="47">
        <f t="shared" si="12"/>
        <v>-1.2986364080737098E-4</v>
      </c>
      <c r="AK30" s="47">
        <f t="shared" si="13"/>
        <v>-1.1968297875220184E-4</v>
      </c>
      <c r="AL30" s="47">
        <f t="shared" si="13"/>
        <v>-1.0586580995015654E-4</v>
      </c>
      <c r="AM30" s="47">
        <f t="shared" si="13"/>
        <v>-8.8831962083460388E-5</v>
      </c>
      <c r="AN30" s="47">
        <f t="shared" si="13"/>
        <v>-6.9099000000000065E-5</v>
      </c>
      <c r="AO30" s="47">
        <f t="shared" si="13"/>
        <v>-4.7266499767320746E-5</v>
      </c>
      <c r="AP30" s="47">
        <f t="shared" si="13"/>
        <v>-2.3997830857214566E-5</v>
      </c>
      <c r="AQ30" s="47">
        <f t="shared" si="13"/>
        <v>-3.3862613234292293E-20</v>
      </c>
    </row>
    <row r="31" spans="1:43" x14ac:dyDescent="0.25">
      <c r="A31" s="47">
        <v>29</v>
      </c>
      <c r="B31" s="73" t="s">
        <v>68</v>
      </c>
      <c r="C31" s="73">
        <v>1</v>
      </c>
      <c r="D31" s="74">
        <v>1.13808E-5</v>
      </c>
      <c r="E31" s="74">
        <v>1.5708</v>
      </c>
      <c r="F31" s="36">
        <f t="shared" si="5"/>
        <v>0.34142399999769663</v>
      </c>
      <c r="G31" s="47">
        <f t="shared" si="10"/>
        <v>3.4142399999769662E-5</v>
      </c>
      <c r="H31" s="47">
        <f t="shared" si="10"/>
        <v>3.3623678448645333E-5</v>
      </c>
      <c r="I31" s="47">
        <f t="shared" si="10"/>
        <v>3.2083318442261171E-5</v>
      </c>
      <c r="J31" s="47">
        <f t="shared" si="10"/>
        <v>2.9568123039951382E-5</v>
      </c>
      <c r="K31" s="47">
        <f t="shared" si="10"/>
        <v>2.6154515181264871E-5</v>
      </c>
      <c r="L31" s="47">
        <f t="shared" si="10"/>
        <v>2.1946215613618895E-5</v>
      </c>
      <c r="M31" s="47">
        <f t="shared" si="10"/>
        <v>1.7071091389874058E-5</v>
      </c>
      <c r="N31" s="47">
        <f t="shared" si="10"/>
        <v>1.1677270692636951E-5</v>
      </c>
      <c r="O31" s="47">
        <f t="shared" si="10"/>
        <v>5.9286420343881436E-6</v>
      </c>
      <c r="P31" s="47">
        <f t="shared" si="10"/>
        <v>-1.2541203792598885E-10</v>
      </c>
      <c r="Q31" s="47">
        <f t="shared" si="11"/>
        <v>-5.9288890478826692E-6</v>
      </c>
      <c r="R31" s="47">
        <f t="shared" si="11"/>
        <v>-1.1677506390170117E-5</v>
      </c>
      <c r="S31" s="47">
        <f t="shared" si="11"/>
        <v>-1.70713086098956E-5</v>
      </c>
      <c r="T31" s="47">
        <f t="shared" si="11"/>
        <v>-2.1946407756008398E-5</v>
      </c>
      <c r="U31" s="47">
        <f t="shared" si="11"/>
        <v>-2.6154676407873032E-5</v>
      </c>
      <c r="V31" s="47">
        <f t="shared" si="11"/>
        <v>-2.9568248451989304E-5</v>
      </c>
      <c r="W31" s="47">
        <f t="shared" si="11"/>
        <v>-3.2083404229147535E-5</v>
      </c>
      <c r="X31" s="47">
        <f t="shared" si="11"/>
        <v>-3.3623722003789017E-5</v>
      </c>
      <c r="Y31" s="47">
        <f t="shared" si="11"/>
        <v>-3.4142399999769662E-5</v>
      </c>
      <c r="Z31" s="47">
        <f t="shared" si="11"/>
        <v>-3.3623678448645333E-5</v>
      </c>
      <c r="AA31" s="47">
        <f t="shared" si="12"/>
        <v>-3.2083318442261178E-5</v>
      </c>
      <c r="AB31" s="47">
        <f t="shared" si="12"/>
        <v>-2.9568123039951375E-5</v>
      </c>
      <c r="AC31" s="47">
        <f t="shared" si="12"/>
        <v>-2.6154515181264867E-5</v>
      </c>
      <c r="AD31" s="47">
        <f t="shared" si="12"/>
        <v>-2.1946215613618895E-5</v>
      </c>
      <c r="AE31" s="47">
        <f t="shared" si="12"/>
        <v>-1.7071091389874062E-5</v>
      </c>
      <c r="AF31" s="47">
        <f t="shared" si="12"/>
        <v>-1.1677270692636956E-5</v>
      </c>
      <c r="AG31" s="47">
        <f t="shared" si="12"/>
        <v>-5.9286420343881326E-6</v>
      </c>
      <c r="AH31" s="47">
        <f t="shared" si="12"/>
        <v>1.254120379218059E-10</v>
      </c>
      <c r="AI31" s="47">
        <f t="shared" si="12"/>
        <v>5.9288890478826658E-6</v>
      </c>
      <c r="AJ31" s="47">
        <f t="shared" si="12"/>
        <v>1.1677506390170112E-5</v>
      </c>
      <c r="AK31" s="47">
        <f t="shared" si="13"/>
        <v>1.7071308609895624E-5</v>
      </c>
      <c r="AL31" s="47">
        <f t="shared" si="13"/>
        <v>2.1946407756008398E-5</v>
      </c>
      <c r="AM31" s="47">
        <f t="shared" si="13"/>
        <v>2.6154676407873025E-5</v>
      </c>
      <c r="AN31" s="47">
        <f t="shared" si="13"/>
        <v>2.95682484519893E-5</v>
      </c>
      <c r="AO31" s="47">
        <f t="shared" si="13"/>
        <v>3.2083404229147548E-5</v>
      </c>
      <c r="AP31" s="47">
        <f t="shared" si="13"/>
        <v>3.3623722003789017E-5</v>
      </c>
      <c r="AQ31" s="47">
        <f t="shared" si="13"/>
        <v>3.4142399999769662E-5</v>
      </c>
    </row>
    <row r="32" spans="1:43" x14ac:dyDescent="0.25">
      <c r="A32" s="47">
        <v>30</v>
      </c>
      <c r="B32" s="73" t="s">
        <v>69</v>
      </c>
      <c r="C32" s="73">
        <v>2</v>
      </c>
      <c r="D32" s="74">
        <v>7.49846E-6</v>
      </c>
      <c r="E32" s="74">
        <v>-4.0829299999999998E-16</v>
      </c>
      <c r="F32" s="36">
        <f t="shared" si="5"/>
        <v>0.14769083087303847</v>
      </c>
      <c r="G32" s="47">
        <f t="shared" si="10"/>
        <v>-1.224627491512E-20</v>
      </c>
      <c r="H32" s="47">
        <f t="shared" si="10"/>
        <v>5.1292487278435764E-6</v>
      </c>
      <c r="I32" s="47">
        <f t="shared" si="10"/>
        <v>9.6398343594602458E-6</v>
      </c>
      <c r="J32" s="47">
        <f t="shared" si="10"/>
        <v>1.2987713698522916E-5</v>
      </c>
      <c r="K32" s="47">
        <f t="shared" si="10"/>
        <v>1.4769083087303841E-5</v>
      </c>
      <c r="L32" s="47">
        <f t="shared" si="10"/>
        <v>1.4769083087303846E-5</v>
      </c>
      <c r="M32" s="47">
        <f t="shared" si="10"/>
        <v>1.2987713698522932E-5</v>
      </c>
      <c r="N32" s="47">
        <f t="shared" si="10"/>
        <v>9.6398343594602678E-6</v>
      </c>
      <c r="O32" s="47">
        <f t="shared" si="10"/>
        <v>5.1292487278436027E-6</v>
      </c>
      <c r="P32" s="47">
        <f t="shared" si="10"/>
        <v>1.5157286042608019E-20</v>
      </c>
      <c r="Q32" s="47">
        <f t="shared" si="11"/>
        <v>-5.1292487278435747E-6</v>
      </c>
      <c r="R32" s="47">
        <f t="shared" si="11"/>
        <v>-9.6398343594602441E-6</v>
      </c>
      <c r="S32" s="47">
        <f t="shared" si="11"/>
        <v>-1.2987713698522913E-5</v>
      </c>
      <c r="T32" s="47">
        <f t="shared" si="11"/>
        <v>-1.4769083087303841E-5</v>
      </c>
      <c r="U32" s="47">
        <f t="shared" si="11"/>
        <v>-1.4769083087303846E-5</v>
      </c>
      <c r="V32" s="47">
        <f t="shared" si="11"/>
        <v>-1.298771369852293E-5</v>
      </c>
      <c r="W32" s="47">
        <f t="shared" si="11"/>
        <v>-9.6398343594602695E-6</v>
      </c>
      <c r="X32" s="47">
        <f t="shared" si="11"/>
        <v>-5.1292487278435984E-6</v>
      </c>
      <c r="Y32" s="47">
        <f t="shared" si="11"/>
        <v>-1.6994631379246839E-20</v>
      </c>
      <c r="Z32" s="47">
        <f t="shared" si="11"/>
        <v>5.1292487278435781E-6</v>
      </c>
      <c r="AA32" s="47">
        <f t="shared" si="12"/>
        <v>9.6398343594602424E-6</v>
      </c>
      <c r="AB32" s="47">
        <f t="shared" si="12"/>
        <v>1.298771369852292E-5</v>
      </c>
      <c r="AC32" s="47">
        <f t="shared" si="12"/>
        <v>1.4769083087303841E-5</v>
      </c>
      <c r="AD32" s="47">
        <f t="shared" si="12"/>
        <v>1.4769083087303844E-5</v>
      </c>
      <c r="AE32" s="47">
        <f t="shared" si="12"/>
        <v>1.2987713698522932E-5</v>
      </c>
      <c r="AF32" s="47">
        <f t="shared" si="12"/>
        <v>9.6398343594602712E-6</v>
      </c>
      <c r="AG32" s="47">
        <f t="shared" si="12"/>
        <v>5.1292487278435874E-6</v>
      </c>
      <c r="AH32" s="47">
        <f t="shared" si="12"/>
        <v>5.5120360099164541E-21</v>
      </c>
      <c r="AI32" s="47">
        <f t="shared" si="12"/>
        <v>-5.1292487278435764E-6</v>
      </c>
      <c r="AJ32" s="47">
        <f t="shared" si="12"/>
        <v>-9.6398343594602407E-6</v>
      </c>
      <c r="AK32" s="47">
        <f t="shared" si="13"/>
        <v>-1.2987713698522925E-5</v>
      </c>
      <c r="AL32" s="47">
        <f t="shared" si="13"/>
        <v>-1.4769083087303843E-5</v>
      </c>
      <c r="AM32" s="47">
        <f t="shared" si="13"/>
        <v>-1.4769083087303844E-5</v>
      </c>
      <c r="AN32" s="47">
        <f t="shared" si="13"/>
        <v>-1.2987713698522932E-5</v>
      </c>
      <c r="AO32" s="47">
        <f t="shared" si="13"/>
        <v>-9.6398343594602508E-6</v>
      </c>
      <c r="AP32" s="47">
        <f t="shared" si="13"/>
        <v>-5.1292487278436145E-6</v>
      </c>
      <c r="AQ32" s="47">
        <f t="shared" si="13"/>
        <v>-7.3493813465552732E-21</v>
      </c>
    </row>
    <row r="33" spans="1:43" x14ac:dyDescent="0.25">
      <c r="A33" s="47">
        <v>31</v>
      </c>
      <c r="B33" s="73" t="s">
        <v>70</v>
      </c>
      <c r="C33" s="73">
        <v>1</v>
      </c>
      <c r="D33" s="74">
        <v>1.4078399999999999E-6</v>
      </c>
      <c r="E33" s="74">
        <v>-2.5440100000000002E-16</v>
      </c>
      <c r="F33" s="36">
        <f t="shared" si="5"/>
        <v>5.6313599999999998E-2</v>
      </c>
      <c r="G33" s="47">
        <f t="shared" ref="G33:P42" si="14">Bn*SIN(m*(th-INDEX(deg,ii)*PI()/180+ph))*INDEX(mm,ii)*INDEX(_10kA,ii)</f>
        <v>-1.43262361536E-21</v>
      </c>
      <c r="H33" s="47">
        <f t="shared" si="14"/>
        <v>9.7787540178644342E-7</v>
      </c>
      <c r="I33" s="47">
        <f t="shared" si="14"/>
        <v>1.9260385543184363E-6</v>
      </c>
      <c r="J33" s="47">
        <f t="shared" si="14"/>
        <v>2.8156799999999986E-6</v>
      </c>
      <c r="K33" s="47">
        <f t="shared" si="14"/>
        <v>3.6197684336843889E-6</v>
      </c>
      <c r="L33" s="47">
        <f t="shared" si="14"/>
        <v>4.3138720352024872E-6</v>
      </c>
      <c r="M33" s="47">
        <f t="shared" si="14"/>
        <v>4.8769008178555352E-6</v>
      </c>
      <c r="N33" s="47">
        <f t="shared" si="14"/>
        <v>5.2917474369889324E-6</v>
      </c>
      <c r="O33" s="47">
        <f t="shared" si="14"/>
        <v>5.5458069880028272E-6</v>
      </c>
      <c r="P33" s="47">
        <f t="shared" si="14"/>
        <v>5.6313599999999997E-6</v>
      </c>
      <c r="Q33" s="47">
        <f t="shared" ref="Q33:Z42" si="15">Bn*SIN(m*(th-INDEX(deg,ii)*PI()/180+ph))*INDEX(mm,ii)*INDEX(_10kA,ii)</f>
        <v>5.5458069880028281E-6</v>
      </c>
      <c r="R33" s="47">
        <f t="shared" si="15"/>
        <v>5.2917474369889332E-6</v>
      </c>
      <c r="S33" s="47">
        <f t="shared" si="15"/>
        <v>4.8769008178555377E-6</v>
      </c>
      <c r="T33" s="47">
        <f t="shared" si="15"/>
        <v>4.3138720352024898E-6</v>
      </c>
      <c r="U33" s="47">
        <f t="shared" si="15"/>
        <v>3.6197684336843927E-6</v>
      </c>
      <c r="V33" s="47">
        <f t="shared" si="15"/>
        <v>2.8156800000000016E-6</v>
      </c>
      <c r="W33" s="47">
        <f t="shared" si="15"/>
        <v>1.9260385543184409E-6</v>
      </c>
      <c r="X33" s="47">
        <f t="shared" si="15"/>
        <v>9.7787540178644681E-7</v>
      </c>
      <c r="Y33" s="47">
        <f t="shared" si="15"/>
        <v>3.1907514130846692E-21</v>
      </c>
      <c r="Z33" s="47">
        <f t="shared" si="15"/>
        <v>-9.77875401786443E-7</v>
      </c>
      <c r="AA33" s="47">
        <f t="shared" ref="AA33:AJ42" si="16">Bn*SIN(m*(th-INDEX(deg,ii)*PI()/180+ph))*INDEX(mm,ii)*INDEX(_10kA,ii)</f>
        <v>-1.926038554318435E-6</v>
      </c>
      <c r="AB33" s="47">
        <f t="shared" si="16"/>
        <v>-2.8156799999999982E-6</v>
      </c>
      <c r="AC33" s="47">
        <f t="shared" si="16"/>
        <v>-3.6197684336843876E-6</v>
      </c>
      <c r="AD33" s="47">
        <f t="shared" si="16"/>
        <v>-4.3138720352024872E-6</v>
      </c>
      <c r="AE33" s="47">
        <f t="shared" si="16"/>
        <v>-4.8769008178555344E-6</v>
      </c>
      <c r="AF33" s="47">
        <f t="shared" si="16"/>
        <v>-5.2917474369889315E-6</v>
      </c>
      <c r="AG33" s="47">
        <f t="shared" si="16"/>
        <v>-5.5458069880028272E-6</v>
      </c>
      <c r="AH33" s="47">
        <f t="shared" si="16"/>
        <v>-5.6313599999999997E-6</v>
      </c>
      <c r="AI33" s="47">
        <f t="shared" si="16"/>
        <v>-5.5458069880028281E-6</v>
      </c>
      <c r="AJ33" s="47">
        <f t="shared" si="16"/>
        <v>-5.2917474369889341E-6</v>
      </c>
      <c r="AK33" s="47">
        <f t="shared" ref="AK33:AQ42" si="17">Bn*SIN(m*(th-INDEX(deg,ii)*PI()/180+ph))*INDEX(mm,ii)*INDEX(_10kA,ii)</f>
        <v>-4.876900817855536E-6</v>
      </c>
      <c r="AL33" s="47">
        <f t="shared" si="17"/>
        <v>-4.3138720352024881E-6</v>
      </c>
      <c r="AM33" s="47">
        <f t="shared" si="17"/>
        <v>-3.6197684336843914E-6</v>
      </c>
      <c r="AN33" s="47">
        <f t="shared" si="17"/>
        <v>-2.8156800000000024E-6</v>
      </c>
      <c r="AO33" s="47">
        <f t="shared" si="17"/>
        <v>-1.9260385543184371E-6</v>
      </c>
      <c r="AP33" s="47">
        <f t="shared" si="17"/>
        <v>-9.7787540178644999E-7</v>
      </c>
      <c r="AQ33" s="47">
        <f t="shared" si="17"/>
        <v>-1.3798504006068412E-21</v>
      </c>
    </row>
    <row r="34" spans="1:43" x14ac:dyDescent="0.25">
      <c r="A34" s="47">
        <v>32</v>
      </c>
      <c r="B34" s="73" t="s">
        <v>71</v>
      </c>
      <c r="C34" s="73">
        <v>1</v>
      </c>
      <c r="D34" s="74">
        <v>2.1343900000000001E-5</v>
      </c>
      <c r="E34" s="74">
        <v>1.5708</v>
      </c>
      <c r="F34" s="36">
        <f t="shared" si="5"/>
        <v>0.64031699999568037</v>
      </c>
      <c r="G34" s="47">
        <f t="shared" si="14"/>
        <v>6.4031699999568032E-5</v>
      </c>
      <c r="H34" s="47">
        <f t="shared" si="14"/>
        <v>6.3058873755802864E-5</v>
      </c>
      <c r="I34" s="47">
        <f t="shared" si="14"/>
        <v>6.0170035542297399E-5</v>
      </c>
      <c r="J34" s="47">
        <f t="shared" si="14"/>
        <v>5.5452961246346338E-5</v>
      </c>
      <c r="K34" s="47">
        <f t="shared" si="14"/>
        <v>4.9050976783477378E-5</v>
      </c>
      <c r="L34" s="47">
        <f t="shared" si="14"/>
        <v>4.1158603212034333E-5</v>
      </c>
      <c r="M34" s="47">
        <f t="shared" si="14"/>
        <v>3.2015646309251802E-5</v>
      </c>
      <c r="N34" s="47">
        <f t="shared" si="14"/>
        <v>2.1899910194061388E-5</v>
      </c>
      <c r="O34" s="47">
        <f t="shared" si="14"/>
        <v>1.1118756389513663E-5</v>
      </c>
      <c r="P34" s="47">
        <f t="shared" si="14"/>
        <v>-2.3520156722625065E-10</v>
      </c>
      <c r="Q34" s="47">
        <f t="shared" si="15"/>
        <v>-1.1119219646167485E-5</v>
      </c>
      <c r="R34" s="47">
        <f t="shared" si="15"/>
        <v>-2.1900352228415573E-5</v>
      </c>
      <c r="S34" s="47">
        <f t="shared" si="15"/>
        <v>-3.2016053690316204E-5</v>
      </c>
      <c r="T34" s="47">
        <f t="shared" si="15"/>
        <v>-4.1158963561741506E-5</v>
      </c>
      <c r="U34" s="47">
        <f t="shared" si="15"/>
        <v>-4.9051279152783736E-5</v>
      </c>
      <c r="V34" s="47">
        <f t="shared" si="15"/>
        <v>-5.5453196447913545E-5</v>
      </c>
      <c r="W34" s="47">
        <f t="shared" si="15"/>
        <v>-6.017019642964485E-5</v>
      </c>
      <c r="X34" s="47">
        <f t="shared" si="15"/>
        <v>-6.3058955440449934E-5</v>
      </c>
      <c r="Y34" s="47">
        <f t="shared" si="15"/>
        <v>-6.4031699999568032E-5</v>
      </c>
      <c r="Z34" s="47">
        <f t="shared" si="15"/>
        <v>-6.3058873755802864E-5</v>
      </c>
      <c r="AA34" s="47">
        <f t="shared" si="16"/>
        <v>-6.0170035542297405E-5</v>
      </c>
      <c r="AB34" s="47">
        <f t="shared" si="16"/>
        <v>-5.5452961246346318E-5</v>
      </c>
      <c r="AC34" s="47">
        <f t="shared" si="16"/>
        <v>-4.9050976783477371E-5</v>
      </c>
      <c r="AD34" s="47">
        <f t="shared" si="16"/>
        <v>-4.1158603212034333E-5</v>
      </c>
      <c r="AE34" s="47">
        <f t="shared" si="16"/>
        <v>-3.2015646309251808E-5</v>
      </c>
      <c r="AF34" s="47">
        <f t="shared" si="16"/>
        <v>-2.1899910194061395E-5</v>
      </c>
      <c r="AG34" s="47">
        <f t="shared" si="16"/>
        <v>-1.1118756389513643E-5</v>
      </c>
      <c r="AH34" s="47">
        <f t="shared" si="16"/>
        <v>2.3520156721840583E-10</v>
      </c>
      <c r="AI34" s="47">
        <f t="shared" si="16"/>
        <v>1.1119219646167478E-5</v>
      </c>
      <c r="AJ34" s="47">
        <f t="shared" si="16"/>
        <v>2.190035222841557E-5</v>
      </c>
      <c r="AK34" s="47">
        <f t="shared" si="17"/>
        <v>3.2016053690316251E-5</v>
      </c>
      <c r="AL34" s="47">
        <f t="shared" si="17"/>
        <v>4.1158963561741506E-5</v>
      </c>
      <c r="AM34" s="47">
        <f t="shared" si="17"/>
        <v>4.9051279152783736E-5</v>
      </c>
      <c r="AN34" s="47">
        <f t="shared" si="17"/>
        <v>5.5453196447913545E-5</v>
      </c>
      <c r="AO34" s="47">
        <f t="shared" si="17"/>
        <v>6.017019642964487E-5</v>
      </c>
      <c r="AP34" s="47">
        <f t="shared" si="17"/>
        <v>6.305895544044992E-5</v>
      </c>
      <c r="AQ34" s="47">
        <f t="shared" si="17"/>
        <v>6.4031699999568032E-5</v>
      </c>
    </row>
    <row r="35" spans="1:43" x14ac:dyDescent="0.25">
      <c r="A35" s="47">
        <v>33</v>
      </c>
      <c r="B35" s="73" t="s">
        <v>72</v>
      </c>
      <c r="C35" s="73">
        <v>2</v>
      </c>
      <c r="D35" s="74">
        <v>7.8240899999999995E-6</v>
      </c>
      <c r="E35" s="74">
        <v>3.1415899999999999</v>
      </c>
      <c r="F35" s="36">
        <f t="shared" si="5"/>
        <v>0.15410463405395566</v>
      </c>
      <c r="G35" s="47">
        <f t="shared" si="14"/>
        <v>-8.3047701464801818E-11</v>
      </c>
      <c r="H35" s="47">
        <f t="shared" si="14"/>
        <v>5.3519147269982442E-6</v>
      </c>
      <c r="I35" s="47">
        <f t="shared" si="14"/>
        <v>1.0058392599772837E-5</v>
      </c>
      <c r="J35" s="47">
        <f t="shared" si="14"/>
        <v>1.3551679878949991E-5</v>
      </c>
      <c r="K35" s="47">
        <f t="shared" si="14"/>
        <v>1.541043456323153E-5</v>
      </c>
      <c r="L35" s="47">
        <f t="shared" si="14"/>
        <v>1.5410463405395565E-5</v>
      </c>
      <c r="M35" s="47">
        <f t="shared" si="14"/>
        <v>1.3551762926651465E-5</v>
      </c>
      <c r="N35" s="47">
        <f t="shared" si="14"/>
        <v>1.005851983623329E-5</v>
      </c>
      <c r="O35" s="47">
        <f t="shared" si="14"/>
        <v>5.3520708056227249E-6</v>
      </c>
      <c r="P35" s="47">
        <f t="shared" si="14"/>
        <v>8.3047701466718952E-11</v>
      </c>
      <c r="Q35" s="47">
        <f t="shared" si="15"/>
        <v>-5.3519147269982425E-6</v>
      </c>
      <c r="R35" s="47">
        <f t="shared" si="15"/>
        <v>-1.0058392599772846E-5</v>
      </c>
      <c r="S35" s="47">
        <f t="shared" si="15"/>
        <v>-1.3551679878949998E-5</v>
      </c>
      <c r="T35" s="47">
        <f t="shared" si="15"/>
        <v>-1.5410434563231526E-5</v>
      </c>
      <c r="U35" s="47">
        <f t="shared" si="15"/>
        <v>-1.5410463405395565E-5</v>
      </c>
      <c r="V35" s="47">
        <f t="shared" si="15"/>
        <v>-1.3551762926651465E-5</v>
      </c>
      <c r="W35" s="47">
        <f t="shared" si="15"/>
        <v>-1.0058519836233291E-5</v>
      </c>
      <c r="X35" s="47">
        <f t="shared" si="15"/>
        <v>-5.3520708056227274E-6</v>
      </c>
      <c r="Y35" s="47">
        <f t="shared" si="15"/>
        <v>-8.3047701468636085E-11</v>
      </c>
      <c r="Z35" s="47">
        <f t="shared" si="15"/>
        <v>5.3519147269982671E-6</v>
      </c>
      <c r="AA35" s="47">
        <f t="shared" si="16"/>
        <v>1.0058392599772844E-5</v>
      </c>
      <c r="AB35" s="47">
        <f t="shared" si="16"/>
        <v>1.3551679878949996E-5</v>
      </c>
      <c r="AC35" s="47">
        <f t="shared" si="16"/>
        <v>1.5410434563231526E-5</v>
      </c>
      <c r="AD35" s="47">
        <f t="shared" si="16"/>
        <v>1.5410463405395565E-5</v>
      </c>
      <c r="AE35" s="47">
        <f t="shared" si="16"/>
        <v>1.3551762926651467E-5</v>
      </c>
      <c r="AF35" s="47">
        <f t="shared" si="16"/>
        <v>1.0058519836233293E-5</v>
      </c>
      <c r="AG35" s="47">
        <f t="shared" si="16"/>
        <v>5.3520708056227291E-6</v>
      </c>
      <c r="AH35" s="47">
        <f t="shared" si="16"/>
        <v>8.3047701470553218E-11</v>
      </c>
      <c r="AI35" s="47">
        <f t="shared" si="16"/>
        <v>-5.3519147269982129E-6</v>
      </c>
      <c r="AJ35" s="47">
        <f t="shared" si="16"/>
        <v>-1.00583925997728E-5</v>
      </c>
      <c r="AK35" s="47">
        <f t="shared" si="17"/>
        <v>-1.3551679878949996E-5</v>
      </c>
      <c r="AL35" s="47">
        <f t="shared" si="17"/>
        <v>-1.5410434563231526E-5</v>
      </c>
      <c r="AM35" s="47">
        <f t="shared" si="17"/>
        <v>-1.5410463405395565E-5</v>
      </c>
      <c r="AN35" s="47">
        <f t="shared" si="17"/>
        <v>-1.3551762926651468E-5</v>
      </c>
      <c r="AO35" s="47">
        <f t="shared" si="17"/>
        <v>-1.0058519836233252E-5</v>
      </c>
      <c r="AP35" s="47">
        <f t="shared" si="17"/>
        <v>-5.3520708056227571E-6</v>
      </c>
      <c r="AQ35" s="47">
        <f t="shared" si="17"/>
        <v>-8.3047701444673606E-11</v>
      </c>
    </row>
    <row r="36" spans="1:43" x14ac:dyDescent="0.25">
      <c r="A36" s="47">
        <v>34</v>
      </c>
      <c r="B36" s="73" t="s">
        <v>73</v>
      </c>
      <c r="C36" s="73">
        <v>1</v>
      </c>
      <c r="D36" s="74">
        <v>4.2855799999999997E-5</v>
      </c>
      <c r="E36" s="74">
        <v>3.1415899999999999</v>
      </c>
      <c r="F36" s="36">
        <f t="shared" si="5"/>
        <v>1.7142319999939644</v>
      </c>
      <c r="G36" s="47">
        <f t="shared" si="14"/>
        <v>4.5488685386387231E-10</v>
      </c>
      <c r="H36" s="47">
        <f t="shared" si="14"/>
        <v>-2.9766878313628465E-5</v>
      </c>
      <c r="I36" s="47">
        <f t="shared" si="14"/>
        <v>-5.8629759979318487E-5</v>
      </c>
      <c r="J36" s="47">
        <f t="shared" si="14"/>
        <v>-8.5711206056126907E-5</v>
      </c>
      <c r="K36" s="47">
        <f t="shared" si="14"/>
        <v>-1.1018836050888298E-4</v>
      </c>
      <c r="L36" s="47">
        <f t="shared" si="14"/>
        <v>-1.3131749738557735E-4</v>
      </c>
      <c r="M36" s="47">
        <f t="shared" si="14"/>
        <v>-1.4845661855407094E-4</v>
      </c>
      <c r="N36" s="47">
        <f t="shared" si="14"/>
        <v>-1.6108496049047278E-4</v>
      </c>
      <c r="O36" s="47">
        <f t="shared" si="14"/>
        <v>-1.6881881741529474E-4</v>
      </c>
      <c r="P36" s="47">
        <f t="shared" si="14"/>
        <v>-1.7142319999939644E-4</v>
      </c>
      <c r="Q36" s="47">
        <f t="shared" si="15"/>
        <v>-1.6881897539584119E-4</v>
      </c>
      <c r="R36" s="47">
        <f t="shared" si="15"/>
        <v>-1.6108527165140671E-4</v>
      </c>
      <c r="S36" s="47">
        <f t="shared" si="15"/>
        <v>-1.4845707344092479E-4</v>
      </c>
      <c r="T36" s="47">
        <f t="shared" si="15"/>
        <v>-1.3131808217684433E-4</v>
      </c>
      <c r="U36" s="47">
        <f t="shared" si="15"/>
        <v>-1.1018905743597629E-4</v>
      </c>
      <c r="V36" s="47">
        <f t="shared" si="15"/>
        <v>-8.5711993943269574E-5</v>
      </c>
      <c r="W36" s="47">
        <f t="shared" si="15"/>
        <v>-5.8630614886958319E-5</v>
      </c>
      <c r="X36" s="47">
        <f t="shared" si="15"/>
        <v>-2.9767774265829346E-5</v>
      </c>
      <c r="Y36" s="47">
        <f t="shared" si="15"/>
        <v>-4.5488685388487422E-10</v>
      </c>
      <c r="Z36" s="47">
        <f t="shared" si="15"/>
        <v>2.9766878313628597E-5</v>
      </c>
      <c r="AA36" s="47">
        <f t="shared" si="16"/>
        <v>5.8629759979318535E-5</v>
      </c>
      <c r="AB36" s="47">
        <f t="shared" si="16"/>
        <v>8.5711206056126961E-5</v>
      </c>
      <c r="AC36" s="47">
        <f t="shared" si="16"/>
        <v>1.1018836050888296E-4</v>
      </c>
      <c r="AD36" s="47">
        <f t="shared" si="16"/>
        <v>1.3131749738557735E-4</v>
      </c>
      <c r="AE36" s="47">
        <f t="shared" si="16"/>
        <v>1.4845661855407091E-4</v>
      </c>
      <c r="AF36" s="47">
        <f t="shared" si="16"/>
        <v>1.6108496049047278E-4</v>
      </c>
      <c r="AG36" s="47">
        <f t="shared" si="16"/>
        <v>1.6881881741529474E-4</v>
      </c>
      <c r="AH36" s="47">
        <f t="shared" si="16"/>
        <v>1.7142319999939644E-4</v>
      </c>
      <c r="AI36" s="47">
        <f t="shared" si="16"/>
        <v>1.6881897539584121E-4</v>
      </c>
      <c r="AJ36" s="47">
        <f t="shared" si="16"/>
        <v>1.6108527165140682E-4</v>
      </c>
      <c r="AK36" s="47">
        <f t="shared" si="17"/>
        <v>1.4845707344092481E-4</v>
      </c>
      <c r="AL36" s="47">
        <f t="shared" si="17"/>
        <v>1.3131808217684433E-4</v>
      </c>
      <c r="AM36" s="47">
        <f t="shared" si="17"/>
        <v>1.101890574359763E-4</v>
      </c>
      <c r="AN36" s="47">
        <f t="shared" si="17"/>
        <v>8.5711993943269588E-5</v>
      </c>
      <c r="AO36" s="47">
        <f t="shared" si="17"/>
        <v>5.8630614886958054E-5</v>
      </c>
      <c r="AP36" s="47">
        <f t="shared" si="17"/>
        <v>2.9767774265829512E-5</v>
      </c>
      <c r="AQ36" s="47">
        <f t="shared" si="17"/>
        <v>4.5488685375362169E-10</v>
      </c>
    </row>
    <row r="37" spans="1:43" x14ac:dyDescent="0.25">
      <c r="A37" s="47">
        <v>35</v>
      </c>
      <c r="B37" s="73" t="s">
        <v>74</v>
      </c>
      <c r="C37" s="73">
        <v>1</v>
      </c>
      <c r="D37" s="74">
        <v>2.2996199999999998E-5</v>
      </c>
      <c r="E37" s="74">
        <v>1.5708</v>
      </c>
      <c r="F37" s="36">
        <f t="shared" si="5"/>
        <v>0.68988599999534583</v>
      </c>
      <c r="G37" s="47">
        <f t="shared" si="14"/>
        <v>6.8988599999534578E-5</v>
      </c>
      <c r="H37" s="47">
        <f t="shared" si="14"/>
        <v>6.7940464144940408E-5</v>
      </c>
      <c r="I37" s="47">
        <f t="shared" si="14"/>
        <v>6.4827991666835922E-5</v>
      </c>
      <c r="J37" s="47">
        <f t="shared" si="14"/>
        <v>5.9745753466481256E-5</v>
      </c>
      <c r="K37" s="47">
        <f t="shared" si="14"/>
        <v>5.2848170779857588E-5</v>
      </c>
      <c r="L37" s="47">
        <f t="shared" si="14"/>
        <v>4.434482316655269E-5</v>
      </c>
      <c r="M37" s="47">
        <f t="shared" si="14"/>
        <v>3.4494080540895349E-5</v>
      </c>
      <c r="N37" s="47">
        <f t="shared" si="14"/>
        <v>2.3595252732849877E-5</v>
      </c>
      <c r="O37" s="47">
        <f t="shared" si="14"/>
        <v>1.1979495110290719E-5</v>
      </c>
      <c r="P37" s="47">
        <f t="shared" si="14"/>
        <v>-2.5340927760382615E-10</v>
      </c>
      <c r="Q37" s="47">
        <f t="shared" si="15"/>
        <v>-1.1979994229133228E-5</v>
      </c>
      <c r="R37" s="47">
        <f t="shared" si="15"/>
        <v>-2.3595728986506224E-5</v>
      </c>
      <c r="S37" s="47">
        <f t="shared" si="15"/>
        <v>-3.4494519458639215E-5</v>
      </c>
      <c r="T37" s="47">
        <f t="shared" si="15"/>
        <v>-4.4345211412090562E-5</v>
      </c>
      <c r="U37" s="47">
        <f t="shared" si="15"/>
        <v>-5.2848496556545217E-5</v>
      </c>
      <c r="V37" s="47">
        <f t="shared" si="15"/>
        <v>-5.9746006875758853E-5</v>
      </c>
      <c r="W37" s="47">
        <f t="shared" si="15"/>
        <v>-6.4828165008990802E-5</v>
      </c>
      <c r="X37" s="47">
        <f t="shared" si="15"/>
        <v>-6.7940552153058928E-5</v>
      </c>
      <c r="Y37" s="47">
        <f t="shared" si="15"/>
        <v>-6.8988599999534578E-5</v>
      </c>
      <c r="Z37" s="47">
        <f t="shared" si="15"/>
        <v>-6.7940464144940408E-5</v>
      </c>
      <c r="AA37" s="47">
        <f t="shared" si="16"/>
        <v>-6.4827991666835936E-5</v>
      </c>
      <c r="AB37" s="47">
        <f t="shared" si="16"/>
        <v>-5.9745753466481249E-5</v>
      </c>
      <c r="AC37" s="47">
        <f t="shared" si="16"/>
        <v>-5.2848170779857574E-5</v>
      </c>
      <c r="AD37" s="47">
        <f t="shared" si="16"/>
        <v>-4.434482316655269E-5</v>
      </c>
      <c r="AE37" s="47">
        <f t="shared" si="16"/>
        <v>-3.4494080540895356E-5</v>
      </c>
      <c r="AF37" s="47">
        <f t="shared" si="16"/>
        <v>-2.359525273284988E-5</v>
      </c>
      <c r="AG37" s="47">
        <f t="shared" si="16"/>
        <v>-1.1979495110290699E-5</v>
      </c>
      <c r="AH37" s="47">
        <f t="shared" si="16"/>
        <v>2.5340927759537402E-10</v>
      </c>
      <c r="AI37" s="47">
        <f t="shared" si="16"/>
        <v>1.1979994229133221E-5</v>
      </c>
      <c r="AJ37" s="47">
        <f t="shared" si="16"/>
        <v>2.3595728986506217E-5</v>
      </c>
      <c r="AK37" s="47">
        <f t="shared" si="17"/>
        <v>3.4494519458639262E-5</v>
      </c>
      <c r="AL37" s="47">
        <f t="shared" si="17"/>
        <v>4.4345211412090562E-5</v>
      </c>
      <c r="AM37" s="47">
        <f t="shared" si="17"/>
        <v>5.284849655654521E-5</v>
      </c>
      <c r="AN37" s="47">
        <f t="shared" si="17"/>
        <v>5.9746006875758853E-5</v>
      </c>
      <c r="AO37" s="47">
        <f t="shared" si="17"/>
        <v>6.4828165008990829E-5</v>
      </c>
      <c r="AP37" s="47">
        <f t="shared" si="17"/>
        <v>6.7940552153058928E-5</v>
      </c>
      <c r="AQ37" s="47">
        <f t="shared" si="17"/>
        <v>6.8988599999534578E-5</v>
      </c>
    </row>
    <row r="38" spans="1:43" x14ac:dyDescent="0.25">
      <c r="A38" s="47">
        <v>36</v>
      </c>
      <c r="B38" s="73" t="s">
        <v>75</v>
      </c>
      <c r="C38" s="73">
        <v>2</v>
      </c>
      <c r="D38" s="74">
        <v>3.0983199999999998E-5</v>
      </c>
      <c r="E38" s="74">
        <v>3.1415899999999999</v>
      </c>
      <c r="F38" s="36">
        <f t="shared" si="5"/>
        <v>0.61025048252519065</v>
      </c>
      <c r="G38" s="47">
        <f t="shared" si="14"/>
        <v>-3.2886681314047358E-10</v>
      </c>
      <c r="H38" s="47">
        <f t="shared" si="14"/>
        <v>2.1193447975359694E-5</v>
      </c>
      <c r="I38" s="47">
        <f t="shared" si="14"/>
        <v>3.9830982209724297E-5</v>
      </c>
      <c r="J38" s="47">
        <f t="shared" si="14"/>
        <v>5.3664312146905695E-5</v>
      </c>
      <c r="K38" s="47">
        <f t="shared" si="14"/>
        <v>6.1024934038273474E-5</v>
      </c>
      <c r="L38" s="47">
        <f t="shared" si="14"/>
        <v>6.1025048252519065E-5</v>
      </c>
      <c r="M38" s="47">
        <f t="shared" si="14"/>
        <v>5.3664641013718864E-5</v>
      </c>
      <c r="N38" s="47">
        <f t="shared" si="14"/>
        <v>3.9831486062913801E-5</v>
      </c>
      <c r="O38" s="47">
        <f t="shared" si="14"/>
        <v>2.1194066042794755E-5</v>
      </c>
      <c r="P38" s="47">
        <f t="shared" si="14"/>
        <v>3.2886681314806534E-10</v>
      </c>
      <c r="Q38" s="47">
        <f t="shared" si="15"/>
        <v>-2.1193447975359687E-5</v>
      </c>
      <c r="R38" s="47">
        <f t="shared" si="15"/>
        <v>-3.9830982209724331E-5</v>
      </c>
      <c r="S38" s="47">
        <f t="shared" si="15"/>
        <v>-5.3664312146905722E-5</v>
      </c>
      <c r="T38" s="47">
        <f t="shared" si="15"/>
        <v>-6.1024934038273467E-5</v>
      </c>
      <c r="U38" s="47">
        <f t="shared" si="15"/>
        <v>-6.1025048252519065E-5</v>
      </c>
      <c r="V38" s="47">
        <f t="shared" si="15"/>
        <v>-5.3664641013718864E-5</v>
      </c>
      <c r="W38" s="47">
        <f t="shared" si="15"/>
        <v>-3.9831486062913807E-5</v>
      </c>
      <c r="X38" s="47">
        <f t="shared" si="15"/>
        <v>-2.1194066042794765E-5</v>
      </c>
      <c r="Y38" s="47">
        <f t="shared" si="15"/>
        <v>-3.2886681315565715E-10</v>
      </c>
      <c r="Z38" s="47">
        <f t="shared" si="15"/>
        <v>2.1193447975359782E-5</v>
      </c>
      <c r="AA38" s="47">
        <f t="shared" si="16"/>
        <v>3.9830982209724324E-5</v>
      </c>
      <c r="AB38" s="47">
        <f t="shared" si="16"/>
        <v>5.3664312146905715E-5</v>
      </c>
      <c r="AC38" s="47">
        <f t="shared" si="16"/>
        <v>6.1024934038273467E-5</v>
      </c>
      <c r="AD38" s="47">
        <f t="shared" si="16"/>
        <v>6.1025048252519065E-5</v>
      </c>
      <c r="AE38" s="47">
        <f t="shared" si="16"/>
        <v>5.3664641013718871E-5</v>
      </c>
      <c r="AF38" s="47">
        <f t="shared" si="16"/>
        <v>3.9831486062913814E-5</v>
      </c>
      <c r="AG38" s="47">
        <f t="shared" si="16"/>
        <v>2.1194066042794772E-5</v>
      </c>
      <c r="AH38" s="47">
        <f t="shared" si="16"/>
        <v>3.2886681316324897E-10</v>
      </c>
      <c r="AI38" s="47">
        <f t="shared" si="16"/>
        <v>-2.1193447975359565E-5</v>
      </c>
      <c r="AJ38" s="47">
        <f t="shared" si="16"/>
        <v>-3.9830982209724148E-5</v>
      </c>
      <c r="AK38" s="47">
        <f t="shared" si="17"/>
        <v>-5.3664312146905715E-5</v>
      </c>
      <c r="AL38" s="47">
        <f t="shared" si="17"/>
        <v>-6.1024934038273467E-5</v>
      </c>
      <c r="AM38" s="47">
        <f t="shared" si="17"/>
        <v>-6.1025048252519065E-5</v>
      </c>
      <c r="AN38" s="47">
        <f t="shared" si="17"/>
        <v>-5.3664641013718878E-5</v>
      </c>
      <c r="AO38" s="47">
        <f t="shared" si="17"/>
        <v>-3.9831486062913658E-5</v>
      </c>
      <c r="AP38" s="47">
        <f t="shared" si="17"/>
        <v>-2.1194066042794884E-5</v>
      </c>
      <c r="AQ38" s="47">
        <f t="shared" si="17"/>
        <v>-3.2886681306076635E-10</v>
      </c>
    </row>
    <row r="39" spans="1:43" x14ac:dyDescent="0.25">
      <c r="A39" s="47">
        <v>37</v>
      </c>
      <c r="B39" s="73" t="s">
        <v>76</v>
      </c>
      <c r="C39" s="73">
        <v>1</v>
      </c>
      <c r="D39" s="74">
        <v>4.3396999999999998E-5</v>
      </c>
      <c r="E39" s="74">
        <v>-3.1415899999999999</v>
      </c>
      <c r="F39" s="36">
        <f t="shared" si="5"/>
        <v>1.7358799999938883</v>
      </c>
      <c r="G39" s="47">
        <f t="shared" si="14"/>
        <v>-4.606313450485224E-10</v>
      </c>
      <c r="H39" s="47">
        <f t="shared" si="14"/>
        <v>-3.0143693498060826E-5</v>
      </c>
      <c r="I39" s="47">
        <f t="shared" si="14"/>
        <v>-5.9371025491282999E-5</v>
      </c>
      <c r="J39" s="47">
        <f t="shared" si="14"/>
        <v>-8.6794398918140989E-5</v>
      </c>
      <c r="K39" s="47">
        <f t="shared" si="14"/>
        <v>-1.1158056845395634E-4</v>
      </c>
      <c r="L39" s="47">
        <f t="shared" si="14"/>
        <v>-1.3297641887979018E-4</v>
      </c>
      <c r="M39" s="47">
        <f t="shared" si="14"/>
        <v>-1.5033184810727635E-4</v>
      </c>
      <c r="N39" s="47">
        <f t="shared" si="14"/>
        <v>-1.631195202016086E-4</v>
      </c>
      <c r="O39" s="47">
        <f t="shared" si="14"/>
        <v>-1.7095088821707493E-4</v>
      </c>
      <c r="P39" s="47">
        <f t="shared" si="14"/>
        <v>-1.7358799999938883E-4</v>
      </c>
      <c r="Q39" s="47">
        <f t="shared" si="15"/>
        <v>-1.7095072824148766E-4</v>
      </c>
      <c r="R39" s="47">
        <f t="shared" si="15"/>
        <v>-1.6311920511121131E-4</v>
      </c>
      <c r="S39" s="47">
        <f t="shared" si="15"/>
        <v>-1.5033138747593133E-4</v>
      </c>
      <c r="T39" s="47">
        <f t="shared" si="15"/>
        <v>-1.3297582670354776E-4</v>
      </c>
      <c r="U39" s="47">
        <f t="shared" si="15"/>
        <v>-1.1157986272579197E-4</v>
      </c>
      <c r="V39" s="47">
        <f t="shared" si="15"/>
        <v>-8.6793601081247825E-5</v>
      </c>
      <c r="W39" s="47">
        <f t="shared" si="15"/>
        <v>-5.9370159787531333E-5</v>
      </c>
      <c r="X39" s="47">
        <f t="shared" si="15"/>
        <v>-3.0142786231421081E-5</v>
      </c>
      <c r="Y39" s="47">
        <f t="shared" si="15"/>
        <v>4.6063134502725533E-10</v>
      </c>
      <c r="Z39" s="47">
        <f t="shared" si="15"/>
        <v>3.0143693498060884E-5</v>
      </c>
      <c r="AA39" s="47">
        <f t="shared" si="16"/>
        <v>5.9371025491282985E-5</v>
      </c>
      <c r="AB39" s="47">
        <f t="shared" si="16"/>
        <v>8.6794398918141029E-5</v>
      </c>
      <c r="AC39" s="47">
        <f t="shared" si="16"/>
        <v>1.1158056845395632E-4</v>
      </c>
      <c r="AD39" s="47">
        <f t="shared" si="16"/>
        <v>1.3297641887979018E-4</v>
      </c>
      <c r="AE39" s="47">
        <f t="shared" si="16"/>
        <v>1.5033184810727632E-4</v>
      </c>
      <c r="AF39" s="47">
        <f t="shared" si="16"/>
        <v>1.6311952020160858E-4</v>
      </c>
      <c r="AG39" s="47">
        <f t="shared" si="16"/>
        <v>1.7095088821707493E-4</v>
      </c>
      <c r="AH39" s="47">
        <f t="shared" si="16"/>
        <v>1.7358799999938883E-4</v>
      </c>
      <c r="AI39" s="47">
        <f t="shared" si="16"/>
        <v>1.7095072824148766E-4</v>
      </c>
      <c r="AJ39" s="47">
        <f t="shared" si="16"/>
        <v>1.6311920511121134E-4</v>
      </c>
      <c r="AK39" s="47">
        <f t="shared" si="17"/>
        <v>1.5033138747593133E-4</v>
      </c>
      <c r="AL39" s="47">
        <f t="shared" si="17"/>
        <v>1.3297582670354776E-4</v>
      </c>
      <c r="AM39" s="47">
        <f t="shared" si="17"/>
        <v>1.1157986272579197E-4</v>
      </c>
      <c r="AN39" s="47">
        <f t="shared" si="17"/>
        <v>8.6793601081247893E-5</v>
      </c>
      <c r="AO39" s="47">
        <f t="shared" si="17"/>
        <v>5.9370159787531286E-5</v>
      </c>
      <c r="AP39" s="47">
        <f t="shared" si="17"/>
        <v>3.0142786231421253E-5</v>
      </c>
      <c r="AQ39" s="47">
        <f t="shared" si="17"/>
        <v>-4.606313450059882E-10</v>
      </c>
    </row>
    <row r="40" spans="1:43" x14ac:dyDescent="0.25">
      <c r="A40" s="47">
        <v>38</v>
      </c>
      <c r="B40" s="73" t="s">
        <v>77</v>
      </c>
      <c r="C40" s="73">
        <v>1</v>
      </c>
      <c r="D40" s="74">
        <v>8.1489200000000006E-5</v>
      </c>
      <c r="E40" s="74">
        <v>-1.5708</v>
      </c>
      <c r="F40" s="36">
        <f t="shared" si="5"/>
        <v>2.4446759999835077</v>
      </c>
      <c r="G40" s="47">
        <f t="shared" si="14"/>
        <v>-2.4446759999835076E-4</v>
      </c>
      <c r="H40" s="47">
        <f t="shared" si="14"/>
        <v>-2.4075374377119049E-4</v>
      </c>
      <c r="I40" s="47">
        <f t="shared" si="14"/>
        <v>-2.2972470686681513E-4</v>
      </c>
      <c r="J40" s="47">
        <f t="shared" si="14"/>
        <v>-2.1171560099060235E-4</v>
      </c>
      <c r="K40" s="47">
        <f t="shared" si="14"/>
        <v>-1.8727362371155344E-4</v>
      </c>
      <c r="L40" s="47">
        <f t="shared" si="14"/>
        <v>-1.5714143214105506E-4</v>
      </c>
      <c r="M40" s="47">
        <f t="shared" si="14"/>
        <v>-1.2223457767235221E-4</v>
      </c>
      <c r="N40" s="47">
        <f t="shared" si="14"/>
        <v>-8.3613687414755707E-5</v>
      </c>
      <c r="O40" s="47">
        <f t="shared" si="14"/>
        <v>-4.2452237575629206E-5</v>
      </c>
      <c r="P40" s="47">
        <f t="shared" si="14"/>
        <v>-8.9797963593785827E-10</v>
      </c>
      <c r="Q40" s="47">
        <f t="shared" si="15"/>
        <v>4.2450468901014169E-5</v>
      </c>
      <c r="R40" s="47">
        <f t="shared" si="15"/>
        <v>8.3611999765080682E-5</v>
      </c>
      <c r="S40" s="47">
        <f t="shared" si="15"/>
        <v>1.2223302232599855E-4</v>
      </c>
      <c r="T40" s="47">
        <f t="shared" si="15"/>
        <v>1.5714005635643479E-4</v>
      </c>
      <c r="U40" s="47">
        <f t="shared" si="15"/>
        <v>1.8727246929118593E-4</v>
      </c>
      <c r="V40" s="47">
        <f t="shared" si="15"/>
        <v>2.1171470301096642E-4</v>
      </c>
      <c r="W40" s="47">
        <f t="shared" si="15"/>
        <v>2.2972409261256757E-4</v>
      </c>
      <c r="X40" s="47">
        <f t="shared" si="15"/>
        <v>2.4075343190613574E-4</v>
      </c>
      <c r="Y40" s="47">
        <f t="shared" si="15"/>
        <v>2.4446759999835076E-4</v>
      </c>
      <c r="Z40" s="47">
        <f t="shared" si="15"/>
        <v>2.4075374377119049E-4</v>
      </c>
      <c r="AA40" s="47">
        <f t="shared" si="16"/>
        <v>2.2972470686681519E-4</v>
      </c>
      <c r="AB40" s="47">
        <f t="shared" si="16"/>
        <v>2.1171560099060235E-4</v>
      </c>
      <c r="AC40" s="47">
        <f t="shared" si="16"/>
        <v>1.8727362371155347E-4</v>
      </c>
      <c r="AD40" s="47">
        <f t="shared" si="16"/>
        <v>1.5714143214105516E-4</v>
      </c>
      <c r="AE40" s="47">
        <f t="shared" si="16"/>
        <v>1.2223457767235232E-4</v>
      </c>
      <c r="AF40" s="47">
        <f t="shared" si="16"/>
        <v>8.3613687414755883E-5</v>
      </c>
      <c r="AG40" s="47">
        <f t="shared" si="16"/>
        <v>4.2452237575629233E-5</v>
      </c>
      <c r="AH40" s="47">
        <f t="shared" si="16"/>
        <v>8.9797963602209183E-10</v>
      </c>
      <c r="AI40" s="47">
        <f t="shared" si="16"/>
        <v>-4.2450468901014034E-5</v>
      </c>
      <c r="AJ40" s="47">
        <f t="shared" si="16"/>
        <v>-8.361199976508052E-5</v>
      </c>
      <c r="AK40" s="47">
        <f t="shared" si="17"/>
        <v>-1.2223302232599857E-4</v>
      </c>
      <c r="AL40" s="47">
        <f t="shared" si="17"/>
        <v>-1.5714005635643471E-4</v>
      </c>
      <c r="AM40" s="47">
        <f t="shared" si="17"/>
        <v>-1.872724692911859E-4</v>
      </c>
      <c r="AN40" s="47">
        <f t="shared" si="17"/>
        <v>-2.1171470301096633E-4</v>
      </c>
      <c r="AO40" s="47">
        <f t="shared" si="17"/>
        <v>-2.2972409261256762E-4</v>
      </c>
      <c r="AP40" s="47">
        <f t="shared" si="17"/>
        <v>-2.4075343190613571E-4</v>
      </c>
      <c r="AQ40" s="47">
        <f t="shared" si="17"/>
        <v>-2.4446759999835076E-4</v>
      </c>
    </row>
    <row r="41" spans="1:43" x14ac:dyDescent="0.25">
      <c r="A41" s="47">
        <v>39</v>
      </c>
      <c r="B41" s="73" t="s">
        <v>78</v>
      </c>
      <c r="C41" s="73">
        <v>2</v>
      </c>
      <c r="D41" s="74">
        <v>2.1656100000000001E-5</v>
      </c>
      <c r="E41" s="74">
        <v>3.1415899999999999</v>
      </c>
      <c r="F41" s="36">
        <f t="shared" si="5"/>
        <v>0.4265423027516132</v>
      </c>
      <c r="G41" s="47">
        <f t="shared" si="14"/>
        <v>-2.2986562369449928E-10</v>
      </c>
      <c r="H41" s="47">
        <f t="shared" si="14"/>
        <v>1.4813428848511034E-5</v>
      </c>
      <c r="I41" s="47">
        <f t="shared" si="14"/>
        <v>2.7840369420589559E-5</v>
      </c>
      <c r="J41" s="47">
        <f t="shared" si="14"/>
        <v>3.7509350560452259E-5</v>
      </c>
      <c r="K41" s="47">
        <f t="shared" si="14"/>
        <v>4.2654150443667996E-5</v>
      </c>
      <c r="L41" s="47">
        <f t="shared" si="14"/>
        <v>4.265423027516132E-5</v>
      </c>
      <c r="M41" s="47">
        <f t="shared" si="14"/>
        <v>3.750958042607598E-5</v>
      </c>
      <c r="N41" s="47">
        <f t="shared" si="14"/>
        <v>2.7840721595156977E-5</v>
      </c>
      <c r="O41" s="47">
        <f t="shared" si="14"/>
        <v>1.4813860854571753E-5</v>
      </c>
      <c r="P41" s="47">
        <f t="shared" si="14"/>
        <v>2.2986562369980567E-10</v>
      </c>
      <c r="Q41" s="47">
        <f t="shared" si="15"/>
        <v>-1.4813428848511029E-5</v>
      </c>
      <c r="R41" s="47">
        <f t="shared" si="15"/>
        <v>-2.7840369420589582E-5</v>
      </c>
      <c r="S41" s="47">
        <f t="shared" si="15"/>
        <v>-3.7509350560452279E-5</v>
      </c>
      <c r="T41" s="47">
        <f t="shared" si="15"/>
        <v>-4.2654150443667996E-5</v>
      </c>
      <c r="U41" s="47">
        <f t="shared" si="15"/>
        <v>-4.265423027516132E-5</v>
      </c>
      <c r="V41" s="47">
        <f t="shared" si="15"/>
        <v>-3.750958042607598E-5</v>
      </c>
      <c r="W41" s="47">
        <f t="shared" si="15"/>
        <v>-2.7840721595156984E-5</v>
      </c>
      <c r="X41" s="47">
        <f t="shared" si="15"/>
        <v>-1.481386085457176E-5</v>
      </c>
      <c r="Y41" s="47">
        <f t="shared" si="15"/>
        <v>-2.2986562370511206E-10</v>
      </c>
      <c r="Z41" s="47">
        <f t="shared" si="15"/>
        <v>1.4813428848511097E-5</v>
      </c>
      <c r="AA41" s="47">
        <f t="shared" si="16"/>
        <v>2.7840369420589575E-5</v>
      </c>
      <c r="AB41" s="47">
        <f t="shared" si="16"/>
        <v>3.7509350560452272E-5</v>
      </c>
      <c r="AC41" s="47">
        <f t="shared" si="16"/>
        <v>4.2654150443667996E-5</v>
      </c>
      <c r="AD41" s="47">
        <f t="shared" si="16"/>
        <v>4.265423027516132E-5</v>
      </c>
      <c r="AE41" s="47">
        <f t="shared" si="16"/>
        <v>3.7509580426075986E-5</v>
      </c>
      <c r="AF41" s="47">
        <f t="shared" si="16"/>
        <v>2.7840721595156987E-5</v>
      </c>
      <c r="AG41" s="47">
        <f t="shared" si="16"/>
        <v>1.4813860854571765E-5</v>
      </c>
      <c r="AH41" s="47">
        <f t="shared" si="16"/>
        <v>2.2986562371041845E-10</v>
      </c>
      <c r="AI41" s="47">
        <f t="shared" si="16"/>
        <v>-1.4813428848510945E-5</v>
      </c>
      <c r="AJ41" s="47">
        <f t="shared" si="16"/>
        <v>-2.7840369420589457E-5</v>
      </c>
      <c r="AK41" s="47">
        <f t="shared" si="17"/>
        <v>-3.7509350560452272E-5</v>
      </c>
      <c r="AL41" s="47">
        <f t="shared" si="17"/>
        <v>-4.2654150443667996E-5</v>
      </c>
      <c r="AM41" s="47">
        <f t="shared" si="17"/>
        <v>-4.265423027516132E-5</v>
      </c>
      <c r="AN41" s="47">
        <f t="shared" si="17"/>
        <v>-3.7509580426075986E-5</v>
      </c>
      <c r="AO41" s="47">
        <f t="shared" si="17"/>
        <v>-2.7840721595156875E-5</v>
      </c>
      <c r="AP41" s="47">
        <f t="shared" si="17"/>
        <v>-1.4813860854571843E-5</v>
      </c>
      <c r="AQ41" s="47">
        <f t="shared" si="17"/>
        <v>-2.2986562363878691E-10</v>
      </c>
    </row>
    <row r="42" spans="1:43" x14ac:dyDescent="0.25">
      <c r="A42" s="47">
        <v>40</v>
      </c>
      <c r="B42" s="73" t="s">
        <v>79</v>
      </c>
      <c r="C42" s="73">
        <v>1</v>
      </c>
      <c r="D42" s="74">
        <v>6.7272800000000002E-6</v>
      </c>
      <c r="E42" s="74">
        <v>-2.41817E-16</v>
      </c>
      <c r="F42" s="36">
        <f t="shared" si="5"/>
        <v>0.26909120000000003</v>
      </c>
      <c r="G42" s="47">
        <f t="shared" si="14"/>
        <v>-6.5070826710400006E-21</v>
      </c>
      <c r="H42" s="47">
        <f t="shared" si="14"/>
        <v>4.6727196506207414E-6</v>
      </c>
      <c r="I42" s="47">
        <f t="shared" si="14"/>
        <v>9.2034610791676134E-6</v>
      </c>
      <c r="J42" s="47">
        <f t="shared" si="14"/>
        <v>1.3454559999999994E-5</v>
      </c>
      <c r="K42" s="47">
        <f t="shared" si="14"/>
        <v>1.7296848923568244E-5</v>
      </c>
      <c r="L42" s="47">
        <f t="shared" si="14"/>
        <v>2.061358184522175E-5</v>
      </c>
      <c r="M42" s="47">
        <f t="shared" si="14"/>
        <v>2.3303981513483909E-5</v>
      </c>
      <c r="N42" s="47">
        <f t="shared" si="14"/>
        <v>2.5286301495842501E-5</v>
      </c>
      <c r="O42" s="47">
        <f t="shared" si="14"/>
        <v>2.6500310002735867E-5</v>
      </c>
      <c r="P42" s="47">
        <f t="shared" si="14"/>
        <v>2.6909120000000001E-5</v>
      </c>
      <c r="Q42" s="47">
        <f t="shared" si="15"/>
        <v>2.6500310002735871E-5</v>
      </c>
      <c r="R42" s="47">
        <f t="shared" si="15"/>
        <v>2.5286301495842504E-5</v>
      </c>
      <c r="S42" s="47">
        <f t="shared" si="15"/>
        <v>2.3303981513483923E-5</v>
      </c>
      <c r="T42" s="47">
        <f t="shared" si="15"/>
        <v>2.0613581845221764E-5</v>
      </c>
      <c r="U42" s="47">
        <f t="shared" si="15"/>
        <v>1.7296848923568264E-5</v>
      </c>
      <c r="V42" s="47">
        <f t="shared" si="15"/>
        <v>1.3454560000000009E-5</v>
      </c>
      <c r="W42" s="47">
        <f t="shared" si="15"/>
        <v>9.2034610791676355E-6</v>
      </c>
      <c r="X42" s="47">
        <f t="shared" si="15"/>
        <v>4.6727196506207583E-6</v>
      </c>
      <c r="Y42" s="47">
        <f t="shared" si="15"/>
        <v>1.5246816517655582E-20</v>
      </c>
      <c r="Z42" s="47">
        <f t="shared" si="15"/>
        <v>-4.6727196506207406E-6</v>
      </c>
      <c r="AA42" s="47">
        <f t="shared" si="16"/>
        <v>-9.203461079167605E-6</v>
      </c>
      <c r="AB42" s="47">
        <f t="shared" si="16"/>
        <v>-1.3454559999999994E-5</v>
      </c>
      <c r="AC42" s="47">
        <f t="shared" si="16"/>
        <v>-1.729684892356824E-5</v>
      </c>
      <c r="AD42" s="47">
        <f t="shared" si="16"/>
        <v>-2.061358184522175E-5</v>
      </c>
      <c r="AE42" s="47">
        <f t="shared" si="16"/>
        <v>-2.3303981513483906E-5</v>
      </c>
      <c r="AF42" s="47">
        <f t="shared" si="16"/>
        <v>-2.5286301495842498E-5</v>
      </c>
      <c r="AG42" s="47">
        <f t="shared" si="16"/>
        <v>-2.6500310002735867E-5</v>
      </c>
      <c r="AH42" s="47">
        <f t="shared" si="16"/>
        <v>-2.6909120000000001E-5</v>
      </c>
      <c r="AI42" s="47">
        <f t="shared" si="16"/>
        <v>-2.6500310002735871E-5</v>
      </c>
      <c r="AJ42" s="47">
        <f t="shared" si="16"/>
        <v>-2.5286301495842508E-5</v>
      </c>
      <c r="AK42" s="47">
        <f t="shared" si="17"/>
        <v>-2.3303981513483913E-5</v>
      </c>
      <c r="AL42" s="47">
        <f t="shared" si="17"/>
        <v>-2.0613581845221757E-5</v>
      </c>
      <c r="AM42" s="47">
        <f t="shared" si="17"/>
        <v>-1.7296848923568257E-5</v>
      </c>
      <c r="AN42" s="47">
        <f t="shared" si="17"/>
        <v>-1.3454560000000012E-5</v>
      </c>
      <c r="AO42" s="47">
        <f t="shared" si="17"/>
        <v>-9.2034610791676151E-6</v>
      </c>
      <c r="AP42" s="47">
        <f t="shared" si="17"/>
        <v>-4.6727196506207736E-6</v>
      </c>
      <c r="AQ42" s="47">
        <f t="shared" si="17"/>
        <v>-6.593533358190129E-21</v>
      </c>
    </row>
    <row r="43" spans="1:43" x14ac:dyDescent="0.25">
      <c r="A43" s="47">
        <v>41</v>
      </c>
      <c r="B43" s="73" t="s">
        <v>80</v>
      </c>
      <c r="C43" s="73">
        <v>1</v>
      </c>
      <c r="D43" s="74">
        <v>5.8326199999999997E-5</v>
      </c>
      <c r="E43" s="74">
        <v>-1.5708</v>
      </c>
      <c r="F43" s="36">
        <f t="shared" si="5"/>
        <v>1.7497859999881955</v>
      </c>
      <c r="G43" s="47">
        <f t="shared" ref="G43:P49" si="18">Bn*SIN(m*(th-INDEX(deg,ii)*PI()/180+ph))*INDEX(mm,ii)*INDEX(_10kA,ii)</f>
        <v>-1.7497859999881954E-4</v>
      </c>
      <c r="H43" s="47">
        <f t="shared" si="18"/>
        <v>-1.7232039349934973E-4</v>
      </c>
      <c r="I43" s="47">
        <f t="shared" si="18"/>
        <v>-1.6442631904172862E-4</v>
      </c>
      <c r="J43" s="47">
        <f t="shared" si="18"/>
        <v>-1.5153623408375671E-4</v>
      </c>
      <c r="K43" s="47">
        <f t="shared" si="18"/>
        <v>-1.3404179733418425E-4</v>
      </c>
      <c r="L43" s="47">
        <f t="shared" si="18"/>
        <v>-1.1247456840103478E-4</v>
      </c>
      <c r="M43" s="47">
        <f t="shared" si="18"/>
        <v>-8.7489856621897713E-5</v>
      </c>
      <c r="N43" s="47">
        <f t="shared" si="18"/>
        <v>-5.9846809821307895E-5</v>
      </c>
      <c r="O43" s="47">
        <f t="shared" si="18"/>
        <v>-3.0385347988244623E-5</v>
      </c>
      <c r="P43" s="47">
        <f t="shared" si="18"/>
        <v>-6.4273228650715312E-10</v>
      </c>
      <c r="Q43" s="47">
        <f t="shared" ref="Q43:Z49" si="19">Bn*SIN(m*(th-INDEX(deg,ii)*PI()/180+ph))*INDEX(mm,ii)*INDEX(_10kA,ii)</f>
        <v>3.0384082052766897E-5</v>
      </c>
      <c r="R43" s="47">
        <f t="shared" si="19"/>
        <v>5.984560187973436E-5</v>
      </c>
      <c r="S43" s="47">
        <f t="shared" si="19"/>
        <v>8.74887433769218E-5</v>
      </c>
      <c r="T43" s="47">
        <f t="shared" si="19"/>
        <v>1.1247358367804183E-4</v>
      </c>
      <c r="U43" s="47">
        <f t="shared" si="19"/>
        <v>1.3404097105348403E-4</v>
      </c>
      <c r="V43" s="47">
        <f t="shared" si="19"/>
        <v>1.5153559135147024E-4</v>
      </c>
      <c r="W43" s="47">
        <f t="shared" si="19"/>
        <v>1.6442587938695111E-4</v>
      </c>
      <c r="X43" s="47">
        <f t="shared" si="19"/>
        <v>1.7232017028076914E-4</v>
      </c>
      <c r="Y43" s="47">
        <f t="shared" si="19"/>
        <v>1.7497859999881954E-4</v>
      </c>
      <c r="Z43" s="47">
        <f t="shared" si="19"/>
        <v>1.7232039349934973E-4</v>
      </c>
      <c r="AA43" s="47">
        <f t="shared" ref="AA43:AJ49" si="20">Bn*SIN(m*(th-INDEX(deg,ii)*PI()/180+ph))*INDEX(mm,ii)*INDEX(_10kA,ii)</f>
        <v>1.6442631904172865E-4</v>
      </c>
      <c r="AB43" s="47">
        <f t="shared" si="20"/>
        <v>1.5153623408375674E-4</v>
      </c>
      <c r="AC43" s="47">
        <f t="shared" si="20"/>
        <v>1.3404179733418425E-4</v>
      </c>
      <c r="AD43" s="47">
        <f t="shared" si="20"/>
        <v>1.1247456840103485E-4</v>
      </c>
      <c r="AE43" s="47">
        <f t="shared" si="20"/>
        <v>8.7489856621897821E-5</v>
      </c>
      <c r="AF43" s="47">
        <f t="shared" si="20"/>
        <v>5.984680982130803E-5</v>
      </c>
      <c r="AG43" s="47">
        <f t="shared" si="20"/>
        <v>3.0385347988244643E-5</v>
      </c>
      <c r="AH43" s="47">
        <f t="shared" si="20"/>
        <v>6.4273228656744363E-10</v>
      </c>
      <c r="AI43" s="47">
        <f t="shared" si="20"/>
        <v>-3.0384082052766798E-5</v>
      </c>
      <c r="AJ43" s="47">
        <f t="shared" si="20"/>
        <v>-5.9845601879734224E-5</v>
      </c>
      <c r="AK43" s="47">
        <f t="shared" ref="AK43:AQ49" si="21">Bn*SIN(m*(th-INDEX(deg,ii)*PI()/180+ph))*INDEX(mm,ii)*INDEX(_10kA,ii)</f>
        <v>-8.7488743376921827E-5</v>
      </c>
      <c r="AL43" s="47">
        <f t="shared" si="21"/>
        <v>-1.1247358367804178E-4</v>
      </c>
      <c r="AM43" s="47">
        <f t="shared" si="21"/>
        <v>-1.3404097105348397E-4</v>
      </c>
      <c r="AN43" s="47">
        <f t="shared" si="21"/>
        <v>-1.5153559135147018E-4</v>
      </c>
      <c r="AO43" s="47">
        <f t="shared" si="21"/>
        <v>-1.6442587938695114E-4</v>
      </c>
      <c r="AP43" s="47">
        <f t="shared" si="21"/>
        <v>-1.7232017028076912E-4</v>
      </c>
      <c r="AQ43" s="47">
        <f t="shared" si="21"/>
        <v>-1.7497859999881954E-4</v>
      </c>
    </row>
    <row r="44" spans="1:43" x14ac:dyDescent="0.25">
      <c r="A44" s="47">
        <v>42</v>
      </c>
      <c r="B44" s="73" t="s">
        <v>81</v>
      </c>
      <c r="C44" s="73">
        <v>2</v>
      </c>
      <c r="D44" s="74">
        <v>4.1974900000000002E-6</v>
      </c>
      <c r="E44" s="74">
        <v>-4.15035E-16</v>
      </c>
      <c r="F44" s="36">
        <f t="shared" si="5"/>
        <v>8.2674413903824295E-2</v>
      </c>
      <c r="G44" s="47">
        <f t="shared" si="18"/>
        <v>-6.9684210486000001E-21</v>
      </c>
      <c r="H44" s="47">
        <f t="shared" si="18"/>
        <v>2.871252262816116E-6</v>
      </c>
      <c r="I44" s="47">
        <f t="shared" si="18"/>
        <v>5.3961891275662993E-6</v>
      </c>
      <c r="J44" s="47">
        <f t="shared" si="18"/>
        <v>7.2702659442622827E-6</v>
      </c>
      <c r="K44" s="47">
        <f t="shared" si="18"/>
        <v>8.2674413903824255E-6</v>
      </c>
      <c r="L44" s="47">
        <f t="shared" si="18"/>
        <v>8.2674413903824289E-6</v>
      </c>
      <c r="M44" s="47">
        <f t="shared" si="18"/>
        <v>7.2702659442622912E-6</v>
      </c>
      <c r="N44" s="47">
        <f t="shared" si="18"/>
        <v>5.3961891275663111E-6</v>
      </c>
      <c r="O44" s="47">
        <f t="shared" si="18"/>
        <v>2.8712522628161308E-6</v>
      </c>
      <c r="P44" s="47">
        <f t="shared" si="18"/>
        <v>8.4847497474130337E-21</v>
      </c>
      <c r="Q44" s="47">
        <f t="shared" si="19"/>
        <v>-2.8712522628161152E-6</v>
      </c>
      <c r="R44" s="47">
        <f t="shared" si="19"/>
        <v>-5.3961891275662976E-6</v>
      </c>
      <c r="S44" s="47">
        <f t="shared" si="19"/>
        <v>-7.270265944262281E-6</v>
      </c>
      <c r="T44" s="47">
        <f t="shared" si="19"/>
        <v>-8.2674413903824255E-6</v>
      </c>
      <c r="U44" s="47">
        <f t="shared" si="19"/>
        <v>-8.2674413903824289E-6</v>
      </c>
      <c r="V44" s="47">
        <f t="shared" si="19"/>
        <v>-7.2702659442622903E-6</v>
      </c>
      <c r="W44" s="47">
        <f t="shared" si="19"/>
        <v>-5.396189127566312E-6</v>
      </c>
      <c r="X44" s="47">
        <f t="shared" si="19"/>
        <v>-2.8712522628161287E-6</v>
      </c>
      <c r="Y44" s="47">
        <f t="shared" si="19"/>
        <v>-9.5132594250119113E-21</v>
      </c>
      <c r="Z44" s="47">
        <f t="shared" si="19"/>
        <v>2.8712522628161173E-6</v>
      </c>
      <c r="AA44" s="47">
        <f t="shared" si="20"/>
        <v>5.3961891275662967E-6</v>
      </c>
      <c r="AB44" s="47">
        <f t="shared" si="20"/>
        <v>7.2702659442622844E-6</v>
      </c>
      <c r="AC44" s="47">
        <f t="shared" si="20"/>
        <v>8.2674413903824255E-6</v>
      </c>
      <c r="AD44" s="47">
        <f t="shared" si="20"/>
        <v>8.2674413903824272E-6</v>
      </c>
      <c r="AE44" s="47">
        <f t="shared" si="20"/>
        <v>7.2702659442622912E-6</v>
      </c>
      <c r="AF44" s="47">
        <f t="shared" si="20"/>
        <v>5.3961891275663128E-6</v>
      </c>
      <c r="AG44" s="47">
        <f t="shared" si="20"/>
        <v>2.8712522628161224E-6</v>
      </c>
      <c r="AH44" s="47">
        <f t="shared" si="20"/>
        <v>3.08552903279663E-21</v>
      </c>
      <c r="AI44" s="47">
        <f t="shared" si="20"/>
        <v>-2.8712522628161164E-6</v>
      </c>
      <c r="AJ44" s="47">
        <f t="shared" si="20"/>
        <v>-5.3961891275662959E-6</v>
      </c>
      <c r="AK44" s="47">
        <f t="shared" si="21"/>
        <v>-7.2702659442622878E-6</v>
      </c>
      <c r="AL44" s="47">
        <f t="shared" si="21"/>
        <v>-8.2674413903824272E-6</v>
      </c>
      <c r="AM44" s="47">
        <f t="shared" si="21"/>
        <v>-8.2674413903824272E-6</v>
      </c>
      <c r="AN44" s="47">
        <f t="shared" si="21"/>
        <v>-7.2702659442622912E-6</v>
      </c>
      <c r="AO44" s="47">
        <f t="shared" si="21"/>
        <v>-5.3961891275663018E-6</v>
      </c>
      <c r="AP44" s="47">
        <f t="shared" si="21"/>
        <v>-2.8712522628161372E-6</v>
      </c>
      <c r="AQ44" s="47">
        <f t="shared" si="21"/>
        <v>-4.1140387103955072E-21</v>
      </c>
    </row>
    <row r="45" spans="1:43" x14ac:dyDescent="0.25">
      <c r="A45" s="47">
        <v>43</v>
      </c>
      <c r="B45" s="73" t="s">
        <v>82</v>
      </c>
      <c r="C45" s="73">
        <v>1</v>
      </c>
      <c r="D45" s="74">
        <v>1.2008700000000001E-5</v>
      </c>
      <c r="E45" s="74">
        <v>-2.56068E-16</v>
      </c>
      <c r="F45" s="36">
        <f t="shared" si="5"/>
        <v>0.48034800000000005</v>
      </c>
      <c r="G45" s="47">
        <f t="shared" si="18"/>
        <v>-1.2300175166400001E-20</v>
      </c>
      <c r="H45" s="47">
        <f t="shared" si="18"/>
        <v>8.3411554845954529E-6</v>
      </c>
      <c r="I45" s="47">
        <f t="shared" si="18"/>
        <v>1.6428869180619818E-5</v>
      </c>
      <c r="J45" s="47">
        <f t="shared" si="18"/>
        <v>2.4017399999999991E-5</v>
      </c>
      <c r="K45" s="47">
        <f t="shared" si="18"/>
        <v>3.0876174273770972E-5</v>
      </c>
      <c r="L45" s="47">
        <f t="shared" si="18"/>
        <v>3.6796791616331485E-5</v>
      </c>
      <c r="M45" s="47">
        <f t="shared" si="18"/>
        <v>4.1599357065704748E-5</v>
      </c>
      <c r="N45" s="47">
        <f t="shared" si="18"/>
        <v>4.5137947100926953E-5</v>
      </c>
      <c r="O45" s="47">
        <f t="shared" si="18"/>
        <v>4.7305043454390811E-5</v>
      </c>
      <c r="P45" s="47">
        <f t="shared" si="18"/>
        <v>4.8034800000000003E-5</v>
      </c>
      <c r="Q45" s="47">
        <f t="shared" si="19"/>
        <v>4.7305043454390817E-5</v>
      </c>
      <c r="R45" s="47">
        <f t="shared" si="19"/>
        <v>4.5137947100926959E-5</v>
      </c>
      <c r="S45" s="47">
        <f t="shared" si="19"/>
        <v>4.1599357065704768E-5</v>
      </c>
      <c r="T45" s="47">
        <f t="shared" si="19"/>
        <v>3.6796791616331505E-5</v>
      </c>
      <c r="U45" s="47">
        <f t="shared" si="19"/>
        <v>3.0876174273771006E-5</v>
      </c>
      <c r="V45" s="47">
        <f t="shared" si="19"/>
        <v>2.4017400000000018E-5</v>
      </c>
      <c r="W45" s="47">
        <f t="shared" si="19"/>
        <v>1.6428869180619862E-5</v>
      </c>
      <c r="X45" s="47">
        <f t="shared" si="19"/>
        <v>8.3411554845954834E-6</v>
      </c>
      <c r="Y45" s="47">
        <f t="shared" si="19"/>
        <v>2.7216712477490246E-20</v>
      </c>
      <c r="Z45" s="47">
        <f t="shared" si="19"/>
        <v>-8.3411554845954512E-6</v>
      </c>
      <c r="AA45" s="47">
        <f t="shared" si="20"/>
        <v>-1.6428869180619808E-5</v>
      </c>
      <c r="AB45" s="47">
        <f t="shared" si="20"/>
        <v>-2.4017399999999988E-5</v>
      </c>
      <c r="AC45" s="47">
        <f t="shared" si="20"/>
        <v>-3.0876174273770959E-5</v>
      </c>
      <c r="AD45" s="47">
        <f t="shared" si="20"/>
        <v>-3.6796791616331485E-5</v>
      </c>
      <c r="AE45" s="47">
        <f t="shared" si="20"/>
        <v>-4.1599357065704741E-5</v>
      </c>
      <c r="AF45" s="47">
        <f t="shared" si="20"/>
        <v>-4.5137947100926946E-5</v>
      </c>
      <c r="AG45" s="47">
        <f t="shared" si="20"/>
        <v>-4.7305043454390811E-5</v>
      </c>
      <c r="AH45" s="47">
        <f t="shared" si="20"/>
        <v>-4.8034800000000003E-5</v>
      </c>
      <c r="AI45" s="47">
        <f t="shared" si="20"/>
        <v>-4.7305043454390817E-5</v>
      </c>
      <c r="AJ45" s="47">
        <f t="shared" si="20"/>
        <v>-4.5137947100926959E-5</v>
      </c>
      <c r="AK45" s="47">
        <f t="shared" si="21"/>
        <v>-4.1599357065704755E-5</v>
      </c>
      <c r="AL45" s="47">
        <f t="shared" si="21"/>
        <v>-3.6796791616331491E-5</v>
      </c>
      <c r="AM45" s="47">
        <f t="shared" si="21"/>
        <v>-3.0876174273770993E-5</v>
      </c>
      <c r="AN45" s="47">
        <f t="shared" si="21"/>
        <v>-2.4017400000000022E-5</v>
      </c>
      <c r="AO45" s="47">
        <f t="shared" si="21"/>
        <v>-1.6428869180619828E-5</v>
      </c>
      <c r="AP45" s="47">
        <f t="shared" si="21"/>
        <v>-8.3411554845955105E-6</v>
      </c>
      <c r="AQ45" s="47">
        <f t="shared" si="21"/>
        <v>-1.1769952200368917E-20</v>
      </c>
    </row>
    <row r="46" spans="1:43" x14ac:dyDescent="0.25">
      <c r="A46" s="47">
        <v>44</v>
      </c>
      <c r="B46" s="73" t="s">
        <v>83</v>
      </c>
      <c r="C46" s="73">
        <v>1</v>
      </c>
      <c r="D46" s="74">
        <v>6.35161E-5</v>
      </c>
      <c r="E46" s="74">
        <v>-1.5708</v>
      </c>
      <c r="F46" s="36">
        <f t="shared" si="5"/>
        <v>1.9054829999871452</v>
      </c>
      <c r="G46" s="47">
        <f t="shared" si="18"/>
        <v>-1.9054829999871453E-4</v>
      </c>
      <c r="H46" s="47">
        <f t="shared" si="18"/>
        <v>-1.8765356470238156E-4</v>
      </c>
      <c r="I46" s="47">
        <f t="shared" si="18"/>
        <v>-1.7905707079985222E-4</v>
      </c>
      <c r="J46" s="47">
        <f t="shared" si="18"/>
        <v>-1.6502001840831907E-4</v>
      </c>
      <c r="K46" s="47">
        <f t="shared" si="18"/>
        <v>-1.4596891626160767E-4</v>
      </c>
      <c r="L46" s="47">
        <f t="shared" si="18"/>
        <v>-1.2248262245812287E-4</v>
      </c>
      <c r="M46" s="47">
        <f t="shared" si="18"/>
        <v>-9.5274756150445572E-5</v>
      </c>
      <c r="N46" s="47">
        <f t="shared" si="18"/>
        <v>-6.5172014588489818E-5</v>
      </c>
      <c r="O46" s="47">
        <f t="shared" si="18"/>
        <v>-3.3089054341893427E-5</v>
      </c>
      <c r="P46" s="47">
        <f t="shared" si="18"/>
        <v>-6.9992298800568169E-10</v>
      </c>
      <c r="Q46" s="47">
        <f t="shared" si="19"/>
        <v>3.3087675762723228E-5</v>
      </c>
      <c r="R46" s="47">
        <f t="shared" si="19"/>
        <v>6.5170699163555909E-5</v>
      </c>
      <c r="S46" s="47">
        <f t="shared" si="19"/>
        <v>9.5273543848268917E-5</v>
      </c>
      <c r="T46" s="47">
        <f t="shared" si="19"/>
        <v>1.2248155011389174E-4</v>
      </c>
      <c r="U46" s="47">
        <f t="shared" si="19"/>
        <v>1.4596801645795878E-4</v>
      </c>
      <c r="V46" s="47">
        <f t="shared" si="19"/>
        <v>1.650193184853311E-4</v>
      </c>
      <c r="W46" s="47">
        <f t="shared" si="19"/>
        <v>1.7905659202433087E-4</v>
      </c>
      <c r="X46" s="47">
        <f t="shared" si="19"/>
        <v>1.8765332162167881E-4</v>
      </c>
      <c r="Y46" s="47">
        <f t="shared" si="19"/>
        <v>1.9054829999871453E-4</v>
      </c>
      <c r="Z46" s="47">
        <f t="shared" si="19"/>
        <v>1.8765356470238156E-4</v>
      </c>
      <c r="AA46" s="47">
        <f t="shared" si="20"/>
        <v>1.7905707079985224E-4</v>
      </c>
      <c r="AB46" s="47">
        <f t="shared" si="20"/>
        <v>1.650200184083191E-4</v>
      </c>
      <c r="AC46" s="47">
        <f t="shared" si="20"/>
        <v>1.4596891626160767E-4</v>
      </c>
      <c r="AD46" s="47">
        <f t="shared" si="20"/>
        <v>1.2248262245812292E-4</v>
      </c>
      <c r="AE46" s="47">
        <f t="shared" si="20"/>
        <v>9.527475615044568E-5</v>
      </c>
      <c r="AF46" s="47">
        <f t="shared" si="20"/>
        <v>6.5172014588489954E-5</v>
      </c>
      <c r="AG46" s="47">
        <f t="shared" si="20"/>
        <v>3.3089054341893447E-5</v>
      </c>
      <c r="AH46" s="47">
        <f t="shared" si="20"/>
        <v>6.9992298807133677E-10</v>
      </c>
      <c r="AI46" s="47">
        <f t="shared" si="20"/>
        <v>-3.3087675762723126E-5</v>
      </c>
      <c r="AJ46" s="47">
        <f t="shared" si="20"/>
        <v>-6.5170699163555787E-5</v>
      </c>
      <c r="AK46" s="47">
        <f t="shared" si="21"/>
        <v>-9.527354384826893E-5</v>
      </c>
      <c r="AL46" s="47">
        <f t="shared" si="21"/>
        <v>-1.2248155011389169E-4</v>
      </c>
      <c r="AM46" s="47">
        <f t="shared" si="21"/>
        <v>-1.4596801645795876E-4</v>
      </c>
      <c r="AN46" s="47">
        <f t="shared" si="21"/>
        <v>-1.6501931848533102E-4</v>
      </c>
      <c r="AO46" s="47">
        <f t="shared" si="21"/>
        <v>-1.790565920243309E-4</v>
      </c>
      <c r="AP46" s="47">
        <f t="shared" si="21"/>
        <v>-1.8765332162167875E-4</v>
      </c>
      <c r="AQ46" s="47">
        <f t="shared" si="21"/>
        <v>-1.9054829999871453E-4</v>
      </c>
    </row>
    <row r="47" spans="1:43" x14ac:dyDescent="0.25">
      <c r="A47" s="47">
        <v>45</v>
      </c>
      <c r="B47" s="73" t="s">
        <v>84</v>
      </c>
      <c r="C47" s="73">
        <v>2</v>
      </c>
      <c r="D47" s="74">
        <v>5.78268E-6</v>
      </c>
      <c r="E47" s="74">
        <v>-4.3917400000000001E-16</v>
      </c>
      <c r="F47" s="36">
        <f t="shared" si="5"/>
        <v>0.11389656194377273</v>
      </c>
      <c r="G47" s="47">
        <f t="shared" si="18"/>
        <v>-1.015841082528E-20</v>
      </c>
      <c r="H47" s="47">
        <f t="shared" si="18"/>
        <v>3.9555860848129464E-6</v>
      </c>
      <c r="I47" s="47">
        <f t="shared" si="18"/>
        <v>7.4340701095643056E-6</v>
      </c>
      <c r="J47" s="47">
        <f t="shared" si="18"/>
        <v>1.0015895563912389E-5</v>
      </c>
      <c r="K47" s="47">
        <f t="shared" si="18"/>
        <v>1.1389656194377268E-5</v>
      </c>
      <c r="L47" s="47">
        <f t="shared" si="18"/>
        <v>1.1389656194377273E-5</v>
      </c>
      <c r="M47" s="47">
        <f t="shared" si="18"/>
        <v>1.0015895563912401E-5</v>
      </c>
      <c r="N47" s="47">
        <f t="shared" si="18"/>
        <v>7.4340701095643243E-6</v>
      </c>
      <c r="O47" s="47">
        <f t="shared" si="18"/>
        <v>3.9555860848129676E-6</v>
      </c>
      <c r="P47" s="47">
        <f t="shared" si="18"/>
        <v>1.1689031461509236E-20</v>
      </c>
      <c r="Q47" s="47">
        <f t="shared" si="19"/>
        <v>-3.9555860848129456E-6</v>
      </c>
      <c r="R47" s="47">
        <f t="shared" si="19"/>
        <v>-7.4340701095643056E-6</v>
      </c>
      <c r="S47" s="47">
        <f t="shared" si="19"/>
        <v>-1.0015895563912388E-5</v>
      </c>
      <c r="T47" s="47">
        <f t="shared" si="19"/>
        <v>-1.1389656194377268E-5</v>
      </c>
      <c r="U47" s="47">
        <f t="shared" si="19"/>
        <v>-1.1389656194377273E-5</v>
      </c>
      <c r="V47" s="47">
        <f t="shared" si="19"/>
        <v>-1.00158955639124E-5</v>
      </c>
      <c r="W47" s="47">
        <f t="shared" si="19"/>
        <v>-7.4340701095643251E-6</v>
      </c>
      <c r="X47" s="47">
        <f t="shared" si="19"/>
        <v>-3.9555860848129642E-6</v>
      </c>
      <c r="Y47" s="47">
        <f t="shared" si="19"/>
        <v>-1.3105959754955432E-20</v>
      </c>
      <c r="Z47" s="47">
        <f t="shared" si="19"/>
        <v>3.955586084812949E-6</v>
      </c>
      <c r="AA47" s="47">
        <f t="shared" si="20"/>
        <v>7.4340701095643048E-6</v>
      </c>
      <c r="AB47" s="47">
        <f t="shared" si="20"/>
        <v>1.0015895563912393E-5</v>
      </c>
      <c r="AC47" s="47">
        <f t="shared" si="20"/>
        <v>1.1389656194377268E-5</v>
      </c>
      <c r="AD47" s="47">
        <f t="shared" si="20"/>
        <v>1.1389656194377272E-5</v>
      </c>
      <c r="AE47" s="47">
        <f t="shared" si="20"/>
        <v>1.0015895563912401E-5</v>
      </c>
      <c r="AF47" s="47">
        <f t="shared" si="20"/>
        <v>7.4340701095643268E-6</v>
      </c>
      <c r="AG47" s="47">
        <f t="shared" si="20"/>
        <v>3.9555860848129558E-6</v>
      </c>
      <c r="AH47" s="47">
        <f t="shared" si="20"/>
        <v>4.2507848803385874E-21</v>
      </c>
      <c r="AI47" s="47">
        <f t="shared" si="20"/>
        <v>-3.9555860848129473E-6</v>
      </c>
      <c r="AJ47" s="47">
        <f t="shared" si="20"/>
        <v>-7.4340701095643031E-6</v>
      </c>
      <c r="AK47" s="47">
        <f t="shared" si="21"/>
        <v>-1.0015895563912396E-5</v>
      </c>
      <c r="AL47" s="47">
        <f t="shared" si="21"/>
        <v>-1.138965619437727E-5</v>
      </c>
      <c r="AM47" s="47">
        <f t="shared" si="21"/>
        <v>-1.1389656194377272E-5</v>
      </c>
      <c r="AN47" s="47">
        <f t="shared" si="21"/>
        <v>-1.0015895563912401E-5</v>
      </c>
      <c r="AO47" s="47">
        <f t="shared" si="21"/>
        <v>-7.4340701095643107E-6</v>
      </c>
      <c r="AP47" s="47">
        <f t="shared" si="21"/>
        <v>-3.9555860848129761E-6</v>
      </c>
      <c r="AQ47" s="47">
        <f t="shared" si="21"/>
        <v>-5.6677131737847832E-21</v>
      </c>
    </row>
    <row r="48" spans="1:43" x14ac:dyDescent="0.25">
      <c r="A48" s="47">
        <v>46</v>
      </c>
      <c r="B48" s="73" t="s">
        <v>85</v>
      </c>
      <c r="C48" s="73">
        <v>1</v>
      </c>
      <c r="D48" s="74">
        <v>5.2418100000000004E-3</v>
      </c>
      <c r="E48" s="74">
        <v>-1.5708</v>
      </c>
      <c r="F48" s="36">
        <f t="shared" si="5"/>
        <v>52.41809999964638</v>
      </c>
      <c r="G48" s="47">
        <f t="shared" si="18"/>
        <v>-5.2418099999646381E-3</v>
      </c>
      <c r="H48" s="47">
        <f t="shared" si="18"/>
        <v>-5.1621784712463491E-3</v>
      </c>
      <c r="I48" s="47">
        <f t="shared" si="18"/>
        <v>-4.9256967618675866E-3</v>
      </c>
      <c r="J48" s="47">
        <f t="shared" si="18"/>
        <v>-4.5395502489023049E-3</v>
      </c>
      <c r="K48" s="47">
        <f t="shared" si="18"/>
        <v>-4.0154717987473916E-3</v>
      </c>
      <c r="L48" s="47">
        <f t="shared" si="18"/>
        <v>-3.3693852699143113E-3</v>
      </c>
      <c r="M48" s="47">
        <f t="shared" si="18"/>
        <v>-2.6209216746460981E-3</v>
      </c>
      <c r="N48" s="47">
        <f t="shared" si="18"/>
        <v>-1.7928227005441237E-3</v>
      </c>
      <c r="O48" s="47">
        <f t="shared" si="18"/>
        <v>-9.1024971589817594E-4</v>
      </c>
      <c r="P48" s="47">
        <f t="shared" si="18"/>
        <v>-1.9254243243094071E-8</v>
      </c>
      <c r="Q48" s="47">
        <f t="shared" si="19"/>
        <v>9.1021179244212761E-4</v>
      </c>
      <c r="R48" s="47">
        <f t="shared" si="19"/>
        <v>1.7927865144035349E-3</v>
      </c>
      <c r="S48" s="47">
        <f t="shared" si="19"/>
        <v>2.6208883253185391E-3</v>
      </c>
      <c r="T48" s="47">
        <f t="shared" si="19"/>
        <v>3.3693557707022257E-3</v>
      </c>
      <c r="U48" s="47">
        <f t="shared" si="19"/>
        <v>4.0154470459694107E-3</v>
      </c>
      <c r="V48" s="47">
        <f t="shared" si="19"/>
        <v>4.5395309946590625E-3</v>
      </c>
      <c r="W48" s="47">
        <f t="shared" si="19"/>
        <v>4.9256835911895194E-3</v>
      </c>
      <c r="X48" s="47">
        <f t="shared" si="19"/>
        <v>5.162171784317846E-3</v>
      </c>
      <c r="Y48" s="47">
        <f t="shared" si="19"/>
        <v>5.2418099999646381E-3</v>
      </c>
      <c r="Z48" s="47">
        <f t="shared" si="19"/>
        <v>5.1621784712463491E-3</v>
      </c>
      <c r="AA48" s="47">
        <f t="shared" si="20"/>
        <v>4.9256967618675866E-3</v>
      </c>
      <c r="AB48" s="47">
        <f t="shared" si="20"/>
        <v>4.5395502489023057E-3</v>
      </c>
      <c r="AC48" s="47">
        <f t="shared" si="20"/>
        <v>4.0154717987473925E-3</v>
      </c>
      <c r="AD48" s="47">
        <f t="shared" si="20"/>
        <v>3.369385269914313E-3</v>
      </c>
      <c r="AE48" s="47">
        <f t="shared" si="20"/>
        <v>2.6209216746461012E-3</v>
      </c>
      <c r="AF48" s="47">
        <f t="shared" si="20"/>
        <v>1.7928227005441274E-3</v>
      </c>
      <c r="AG48" s="47">
        <f t="shared" si="20"/>
        <v>9.1024971589817659E-4</v>
      </c>
      <c r="AH48" s="47">
        <f t="shared" si="20"/>
        <v>1.9254243244900187E-8</v>
      </c>
      <c r="AI48" s="47">
        <f t="shared" si="20"/>
        <v>-9.1021179244212469E-4</v>
      </c>
      <c r="AJ48" s="47">
        <f t="shared" si="20"/>
        <v>-1.792786514403531E-3</v>
      </c>
      <c r="AK48" s="47">
        <f t="shared" si="21"/>
        <v>-2.6208883253185395E-3</v>
      </c>
      <c r="AL48" s="47">
        <f t="shared" si="21"/>
        <v>-3.3693557707022248E-3</v>
      </c>
      <c r="AM48" s="47">
        <f t="shared" si="21"/>
        <v>-4.0154470459694098E-3</v>
      </c>
      <c r="AN48" s="47">
        <f t="shared" si="21"/>
        <v>-4.5395309946590608E-3</v>
      </c>
      <c r="AO48" s="47">
        <f t="shared" si="21"/>
        <v>-4.9256835911895194E-3</v>
      </c>
      <c r="AP48" s="47">
        <f t="shared" si="21"/>
        <v>-5.1621717843178452E-3</v>
      </c>
      <c r="AQ48" s="47">
        <f t="shared" si="21"/>
        <v>-5.2418099999646381E-3</v>
      </c>
    </row>
    <row r="49" spans="1:43" x14ac:dyDescent="0.25">
      <c r="A49" s="47">
        <v>47</v>
      </c>
      <c r="B49" s="73" t="s">
        <v>86</v>
      </c>
      <c r="C49" s="73">
        <v>1</v>
      </c>
      <c r="D49" s="74">
        <v>7.2763799999999998E-3</v>
      </c>
      <c r="E49" s="74">
        <v>3.1415899999999999</v>
      </c>
      <c r="F49" s="36">
        <f t="shared" si="5"/>
        <v>36.381899999871905</v>
      </c>
      <c r="G49" s="47">
        <f t="shared" si="18"/>
        <v>9.6542638502781516E-9</v>
      </c>
      <c r="H49" s="47">
        <f t="shared" si="18"/>
        <v>-6.3175555590993485E-4</v>
      </c>
      <c r="I49" s="47">
        <f t="shared" si="18"/>
        <v>-1.2443251932011347E-3</v>
      </c>
      <c r="J49" s="47">
        <f t="shared" si="18"/>
        <v>-1.8190866391558456E-3</v>
      </c>
      <c r="K49" s="47">
        <f t="shared" si="18"/>
        <v>-2.3385760580820624E-3</v>
      </c>
      <c r="L49" s="47">
        <f t="shared" si="18"/>
        <v>-2.7870090268600381E-3</v>
      </c>
      <c r="M49" s="47">
        <f t="shared" si="18"/>
        <v>-3.1507601366514881E-3</v>
      </c>
      <c r="N49" s="47">
        <f t="shared" si="18"/>
        <v>-3.4187769940523405E-3</v>
      </c>
      <c r="O49" s="47">
        <f t="shared" si="18"/>
        <v>-3.5829160424735462E-3</v>
      </c>
      <c r="P49" s="47">
        <f t="shared" si="18"/>
        <v>-3.6381899999871907E-3</v>
      </c>
      <c r="Q49" s="47">
        <f t="shared" si="19"/>
        <v>-3.5829193953641949E-3</v>
      </c>
      <c r="R49" s="47">
        <f t="shared" si="19"/>
        <v>-3.4187835979577526E-3</v>
      </c>
      <c r="S49" s="47">
        <f t="shared" si="19"/>
        <v>-3.1507697909153383E-3</v>
      </c>
      <c r="T49" s="47">
        <f t="shared" si="19"/>
        <v>-2.7870214381424058E-3</v>
      </c>
      <c r="U49" s="47">
        <f t="shared" si="19"/>
        <v>-2.3385908492724121E-3</v>
      </c>
      <c r="V49" s="47">
        <f t="shared" si="19"/>
        <v>-1.8191033608313458E-3</v>
      </c>
      <c r="W49" s="47">
        <f t="shared" si="19"/>
        <v>-1.2443433372821351E-3</v>
      </c>
      <c r="X49" s="47">
        <f t="shared" si="19"/>
        <v>-6.3177457109771414E-4</v>
      </c>
      <c r="Y49" s="47">
        <f t="shared" si="19"/>
        <v>-9.6542638507238845E-9</v>
      </c>
      <c r="Z49" s="47">
        <f t="shared" si="19"/>
        <v>6.3175555590993767E-4</v>
      </c>
      <c r="AA49" s="47">
        <f t="shared" si="20"/>
        <v>1.2443251932011355E-3</v>
      </c>
      <c r="AB49" s="47">
        <f t="shared" si="20"/>
        <v>1.8190866391558467E-3</v>
      </c>
      <c r="AC49" s="47">
        <f t="shared" si="20"/>
        <v>2.3385760580820619E-3</v>
      </c>
      <c r="AD49" s="47">
        <f t="shared" si="20"/>
        <v>2.7870090268600381E-3</v>
      </c>
      <c r="AE49" s="47">
        <f t="shared" si="20"/>
        <v>3.1507601366514877E-3</v>
      </c>
      <c r="AF49" s="47">
        <f t="shared" si="20"/>
        <v>3.4187769940523405E-3</v>
      </c>
      <c r="AG49" s="47">
        <f t="shared" si="20"/>
        <v>3.5829160424735462E-3</v>
      </c>
      <c r="AH49" s="47">
        <f t="shared" si="20"/>
        <v>3.6381899999871907E-3</v>
      </c>
      <c r="AI49" s="47">
        <f t="shared" si="20"/>
        <v>3.5829193953641958E-3</v>
      </c>
      <c r="AJ49" s="47">
        <f t="shared" si="20"/>
        <v>3.4187835979577548E-3</v>
      </c>
      <c r="AK49" s="47">
        <f t="shared" si="21"/>
        <v>3.1507697909153387E-3</v>
      </c>
      <c r="AL49" s="47">
        <f t="shared" si="21"/>
        <v>2.7870214381424058E-3</v>
      </c>
      <c r="AM49" s="47">
        <f t="shared" si="21"/>
        <v>2.3385908492724126E-3</v>
      </c>
      <c r="AN49" s="47">
        <f t="shared" si="21"/>
        <v>1.8191033608313462E-3</v>
      </c>
      <c r="AO49" s="47">
        <f t="shared" si="21"/>
        <v>1.2443433372821293E-3</v>
      </c>
      <c r="AP49" s="47">
        <f t="shared" si="21"/>
        <v>6.3177457109771771E-4</v>
      </c>
      <c r="AQ49" s="47">
        <f t="shared" si="21"/>
        <v>9.6542638479382545E-9</v>
      </c>
    </row>
    <row r="50" spans="1:43" x14ac:dyDescent="0.25">
      <c r="B50" s="73" t="s">
        <v>87</v>
      </c>
      <c r="C50" s="73">
        <v>0</v>
      </c>
      <c r="D50" s="74">
        <v>0</v>
      </c>
      <c r="E50" s="74">
        <v>0</v>
      </c>
      <c r="F50" s="36" t="s">
        <v>88</v>
      </c>
      <c r="G50" s="47">
        <f t="shared" ref="G50:AQ50" si="22">th*180/PI()</f>
        <v>0</v>
      </c>
      <c r="H50" s="47">
        <f t="shared" si="22"/>
        <v>10</v>
      </c>
      <c r="I50" s="47">
        <f t="shared" si="22"/>
        <v>20</v>
      </c>
      <c r="J50" s="47">
        <f t="shared" si="22"/>
        <v>29.999999999999996</v>
      </c>
      <c r="K50" s="47">
        <f t="shared" si="22"/>
        <v>40</v>
      </c>
      <c r="L50" s="47">
        <f t="shared" si="22"/>
        <v>50</v>
      </c>
      <c r="M50" s="47">
        <f t="shared" si="22"/>
        <v>59.999999999999993</v>
      </c>
      <c r="N50" s="47">
        <f t="shared" si="22"/>
        <v>70</v>
      </c>
      <c r="O50" s="47">
        <f t="shared" si="22"/>
        <v>80</v>
      </c>
      <c r="P50" s="47">
        <f t="shared" si="22"/>
        <v>90</v>
      </c>
      <c r="Q50" s="47">
        <f t="shared" si="22"/>
        <v>100</v>
      </c>
      <c r="R50" s="47">
        <f t="shared" si="22"/>
        <v>110</v>
      </c>
      <c r="S50" s="47">
        <f t="shared" si="22"/>
        <v>119.99999999999999</v>
      </c>
      <c r="T50" s="47">
        <f t="shared" si="22"/>
        <v>130</v>
      </c>
      <c r="U50" s="47">
        <f t="shared" si="22"/>
        <v>140</v>
      </c>
      <c r="V50" s="47">
        <f t="shared" si="22"/>
        <v>150.00000000000003</v>
      </c>
      <c r="W50" s="47">
        <f t="shared" si="22"/>
        <v>160</v>
      </c>
      <c r="X50" s="47">
        <f t="shared" si="22"/>
        <v>170</v>
      </c>
      <c r="Y50" s="47">
        <f t="shared" si="22"/>
        <v>180</v>
      </c>
      <c r="Z50" s="47">
        <f t="shared" si="22"/>
        <v>190</v>
      </c>
      <c r="AA50" s="47">
        <f t="shared" si="22"/>
        <v>200</v>
      </c>
      <c r="AB50" s="47">
        <f t="shared" si="22"/>
        <v>210</v>
      </c>
      <c r="AC50" s="47">
        <f t="shared" si="22"/>
        <v>220</v>
      </c>
      <c r="AD50" s="47">
        <f t="shared" si="22"/>
        <v>229.99999999999997</v>
      </c>
      <c r="AE50" s="47">
        <f t="shared" si="22"/>
        <v>239.99999999999997</v>
      </c>
      <c r="AF50" s="47">
        <f t="shared" si="22"/>
        <v>249.99999999999997</v>
      </c>
      <c r="AG50" s="47">
        <f t="shared" si="22"/>
        <v>260</v>
      </c>
      <c r="AH50" s="47">
        <f t="shared" si="22"/>
        <v>270</v>
      </c>
      <c r="AI50" s="47">
        <f t="shared" si="22"/>
        <v>280</v>
      </c>
      <c r="AJ50" s="47">
        <f t="shared" si="22"/>
        <v>290</v>
      </c>
      <c r="AK50" s="47">
        <f t="shared" si="22"/>
        <v>300.00000000000006</v>
      </c>
      <c r="AL50" s="47">
        <f t="shared" si="22"/>
        <v>310</v>
      </c>
      <c r="AM50" s="47">
        <f t="shared" si="22"/>
        <v>320</v>
      </c>
      <c r="AN50" s="47">
        <f t="shared" si="22"/>
        <v>329.99999999999994</v>
      </c>
      <c r="AO50" s="47">
        <f t="shared" si="22"/>
        <v>340</v>
      </c>
      <c r="AP50" s="47">
        <f t="shared" si="22"/>
        <v>349.99999999999994</v>
      </c>
      <c r="AQ50" s="47">
        <f t="shared" si="22"/>
        <v>360</v>
      </c>
    </row>
    <row r="51" spans="1:43" x14ac:dyDescent="0.25">
      <c r="B51" s="47" t="s">
        <v>89</v>
      </c>
      <c r="C51" s="46"/>
      <c r="D51" s="46">
        <f>MAX(ABS(MAX(G51:AQ51)),ABS(MIN(G51:AQ51)))</f>
        <v>63.368030365250647</v>
      </c>
      <c r="F51" s="36" t="s">
        <v>41</v>
      </c>
      <c r="G51" s="47">
        <f t="shared" ref="G51:AQ51" si="23">SUM(G3:G49)*10000</f>
        <v>-57.667230832361916</v>
      </c>
      <c r="H51" s="47">
        <f t="shared" si="23"/>
        <v>-52.259401967316883</v>
      </c>
      <c r="I51" s="47">
        <f t="shared" si="23"/>
        <v>-45.688108440600672</v>
      </c>
      <c r="J51" s="47">
        <f t="shared" si="23"/>
        <v>-38.526236873596403</v>
      </c>
      <c r="K51" s="47">
        <f t="shared" si="23"/>
        <v>-31.268412109744784</v>
      </c>
      <c r="L51" s="47">
        <f t="shared" si="23"/>
        <v>-24.282556191667116</v>
      </c>
      <c r="M51" s="47">
        <f t="shared" si="23"/>
        <v>-17.780931017531291</v>
      </c>
      <c r="N51" s="47">
        <f t="shared" si="23"/>
        <v>-11.813688846428724</v>
      </c>
      <c r="O51" s="47">
        <f t="shared" si="23"/>
        <v>-6.2851266203186542</v>
      </c>
      <c r="P51" s="47">
        <f t="shared" si="23"/>
        <v>-0.99000591315581699</v>
      </c>
      <c r="Q51" s="47">
        <f t="shared" si="23"/>
        <v>4.3351950436357116</v>
      </c>
      <c r="R51" s="47">
        <f t="shared" si="23"/>
        <v>9.9530841153132492</v>
      </c>
      <c r="S51" s="47">
        <f t="shared" si="23"/>
        <v>16.066185778031823</v>
      </c>
      <c r="T51" s="47">
        <f t="shared" si="23"/>
        <v>22.76577153110749</v>
      </c>
      <c r="U51" s="47">
        <f t="shared" si="23"/>
        <v>29.995674561395276</v>
      </c>
      <c r="V51" s="47">
        <f t="shared" si="23"/>
        <v>37.536218124938117</v>
      </c>
      <c r="W51" s="47">
        <f t="shared" si="23"/>
        <v>45.010890289413268</v>
      </c>
      <c r="X51" s="47">
        <f t="shared" si="23"/>
        <v>51.915562231630332</v>
      </c>
      <c r="Y51" s="47">
        <f t="shared" si="23"/>
        <v>57.667217996859442</v>
      </c>
      <c r="Z51" s="47">
        <f t="shared" si="23"/>
        <v>61.666685103349714</v>
      </c>
      <c r="AA51" s="47">
        <f t="shared" si="23"/>
        <v>63.368030365250647</v>
      </c>
      <c r="AB51" s="47">
        <f t="shared" si="23"/>
        <v>62.346338074892756</v>
      </c>
      <c r="AC51" s="47">
        <f t="shared" si="23"/>
        <v>58.355636835558265</v>
      </c>
      <c r="AD51" s="47">
        <f t="shared" si="23"/>
        <v>51.369785375203818</v>
      </c>
      <c r="AE51" s="47">
        <f t="shared" si="23"/>
        <v>41.601045054330129</v>
      </c>
      <c r="AF51" s="47">
        <f t="shared" si="23"/>
        <v>29.493630436209447</v>
      </c>
      <c r="AG51" s="47">
        <f t="shared" si="23"/>
        <v>15.692433879205387</v>
      </c>
      <c r="AH51" s="47">
        <f t="shared" si="23"/>
        <v>0.99001874865831296</v>
      </c>
      <c r="AI51" s="47">
        <f t="shared" si="23"/>
        <v>-13.742478179668447</v>
      </c>
      <c r="AJ51" s="47">
        <f t="shared" si="23"/>
        <v>-27.633006039963149</v>
      </c>
      <c r="AK51" s="47">
        <f t="shared" si="23"/>
        <v>-39.886286979328133</v>
      </c>
      <c r="AL51" s="47">
        <f t="shared" si="23"/>
        <v>-49.852996256920946</v>
      </c>
      <c r="AM51" s="47">
        <f t="shared" si="23"/>
        <v>-57.082903744931947</v>
      </c>
      <c r="AN51" s="47">
        <f t="shared" si="23"/>
        <v>-61.356332161736894</v>
      </c>
      <c r="AO51" s="47">
        <f t="shared" si="23"/>
        <v>-62.690831879193951</v>
      </c>
      <c r="AP51" s="47">
        <f t="shared" si="23"/>
        <v>-61.32286949051705</v>
      </c>
      <c r="AQ51" s="47">
        <f t="shared" si="23"/>
        <v>-57.667230832361945</v>
      </c>
    </row>
    <row r="52" spans="1:43" x14ac:dyDescent="0.25">
      <c r="F52" s="36">
        <f>SUM(F3:F49)</f>
        <v>153.99797189122876</v>
      </c>
    </row>
  </sheetData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19" workbookViewId="0">
      <selection activeCell="C58" sqref="C58:D59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75" t="s">
        <v>11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75" t="s">
        <v>43</v>
      </c>
      <c r="C3" s="75">
        <v>1</v>
      </c>
      <c r="D3" s="76">
        <v>2.1318300000000001E-6</v>
      </c>
      <c r="E3" s="76">
        <v>3.1415899999999999</v>
      </c>
      <c r="F3" s="36">
        <f>MAX(ABS(MAX(G3:AQ3)),ABS(MAX(G3:AQ3)))*10000</f>
        <v>8.5273199999699775E-2</v>
      </c>
      <c r="G3" s="75">
        <f t="shared" ref="G3:P12" si="1">Bn*SIN(m*(th-INDEX(deg,ii)*PI()/180+ph))*INDEX(mm,ii)*INDEX(_10kA,ii)</f>
        <v>2.2628009316653031E-11</v>
      </c>
      <c r="H3" s="75">
        <f t="shared" si="1"/>
        <v>-1.4807312941385431E-6</v>
      </c>
      <c r="I3" s="75">
        <f t="shared" si="1"/>
        <v>-2.9164939452001957E-6</v>
      </c>
      <c r="J3" s="75">
        <f t="shared" si="1"/>
        <v>-4.2636404035540826E-6</v>
      </c>
      <c r="K3" s="75">
        <f t="shared" si="1"/>
        <v>-5.4812383057521276E-6</v>
      </c>
      <c r="L3" s="75">
        <f t="shared" si="1"/>
        <v>-6.5322915556703038E-6</v>
      </c>
      <c r="M3" s="75">
        <f t="shared" si="1"/>
        <v>-7.3848644321684596E-6</v>
      </c>
      <c r="N3" s="75">
        <f t="shared" si="1"/>
        <v>-8.0130519398168894E-6</v>
      </c>
      <c r="O3" s="75">
        <f t="shared" si="1"/>
        <v>-8.3977669190739141E-6</v>
      </c>
      <c r="P3" s="75">
        <f t="shared" si="1"/>
        <v>-8.527319999969978E-6</v>
      </c>
      <c r="Q3" s="75">
        <f t="shared" ref="Q3:Z12" si="2">Bn*SIN(m*(th-INDEX(deg,ii)*PI()/180+ph))*INDEX(mm,ii)*INDEX(_10kA,ii)</f>
        <v>-8.3977747776990772E-6</v>
      </c>
      <c r="R3" s="75">
        <f t="shared" si="2"/>
        <v>-8.0130674182868695E-6</v>
      </c>
      <c r="S3" s="75">
        <f t="shared" si="2"/>
        <v>-7.3848870601777764E-6</v>
      </c>
      <c r="T3" s="75">
        <f t="shared" si="2"/>
        <v>-6.5323206456783459E-6</v>
      </c>
      <c r="U3" s="75">
        <f t="shared" si="2"/>
        <v>-5.4812729738737192E-6</v>
      </c>
      <c r="V3" s="75">
        <f t="shared" si="2"/>
        <v>-4.263679596415897E-6</v>
      </c>
      <c r="W3" s="75">
        <f t="shared" si="2"/>
        <v>-2.9165364719469559E-6</v>
      </c>
      <c r="X3" s="75">
        <f t="shared" si="2"/>
        <v>-1.4807758626165648E-6</v>
      </c>
      <c r="Y3" s="75">
        <f t="shared" si="2"/>
        <v>-2.2628009317697754E-11</v>
      </c>
      <c r="Z3" s="75">
        <f t="shared" si="2"/>
        <v>1.4807312941385497E-6</v>
      </c>
      <c r="AA3" s="75">
        <f t="shared" ref="AA3:AJ12" si="3">Bn*SIN(m*(th-INDEX(deg,ii)*PI()/180+ph))*INDEX(mm,ii)*INDEX(_10kA,ii)</f>
        <v>2.9164939452001978E-6</v>
      </c>
      <c r="AB3" s="75">
        <f t="shared" si="3"/>
        <v>4.2636404035540843E-6</v>
      </c>
      <c r="AC3" s="75">
        <f t="shared" si="3"/>
        <v>5.4812383057521268E-6</v>
      </c>
      <c r="AD3" s="75">
        <f t="shared" si="3"/>
        <v>6.532291555670303E-6</v>
      </c>
      <c r="AE3" s="75">
        <f t="shared" si="3"/>
        <v>7.3848644321684587E-6</v>
      </c>
      <c r="AF3" s="75">
        <f t="shared" si="3"/>
        <v>8.0130519398168894E-6</v>
      </c>
      <c r="AG3" s="75">
        <f t="shared" si="3"/>
        <v>8.3977669190739141E-6</v>
      </c>
      <c r="AH3" s="75">
        <f t="shared" si="3"/>
        <v>8.527319999969978E-6</v>
      </c>
      <c r="AI3" s="75">
        <f t="shared" si="3"/>
        <v>8.3977747776990789E-6</v>
      </c>
      <c r="AJ3" s="75">
        <f t="shared" si="3"/>
        <v>8.0130674182868746E-6</v>
      </c>
      <c r="AK3" s="75">
        <f t="shared" ref="AK3:AQ12" si="4">Bn*SIN(m*(th-INDEX(deg,ii)*PI()/180+ph))*INDEX(mm,ii)*INDEX(_10kA,ii)</f>
        <v>7.3848870601777773E-6</v>
      </c>
      <c r="AL3" s="75">
        <f t="shared" si="4"/>
        <v>6.5323206456783459E-6</v>
      </c>
      <c r="AM3" s="75">
        <f t="shared" si="4"/>
        <v>5.4812729738737209E-6</v>
      </c>
      <c r="AN3" s="75">
        <f t="shared" si="4"/>
        <v>4.2636795964158979E-6</v>
      </c>
      <c r="AO3" s="75">
        <f t="shared" si="4"/>
        <v>2.9165364719469428E-6</v>
      </c>
      <c r="AP3" s="75">
        <f t="shared" si="4"/>
        <v>1.480775862616573E-6</v>
      </c>
      <c r="AQ3" s="75">
        <f t="shared" si="4"/>
        <v>2.2628009311168697E-11</v>
      </c>
    </row>
    <row r="4" spans="1:43" x14ac:dyDescent="0.25">
      <c r="A4" s="75">
        <v>2</v>
      </c>
      <c r="B4" s="75" t="s">
        <v>44</v>
      </c>
      <c r="C4" s="75">
        <v>1</v>
      </c>
      <c r="D4" s="76">
        <v>1.0848E-6</v>
      </c>
      <c r="E4" s="76">
        <v>-1.5708</v>
      </c>
      <c r="F4" s="36">
        <f t="shared" ref="F4:F49" si="5">MAX(ABS(MAX(G4:AQ4)),ABS(MAX(G4:AQ4)))*10000</f>
        <v>3.2543999999780443E-2</v>
      </c>
      <c r="G4" s="75">
        <f t="shared" si="1"/>
        <v>-3.2543999999780446E-6</v>
      </c>
      <c r="H4" s="75">
        <f t="shared" si="1"/>
        <v>-3.2049604271852888E-6</v>
      </c>
      <c r="I4" s="75">
        <f t="shared" si="1"/>
        <v>-3.0581397536007353E-6</v>
      </c>
      <c r="J4" s="75">
        <f t="shared" si="1"/>
        <v>-2.8183990510964076E-6</v>
      </c>
      <c r="K4" s="75">
        <f t="shared" si="1"/>
        <v>-2.4930227196032497E-6</v>
      </c>
      <c r="L4" s="75">
        <f t="shared" si="1"/>
        <v>-2.0918971543053129E-6</v>
      </c>
      <c r="M4" s="75">
        <f t="shared" si="1"/>
        <v>-1.6272103525248457E-6</v>
      </c>
      <c r="N4" s="75">
        <f t="shared" si="1"/>
        <v>-1.1130815875910793E-6</v>
      </c>
      <c r="O4" s="75">
        <f t="shared" si="1"/>
        <v>-5.6513240186481832E-7</v>
      </c>
      <c r="P4" s="75">
        <f t="shared" si="1"/>
        <v>-1.1954078688530362E-11</v>
      </c>
      <c r="Q4" s="75">
        <f t="shared" si="2"/>
        <v>5.6510885692607323E-7</v>
      </c>
      <c r="R4" s="75">
        <f t="shared" si="2"/>
        <v>1.1130591212720153E-6</v>
      </c>
      <c r="S4" s="75">
        <f t="shared" si="2"/>
        <v>1.6271896474531987E-6</v>
      </c>
      <c r="T4" s="75">
        <f t="shared" si="2"/>
        <v>2.0918788395942091E-6</v>
      </c>
      <c r="U4" s="75">
        <f t="shared" si="2"/>
        <v>2.4930073517359172E-6</v>
      </c>
      <c r="V4" s="75">
        <f t="shared" si="2"/>
        <v>2.8183870970177192E-6</v>
      </c>
      <c r="W4" s="75">
        <f t="shared" si="2"/>
        <v>3.0581315765293229E-6</v>
      </c>
      <c r="X4" s="75">
        <f t="shared" si="2"/>
        <v>3.204956275577328E-6</v>
      </c>
      <c r="Y4" s="75">
        <f t="shared" si="2"/>
        <v>3.2543999999780446E-6</v>
      </c>
      <c r="Z4" s="75">
        <f t="shared" si="2"/>
        <v>3.2049604271852888E-6</v>
      </c>
      <c r="AA4" s="75">
        <f t="shared" si="3"/>
        <v>3.0581397536007362E-6</v>
      </c>
      <c r="AB4" s="75">
        <f t="shared" si="3"/>
        <v>2.8183990510964076E-6</v>
      </c>
      <c r="AC4" s="75">
        <f t="shared" si="3"/>
        <v>2.4930227196032501E-6</v>
      </c>
      <c r="AD4" s="75">
        <f t="shared" si="3"/>
        <v>2.0918971543053142E-6</v>
      </c>
      <c r="AE4" s="75">
        <f t="shared" si="3"/>
        <v>1.6272103525248472E-6</v>
      </c>
      <c r="AF4" s="75">
        <f t="shared" si="3"/>
        <v>1.1130815875910816E-6</v>
      </c>
      <c r="AG4" s="75">
        <f t="shared" si="3"/>
        <v>5.6513240186481874E-7</v>
      </c>
      <c r="AH4" s="75">
        <f t="shared" si="3"/>
        <v>1.1954078689651696E-11</v>
      </c>
      <c r="AI4" s="75">
        <f t="shared" si="3"/>
        <v>-5.6510885692607133E-7</v>
      </c>
      <c r="AJ4" s="75">
        <f t="shared" si="3"/>
        <v>-1.1130591212720132E-6</v>
      </c>
      <c r="AK4" s="75">
        <f t="shared" si="4"/>
        <v>-1.6271896474531991E-6</v>
      </c>
      <c r="AL4" s="75">
        <f t="shared" si="4"/>
        <v>-2.0918788395942087E-6</v>
      </c>
      <c r="AM4" s="75">
        <f t="shared" si="4"/>
        <v>-2.4930073517359164E-6</v>
      </c>
      <c r="AN4" s="75">
        <f t="shared" si="4"/>
        <v>-2.8183870970177183E-6</v>
      </c>
      <c r="AO4" s="75">
        <f t="shared" si="4"/>
        <v>-3.0581315765293229E-6</v>
      </c>
      <c r="AP4" s="75">
        <f t="shared" si="4"/>
        <v>-3.2049562755773276E-6</v>
      </c>
      <c r="AQ4" s="75">
        <f t="shared" si="4"/>
        <v>-3.2543999999780446E-6</v>
      </c>
    </row>
    <row r="5" spans="1:43" x14ac:dyDescent="0.25">
      <c r="A5" s="75">
        <v>3</v>
      </c>
      <c r="B5" s="75" t="s">
        <v>45</v>
      </c>
      <c r="C5" s="75">
        <v>2</v>
      </c>
      <c r="D5" s="76">
        <v>7.8386299999999996E-7</v>
      </c>
      <c r="E5" s="76">
        <v>-5.1507399999999999E-9</v>
      </c>
      <c r="F5" s="36">
        <f t="shared" si="5"/>
        <v>1.5439087222032175E-2</v>
      </c>
      <c r="G5" s="75">
        <f t="shared" si="1"/>
        <v>-1.6149898034479998E-14</v>
      </c>
      <c r="H5" s="75">
        <f t="shared" si="1"/>
        <v>5.3619385603943732E-7</v>
      </c>
      <c r="I5" s="75">
        <f t="shared" si="1"/>
        <v>1.0077148358118997E-6</v>
      </c>
      <c r="J5" s="75">
        <f t="shared" si="1"/>
        <v>1.3576905340984137E-6</v>
      </c>
      <c r="K5" s="75">
        <f t="shared" si="1"/>
        <v>1.5439087165944164E-6</v>
      </c>
      <c r="L5" s="75">
        <f t="shared" si="1"/>
        <v>1.543908722203217E-6</v>
      </c>
      <c r="M5" s="75">
        <f t="shared" si="1"/>
        <v>1.3576905502483119E-6</v>
      </c>
      <c r="N5" s="75">
        <f t="shared" si="1"/>
        <v>1.0077148605549794E-6</v>
      </c>
      <c r="O5" s="75">
        <f t="shared" si="1"/>
        <v>5.3619388639131768E-7</v>
      </c>
      <c r="P5" s="75">
        <f t="shared" si="1"/>
        <v>1.6149898404304488E-14</v>
      </c>
      <c r="Q5" s="75">
        <f t="shared" si="2"/>
        <v>-5.36193856039437E-7</v>
      </c>
      <c r="R5" s="75">
        <f t="shared" si="2"/>
        <v>-1.0077148358118997E-6</v>
      </c>
      <c r="S5" s="75">
        <f t="shared" si="2"/>
        <v>-1.3576905340984137E-6</v>
      </c>
      <c r="T5" s="75">
        <f t="shared" si="2"/>
        <v>-1.5439087165944164E-6</v>
      </c>
      <c r="U5" s="75">
        <f t="shared" si="2"/>
        <v>-1.543908722203217E-6</v>
      </c>
      <c r="V5" s="75">
        <f t="shared" si="2"/>
        <v>-1.3576905502483115E-6</v>
      </c>
      <c r="W5" s="75">
        <f t="shared" si="2"/>
        <v>-1.007714860554979E-6</v>
      </c>
      <c r="X5" s="75">
        <f t="shared" si="2"/>
        <v>-5.3619388639131662E-7</v>
      </c>
      <c r="Y5" s="75">
        <f t="shared" si="2"/>
        <v>-1.6149897900163997E-14</v>
      </c>
      <c r="Z5" s="75">
        <f t="shared" si="2"/>
        <v>5.3619385603943806E-7</v>
      </c>
      <c r="AA5" s="75">
        <f t="shared" si="3"/>
        <v>1.0077148358119E-6</v>
      </c>
      <c r="AB5" s="75">
        <f t="shared" si="3"/>
        <v>1.3576905340984141E-6</v>
      </c>
      <c r="AC5" s="75">
        <f t="shared" si="3"/>
        <v>1.5439087165944164E-6</v>
      </c>
      <c r="AD5" s="75">
        <f t="shared" si="3"/>
        <v>1.5439087222032174E-6</v>
      </c>
      <c r="AE5" s="75">
        <f t="shared" si="3"/>
        <v>1.357690550248313E-6</v>
      </c>
      <c r="AF5" s="75">
        <f t="shared" si="3"/>
        <v>1.0077148605549813E-6</v>
      </c>
      <c r="AG5" s="75">
        <f t="shared" si="3"/>
        <v>5.361938863913181E-7</v>
      </c>
      <c r="AH5" s="75">
        <f t="shared" si="3"/>
        <v>1.6149899484654107E-14</v>
      </c>
      <c r="AI5" s="75">
        <f t="shared" si="3"/>
        <v>-5.3619385603943531E-7</v>
      </c>
      <c r="AJ5" s="75">
        <f t="shared" si="3"/>
        <v>-1.0077148358118978E-6</v>
      </c>
      <c r="AK5" s="75">
        <f t="shared" si="4"/>
        <v>-1.3576905340984135E-6</v>
      </c>
      <c r="AL5" s="75">
        <f t="shared" si="4"/>
        <v>-1.5439087165944162E-6</v>
      </c>
      <c r="AM5" s="75">
        <f t="shared" si="4"/>
        <v>-1.5439087222032174E-6</v>
      </c>
      <c r="AN5" s="75">
        <f t="shared" si="4"/>
        <v>-1.357690550248313E-6</v>
      </c>
      <c r="AO5" s="75">
        <f t="shared" si="4"/>
        <v>-1.0077148605549794E-6</v>
      </c>
      <c r="AP5" s="75">
        <f t="shared" si="4"/>
        <v>-5.3619388639132086E-7</v>
      </c>
      <c r="AQ5" s="75">
        <f t="shared" si="4"/>
        <v>-1.6149899676723815E-14</v>
      </c>
    </row>
    <row r="6" spans="1:43" x14ac:dyDescent="0.25">
      <c r="A6" s="75">
        <v>4</v>
      </c>
      <c r="B6" s="75" t="s">
        <v>46</v>
      </c>
      <c r="C6" s="75">
        <v>1</v>
      </c>
      <c r="D6" s="76">
        <v>9.3343100000000004E-7</v>
      </c>
      <c r="E6" s="76">
        <v>-2.2274499999999998E-16</v>
      </c>
      <c r="F6" s="36">
        <f t="shared" si="5"/>
        <v>3.7337240000000001E-2</v>
      </c>
      <c r="G6" s="75">
        <f t="shared" si="1"/>
        <v>-8.3166835237999995E-22</v>
      </c>
      <c r="H6" s="75">
        <f t="shared" si="1"/>
        <v>6.4835436851128102E-7</v>
      </c>
      <c r="I6" s="75">
        <f t="shared" si="1"/>
        <v>1.2770088176184883E-6</v>
      </c>
      <c r="J6" s="75">
        <f t="shared" si="1"/>
        <v>1.8668619999999992E-6</v>
      </c>
      <c r="K6" s="75">
        <f t="shared" si="1"/>
        <v>2.399991525189264E-6</v>
      </c>
      <c r="L6" s="75">
        <f t="shared" si="1"/>
        <v>2.8601985223399627E-6</v>
      </c>
      <c r="M6" s="75">
        <f t="shared" si="1"/>
        <v>3.233499834719649E-6</v>
      </c>
      <c r="N6" s="75">
        <f t="shared" si="1"/>
        <v>3.508552890851245E-6</v>
      </c>
      <c r="O6" s="75">
        <f t="shared" si="1"/>
        <v>3.6770003428077534E-6</v>
      </c>
      <c r="P6" s="75">
        <f t="shared" si="1"/>
        <v>3.7337240000000002E-6</v>
      </c>
      <c r="Q6" s="75">
        <f t="shared" si="2"/>
        <v>3.6770003428077538E-6</v>
      </c>
      <c r="R6" s="75">
        <f t="shared" si="2"/>
        <v>3.5085528908512454E-6</v>
      </c>
      <c r="S6" s="75">
        <f t="shared" si="2"/>
        <v>3.2334998347196507E-6</v>
      </c>
      <c r="T6" s="75">
        <f t="shared" si="2"/>
        <v>2.8601985223399644E-6</v>
      </c>
      <c r="U6" s="75">
        <f t="shared" si="2"/>
        <v>2.3999915251892661E-6</v>
      </c>
      <c r="V6" s="75">
        <f t="shared" si="2"/>
        <v>1.8668620000000014E-6</v>
      </c>
      <c r="W6" s="75">
        <f t="shared" si="2"/>
        <v>1.2770088176184915E-6</v>
      </c>
      <c r="X6" s="75">
        <f t="shared" si="2"/>
        <v>6.4835436851128314E-7</v>
      </c>
      <c r="Y6" s="75">
        <f t="shared" si="2"/>
        <v>2.1155431599237384E-21</v>
      </c>
      <c r="Z6" s="75">
        <f t="shared" si="2"/>
        <v>-6.483543685112807E-7</v>
      </c>
      <c r="AA6" s="75">
        <f t="shared" si="3"/>
        <v>-1.2770088176184873E-6</v>
      </c>
      <c r="AB6" s="75">
        <f t="shared" si="3"/>
        <v>-1.866861999999999E-6</v>
      </c>
      <c r="AC6" s="75">
        <f t="shared" si="3"/>
        <v>-2.3999915251892631E-6</v>
      </c>
      <c r="AD6" s="75">
        <f t="shared" si="3"/>
        <v>-2.8601985223399627E-6</v>
      </c>
      <c r="AE6" s="75">
        <f t="shared" si="3"/>
        <v>-3.2334998347196486E-6</v>
      </c>
      <c r="AF6" s="75">
        <f t="shared" si="3"/>
        <v>-3.5085528908512446E-6</v>
      </c>
      <c r="AG6" s="75">
        <f t="shared" si="3"/>
        <v>-3.6770003428077534E-6</v>
      </c>
      <c r="AH6" s="75">
        <f t="shared" si="3"/>
        <v>-3.7337240000000002E-6</v>
      </c>
      <c r="AI6" s="75">
        <f t="shared" si="3"/>
        <v>-3.6770003428077538E-6</v>
      </c>
      <c r="AJ6" s="75">
        <f t="shared" si="3"/>
        <v>-3.5085528908512458E-6</v>
      </c>
      <c r="AK6" s="75">
        <f t="shared" si="4"/>
        <v>-3.2334998347196494E-6</v>
      </c>
      <c r="AL6" s="75">
        <f t="shared" si="4"/>
        <v>-2.8601985223399635E-6</v>
      </c>
      <c r="AM6" s="75">
        <f t="shared" si="4"/>
        <v>-2.3999915251892652E-6</v>
      </c>
      <c r="AN6" s="75">
        <f t="shared" si="4"/>
        <v>-1.8668620000000018E-6</v>
      </c>
      <c r="AO6" s="75">
        <f t="shared" si="4"/>
        <v>-1.2770088176184888E-6</v>
      </c>
      <c r="AP6" s="75">
        <f t="shared" si="4"/>
        <v>-6.4835436851128536E-7</v>
      </c>
      <c r="AQ6" s="75">
        <f t="shared" si="4"/>
        <v>-9.1487323793104657E-22</v>
      </c>
    </row>
    <row r="7" spans="1:43" x14ac:dyDescent="0.25">
      <c r="A7" s="75">
        <v>5</v>
      </c>
      <c r="B7" s="75" t="s">
        <v>47</v>
      </c>
      <c r="C7" s="75">
        <v>1</v>
      </c>
      <c r="D7" s="76">
        <v>8.79101E-7</v>
      </c>
      <c r="E7" s="76">
        <v>1.5708</v>
      </c>
      <c r="F7" s="36">
        <f t="shared" si="5"/>
        <v>2.6373029999822082E-2</v>
      </c>
      <c r="G7" s="75">
        <f t="shared" si="1"/>
        <v>2.6373029999822081E-6</v>
      </c>
      <c r="H7" s="75">
        <f t="shared" si="1"/>
        <v>2.5972347592333198E-6</v>
      </c>
      <c r="I7" s="75">
        <f t="shared" si="1"/>
        <v>2.4782508545893294E-6</v>
      </c>
      <c r="J7" s="75">
        <f t="shared" si="1"/>
        <v>2.283966551784084E-6</v>
      </c>
      <c r="K7" s="75">
        <f t="shared" si="1"/>
        <v>2.0202850810457202E-6</v>
      </c>
      <c r="L7" s="75">
        <f t="shared" si="1"/>
        <v>1.6952182704333601E-6</v>
      </c>
      <c r="M7" s="75">
        <f t="shared" si="1"/>
        <v>1.3186431104957187E-6</v>
      </c>
      <c r="N7" s="75">
        <f t="shared" si="1"/>
        <v>9.0200164691127494E-7</v>
      </c>
      <c r="O7" s="75">
        <f t="shared" si="1"/>
        <v>4.5795331972028777E-7</v>
      </c>
      <c r="P7" s="75">
        <f t="shared" si="1"/>
        <v>-9.6873548390952076E-12</v>
      </c>
      <c r="Q7" s="75">
        <f t="shared" si="2"/>
        <v>-4.5797240008459005E-7</v>
      </c>
      <c r="R7" s="75">
        <f t="shared" si="2"/>
        <v>-9.020198531829872E-7</v>
      </c>
      <c r="S7" s="75">
        <f t="shared" si="2"/>
        <v>-1.3186598894864888E-6</v>
      </c>
      <c r="T7" s="75">
        <f t="shared" si="2"/>
        <v>-1.6952331123220459E-6</v>
      </c>
      <c r="U7" s="75">
        <f t="shared" si="2"/>
        <v>-2.0202975348690415E-6</v>
      </c>
      <c r="V7" s="75">
        <f t="shared" si="2"/>
        <v>-2.2839762391389223E-6</v>
      </c>
      <c r="W7" s="75">
        <f t="shared" si="2"/>
        <v>-2.4782574811303095E-6</v>
      </c>
      <c r="X7" s="75">
        <f t="shared" si="2"/>
        <v>-2.5972381236163484E-6</v>
      </c>
      <c r="Y7" s="75">
        <f t="shared" si="2"/>
        <v>-2.6373029999822081E-6</v>
      </c>
      <c r="Z7" s="75">
        <f t="shared" si="2"/>
        <v>-2.5972347592333198E-6</v>
      </c>
      <c r="AA7" s="75">
        <f t="shared" si="3"/>
        <v>-2.4782508545893298E-6</v>
      </c>
      <c r="AB7" s="75">
        <f t="shared" si="3"/>
        <v>-2.2839665517840831E-6</v>
      </c>
      <c r="AC7" s="75">
        <f t="shared" si="3"/>
        <v>-2.0202850810457194E-6</v>
      </c>
      <c r="AD7" s="75">
        <f t="shared" si="3"/>
        <v>-1.6952182704333601E-6</v>
      </c>
      <c r="AE7" s="75">
        <f t="shared" si="3"/>
        <v>-1.3186431104957187E-6</v>
      </c>
      <c r="AF7" s="75">
        <f t="shared" si="3"/>
        <v>-9.0200164691127515E-7</v>
      </c>
      <c r="AG7" s="75">
        <f t="shared" si="3"/>
        <v>-4.5795331972028698E-7</v>
      </c>
      <c r="AH7" s="75">
        <f t="shared" si="3"/>
        <v>9.6873548387720982E-12</v>
      </c>
      <c r="AI7" s="75">
        <f t="shared" si="3"/>
        <v>4.5797240008458973E-7</v>
      </c>
      <c r="AJ7" s="75">
        <f t="shared" si="3"/>
        <v>9.0201985318298677E-7</v>
      </c>
      <c r="AK7" s="75">
        <f t="shared" si="4"/>
        <v>1.3186598894864905E-6</v>
      </c>
      <c r="AL7" s="75">
        <f t="shared" si="4"/>
        <v>1.6952331123220459E-6</v>
      </c>
      <c r="AM7" s="75">
        <f t="shared" si="4"/>
        <v>2.0202975348690415E-6</v>
      </c>
      <c r="AN7" s="75">
        <f t="shared" si="4"/>
        <v>2.2839762391389223E-6</v>
      </c>
      <c r="AO7" s="75">
        <f t="shared" si="4"/>
        <v>2.4782574811303108E-6</v>
      </c>
      <c r="AP7" s="75">
        <f t="shared" si="4"/>
        <v>2.597238123616348E-6</v>
      </c>
      <c r="AQ7" s="75">
        <f t="shared" si="4"/>
        <v>2.6373029999822081E-6</v>
      </c>
    </row>
    <row r="8" spans="1:43" x14ac:dyDescent="0.25">
      <c r="A8" s="75">
        <v>6</v>
      </c>
      <c r="B8" s="75" t="s">
        <v>48</v>
      </c>
      <c r="C8" s="75">
        <v>2</v>
      </c>
      <c r="D8" s="76">
        <v>3.7736600000000001E-8</v>
      </c>
      <c r="E8" s="76">
        <v>-1.7117200000000001E-10</v>
      </c>
      <c r="F8" s="36">
        <f t="shared" si="5"/>
        <v>7.4326592509127681E-4</v>
      </c>
      <c r="G8" s="75">
        <f t="shared" si="1"/>
        <v>-2.5837797180800001E-17</v>
      </c>
      <c r="H8" s="75">
        <f t="shared" si="1"/>
        <v>2.5813354656967275E-8</v>
      </c>
      <c r="I8" s="75">
        <f t="shared" si="1"/>
        <v>4.8513237803601219E-8</v>
      </c>
      <c r="J8" s="75">
        <f t="shared" si="1"/>
        <v>6.5361708491984793E-8</v>
      </c>
      <c r="K8" s="75">
        <f t="shared" si="1"/>
        <v>7.4326592500154298E-8</v>
      </c>
      <c r="L8" s="75">
        <f t="shared" si="1"/>
        <v>7.4326592509127672E-8</v>
      </c>
      <c r="M8" s="75">
        <f t="shared" si="1"/>
        <v>6.5361708517822594E-8</v>
      </c>
      <c r="N8" s="75">
        <f t="shared" si="1"/>
        <v>4.8513237843187026E-8</v>
      </c>
      <c r="O8" s="75">
        <f t="shared" si="1"/>
        <v>2.5813354705526453E-8</v>
      </c>
      <c r="P8" s="75">
        <f t="shared" si="1"/>
        <v>2.5837801218326402E-17</v>
      </c>
      <c r="Q8" s="75">
        <f t="shared" si="2"/>
        <v>-2.5813354656967275E-8</v>
      </c>
      <c r="R8" s="75">
        <f t="shared" si="2"/>
        <v>-4.8513237803601219E-8</v>
      </c>
      <c r="S8" s="75">
        <f t="shared" si="2"/>
        <v>-6.536170849198478E-8</v>
      </c>
      <c r="T8" s="75">
        <f t="shared" si="2"/>
        <v>-7.4326592500154298E-8</v>
      </c>
      <c r="U8" s="75">
        <f t="shared" si="2"/>
        <v>-7.4326592509127672E-8</v>
      </c>
      <c r="V8" s="75">
        <f t="shared" si="2"/>
        <v>-6.5361708517822594E-8</v>
      </c>
      <c r="W8" s="75">
        <f t="shared" si="2"/>
        <v>-4.8513237843187039E-8</v>
      </c>
      <c r="X8" s="75">
        <f t="shared" si="2"/>
        <v>-2.5813354705526433E-8</v>
      </c>
      <c r="Y8" s="75">
        <f t="shared" si="2"/>
        <v>-2.5837810464913841E-17</v>
      </c>
      <c r="Z8" s="75">
        <f t="shared" si="2"/>
        <v>2.5813354656967295E-8</v>
      </c>
      <c r="AA8" s="75">
        <f t="shared" si="3"/>
        <v>4.8513237803601212E-8</v>
      </c>
      <c r="AB8" s="75">
        <f t="shared" si="3"/>
        <v>6.5361708491984806E-8</v>
      </c>
      <c r="AC8" s="75">
        <f t="shared" si="3"/>
        <v>7.4326592500154298E-8</v>
      </c>
      <c r="AD8" s="75">
        <f t="shared" si="3"/>
        <v>7.4326592509127685E-8</v>
      </c>
      <c r="AE8" s="75">
        <f t="shared" si="3"/>
        <v>6.536170851782266E-8</v>
      </c>
      <c r="AF8" s="75">
        <f t="shared" si="3"/>
        <v>4.8513237843187145E-8</v>
      </c>
      <c r="AG8" s="75">
        <f t="shared" si="3"/>
        <v>2.5813354705526506E-8</v>
      </c>
      <c r="AH8" s="75">
        <f t="shared" si="3"/>
        <v>2.5837886745168782E-17</v>
      </c>
      <c r="AI8" s="75">
        <f t="shared" si="3"/>
        <v>-2.5813354656967163E-8</v>
      </c>
      <c r="AJ8" s="75">
        <f t="shared" si="3"/>
        <v>-4.85132378036011E-8</v>
      </c>
      <c r="AK8" s="75">
        <f t="shared" si="4"/>
        <v>-6.5361708491984767E-8</v>
      </c>
      <c r="AL8" s="75">
        <f t="shared" si="4"/>
        <v>-7.4326592500154284E-8</v>
      </c>
      <c r="AM8" s="75">
        <f t="shared" si="4"/>
        <v>-7.4326592509127685E-8</v>
      </c>
      <c r="AN8" s="75">
        <f t="shared" si="4"/>
        <v>-6.536170851782266E-8</v>
      </c>
      <c r="AO8" s="75">
        <f t="shared" si="4"/>
        <v>-4.8513237843187052E-8</v>
      </c>
      <c r="AP8" s="75">
        <f t="shared" si="4"/>
        <v>-2.5813354705526638E-8</v>
      </c>
      <c r="AQ8" s="75">
        <f t="shared" si="4"/>
        <v>-2.5837895991756218E-17</v>
      </c>
    </row>
    <row r="9" spans="1:43" x14ac:dyDescent="0.25">
      <c r="A9" s="75">
        <v>7</v>
      </c>
      <c r="B9" s="75" t="s">
        <v>49</v>
      </c>
      <c r="C9" s="75">
        <v>1</v>
      </c>
      <c r="D9" s="76">
        <v>5.3483400000000004E-7</v>
      </c>
      <c r="E9" s="76">
        <v>-2.61066E-16</v>
      </c>
      <c r="F9" s="36">
        <f t="shared" si="5"/>
        <v>2.139336E-2</v>
      </c>
      <c r="G9" s="75">
        <f t="shared" si="1"/>
        <v>-5.58507892176E-22</v>
      </c>
      <c r="H9" s="75">
        <f t="shared" si="1"/>
        <v>3.7149179781725953E-7</v>
      </c>
      <c r="I9" s="75">
        <f t="shared" si="1"/>
        <v>7.3169600534176226E-7</v>
      </c>
      <c r="J9" s="75">
        <f t="shared" si="1"/>
        <v>1.0696679999999996E-6</v>
      </c>
      <c r="K9" s="75">
        <f t="shared" si="1"/>
        <v>1.3751386737563621E-6</v>
      </c>
      <c r="L9" s="75">
        <f t="shared" si="1"/>
        <v>1.6388264547643819E-6</v>
      </c>
      <c r="M9" s="75">
        <f t="shared" si="1"/>
        <v>1.8527193232305856E-6</v>
      </c>
      <c r="N9" s="75">
        <f t="shared" si="1"/>
        <v>2.010318252581642E-6</v>
      </c>
      <c r="O9" s="75">
        <f t="shared" si="1"/>
        <v>2.1068346790981254E-6</v>
      </c>
      <c r="P9" s="75">
        <f t="shared" si="1"/>
        <v>2.1393360000000001E-6</v>
      </c>
      <c r="Q9" s="75">
        <f t="shared" si="2"/>
        <v>2.1068346790981254E-6</v>
      </c>
      <c r="R9" s="75">
        <f t="shared" si="2"/>
        <v>2.0103182525816425E-6</v>
      </c>
      <c r="S9" s="75">
        <f t="shared" si="2"/>
        <v>1.8527193232305865E-6</v>
      </c>
      <c r="T9" s="75">
        <f t="shared" si="2"/>
        <v>1.6388264547643828E-6</v>
      </c>
      <c r="U9" s="75">
        <f t="shared" si="2"/>
        <v>1.3751386737563633E-6</v>
      </c>
      <c r="V9" s="75">
        <f t="shared" si="2"/>
        <v>1.0696680000000007E-6</v>
      </c>
      <c r="W9" s="75">
        <f t="shared" si="2"/>
        <v>7.3169600534176417E-7</v>
      </c>
      <c r="X9" s="75">
        <f t="shared" si="2"/>
        <v>3.7149179781726086E-7</v>
      </c>
      <c r="Y9" s="75">
        <f t="shared" si="2"/>
        <v>1.2121564533368323E-21</v>
      </c>
      <c r="Z9" s="75">
        <f t="shared" si="2"/>
        <v>-3.7149179781725943E-7</v>
      </c>
      <c r="AA9" s="75">
        <f t="shared" si="3"/>
        <v>-7.3169600534176173E-7</v>
      </c>
      <c r="AB9" s="75">
        <f t="shared" si="3"/>
        <v>-1.0696679999999994E-6</v>
      </c>
      <c r="AC9" s="75">
        <f t="shared" si="3"/>
        <v>-1.3751386737563614E-6</v>
      </c>
      <c r="AD9" s="75">
        <f t="shared" si="3"/>
        <v>-1.6388264547643819E-6</v>
      </c>
      <c r="AE9" s="75">
        <f t="shared" si="3"/>
        <v>-1.8527193232305854E-6</v>
      </c>
      <c r="AF9" s="75">
        <f t="shared" si="3"/>
        <v>-2.010318252581642E-6</v>
      </c>
      <c r="AG9" s="75">
        <f t="shared" si="3"/>
        <v>-2.1068346790981254E-6</v>
      </c>
      <c r="AH9" s="75">
        <f t="shared" si="3"/>
        <v>-2.1393360000000001E-6</v>
      </c>
      <c r="AI9" s="75">
        <f t="shared" si="3"/>
        <v>-2.1068346790981254E-6</v>
      </c>
      <c r="AJ9" s="75">
        <f t="shared" si="3"/>
        <v>-2.0103182525816425E-6</v>
      </c>
      <c r="AK9" s="75">
        <f t="shared" si="4"/>
        <v>-1.8527193232305858E-6</v>
      </c>
      <c r="AL9" s="75">
        <f t="shared" si="4"/>
        <v>-1.6388264547643824E-6</v>
      </c>
      <c r="AM9" s="75">
        <f t="shared" si="4"/>
        <v>-1.3751386737563629E-6</v>
      </c>
      <c r="AN9" s="75">
        <f t="shared" si="4"/>
        <v>-1.0696680000000009E-6</v>
      </c>
      <c r="AO9" s="75">
        <f t="shared" si="4"/>
        <v>-7.3169600534176258E-7</v>
      </c>
      <c r="AP9" s="75">
        <f t="shared" si="4"/>
        <v>-3.7149179781726213E-7</v>
      </c>
      <c r="AQ9" s="75">
        <f t="shared" si="4"/>
        <v>-5.2420083898607755E-22</v>
      </c>
    </row>
    <row r="10" spans="1:43" x14ac:dyDescent="0.25">
      <c r="A10" s="75">
        <v>8</v>
      </c>
      <c r="B10" s="75" t="s">
        <v>50</v>
      </c>
      <c r="C10" s="75">
        <v>1</v>
      </c>
      <c r="D10" s="76">
        <v>5.2594499999999999E-7</v>
      </c>
      <c r="E10" s="76">
        <v>1.5708</v>
      </c>
      <c r="F10" s="36">
        <f t="shared" si="5"/>
        <v>1.5778349999893557E-2</v>
      </c>
      <c r="G10" s="75">
        <f t="shared" si="1"/>
        <v>1.5778349999893556E-6</v>
      </c>
      <c r="H10" s="75">
        <f t="shared" si="1"/>
        <v>1.5538631345487812E-6</v>
      </c>
      <c r="I10" s="75">
        <f t="shared" si="1"/>
        <v>1.4826779240576281E-6</v>
      </c>
      <c r="J10" s="75">
        <f t="shared" si="1"/>
        <v>1.3664422951152142E-6</v>
      </c>
      <c r="K10" s="75">
        <f t="shared" si="1"/>
        <v>1.2086880084888895E-6</v>
      </c>
      <c r="L10" s="75">
        <f t="shared" si="1"/>
        <v>1.0142083483502733E-6</v>
      </c>
      <c r="M10" s="75">
        <f t="shared" si="1"/>
        <v>7.8891248076122167E-7</v>
      </c>
      <c r="N10" s="75">
        <f t="shared" si="1"/>
        <v>5.396459066532179E-7</v>
      </c>
      <c r="O10" s="75">
        <f t="shared" si="1"/>
        <v>2.7398246474556027E-7</v>
      </c>
      <c r="P10" s="75">
        <f t="shared" si="1"/>
        <v>-5.7957115744924971E-12</v>
      </c>
      <c r="Q10" s="75">
        <f t="shared" si="2"/>
        <v>-2.7399388006894512E-7</v>
      </c>
      <c r="R10" s="75">
        <f t="shared" si="2"/>
        <v>-5.3965679902801412E-7</v>
      </c>
      <c r="S10" s="75">
        <f t="shared" si="2"/>
        <v>-7.8892251922813343E-7</v>
      </c>
      <c r="T10" s="75">
        <f t="shared" si="2"/>
        <v>-1.0142172278955642E-6</v>
      </c>
      <c r="U10" s="75">
        <f t="shared" si="2"/>
        <v>-1.2086954593120678E-6</v>
      </c>
      <c r="V10" s="75">
        <f t="shared" si="2"/>
        <v>-1.3664480908267883E-6</v>
      </c>
      <c r="W10" s="75">
        <f t="shared" si="2"/>
        <v>-1.4826818885578345E-6</v>
      </c>
      <c r="X10" s="75">
        <f t="shared" si="2"/>
        <v>-1.5538651473782878E-6</v>
      </c>
      <c r="Y10" s="75">
        <f t="shared" si="2"/>
        <v>-1.5778349999893556E-6</v>
      </c>
      <c r="Z10" s="75">
        <f t="shared" si="2"/>
        <v>-1.5538631345487812E-6</v>
      </c>
      <c r="AA10" s="75">
        <f t="shared" si="3"/>
        <v>-1.4826779240576283E-6</v>
      </c>
      <c r="AB10" s="75">
        <f t="shared" si="3"/>
        <v>-1.366442295115214E-6</v>
      </c>
      <c r="AC10" s="75">
        <f t="shared" si="3"/>
        <v>-1.2086880084888893E-6</v>
      </c>
      <c r="AD10" s="75">
        <f t="shared" si="3"/>
        <v>-1.0142083483502733E-6</v>
      </c>
      <c r="AE10" s="75">
        <f t="shared" si="3"/>
        <v>-7.8891248076122167E-7</v>
      </c>
      <c r="AF10" s="75">
        <f t="shared" si="3"/>
        <v>-5.3964590665321801E-7</v>
      </c>
      <c r="AG10" s="75">
        <f t="shared" si="3"/>
        <v>-2.7398246474555974E-7</v>
      </c>
      <c r="AH10" s="75">
        <f t="shared" si="3"/>
        <v>5.7957115742991888E-12</v>
      </c>
      <c r="AI10" s="75">
        <f t="shared" si="3"/>
        <v>2.7399388006894491E-7</v>
      </c>
      <c r="AJ10" s="75">
        <f t="shared" si="3"/>
        <v>5.3965679902801391E-7</v>
      </c>
      <c r="AK10" s="75">
        <f t="shared" si="4"/>
        <v>7.8892251922813459E-7</v>
      </c>
      <c r="AL10" s="75">
        <f t="shared" si="4"/>
        <v>1.0142172278955642E-6</v>
      </c>
      <c r="AM10" s="75">
        <f t="shared" si="4"/>
        <v>1.2086954593120676E-6</v>
      </c>
      <c r="AN10" s="75">
        <f t="shared" si="4"/>
        <v>1.3664480908267881E-6</v>
      </c>
      <c r="AO10" s="75">
        <f t="shared" si="4"/>
        <v>1.4826818885578347E-6</v>
      </c>
      <c r="AP10" s="75">
        <f t="shared" si="4"/>
        <v>1.5538651473782874E-6</v>
      </c>
      <c r="AQ10" s="75">
        <f t="shared" si="4"/>
        <v>1.5778349999893556E-6</v>
      </c>
    </row>
    <row r="11" spans="1:43" x14ac:dyDescent="0.25">
      <c r="A11" s="75">
        <v>9</v>
      </c>
      <c r="B11" s="75" t="s">
        <v>51</v>
      </c>
      <c r="C11" s="75">
        <v>2</v>
      </c>
      <c r="D11" s="76">
        <v>2.2864900000000001E-8</v>
      </c>
      <c r="E11" s="76">
        <v>-3.9660299999999998E-16</v>
      </c>
      <c r="F11" s="36">
        <f t="shared" si="5"/>
        <v>4.5035061583697687E-4</v>
      </c>
      <c r="G11" s="75">
        <f t="shared" si="1"/>
        <v>-3.6273151738799998E-23</v>
      </c>
      <c r="H11" s="75">
        <f t="shared" si="1"/>
        <v>1.5640512750254133E-8</v>
      </c>
      <c r="I11" s="75">
        <f t="shared" si="1"/>
        <v>2.9394548833443479E-8</v>
      </c>
      <c r="J11" s="75">
        <f t="shared" si="1"/>
        <v>3.9603168509981605E-8</v>
      </c>
      <c r="K11" s="75">
        <f t="shared" si="1"/>
        <v>4.5035061583697665E-8</v>
      </c>
      <c r="L11" s="75">
        <f t="shared" si="1"/>
        <v>4.5035061583697685E-8</v>
      </c>
      <c r="M11" s="75">
        <f t="shared" si="1"/>
        <v>3.9603168509981644E-8</v>
      </c>
      <c r="N11" s="75">
        <f t="shared" si="1"/>
        <v>2.9394548833443545E-8</v>
      </c>
      <c r="O11" s="75">
        <f t="shared" si="1"/>
        <v>1.5640512750254213E-8</v>
      </c>
      <c r="P11" s="75">
        <f t="shared" si="1"/>
        <v>4.621880087853081E-23</v>
      </c>
      <c r="Q11" s="75">
        <f t="shared" si="2"/>
        <v>-1.5640512750254127E-8</v>
      </c>
      <c r="R11" s="75">
        <f t="shared" si="2"/>
        <v>-2.9394548833443473E-8</v>
      </c>
      <c r="S11" s="75">
        <f t="shared" si="2"/>
        <v>-3.9603168509981592E-8</v>
      </c>
      <c r="T11" s="75">
        <f t="shared" si="2"/>
        <v>-4.5035061583697665E-8</v>
      </c>
      <c r="U11" s="75">
        <f t="shared" si="2"/>
        <v>-4.5035061583697685E-8</v>
      </c>
      <c r="V11" s="75">
        <f t="shared" si="2"/>
        <v>-3.9603168509981644E-8</v>
      </c>
      <c r="W11" s="75">
        <f t="shared" si="2"/>
        <v>-2.9394548833443549E-8</v>
      </c>
      <c r="X11" s="75">
        <f t="shared" si="2"/>
        <v>-1.5640512750254199E-8</v>
      </c>
      <c r="Y11" s="75">
        <f t="shared" si="2"/>
        <v>-5.1821380259858831E-23</v>
      </c>
      <c r="Z11" s="75">
        <f t="shared" si="2"/>
        <v>1.5640512750254137E-8</v>
      </c>
      <c r="AA11" s="75">
        <f t="shared" si="3"/>
        <v>2.9394548833443469E-8</v>
      </c>
      <c r="AB11" s="75">
        <f t="shared" si="3"/>
        <v>3.9603168509981611E-8</v>
      </c>
      <c r="AC11" s="75">
        <f t="shared" si="3"/>
        <v>4.5035061583697665E-8</v>
      </c>
      <c r="AD11" s="75">
        <f t="shared" si="3"/>
        <v>4.5035061583697679E-8</v>
      </c>
      <c r="AE11" s="75">
        <f t="shared" si="3"/>
        <v>3.9603168509981644E-8</v>
      </c>
      <c r="AF11" s="75">
        <f t="shared" si="3"/>
        <v>2.9394548833443555E-8</v>
      </c>
      <c r="AG11" s="75">
        <f t="shared" si="3"/>
        <v>1.5640512750254166E-8</v>
      </c>
      <c r="AH11" s="75">
        <f t="shared" si="3"/>
        <v>1.6807738143984065E-23</v>
      </c>
      <c r="AI11" s="75">
        <f t="shared" si="3"/>
        <v>-1.5640512750254133E-8</v>
      </c>
      <c r="AJ11" s="75">
        <f t="shared" si="3"/>
        <v>-2.9394548833443463E-8</v>
      </c>
      <c r="AK11" s="75">
        <f t="shared" si="4"/>
        <v>-3.9603168509981625E-8</v>
      </c>
      <c r="AL11" s="75">
        <f t="shared" si="4"/>
        <v>-4.5035061583697672E-8</v>
      </c>
      <c r="AM11" s="75">
        <f t="shared" si="4"/>
        <v>-4.5035061583697679E-8</v>
      </c>
      <c r="AN11" s="75">
        <f t="shared" si="4"/>
        <v>-3.9603168509981644E-8</v>
      </c>
      <c r="AO11" s="75">
        <f t="shared" si="4"/>
        <v>-2.9394548833443492E-8</v>
      </c>
      <c r="AP11" s="75">
        <f t="shared" si="4"/>
        <v>-1.5640512750254246E-8</v>
      </c>
      <c r="AQ11" s="75">
        <f t="shared" si="4"/>
        <v>-2.2410317525312086E-23</v>
      </c>
    </row>
    <row r="12" spans="1:43" x14ac:dyDescent="0.25">
      <c r="A12" s="75">
        <v>10</v>
      </c>
      <c r="B12" s="75" t="s">
        <v>52</v>
      </c>
      <c r="C12" s="75">
        <v>1</v>
      </c>
      <c r="D12" s="76">
        <v>6.0205199999999997E-7</v>
      </c>
      <c r="E12" s="76">
        <v>-2.7328200000000001E-16</v>
      </c>
      <c r="F12" s="36">
        <f t="shared" si="5"/>
        <v>2.4082079999999999E-2</v>
      </c>
      <c r="G12" s="75">
        <f t="shared" si="1"/>
        <v>-6.5811989865600003E-22</v>
      </c>
      <c r="H12" s="75">
        <f t="shared" si="1"/>
        <v>4.1818093064292229E-7</v>
      </c>
      <c r="I12" s="75">
        <f t="shared" si="1"/>
        <v>8.2365564531802126E-7</v>
      </c>
      <c r="J12" s="75">
        <f t="shared" si="1"/>
        <v>1.2041039999999993E-6</v>
      </c>
      <c r="K12" s="75">
        <f t="shared" si="1"/>
        <v>1.5479662639480009E-6</v>
      </c>
      <c r="L12" s="75">
        <f t="shared" si="1"/>
        <v>1.8447943562746675E-6</v>
      </c>
      <c r="M12" s="75">
        <f t="shared" si="1"/>
        <v>2.0855693055969151E-6</v>
      </c>
      <c r="N12" s="75">
        <f t="shared" si="1"/>
        <v>2.2629752869175905E-6</v>
      </c>
      <c r="O12" s="75">
        <f t="shared" si="1"/>
        <v>2.3716219092660234E-6</v>
      </c>
      <c r="P12" s="75">
        <f t="shared" si="1"/>
        <v>2.4082079999999999E-6</v>
      </c>
      <c r="Q12" s="75">
        <f t="shared" si="2"/>
        <v>2.3716219092660234E-6</v>
      </c>
      <c r="R12" s="75">
        <f t="shared" si="2"/>
        <v>2.2629752869175909E-6</v>
      </c>
      <c r="S12" s="75">
        <f t="shared" si="2"/>
        <v>2.0855693055969159E-6</v>
      </c>
      <c r="T12" s="75">
        <f t="shared" si="2"/>
        <v>1.8447943562746686E-6</v>
      </c>
      <c r="U12" s="75">
        <f t="shared" si="2"/>
        <v>1.5479662639480026E-6</v>
      </c>
      <c r="V12" s="75">
        <f t="shared" si="2"/>
        <v>1.2041040000000008E-6</v>
      </c>
      <c r="W12" s="75">
        <f t="shared" si="2"/>
        <v>8.2365564531802348E-7</v>
      </c>
      <c r="X12" s="75">
        <f t="shared" si="2"/>
        <v>4.1818093064292383E-7</v>
      </c>
      <c r="Y12" s="75">
        <f t="shared" si="2"/>
        <v>1.3645004189044574E-21</v>
      </c>
      <c r="Z12" s="75">
        <f t="shared" si="2"/>
        <v>-4.1818093064292219E-7</v>
      </c>
      <c r="AA12" s="75">
        <f t="shared" si="3"/>
        <v>-8.2365564531802073E-7</v>
      </c>
      <c r="AB12" s="75">
        <f t="shared" si="3"/>
        <v>-1.2041039999999993E-6</v>
      </c>
      <c r="AC12" s="75">
        <f t="shared" si="3"/>
        <v>-1.5479662639480005E-6</v>
      </c>
      <c r="AD12" s="75">
        <f t="shared" si="3"/>
        <v>-1.8447943562746675E-6</v>
      </c>
      <c r="AE12" s="75">
        <f t="shared" si="3"/>
        <v>-2.0855693055969146E-6</v>
      </c>
      <c r="AF12" s="75">
        <f t="shared" si="3"/>
        <v>-2.2629752869175905E-6</v>
      </c>
      <c r="AG12" s="75">
        <f t="shared" si="3"/>
        <v>-2.3716219092660234E-6</v>
      </c>
      <c r="AH12" s="75">
        <f t="shared" si="3"/>
        <v>-2.4082079999999999E-6</v>
      </c>
      <c r="AI12" s="75">
        <f t="shared" si="3"/>
        <v>-2.3716219092660234E-6</v>
      </c>
      <c r="AJ12" s="75">
        <f t="shared" si="3"/>
        <v>-2.2629752869175913E-6</v>
      </c>
      <c r="AK12" s="75">
        <f t="shared" si="4"/>
        <v>-2.0855693055969151E-6</v>
      </c>
      <c r="AL12" s="75">
        <f t="shared" si="4"/>
        <v>-1.844794356274668E-6</v>
      </c>
      <c r="AM12" s="75">
        <f t="shared" si="4"/>
        <v>-1.547966263948002E-6</v>
      </c>
      <c r="AN12" s="75">
        <f t="shared" si="4"/>
        <v>-1.204104000000001E-6</v>
      </c>
      <c r="AO12" s="75">
        <f t="shared" si="4"/>
        <v>-8.2365564531802168E-7</v>
      </c>
      <c r="AP12" s="75">
        <f t="shared" si="4"/>
        <v>-4.1818093064292521E-7</v>
      </c>
      <c r="AQ12" s="75">
        <f t="shared" si="4"/>
        <v>-5.9008246205971556E-22</v>
      </c>
    </row>
    <row r="13" spans="1:43" x14ac:dyDescent="0.25">
      <c r="A13" s="75">
        <v>11</v>
      </c>
      <c r="B13" s="75" t="s">
        <v>53</v>
      </c>
      <c r="C13" s="75">
        <v>1</v>
      </c>
      <c r="D13" s="76">
        <v>5.7448099999999997E-7</v>
      </c>
      <c r="E13" s="76">
        <v>1.5708</v>
      </c>
      <c r="F13" s="36">
        <f t="shared" si="5"/>
        <v>1.723442999988373E-2</v>
      </c>
      <c r="G13" s="75">
        <f t="shared" ref="G13:P22" si="6">Bn*SIN(m*(th-INDEX(deg,ii)*PI()/180+ph))*INDEX(mm,ii)*INDEX(_10kA,ii)</f>
        <v>1.7234429999883732E-6</v>
      </c>
      <c r="H13" s="75">
        <f t="shared" si="6"/>
        <v>1.6972589289730265E-6</v>
      </c>
      <c r="I13" s="75">
        <f t="shared" si="6"/>
        <v>1.6195045042552929E-6</v>
      </c>
      <c r="J13" s="75">
        <f t="shared" si="6"/>
        <v>1.4925422546845837E-6</v>
      </c>
      <c r="K13" s="75">
        <f t="shared" si="6"/>
        <v>1.3202298639681065E-6</v>
      </c>
      <c r="L13" s="75">
        <f t="shared" si="6"/>
        <v>1.1078029569035037E-6</v>
      </c>
      <c r="M13" s="75">
        <f t="shared" si="6"/>
        <v>8.617160175687332E-7</v>
      </c>
      <c r="N13" s="75">
        <f t="shared" si="6"/>
        <v>5.8944627308948136E-7</v>
      </c>
      <c r="O13" s="75">
        <f t="shared" si="6"/>
        <v>2.9926650187661099E-7</v>
      </c>
      <c r="P13" s="75">
        <f t="shared" si="6"/>
        <v>-6.330559623203992E-12</v>
      </c>
      <c r="Q13" s="75">
        <f t="shared" ref="Q13:Z22" si="7">Bn*SIN(m*(th-INDEX(deg,ii)*PI()/180+ph))*INDEX(mm,ii)*INDEX(_10kA,ii)</f>
        <v>-2.9927897064500594E-7</v>
      </c>
      <c r="R13" s="75">
        <f t="shared" si="7"/>
        <v>-5.8945817064980653E-7</v>
      </c>
      <c r="S13" s="75">
        <f t="shared" si="7"/>
        <v>-8.6172698241963948E-7</v>
      </c>
      <c r="T13" s="75">
        <f t="shared" si="7"/>
        <v>-1.1078126558835461E-6</v>
      </c>
      <c r="U13" s="75">
        <f t="shared" si="7"/>
        <v>-1.3202380023786823E-6</v>
      </c>
      <c r="V13" s="75">
        <f t="shared" si="7"/>
        <v>-1.4925485852442064E-6</v>
      </c>
      <c r="W13" s="75">
        <f t="shared" si="7"/>
        <v>-1.6195088346131119E-6</v>
      </c>
      <c r="X13" s="75">
        <f t="shared" si="7"/>
        <v>-1.6972611275533107E-6</v>
      </c>
      <c r="Y13" s="75">
        <f t="shared" si="7"/>
        <v>-1.7234429999883732E-6</v>
      </c>
      <c r="Z13" s="75">
        <f t="shared" si="7"/>
        <v>-1.6972589289730265E-6</v>
      </c>
      <c r="AA13" s="75">
        <f t="shared" ref="AA13:AJ22" si="8">Bn*SIN(m*(th-INDEX(deg,ii)*PI()/180+ph))*INDEX(mm,ii)*INDEX(_10kA,ii)</f>
        <v>-1.6195045042552933E-6</v>
      </c>
      <c r="AB13" s="75">
        <f t="shared" si="8"/>
        <v>-1.4925422546845833E-6</v>
      </c>
      <c r="AC13" s="75">
        <f t="shared" si="8"/>
        <v>-1.320229863968106E-6</v>
      </c>
      <c r="AD13" s="75">
        <f t="shared" si="8"/>
        <v>-1.1078029569035037E-6</v>
      </c>
      <c r="AE13" s="75">
        <f t="shared" si="8"/>
        <v>-8.617160175687333E-7</v>
      </c>
      <c r="AF13" s="75">
        <f t="shared" si="8"/>
        <v>-5.8944627308948147E-7</v>
      </c>
      <c r="AG13" s="75">
        <f t="shared" si="8"/>
        <v>-2.9926650187661051E-7</v>
      </c>
      <c r="AH13" s="75">
        <f t="shared" si="8"/>
        <v>6.3305596229928461E-12</v>
      </c>
      <c r="AI13" s="75">
        <f t="shared" si="8"/>
        <v>2.9927897064500573E-7</v>
      </c>
      <c r="AJ13" s="75">
        <f t="shared" si="8"/>
        <v>5.8945817064980643E-7</v>
      </c>
      <c r="AK13" s="75">
        <f t="shared" ref="AK13:AQ22" si="9">Bn*SIN(m*(th-INDEX(deg,ii)*PI()/180+ph))*INDEX(mm,ii)*INDEX(_10kA,ii)</f>
        <v>8.6172698241964075E-7</v>
      </c>
      <c r="AL13" s="75">
        <f t="shared" si="9"/>
        <v>1.1078126558835461E-6</v>
      </c>
      <c r="AM13" s="75">
        <f t="shared" si="9"/>
        <v>1.320238002378682E-6</v>
      </c>
      <c r="AN13" s="75">
        <f t="shared" si="9"/>
        <v>1.4925485852442062E-6</v>
      </c>
      <c r="AO13" s="75">
        <f t="shared" si="9"/>
        <v>1.6195088346131125E-6</v>
      </c>
      <c r="AP13" s="75">
        <f t="shared" si="9"/>
        <v>1.6972611275533107E-6</v>
      </c>
      <c r="AQ13" s="75">
        <f t="shared" si="9"/>
        <v>1.7234429999883732E-6</v>
      </c>
    </row>
    <row r="14" spans="1:43" x14ac:dyDescent="0.25">
      <c r="A14" s="75">
        <v>12</v>
      </c>
      <c r="B14" s="75" t="s">
        <v>54</v>
      </c>
      <c r="C14" s="75">
        <v>2</v>
      </c>
      <c r="D14" s="76">
        <v>3.4645100000000002E-8</v>
      </c>
      <c r="E14" s="76">
        <v>-4.0358299999999999E-16</v>
      </c>
      <c r="F14" s="36">
        <f t="shared" si="5"/>
        <v>6.8237526167766514E-4</v>
      </c>
      <c r="G14" s="75">
        <f t="shared" si="6"/>
        <v>-5.5928693573200002E-23</v>
      </c>
      <c r="H14" s="75">
        <f t="shared" si="6"/>
        <v>2.3698644135064199E-8</v>
      </c>
      <c r="I14" s="75">
        <f t="shared" si="6"/>
        <v>4.453888203270221E-8</v>
      </c>
      <c r="J14" s="75">
        <f t="shared" si="6"/>
        <v>6.0007073433304485E-8</v>
      </c>
      <c r="K14" s="75">
        <f t="shared" si="6"/>
        <v>6.8237526167766489E-8</v>
      </c>
      <c r="L14" s="75">
        <f t="shared" si="6"/>
        <v>6.8237526167766515E-8</v>
      </c>
      <c r="M14" s="75">
        <f t="shared" si="6"/>
        <v>6.0007073433304551E-8</v>
      </c>
      <c r="N14" s="75">
        <f t="shared" si="6"/>
        <v>4.4538882032702309E-8</v>
      </c>
      <c r="O14" s="75">
        <f t="shared" si="6"/>
        <v>2.3698644135064322E-8</v>
      </c>
      <c r="P14" s="75">
        <f t="shared" si="6"/>
        <v>7.0031138483736553E-23</v>
      </c>
      <c r="Q14" s="75">
        <f t="shared" si="7"/>
        <v>-2.369864413506419E-8</v>
      </c>
      <c r="R14" s="75">
        <f t="shared" si="7"/>
        <v>-4.4538882032702197E-8</v>
      </c>
      <c r="S14" s="75">
        <f t="shared" si="7"/>
        <v>-6.0007073433304471E-8</v>
      </c>
      <c r="T14" s="75">
        <f t="shared" si="7"/>
        <v>-6.8237526167766489E-8</v>
      </c>
      <c r="U14" s="75">
        <f t="shared" si="7"/>
        <v>-6.8237526167766515E-8</v>
      </c>
      <c r="V14" s="75">
        <f t="shared" si="7"/>
        <v>-6.0007073433304538E-8</v>
      </c>
      <c r="W14" s="75">
        <f t="shared" si="7"/>
        <v>-4.4538882032702316E-8</v>
      </c>
      <c r="X14" s="75">
        <f t="shared" si="7"/>
        <v>-2.3698644135064302E-8</v>
      </c>
      <c r="Y14" s="75">
        <f t="shared" si="7"/>
        <v>-7.8520216630767474E-23</v>
      </c>
      <c r="Z14" s="75">
        <f t="shared" si="7"/>
        <v>2.3698644135064209E-8</v>
      </c>
      <c r="AA14" s="75">
        <f t="shared" si="8"/>
        <v>4.453888203270219E-8</v>
      </c>
      <c r="AB14" s="75">
        <f t="shared" si="8"/>
        <v>6.0007073433304498E-8</v>
      </c>
      <c r="AC14" s="75">
        <f t="shared" si="8"/>
        <v>6.8237526167766489E-8</v>
      </c>
      <c r="AD14" s="75">
        <f t="shared" si="8"/>
        <v>6.8237526167766502E-8</v>
      </c>
      <c r="AE14" s="75">
        <f t="shared" si="8"/>
        <v>6.0007073433304551E-8</v>
      </c>
      <c r="AF14" s="75">
        <f t="shared" si="8"/>
        <v>4.4538882032702322E-8</v>
      </c>
      <c r="AG14" s="75">
        <f t="shared" si="8"/>
        <v>2.3698644135064252E-8</v>
      </c>
      <c r="AH14" s="75">
        <f t="shared" si="8"/>
        <v>2.5467234441092781E-23</v>
      </c>
      <c r="AI14" s="75">
        <f t="shared" si="8"/>
        <v>-2.3698644135064203E-8</v>
      </c>
      <c r="AJ14" s="75">
        <f t="shared" si="8"/>
        <v>-4.4538882032702183E-8</v>
      </c>
      <c r="AK14" s="75">
        <f t="shared" si="9"/>
        <v>-6.0007073433304524E-8</v>
      </c>
      <c r="AL14" s="75">
        <f t="shared" si="9"/>
        <v>-6.8237526167766502E-8</v>
      </c>
      <c r="AM14" s="75">
        <f t="shared" si="9"/>
        <v>-6.8237526167766502E-8</v>
      </c>
      <c r="AN14" s="75">
        <f t="shared" si="9"/>
        <v>-6.0007073433304551E-8</v>
      </c>
      <c r="AO14" s="75">
        <f t="shared" si="9"/>
        <v>-4.453888203270223E-8</v>
      </c>
      <c r="AP14" s="75">
        <f t="shared" si="9"/>
        <v>-2.3698644135064375E-8</v>
      </c>
      <c r="AQ14" s="75">
        <f t="shared" si="9"/>
        <v>-3.3956312588123704E-23</v>
      </c>
    </row>
    <row r="15" spans="1:43" x14ac:dyDescent="0.25">
      <c r="A15" s="75">
        <v>13</v>
      </c>
      <c r="B15" s="75" t="s">
        <v>55</v>
      </c>
      <c r="C15" s="75">
        <v>1</v>
      </c>
      <c r="D15" s="76">
        <v>1.4909E-6</v>
      </c>
      <c r="E15" s="76">
        <v>-2.2998700000000001E-16</v>
      </c>
      <c r="F15" s="36">
        <f t="shared" si="5"/>
        <v>5.9636000000000002E-2</v>
      </c>
      <c r="G15" s="75">
        <f t="shared" si="6"/>
        <v>-1.3715504732E-21</v>
      </c>
      <c r="H15" s="75">
        <f t="shared" si="6"/>
        <v>1.0355682723345043E-6</v>
      </c>
      <c r="I15" s="75">
        <f t="shared" si="6"/>
        <v>2.0396713267369565E-6</v>
      </c>
      <c r="J15" s="75">
        <f t="shared" si="6"/>
        <v>2.9817999999999987E-6</v>
      </c>
      <c r="K15" s="75">
        <f t="shared" si="6"/>
        <v>3.8333281891266448E-6</v>
      </c>
      <c r="L15" s="75">
        <f t="shared" si="6"/>
        <v>4.5683826409843369E-6</v>
      </c>
      <c r="M15" s="75">
        <f t="shared" si="6"/>
        <v>5.1646290980088777E-6</v>
      </c>
      <c r="N15" s="75">
        <f t="shared" si="6"/>
        <v>5.6039509133188429E-6</v>
      </c>
      <c r="O15" s="75">
        <f t="shared" si="6"/>
        <v>5.8729995158636038E-6</v>
      </c>
      <c r="P15" s="75">
        <f t="shared" si="6"/>
        <v>5.9636E-6</v>
      </c>
      <c r="Q15" s="75">
        <f t="shared" si="7"/>
        <v>5.8729995158636047E-6</v>
      </c>
      <c r="R15" s="75">
        <f t="shared" si="7"/>
        <v>5.6039509133188437E-6</v>
      </c>
      <c r="S15" s="75">
        <f t="shared" si="7"/>
        <v>5.1646290980088802E-6</v>
      </c>
      <c r="T15" s="75">
        <f t="shared" si="7"/>
        <v>4.5683826409843394E-6</v>
      </c>
      <c r="U15" s="75">
        <f t="shared" si="7"/>
        <v>3.8333281891266491E-6</v>
      </c>
      <c r="V15" s="75">
        <f t="shared" si="7"/>
        <v>2.9818000000000021E-6</v>
      </c>
      <c r="W15" s="75">
        <f t="shared" si="7"/>
        <v>2.0396713267369615E-6</v>
      </c>
      <c r="X15" s="75">
        <f t="shared" si="7"/>
        <v>1.0355682723345079E-6</v>
      </c>
      <c r="Y15" s="75">
        <f t="shared" si="7"/>
        <v>3.3789999444311379E-21</v>
      </c>
      <c r="Z15" s="75">
        <f t="shared" si="7"/>
        <v>-1.0355682723345039E-6</v>
      </c>
      <c r="AA15" s="75">
        <f t="shared" si="8"/>
        <v>-2.0396713267369548E-6</v>
      </c>
      <c r="AB15" s="75">
        <f t="shared" si="8"/>
        <v>-2.9817999999999983E-6</v>
      </c>
      <c r="AC15" s="75">
        <f t="shared" si="8"/>
        <v>-3.8333281891266432E-6</v>
      </c>
      <c r="AD15" s="75">
        <f t="shared" si="8"/>
        <v>-4.5683826409843369E-6</v>
      </c>
      <c r="AE15" s="75">
        <f t="shared" si="8"/>
        <v>-5.1646290980088769E-6</v>
      </c>
      <c r="AF15" s="75">
        <f t="shared" si="8"/>
        <v>-5.603950913318842E-6</v>
      </c>
      <c r="AG15" s="75">
        <f t="shared" si="8"/>
        <v>-5.8729995158636038E-6</v>
      </c>
      <c r="AH15" s="75">
        <f t="shared" si="8"/>
        <v>-5.9636E-6</v>
      </c>
      <c r="AI15" s="75">
        <f t="shared" si="8"/>
        <v>-5.8729995158636047E-6</v>
      </c>
      <c r="AJ15" s="75">
        <f t="shared" si="8"/>
        <v>-5.6039509133188437E-6</v>
      </c>
      <c r="AK15" s="75">
        <f t="shared" si="9"/>
        <v>-5.1646290980088777E-6</v>
      </c>
      <c r="AL15" s="75">
        <f t="shared" si="9"/>
        <v>-4.5683826409843377E-6</v>
      </c>
      <c r="AM15" s="75">
        <f t="shared" si="9"/>
        <v>-3.8333281891266474E-6</v>
      </c>
      <c r="AN15" s="75">
        <f t="shared" si="9"/>
        <v>-2.9818000000000025E-6</v>
      </c>
      <c r="AO15" s="75">
        <f t="shared" si="9"/>
        <v>-2.0396713267369573E-6</v>
      </c>
      <c r="AP15" s="75">
        <f t="shared" si="9"/>
        <v>-1.0355682723345113E-6</v>
      </c>
      <c r="AQ15" s="75">
        <f t="shared" si="9"/>
        <v>-1.4612590651386093E-21</v>
      </c>
    </row>
    <row r="16" spans="1:43" x14ac:dyDescent="0.25">
      <c r="A16" s="75">
        <v>14</v>
      </c>
      <c r="B16" s="75" t="s">
        <v>56</v>
      </c>
      <c r="C16" s="75">
        <v>1</v>
      </c>
      <c r="D16" s="76">
        <v>1.3491900000000001E-6</v>
      </c>
      <c r="E16" s="76">
        <v>1.5708</v>
      </c>
      <c r="F16" s="36">
        <f t="shared" si="5"/>
        <v>4.0475699999726944E-2</v>
      </c>
      <c r="G16" s="75">
        <f t="shared" si="6"/>
        <v>4.0475699999726946E-6</v>
      </c>
      <c r="H16" s="75">
        <f t="shared" si="6"/>
        <v>3.9860757351089382E-6</v>
      </c>
      <c r="I16" s="75">
        <f t="shared" si="6"/>
        <v>3.8034665760855435E-6</v>
      </c>
      <c r="J16" s="75">
        <f t="shared" si="6"/>
        <v>3.5052910097947427E-6</v>
      </c>
      <c r="K16" s="75">
        <f t="shared" si="6"/>
        <v>3.1006089499341661E-6</v>
      </c>
      <c r="L16" s="75">
        <f t="shared" si="6"/>
        <v>2.6017164561136722E-6</v>
      </c>
      <c r="M16" s="75">
        <f t="shared" si="6"/>
        <v>2.0237721243062161E-6</v>
      </c>
      <c r="N16" s="75">
        <f t="shared" si="6"/>
        <v>1.3843365005798231E-6</v>
      </c>
      <c r="O16" s="75">
        <f t="shared" si="6"/>
        <v>7.0283851279138025E-7</v>
      </c>
      <c r="P16" s="75">
        <f t="shared" si="6"/>
        <v>-1.4867554780803186E-11</v>
      </c>
      <c r="Q16" s="75">
        <f t="shared" si="7"/>
        <v>-7.0286779615781128E-7</v>
      </c>
      <c r="R16" s="75">
        <f t="shared" si="7"/>
        <v>-1.384364442442853E-6</v>
      </c>
      <c r="S16" s="75">
        <f t="shared" si="7"/>
        <v>-2.0237978756664773E-6</v>
      </c>
      <c r="T16" s="75">
        <f t="shared" si="7"/>
        <v>-2.6017392345291167E-6</v>
      </c>
      <c r="U16" s="75">
        <f t="shared" si="7"/>
        <v>-3.1006280632941638E-6</v>
      </c>
      <c r="V16" s="75">
        <f t="shared" si="7"/>
        <v>-3.5053058773495232E-6</v>
      </c>
      <c r="W16" s="75">
        <f t="shared" si="7"/>
        <v>-3.8034767460919761E-6</v>
      </c>
      <c r="X16" s="75">
        <f t="shared" si="7"/>
        <v>-3.9860808985565258E-6</v>
      </c>
      <c r="Y16" s="75">
        <f t="shared" si="7"/>
        <v>-4.0475699999726946E-6</v>
      </c>
      <c r="Z16" s="75">
        <f t="shared" si="7"/>
        <v>-3.9860757351089382E-6</v>
      </c>
      <c r="AA16" s="75">
        <f t="shared" si="8"/>
        <v>-3.8034665760855444E-6</v>
      </c>
      <c r="AB16" s="75">
        <f t="shared" si="8"/>
        <v>-3.5052910097947422E-6</v>
      </c>
      <c r="AC16" s="75">
        <f t="shared" si="8"/>
        <v>-3.1006089499341653E-6</v>
      </c>
      <c r="AD16" s="75">
        <f t="shared" si="8"/>
        <v>-2.6017164561136722E-6</v>
      </c>
      <c r="AE16" s="75">
        <f t="shared" si="8"/>
        <v>-2.0237721243062161E-6</v>
      </c>
      <c r="AF16" s="75">
        <f t="shared" si="8"/>
        <v>-1.3843365005798236E-6</v>
      </c>
      <c r="AG16" s="75">
        <f t="shared" si="8"/>
        <v>-7.0283851279137898E-7</v>
      </c>
      <c r="AH16" s="75">
        <f t="shared" si="8"/>
        <v>1.4867554780307301E-11</v>
      </c>
      <c r="AI16" s="75">
        <f t="shared" si="8"/>
        <v>7.0286779615781086E-7</v>
      </c>
      <c r="AJ16" s="75">
        <f t="shared" si="8"/>
        <v>1.3843644424428526E-6</v>
      </c>
      <c r="AK16" s="75">
        <f t="shared" si="9"/>
        <v>2.0237978756664799E-6</v>
      </c>
      <c r="AL16" s="75">
        <f t="shared" si="9"/>
        <v>2.6017392345291167E-6</v>
      </c>
      <c r="AM16" s="75">
        <f t="shared" si="9"/>
        <v>3.1006280632941634E-6</v>
      </c>
      <c r="AN16" s="75">
        <f t="shared" si="9"/>
        <v>3.5053058773495224E-6</v>
      </c>
      <c r="AO16" s="75">
        <f t="shared" si="9"/>
        <v>3.8034767460919778E-6</v>
      </c>
      <c r="AP16" s="75">
        <f t="shared" si="9"/>
        <v>3.9860808985565258E-6</v>
      </c>
      <c r="AQ16" s="75">
        <f t="shared" si="9"/>
        <v>4.0475699999726946E-6</v>
      </c>
    </row>
    <row r="17" spans="1:43" x14ac:dyDescent="0.25">
      <c r="A17" s="75">
        <v>15</v>
      </c>
      <c r="B17" s="75" t="s">
        <v>57</v>
      </c>
      <c r="C17" s="75">
        <v>2</v>
      </c>
      <c r="D17" s="76">
        <v>1.15408E-7</v>
      </c>
      <c r="E17" s="76">
        <v>-4.3587000000000002E-16</v>
      </c>
      <c r="F17" s="36">
        <f t="shared" si="5"/>
        <v>2.2730938631926583E-3</v>
      </c>
      <c r="G17" s="75">
        <f t="shared" si="6"/>
        <v>-2.0121153984000001E-22</v>
      </c>
      <c r="H17" s="75">
        <f t="shared" si="6"/>
        <v>7.8943721401857354E-8</v>
      </c>
      <c r="I17" s="75">
        <f t="shared" si="6"/>
        <v>1.4836566491740809E-7</v>
      </c>
      <c r="J17" s="75">
        <f t="shared" si="6"/>
        <v>1.9989251959990887E-7</v>
      </c>
      <c r="K17" s="75">
        <f t="shared" si="6"/>
        <v>2.2730938631926579E-7</v>
      </c>
      <c r="L17" s="75">
        <f t="shared" si="6"/>
        <v>2.2730938631926584E-7</v>
      </c>
      <c r="M17" s="75">
        <f t="shared" si="6"/>
        <v>1.998925195999091E-7</v>
      </c>
      <c r="N17" s="75">
        <f t="shared" si="6"/>
        <v>1.4836566491740843E-7</v>
      </c>
      <c r="O17" s="75">
        <f t="shared" si="6"/>
        <v>7.8943721401857777E-8</v>
      </c>
      <c r="P17" s="75">
        <f t="shared" si="6"/>
        <v>2.3328417669832291E-22</v>
      </c>
      <c r="Q17" s="75">
        <f t="shared" si="7"/>
        <v>-7.8943721401857341E-8</v>
      </c>
      <c r="R17" s="75">
        <f t="shared" si="7"/>
        <v>-1.4836566491740809E-7</v>
      </c>
      <c r="S17" s="75">
        <f t="shared" si="7"/>
        <v>-1.9989251959990881E-7</v>
      </c>
      <c r="T17" s="75">
        <f t="shared" si="7"/>
        <v>-2.2730938631926579E-7</v>
      </c>
      <c r="U17" s="75">
        <f t="shared" si="7"/>
        <v>-2.2730938631926584E-7</v>
      </c>
      <c r="V17" s="75">
        <f t="shared" si="7"/>
        <v>-1.9989251959990908E-7</v>
      </c>
      <c r="W17" s="75">
        <f t="shared" si="7"/>
        <v>-1.4836566491740846E-7</v>
      </c>
      <c r="X17" s="75">
        <f t="shared" si="7"/>
        <v>-7.8943721401857711E-8</v>
      </c>
      <c r="Y17" s="75">
        <f t="shared" si="7"/>
        <v>-2.6156256327514172E-22</v>
      </c>
      <c r="Z17" s="75">
        <f t="shared" si="7"/>
        <v>7.8943721401857407E-8</v>
      </c>
      <c r="AA17" s="75">
        <f t="shared" si="8"/>
        <v>1.4836566491740806E-7</v>
      </c>
      <c r="AB17" s="75">
        <f t="shared" si="8"/>
        <v>1.9989251959990892E-7</v>
      </c>
      <c r="AC17" s="75">
        <f t="shared" si="8"/>
        <v>2.2730938631926579E-7</v>
      </c>
      <c r="AD17" s="75">
        <f t="shared" si="8"/>
        <v>2.2730938631926581E-7</v>
      </c>
      <c r="AE17" s="75">
        <f t="shared" si="8"/>
        <v>1.998925195999091E-7</v>
      </c>
      <c r="AF17" s="75">
        <f t="shared" si="8"/>
        <v>1.4836566491740849E-7</v>
      </c>
      <c r="AG17" s="75">
        <f t="shared" si="8"/>
        <v>7.8943721401857552E-8</v>
      </c>
      <c r="AH17" s="75">
        <f t="shared" si="8"/>
        <v>8.4835159730456413E-23</v>
      </c>
      <c r="AI17" s="75">
        <f t="shared" si="8"/>
        <v>-7.894372140185738E-8</v>
      </c>
      <c r="AJ17" s="75">
        <f t="shared" si="8"/>
        <v>-1.4836566491740804E-7</v>
      </c>
      <c r="AK17" s="75">
        <f t="shared" si="9"/>
        <v>-1.99892519599909E-7</v>
      </c>
      <c r="AL17" s="75">
        <f t="shared" si="9"/>
        <v>-2.2730938631926579E-7</v>
      </c>
      <c r="AM17" s="75">
        <f t="shared" si="9"/>
        <v>-2.2730938631926581E-7</v>
      </c>
      <c r="AN17" s="75">
        <f t="shared" si="9"/>
        <v>-1.998925195999091E-7</v>
      </c>
      <c r="AO17" s="75">
        <f t="shared" si="9"/>
        <v>-1.483656649174082E-7</v>
      </c>
      <c r="AP17" s="75">
        <f t="shared" si="9"/>
        <v>-7.8943721401857963E-8</v>
      </c>
      <c r="AQ17" s="75">
        <f t="shared" si="9"/>
        <v>-1.131135463072752E-22</v>
      </c>
    </row>
    <row r="18" spans="1:43" x14ac:dyDescent="0.25">
      <c r="A18" s="75">
        <v>16</v>
      </c>
      <c r="B18" s="75" t="s">
        <v>58</v>
      </c>
      <c r="C18" s="75">
        <v>1</v>
      </c>
      <c r="D18" s="76">
        <v>5.3130599999999997E-6</v>
      </c>
      <c r="E18" s="76">
        <v>9.4866500000000003E-14</v>
      </c>
      <c r="F18" s="36">
        <f t="shared" si="5"/>
        <v>0.2125224</v>
      </c>
      <c r="G18" s="75">
        <f t="shared" si="6"/>
        <v>2.0161256259599998E-18</v>
      </c>
      <c r="H18" s="75">
        <f t="shared" si="6"/>
        <v>3.6904127473422289E-6</v>
      </c>
      <c r="I18" s="75">
        <f t="shared" si="6"/>
        <v>7.2686941707934041E-6</v>
      </c>
      <c r="J18" s="75">
        <f t="shared" si="6"/>
        <v>1.0626120000001743E-5</v>
      </c>
      <c r="K18" s="75">
        <f t="shared" si="6"/>
        <v>1.3660676550086202E-5</v>
      </c>
      <c r="L18" s="75">
        <f t="shared" si="6"/>
        <v>1.6280160355832162E-5</v>
      </c>
      <c r="M18" s="75">
        <f t="shared" si="6"/>
        <v>1.8404979727324803E-5</v>
      </c>
      <c r="N18" s="75">
        <f t="shared" si="6"/>
        <v>1.9970573103171799E-5</v>
      </c>
      <c r="O18" s="75">
        <f t="shared" si="6"/>
        <v>2.0929370720876519E-5</v>
      </c>
      <c r="P18" s="75">
        <f t="shared" si="6"/>
        <v>2.1252239999999999E-5</v>
      </c>
      <c r="Q18" s="75">
        <f t="shared" si="7"/>
        <v>2.0929370720875817E-5</v>
      </c>
      <c r="R18" s="75">
        <f t="shared" si="7"/>
        <v>1.9970573103170423E-5</v>
      </c>
      <c r="S18" s="75">
        <f t="shared" si="7"/>
        <v>1.8404979727322791E-5</v>
      </c>
      <c r="T18" s="75">
        <f t="shared" si="7"/>
        <v>1.628016035582957E-5</v>
      </c>
      <c r="U18" s="75">
        <f t="shared" si="7"/>
        <v>1.3660676550083114E-5</v>
      </c>
      <c r="V18" s="75">
        <f t="shared" si="7"/>
        <v>1.062611999999825E-5</v>
      </c>
      <c r="W18" s="75">
        <f t="shared" si="7"/>
        <v>7.2686941707896145E-6</v>
      </c>
      <c r="X18" s="75">
        <f t="shared" si="7"/>
        <v>3.6904127473382529E-6</v>
      </c>
      <c r="Y18" s="75">
        <f t="shared" si="7"/>
        <v>-2.0171048454968586E-18</v>
      </c>
      <c r="Z18" s="75">
        <f t="shared" si="7"/>
        <v>-3.6904127473422352E-6</v>
      </c>
      <c r="AA18" s="75">
        <f t="shared" si="8"/>
        <v>-7.2686941707934066E-6</v>
      </c>
      <c r="AB18" s="75">
        <f t="shared" si="8"/>
        <v>-1.0626120000001753E-5</v>
      </c>
      <c r="AC18" s="75">
        <f t="shared" si="8"/>
        <v>-1.3660676550086204E-5</v>
      </c>
      <c r="AD18" s="75">
        <f t="shared" si="8"/>
        <v>-1.6280160355832162E-5</v>
      </c>
      <c r="AE18" s="75">
        <f t="shared" si="8"/>
        <v>-1.8404979727324803E-5</v>
      </c>
      <c r="AF18" s="75">
        <f t="shared" si="8"/>
        <v>-1.9970573103171799E-5</v>
      </c>
      <c r="AG18" s="75">
        <f t="shared" si="8"/>
        <v>-2.0929370720876519E-5</v>
      </c>
      <c r="AH18" s="75">
        <f t="shared" si="8"/>
        <v>-2.1252239999999999E-5</v>
      </c>
      <c r="AI18" s="75">
        <f t="shared" si="8"/>
        <v>-2.0929370720875817E-5</v>
      </c>
      <c r="AJ18" s="75">
        <f t="shared" si="8"/>
        <v>-1.9970573103170427E-5</v>
      </c>
      <c r="AK18" s="75">
        <f t="shared" si="9"/>
        <v>-1.8404979727322787E-5</v>
      </c>
      <c r="AL18" s="75">
        <f t="shared" si="9"/>
        <v>-1.6280160355829574E-5</v>
      </c>
      <c r="AM18" s="75">
        <f t="shared" si="9"/>
        <v>-1.3660676550083115E-5</v>
      </c>
      <c r="AN18" s="75">
        <f t="shared" si="9"/>
        <v>-1.062611999999826E-5</v>
      </c>
      <c r="AO18" s="75">
        <f t="shared" si="9"/>
        <v>-7.2686941707896086E-6</v>
      </c>
      <c r="AP18" s="75">
        <f t="shared" si="9"/>
        <v>-3.6904127473382745E-6</v>
      </c>
      <c r="AQ18" s="75">
        <f t="shared" si="9"/>
        <v>2.0145011305969238E-18</v>
      </c>
    </row>
    <row r="19" spans="1:43" x14ac:dyDescent="0.25">
      <c r="A19" s="75">
        <v>17</v>
      </c>
      <c r="B19" s="75" t="s">
        <v>59</v>
      </c>
      <c r="C19" s="75">
        <v>1</v>
      </c>
      <c r="D19" s="76">
        <v>2.1811799999999998E-6</v>
      </c>
      <c r="E19" s="76">
        <v>1.5708</v>
      </c>
      <c r="F19" s="36">
        <f t="shared" si="5"/>
        <v>6.5435399999558552E-2</v>
      </c>
      <c r="G19" s="75">
        <f t="shared" si="6"/>
        <v>6.5435399999558556E-6</v>
      </c>
      <c r="H19" s="75">
        <f t="shared" si="6"/>
        <v>6.4441247503353209E-6</v>
      </c>
      <c r="I19" s="75">
        <f t="shared" si="6"/>
        <v>6.1489080310603135E-6</v>
      </c>
      <c r="J19" s="75">
        <f t="shared" si="6"/>
        <v>5.6668598527591342E-6</v>
      </c>
      <c r="K19" s="75">
        <f t="shared" si="6"/>
        <v>5.012627005401318E-6</v>
      </c>
      <c r="L19" s="75">
        <f t="shared" si="6"/>
        <v>4.2060880229960339E-6</v>
      </c>
      <c r="M19" s="75">
        <f t="shared" si="6"/>
        <v>3.2717491843952536E-6</v>
      </c>
      <c r="N19" s="75">
        <f t="shared" si="6"/>
        <v>2.2379999024115939E-6</v>
      </c>
      <c r="O19" s="75">
        <f t="shared" si="6"/>
        <v>1.1362501258757495E-6</v>
      </c>
      <c r="P19" s="75">
        <f t="shared" si="6"/>
        <v>-2.403576452300439E-11</v>
      </c>
      <c r="Q19" s="75">
        <f t="shared" si="7"/>
        <v>-1.1362974670902504E-6</v>
      </c>
      <c r="R19" s="75">
        <f t="shared" si="7"/>
        <v>-2.2380450748727025E-6</v>
      </c>
      <c r="S19" s="75">
        <f t="shared" si="7"/>
        <v>-3.2717908155606003E-6</v>
      </c>
      <c r="T19" s="75">
        <f t="shared" si="7"/>
        <v>-4.2061248479237312E-6</v>
      </c>
      <c r="U19" s="75">
        <f t="shared" si="7"/>
        <v>-5.0126579051845646E-6</v>
      </c>
      <c r="V19" s="75">
        <f t="shared" si="7"/>
        <v>-5.666883888523656E-6</v>
      </c>
      <c r="W19" s="75">
        <f t="shared" si="7"/>
        <v>-6.1489244724915658E-6</v>
      </c>
      <c r="X19" s="75">
        <f t="shared" si="7"/>
        <v>-6.4441330978687381E-6</v>
      </c>
      <c r="Y19" s="75">
        <f t="shared" si="7"/>
        <v>-6.5435399999558556E-6</v>
      </c>
      <c r="Z19" s="75">
        <f t="shared" si="7"/>
        <v>-6.4441247503353209E-6</v>
      </c>
      <c r="AA19" s="75">
        <f t="shared" si="8"/>
        <v>-6.1489080310603152E-6</v>
      </c>
      <c r="AB19" s="75">
        <f t="shared" si="8"/>
        <v>-5.6668598527591333E-6</v>
      </c>
      <c r="AC19" s="75">
        <f t="shared" si="8"/>
        <v>-5.0126270054013163E-6</v>
      </c>
      <c r="AD19" s="75">
        <f t="shared" si="8"/>
        <v>-4.2060880229960339E-6</v>
      </c>
      <c r="AE19" s="75">
        <f t="shared" si="8"/>
        <v>-3.2717491843952536E-6</v>
      </c>
      <c r="AF19" s="75">
        <f t="shared" si="8"/>
        <v>-2.2379999024115943E-6</v>
      </c>
      <c r="AG19" s="75">
        <f t="shared" si="8"/>
        <v>-1.1362501258757474E-6</v>
      </c>
      <c r="AH19" s="75">
        <f t="shared" si="8"/>
        <v>2.4035764522202707E-11</v>
      </c>
      <c r="AI19" s="75">
        <f t="shared" si="8"/>
        <v>1.1362974670902495E-6</v>
      </c>
      <c r="AJ19" s="75">
        <f t="shared" si="8"/>
        <v>2.2380450748727021E-6</v>
      </c>
      <c r="AK19" s="75">
        <f t="shared" si="9"/>
        <v>3.2717908155606045E-6</v>
      </c>
      <c r="AL19" s="75">
        <f t="shared" si="9"/>
        <v>4.2061248479237312E-6</v>
      </c>
      <c r="AM19" s="75">
        <f t="shared" si="9"/>
        <v>5.0126579051845638E-6</v>
      </c>
      <c r="AN19" s="75">
        <f t="shared" si="9"/>
        <v>5.6668838885236552E-6</v>
      </c>
      <c r="AO19" s="75">
        <f t="shared" si="9"/>
        <v>6.1489244724915683E-6</v>
      </c>
      <c r="AP19" s="75">
        <f t="shared" si="9"/>
        <v>6.4441330978687381E-6</v>
      </c>
      <c r="AQ19" s="75">
        <f t="shared" si="9"/>
        <v>6.5435399999558556E-6</v>
      </c>
    </row>
    <row r="20" spans="1:43" x14ac:dyDescent="0.25">
      <c r="A20" s="75">
        <v>18</v>
      </c>
      <c r="B20" s="75" t="s">
        <v>60</v>
      </c>
      <c r="C20" s="75">
        <v>2</v>
      </c>
      <c r="D20" s="76">
        <v>7.8136500000000004E-7</v>
      </c>
      <c r="E20" s="76">
        <v>-3.8503699999999999E-16</v>
      </c>
      <c r="F20" s="36">
        <f t="shared" si="5"/>
        <v>1.538988619864768E-2</v>
      </c>
      <c r="G20" s="75">
        <f t="shared" si="6"/>
        <v>-1.20341774202E-21</v>
      </c>
      <c r="H20" s="75">
        <f t="shared" si="6"/>
        <v>5.3448513857932121E-7</v>
      </c>
      <c r="I20" s="75">
        <f t="shared" si="6"/>
        <v>1.0045034812854447E-6</v>
      </c>
      <c r="J20" s="75">
        <f t="shared" si="6"/>
        <v>1.3533638792560553E-6</v>
      </c>
      <c r="K20" s="75">
        <f t="shared" si="6"/>
        <v>1.5389886198647678E-6</v>
      </c>
      <c r="L20" s="75">
        <f t="shared" si="6"/>
        <v>1.538988619864768E-6</v>
      </c>
      <c r="M20" s="75">
        <f t="shared" si="6"/>
        <v>1.3533638792560566E-6</v>
      </c>
      <c r="N20" s="75">
        <f t="shared" si="6"/>
        <v>1.0045034812854468E-6</v>
      </c>
      <c r="O20" s="75">
        <f t="shared" si="6"/>
        <v>5.3448513857932385E-7</v>
      </c>
      <c r="P20" s="75">
        <f t="shared" si="6"/>
        <v>1.5794406863119116E-21</v>
      </c>
      <c r="Q20" s="75">
        <f t="shared" si="7"/>
        <v>-5.3448513857932089E-7</v>
      </c>
      <c r="R20" s="75">
        <f t="shared" si="7"/>
        <v>-1.0045034812854445E-6</v>
      </c>
      <c r="S20" s="75">
        <f t="shared" si="7"/>
        <v>-1.3533638792560547E-6</v>
      </c>
      <c r="T20" s="75">
        <f t="shared" si="7"/>
        <v>-1.5389886198647678E-6</v>
      </c>
      <c r="U20" s="75">
        <f t="shared" si="7"/>
        <v>-1.5389886198647682E-6</v>
      </c>
      <c r="V20" s="75">
        <f t="shared" si="7"/>
        <v>-1.3533638792560566E-6</v>
      </c>
      <c r="W20" s="75">
        <f t="shared" si="7"/>
        <v>-1.004503481285447E-6</v>
      </c>
      <c r="X20" s="75">
        <f t="shared" si="7"/>
        <v>-5.3448513857932343E-7</v>
      </c>
      <c r="Y20" s="75">
        <f t="shared" si="7"/>
        <v>-1.7708983108058462E-21</v>
      </c>
      <c r="Z20" s="75">
        <f t="shared" si="7"/>
        <v>5.3448513857932131E-7</v>
      </c>
      <c r="AA20" s="75">
        <f t="shared" si="8"/>
        <v>1.0045034812854443E-6</v>
      </c>
      <c r="AB20" s="75">
        <f t="shared" si="8"/>
        <v>1.3533638792560555E-6</v>
      </c>
      <c r="AC20" s="75">
        <f t="shared" si="8"/>
        <v>1.5389886198647678E-6</v>
      </c>
      <c r="AD20" s="75">
        <f t="shared" si="8"/>
        <v>1.538988619864768E-6</v>
      </c>
      <c r="AE20" s="75">
        <f t="shared" si="8"/>
        <v>1.3533638792560566E-6</v>
      </c>
      <c r="AF20" s="75">
        <f t="shared" si="8"/>
        <v>1.0045034812854472E-6</v>
      </c>
      <c r="AG20" s="75">
        <f t="shared" si="8"/>
        <v>5.3448513857932226E-7</v>
      </c>
      <c r="AH20" s="75">
        <f t="shared" si="8"/>
        <v>5.7437287348180437E-22</v>
      </c>
      <c r="AI20" s="75">
        <f t="shared" si="8"/>
        <v>-5.3448513857932121E-7</v>
      </c>
      <c r="AJ20" s="75">
        <f t="shared" si="8"/>
        <v>-1.0045034812854441E-6</v>
      </c>
      <c r="AK20" s="75">
        <f t="shared" si="9"/>
        <v>-1.3533638792560559E-6</v>
      </c>
      <c r="AL20" s="75">
        <f t="shared" si="9"/>
        <v>-1.5389886198647678E-6</v>
      </c>
      <c r="AM20" s="75">
        <f t="shared" si="9"/>
        <v>-1.538988619864768E-6</v>
      </c>
      <c r="AN20" s="75">
        <f t="shared" si="9"/>
        <v>-1.3533638792560566E-6</v>
      </c>
      <c r="AO20" s="75">
        <f t="shared" si="9"/>
        <v>-1.0045034812854451E-6</v>
      </c>
      <c r="AP20" s="75">
        <f t="shared" si="9"/>
        <v>-5.3448513857932502E-7</v>
      </c>
      <c r="AQ20" s="75">
        <f t="shared" si="9"/>
        <v>-7.658304979757391E-22</v>
      </c>
    </row>
    <row r="21" spans="1:43" x14ac:dyDescent="0.25">
      <c r="A21" s="75">
        <v>19</v>
      </c>
      <c r="B21" s="75" t="s">
        <v>90</v>
      </c>
      <c r="C21" s="75">
        <v>1</v>
      </c>
      <c r="D21" s="76">
        <v>6.9143E-6</v>
      </c>
      <c r="E21" s="76">
        <v>-4.0655000000000002E-13</v>
      </c>
      <c r="F21" s="36">
        <f t="shared" si="5"/>
        <v>0.27657199999999998</v>
      </c>
      <c r="G21" s="75">
        <f t="shared" si="6"/>
        <v>-1.124403466E-17</v>
      </c>
      <c r="H21" s="75">
        <f t="shared" si="6"/>
        <v>4.8026223793587527E-6</v>
      </c>
      <c r="I21" s="75">
        <f t="shared" si="6"/>
        <v>9.459319507976119E-6</v>
      </c>
      <c r="J21" s="75">
        <f t="shared" si="6"/>
        <v>1.3828599999990261E-5</v>
      </c>
      <c r="K21" s="75">
        <f t="shared" si="6"/>
        <v>1.7777705478613942E-5</v>
      </c>
      <c r="L21" s="75">
        <f t="shared" si="6"/>
        <v>2.1186644372222972E-5</v>
      </c>
      <c r="M21" s="75">
        <f t="shared" si="6"/>
        <v>2.3951837797541352E-5</v>
      </c>
      <c r="N21" s="75">
        <f t="shared" si="6"/>
        <v>2.5989266751596179E-5</v>
      </c>
      <c r="O21" s="75">
        <f t="shared" si="6"/>
        <v>2.7237024986607286E-5</v>
      </c>
      <c r="P21" s="75">
        <f t="shared" si="6"/>
        <v>2.76572E-5</v>
      </c>
      <c r="Q21" s="75">
        <f t="shared" si="7"/>
        <v>2.7237024986611193E-5</v>
      </c>
      <c r="R21" s="75">
        <f t="shared" si="7"/>
        <v>2.598926675160387E-5</v>
      </c>
      <c r="S21" s="75">
        <f t="shared" si="7"/>
        <v>2.3951837797552597E-5</v>
      </c>
      <c r="T21" s="75">
        <f t="shared" si="7"/>
        <v>2.1186644372237423E-5</v>
      </c>
      <c r="U21" s="75">
        <f t="shared" si="7"/>
        <v>1.7777705478631171E-5</v>
      </c>
      <c r="V21" s="75">
        <f t="shared" si="7"/>
        <v>1.3828600000009731E-5</v>
      </c>
      <c r="W21" s="75">
        <f t="shared" si="7"/>
        <v>9.4593195079972508E-6</v>
      </c>
      <c r="X21" s="75">
        <f t="shared" si="7"/>
        <v>4.8026223793808908E-6</v>
      </c>
      <c r="Y21" s="75">
        <f t="shared" si="7"/>
        <v>1.1241660064203323E-17</v>
      </c>
      <c r="Z21" s="75">
        <f t="shared" si="7"/>
        <v>-4.8026223793587612E-6</v>
      </c>
      <c r="AA21" s="75">
        <f t="shared" si="8"/>
        <v>-9.4593195079761224E-6</v>
      </c>
      <c r="AB21" s="75">
        <f t="shared" si="8"/>
        <v>-1.3828599999990271E-5</v>
      </c>
      <c r="AC21" s="75">
        <f t="shared" si="8"/>
        <v>-1.7777705478613945E-5</v>
      </c>
      <c r="AD21" s="75">
        <f t="shared" si="8"/>
        <v>-2.1186644372222966E-5</v>
      </c>
      <c r="AE21" s="75">
        <f t="shared" si="8"/>
        <v>-2.3951837797541345E-5</v>
      </c>
      <c r="AF21" s="75">
        <f t="shared" si="8"/>
        <v>-2.5989266751596169E-5</v>
      </c>
      <c r="AG21" s="75">
        <f t="shared" si="8"/>
        <v>-2.7237024986607286E-5</v>
      </c>
      <c r="AH21" s="75">
        <f t="shared" si="8"/>
        <v>-2.76572E-5</v>
      </c>
      <c r="AI21" s="75">
        <f t="shared" si="8"/>
        <v>-2.7237024986611196E-5</v>
      </c>
      <c r="AJ21" s="75">
        <f t="shared" si="8"/>
        <v>-2.598926675160388E-5</v>
      </c>
      <c r="AK21" s="75">
        <f t="shared" si="9"/>
        <v>-2.3951837797552601E-5</v>
      </c>
      <c r="AL21" s="75">
        <f t="shared" si="9"/>
        <v>-2.1186644372237433E-5</v>
      </c>
      <c r="AM21" s="75">
        <f t="shared" si="9"/>
        <v>-1.7777705478631181E-5</v>
      </c>
      <c r="AN21" s="75">
        <f t="shared" si="9"/>
        <v>-1.3828600000009754E-5</v>
      </c>
      <c r="AO21" s="75">
        <f t="shared" si="9"/>
        <v>-9.4593195079972542E-6</v>
      </c>
      <c r="AP21" s="75">
        <f t="shared" si="9"/>
        <v>-4.8026223793809314E-6</v>
      </c>
      <c r="AQ21" s="75">
        <f t="shared" si="9"/>
        <v>-1.1257330745882699E-17</v>
      </c>
    </row>
    <row r="22" spans="1:43" x14ac:dyDescent="0.25">
      <c r="A22" s="75">
        <v>20</v>
      </c>
      <c r="B22" s="75" t="s">
        <v>91</v>
      </c>
      <c r="C22" s="75">
        <v>1</v>
      </c>
      <c r="D22" s="76">
        <v>2.3974900000000001E-6</v>
      </c>
      <c r="E22" s="76">
        <v>-1.5708</v>
      </c>
      <c r="F22" s="36">
        <f t="shared" si="5"/>
        <v>7.1924699999514771E-2</v>
      </c>
      <c r="G22" s="75">
        <f t="shared" si="6"/>
        <v>-7.1924699999514775E-6</v>
      </c>
      <c r="H22" s="75">
        <f t="shared" si="6"/>
        <v>-7.083204806943638E-6</v>
      </c>
      <c r="I22" s="75">
        <f t="shared" si="6"/>
        <v>-6.7587200201513897E-6</v>
      </c>
      <c r="J22" s="75">
        <f t="shared" si="6"/>
        <v>-6.2288749456241945E-6</v>
      </c>
      <c r="K22" s="75">
        <f t="shared" si="6"/>
        <v>-5.5097686578370171E-6</v>
      </c>
      <c r="L22" s="75">
        <f t="shared" si="6"/>
        <v>-4.6232508374589281E-6</v>
      </c>
      <c r="M22" s="75">
        <f t="shared" si="6"/>
        <v>-3.5962578798624557E-6</v>
      </c>
      <c r="N22" s="75">
        <f t="shared" si="6"/>
        <v>-2.4599944463806572E-6</v>
      </c>
      <c r="O22" s="75">
        <f t="shared" si="6"/>
        <v>-1.2489853264628351E-6</v>
      </c>
      <c r="P22" s="75">
        <f t="shared" si="6"/>
        <v>-2.641941751010754E-11</v>
      </c>
      <c r="Q22" s="75">
        <f t="shared" si="7"/>
        <v>1.2489332903684469E-6</v>
      </c>
      <c r="R22" s="75">
        <f t="shared" si="7"/>
        <v>2.4599447941172976E-6</v>
      </c>
      <c r="S22" s="75">
        <f t="shared" si="7"/>
        <v>3.5962121200890209E-6</v>
      </c>
      <c r="T22" s="75">
        <f t="shared" si="7"/>
        <v>4.62321036056298E-6</v>
      </c>
      <c r="U22" s="75">
        <f t="shared" si="7"/>
        <v>5.5097346936885551E-6</v>
      </c>
      <c r="V22" s="75">
        <f t="shared" si="7"/>
        <v>6.2288485262066858E-6</v>
      </c>
      <c r="W22" s="75">
        <f t="shared" si="7"/>
        <v>6.758701948205464E-6</v>
      </c>
      <c r="X22" s="75">
        <f t="shared" si="7"/>
        <v>7.0831956315762256E-6</v>
      </c>
      <c r="Y22" s="75">
        <f t="shared" si="7"/>
        <v>7.1924699999514775E-6</v>
      </c>
      <c r="Z22" s="75">
        <f t="shared" si="7"/>
        <v>7.083204806943638E-6</v>
      </c>
      <c r="AA22" s="75">
        <f t="shared" si="8"/>
        <v>6.7587200201513914E-6</v>
      </c>
      <c r="AB22" s="75">
        <f t="shared" si="8"/>
        <v>6.2288749456241954E-6</v>
      </c>
      <c r="AC22" s="75">
        <f t="shared" si="8"/>
        <v>5.5097686578370171E-6</v>
      </c>
      <c r="AD22" s="75">
        <f t="shared" si="8"/>
        <v>4.6232508374589306E-6</v>
      </c>
      <c r="AE22" s="75">
        <f t="shared" si="8"/>
        <v>3.5962578798624599E-6</v>
      </c>
      <c r="AF22" s="75">
        <f t="shared" si="8"/>
        <v>2.4599944463806622E-6</v>
      </c>
      <c r="AG22" s="75">
        <f t="shared" si="8"/>
        <v>1.2489853264628359E-6</v>
      </c>
      <c r="AH22" s="75">
        <f t="shared" si="8"/>
        <v>2.6419417512585777E-11</v>
      </c>
      <c r="AI22" s="75">
        <f t="shared" si="8"/>
        <v>-1.2489332903684429E-6</v>
      </c>
      <c r="AJ22" s="75">
        <f t="shared" si="8"/>
        <v>-2.4599447941172925E-6</v>
      </c>
      <c r="AK22" s="75">
        <f t="shared" si="9"/>
        <v>-3.5962121200890218E-6</v>
      </c>
      <c r="AL22" s="75">
        <f t="shared" si="9"/>
        <v>-4.6232103605629791E-6</v>
      </c>
      <c r="AM22" s="75">
        <f t="shared" si="9"/>
        <v>-5.5097346936885534E-6</v>
      </c>
      <c r="AN22" s="75">
        <f t="shared" si="9"/>
        <v>-6.2288485262066833E-6</v>
      </c>
      <c r="AO22" s="75">
        <f t="shared" si="9"/>
        <v>-6.758701948205464E-6</v>
      </c>
      <c r="AP22" s="75">
        <f t="shared" si="9"/>
        <v>-7.083195631576224E-6</v>
      </c>
      <c r="AQ22" s="75">
        <f t="shared" si="9"/>
        <v>-7.1924699999514775E-6</v>
      </c>
    </row>
    <row r="23" spans="1:43" x14ac:dyDescent="0.25">
      <c r="A23" s="75">
        <v>21</v>
      </c>
      <c r="B23" s="75" t="s">
        <v>92</v>
      </c>
      <c r="C23" s="75">
        <v>2</v>
      </c>
      <c r="D23" s="76">
        <v>1.65019E-6</v>
      </c>
      <c r="E23" s="76">
        <v>-4.08168E-16</v>
      </c>
      <c r="F23" s="36">
        <f t="shared" si="5"/>
        <v>3.2502398118864316E-2</v>
      </c>
      <c r="G23" s="75">
        <f t="shared" ref="G23:P32" si="10">Bn*SIN(m*(th-INDEX(deg,ii)*PI()/180+ph))*INDEX(mm,ii)*INDEX(_10kA,ii)</f>
        <v>-2.6942190076800002E-21</v>
      </c>
      <c r="H23" s="75">
        <f t="shared" si="10"/>
        <v>1.1287964406291679E-6</v>
      </c>
      <c r="I23" s="75">
        <f t="shared" si="10"/>
        <v>2.1214433712572588E-6</v>
      </c>
      <c r="J23" s="75">
        <f t="shared" si="10"/>
        <v>2.8582129221420839E-6</v>
      </c>
      <c r="K23" s="75">
        <f t="shared" si="10"/>
        <v>3.2502398118864309E-6</v>
      </c>
      <c r="L23" s="75">
        <f t="shared" si="10"/>
        <v>3.2502398118864318E-6</v>
      </c>
      <c r="M23" s="75">
        <f t="shared" si="10"/>
        <v>2.8582129221420873E-6</v>
      </c>
      <c r="N23" s="75">
        <f t="shared" si="10"/>
        <v>2.1214433712572634E-6</v>
      </c>
      <c r="O23" s="75">
        <f t="shared" si="10"/>
        <v>1.1287964406291738E-6</v>
      </c>
      <c r="P23" s="75">
        <f t="shared" si="10"/>
        <v>3.3356718385710306E-21</v>
      </c>
      <c r="Q23" s="75">
        <f t="shared" ref="Q23:Z32" si="11">Bn*SIN(m*(th-INDEX(deg,ii)*PI()/180+ph))*INDEX(mm,ii)*INDEX(_10kA,ii)</f>
        <v>-1.1287964406291675E-6</v>
      </c>
      <c r="R23" s="75">
        <f t="shared" si="11"/>
        <v>-2.1214433712572583E-6</v>
      </c>
      <c r="S23" s="75">
        <f t="shared" si="11"/>
        <v>-2.8582129221420835E-6</v>
      </c>
      <c r="T23" s="75">
        <f t="shared" si="11"/>
        <v>-3.2502398118864309E-6</v>
      </c>
      <c r="U23" s="75">
        <f t="shared" si="11"/>
        <v>-3.2502398118864318E-6</v>
      </c>
      <c r="V23" s="75">
        <f t="shared" si="11"/>
        <v>-2.8582129221420869E-6</v>
      </c>
      <c r="W23" s="75">
        <f t="shared" si="11"/>
        <v>-2.1214433712572638E-6</v>
      </c>
      <c r="X23" s="75">
        <f t="shared" si="11"/>
        <v>-1.128796440629173E-6</v>
      </c>
      <c r="Y23" s="75">
        <f t="shared" si="11"/>
        <v>-3.7400173843321619E-21</v>
      </c>
      <c r="Z23" s="75">
        <f t="shared" si="11"/>
        <v>1.1287964406291686E-6</v>
      </c>
      <c r="AA23" s="75">
        <f t="shared" ref="AA23:AJ32" si="12">Bn*SIN(m*(th-INDEX(deg,ii)*PI()/180+ph))*INDEX(mm,ii)*INDEX(_10kA,ii)</f>
        <v>2.1214433712572579E-6</v>
      </c>
      <c r="AB23" s="75">
        <f t="shared" si="12"/>
        <v>2.8582129221420848E-6</v>
      </c>
      <c r="AC23" s="75">
        <f t="shared" si="12"/>
        <v>3.2502398118864309E-6</v>
      </c>
      <c r="AD23" s="75">
        <f t="shared" si="12"/>
        <v>3.2502398118864313E-6</v>
      </c>
      <c r="AE23" s="75">
        <f t="shared" si="12"/>
        <v>2.8582129221420873E-6</v>
      </c>
      <c r="AF23" s="75">
        <f t="shared" si="12"/>
        <v>2.1214433712572643E-6</v>
      </c>
      <c r="AG23" s="75">
        <f t="shared" si="12"/>
        <v>1.1287964406291705E-6</v>
      </c>
      <c r="AH23" s="75">
        <f t="shared" si="12"/>
        <v>1.2130366372833934E-21</v>
      </c>
      <c r="AI23" s="75">
        <f t="shared" si="12"/>
        <v>-1.1287964406291681E-6</v>
      </c>
      <c r="AJ23" s="75">
        <f t="shared" si="12"/>
        <v>-2.1214433712572575E-6</v>
      </c>
      <c r="AK23" s="75">
        <f t="shared" ref="AK23:AQ32" si="13">Bn*SIN(m*(th-INDEX(deg,ii)*PI()/180+ph))*INDEX(mm,ii)*INDEX(_10kA,ii)</f>
        <v>-2.8582129221420861E-6</v>
      </c>
      <c r="AL23" s="75">
        <f t="shared" si="13"/>
        <v>-3.2502398118864313E-6</v>
      </c>
      <c r="AM23" s="75">
        <f t="shared" si="13"/>
        <v>-3.2502398118864313E-6</v>
      </c>
      <c r="AN23" s="75">
        <f t="shared" si="13"/>
        <v>-2.8582129221420873E-6</v>
      </c>
      <c r="AO23" s="75">
        <f t="shared" si="13"/>
        <v>-2.1214433712572596E-6</v>
      </c>
      <c r="AP23" s="75">
        <f t="shared" si="13"/>
        <v>-1.1287964406291764E-6</v>
      </c>
      <c r="AQ23" s="75">
        <f t="shared" si="13"/>
        <v>-1.6173821830445245E-21</v>
      </c>
    </row>
    <row r="24" spans="1:43" x14ac:dyDescent="0.25">
      <c r="A24" s="75">
        <v>22</v>
      </c>
      <c r="B24" s="75" t="s">
        <v>61</v>
      </c>
      <c r="C24" s="75">
        <v>1</v>
      </c>
      <c r="D24" s="76">
        <v>1.12603E-5</v>
      </c>
      <c r="E24" s="76">
        <v>2.04367E-13</v>
      </c>
      <c r="F24" s="36">
        <f t="shared" si="5"/>
        <v>0.45041199999999998</v>
      </c>
      <c r="G24" s="75">
        <f t="shared" si="10"/>
        <v>9.2049349204000005E-18</v>
      </c>
      <c r="H24" s="75">
        <f t="shared" si="10"/>
        <v>7.8213222999408068E-6</v>
      </c>
      <c r="I24" s="75">
        <f t="shared" si="10"/>
        <v>1.5404997679568761E-5</v>
      </c>
      <c r="J24" s="75">
        <f t="shared" si="10"/>
        <v>2.2520600000007971E-5</v>
      </c>
      <c r="K24" s="75">
        <f t="shared" si="10"/>
        <v>2.8951925285420408E-5</v>
      </c>
      <c r="L24" s="75">
        <f t="shared" si="10"/>
        <v>3.4503560971416425E-5</v>
      </c>
      <c r="M24" s="75">
        <f t="shared" si="10"/>
        <v>3.9006823416940256E-5</v>
      </c>
      <c r="N24" s="75">
        <f t="shared" si="10"/>
        <v>4.2324883271345404E-5</v>
      </c>
      <c r="O24" s="75">
        <f t="shared" si="10"/>
        <v>4.4356922964975064E-5</v>
      </c>
      <c r="P24" s="75">
        <f t="shared" si="10"/>
        <v>4.5041199999999998E-5</v>
      </c>
      <c r="Q24" s="75">
        <f t="shared" si="11"/>
        <v>4.4356922964971866E-5</v>
      </c>
      <c r="R24" s="75">
        <f t="shared" si="11"/>
        <v>4.2324883271339109E-5</v>
      </c>
      <c r="S24" s="75">
        <f t="shared" si="11"/>
        <v>3.900682341693106E-5</v>
      </c>
      <c r="T24" s="75">
        <f t="shared" si="11"/>
        <v>3.4503560971404594E-5</v>
      </c>
      <c r="U24" s="75">
        <f t="shared" si="11"/>
        <v>2.895192528540631E-5</v>
      </c>
      <c r="V24" s="75">
        <f t="shared" si="11"/>
        <v>2.2520599999992027E-5</v>
      </c>
      <c r="W24" s="75">
        <f t="shared" si="11"/>
        <v>1.5404997679551471E-5</v>
      </c>
      <c r="X24" s="75">
        <f t="shared" si="11"/>
        <v>7.8213222999226786E-6</v>
      </c>
      <c r="Y24" s="75">
        <f t="shared" si="11"/>
        <v>-9.1955448069426512E-18</v>
      </c>
      <c r="Z24" s="75">
        <f t="shared" si="11"/>
        <v>-7.8213222999408102E-6</v>
      </c>
      <c r="AA24" s="75">
        <f t="shared" si="12"/>
        <v>-1.5404997679568751E-5</v>
      </c>
      <c r="AB24" s="75">
        <f t="shared" si="12"/>
        <v>-2.2520600000007975E-5</v>
      </c>
      <c r="AC24" s="75">
        <f t="shared" si="12"/>
        <v>-2.8951925285420401E-5</v>
      </c>
      <c r="AD24" s="75">
        <f t="shared" si="12"/>
        <v>-3.4503560971416419E-5</v>
      </c>
      <c r="AE24" s="75">
        <f t="shared" si="12"/>
        <v>-3.9006823416940242E-5</v>
      </c>
      <c r="AF24" s="75">
        <f t="shared" si="12"/>
        <v>-4.2324883271345391E-5</v>
      </c>
      <c r="AG24" s="75">
        <f t="shared" si="12"/>
        <v>-4.4356922964975064E-5</v>
      </c>
      <c r="AH24" s="75">
        <f t="shared" si="12"/>
        <v>-4.5041199999999998E-5</v>
      </c>
      <c r="AI24" s="75">
        <f t="shared" si="12"/>
        <v>-4.4356922964971866E-5</v>
      </c>
      <c r="AJ24" s="75">
        <f t="shared" si="12"/>
        <v>-4.2324883271339116E-5</v>
      </c>
      <c r="AK24" s="75">
        <f t="shared" si="13"/>
        <v>-3.9006823416931054E-5</v>
      </c>
      <c r="AL24" s="75">
        <f t="shared" si="13"/>
        <v>-3.4503560971404601E-5</v>
      </c>
      <c r="AM24" s="75">
        <f t="shared" si="13"/>
        <v>-2.8951925285406316E-5</v>
      </c>
      <c r="AN24" s="75">
        <f t="shared" si="13"/>
        <v>-2.2520599999992051E-5</v>
      </c>
      <c r="AO24" s="75">
        <f t="shared" si="13"/>
        <v>-1.5404997679551458E-5</v>
      </c>
      <c r="AP24" s="75">
        <f t="shared" si="13"/>
        <v>-7.8213222999227226E-6</v>
      </c>
      <c r="AQ24" s="75">
        <f t="shared" si="13"/>
        <v>9.1900265912839284E-18</v>
      </c>
    </row>
    <row r="25" spans="1:43" x14ac:dyDescent="0.25">
      <c r="A25" s="75">
        <v>23</v>
      </c>
      <c r="B25" s="75" t="s">
        <v>62</v>
      </c>
      <c r="C25" s="75">
        <v>1</v>
      </c>
      <c r="D25" s="76">
        <v>9.7110500000000008E-6</v>
      </c>
      <c r="E25" s="76">
        <v>-1.5708</v>
      </c>
      <c r="F25" s="36">
        <f t="shared" si="5"/>
        <v>0.29133149999803465</v>
      </c>
      <c r="G25" s="75">
        <f t="shared" si="10"/>
        <v>-2.9133149999803465E-5</v>
      </c>
      <c r="H25" s="75">
        <f t="shared" si="10"/>
        <v>-2.8690570571918974E-5</v>
      </c>
      <c r="I25" s="75">
        <f t="shared" si="10"/>
        <v>-2.7376242675335939E-5</v>
      </c>
      <c r="J25" s="75">
        <f t="shared" si="10"/>
        <v>-2.5230101498110041E-5</v>
      </c>
      <c r="K25" s="75">
        <f t="shared" si="10"/>
        <v>-2.2317356453911448E-5</v>
      </c>
      <c r="L25" s="75">
        <f t="shared" si="10"/>
        <v>-1.8726509826988027E-5</v>
      </c>
      <c r="M25" s="75">
        <f t="shared" si="10"/>
        <v>-1.4566667675042776E-5</v>
      </c>
      <c r="N25" s="75">
        <f t="shared" si="10"/>
        <v>-9.9642246968808542E-6</v>
      </c>
      <c r="O25" s="75">
        <f t="shared" si="10"/>
        <v>-5.0590237934451925E-6</v>
      </c>
      <c r="P25" s="75">
        <f t="shared" si="10"/>
        <v>-1.0701203525834512E-10</v>
      </c>
      <c r="Q25" s="75">
        <f t="shared" si="11"/>
        <v>5.0588130208812166E-6</v>
      </c>
      <c r="R25" s="75">
        <f t="shared" si="11"/>
        <v>9.9640235800411194E-6</v>
      </c>
      <c r="S25" s="75">
        <f t="shared" si="11"/>
        <v>1.4566482324760683E-5</v>
      </c>
      <c r="T25" s="75">
        <f t="shared" si="11"/>
        <v>1.8726345875038117E-5</v>
      </c>
      <c r="U25" s="75">
        <f t="shared" si="11"/>
        <v>2.2317218881890748E-5</v>
      </c>
      <c r="V25" s="75">
        <f t="shared" si="11"/>
        <v>2.5229994486074784E-5</v>
      </c>
      <c r="W25" s="75">
        <f t="shared" si="11"/>
        <v>2.7376169474792666E-5</v>
      </c>
      <c r="X25" s="75">
        <f t="shared" si="11"/>
        <v>2.869053340702915E-5</v>
      </c>
      <c r="Y25" s="75">
        <f t="shared" si="11"/>
        <v>2.9133149999803465E-5</v>
      </c>
      <c r="Z25" s="75">
        <f t="shared" si="11"/>
        <v>2.8690570571918974E-5</v>
      </c>
      <c r="AA25" s="75">
        <f t="shared" si="12"/>
        <v>2.7376242675335939E-5</v>
      </c>
      <c r="AB25" s="75">
        <f t="shared" si="12"/>
        <v>2.5230101498110044E-5</v>
      </c>
      <c r="AC25" s="75">
        <f t="shared" si="12"/>
        <v>2.2317356453911452E-5</v>
      </c>
      <c r="AD25" s="75">
        <f t="shared" si="12"/>
        <v>1.8726509826988037E-5</v>
      </c>
      <c r="AE25" s="75">
        <f t="shared" si="12"/>
        <v>1.4566667675042792E-5</v>
      </c>
      <c r="AF25" s="75">
        <f t="shared" si="12"/>
        <v>9.9642246968808762E-6</v>
      </c>
      <c r="AG25" s="75">
        <f t="shared" si="12"/>
        <v>5.0590237934451958E-6</v>
      </c>
      <c r="AH25" s="75">
        <f t="shared" si="12"/>
        <v>1.0701203526838324E-10</v>
      </c>
      <c r="AI25" s="75">
        <f t="shared" si="12"/>
        <v>-5.0588130208812005E-6</v>
      </c>
      <c r="AJ25" s="75">
        <f t="shared" si="12"/>
        <v>-9.9640235800410991E-6</v>
      </c>
      <c r="AK25" s="75">
        <f t="shared" si="13"/>
        <v>-1.4566482324760686E-5</v>
      </c>
      <c r="AL25" s="75">
        <f t="shared" si="13"/>
        <v>-1.872634587503811E-5</v>
      </c>
      <c r="AM25" s="75">
        <f t="shared" si="13"/>
        <v>-2.2317218881890738E-5</v>
      </c>
      <c r="AN25" s="75">
        <f t="shared" si="13"/>
        <v>-2.5229994486074774E-5</v>
      </c>
      <c r="AO25" s="75">
        <f t="shared" si="13"/>
        <v>-2.7376169474792666E-5</v>
      </c>
      <c r="AP25" s="75">
        <f t="shared" si="13"/>
        <v>-2.8690533407029139E-5</v>
      </c>
      <c r="AQ25" s="75">
        <f t="shared" si="13"/>
        <v>-2.9133149999803465E-5</v>
      </c>
    </row>
    <row r="26" spans="1:43" x14ac:dyDescent="0.25">
      <c r="A26" s="75">
        <v>24</v>
      </c>
      <c r="B26" s="75" t="s">
        <v>63</v>
      </c>
      <c r="C26" s="75">
        <v>2</v>
      </c>
      <c r="D26" s="76">
        <v>3.0627899999999999E-6</v>
      </c>
      <c r="E26" s="76">
        <v>-4.22594E-16</v>
      </c>
      <c r="F26" s="36">
        <f t="shared" si="5"/>
        <v>6.0325186756965223E-2</v>
      </c>
      <c r="G26" s="75">
        <f t="shared" si="10"/>
        <v>-5.1772667090399997E-21</v>
      </c>
      <c r="H26" s="75">
        <f t="shared" si="10"/>
        <v>2.0950717495528448E-6</v>
      </c>
      <c r="I26" s="75">
        <f t="shared" si="10"/>
        <v>3.9374469261436669E-6</v>
      </c>
      <c r="J26" s="75">
        <f t="shared" si="10"/>
        <v>5.3049078929138783E-6</v>
      </c>
      <c r="K26" s="75">
        <f t="shared" si="10"/>
        <v>6.0325186756965206E-6</v>
      </c>
      <c r="L26" s="75">
        <f t="shared" si="10"/>
        <v>6.0325186756965223E-6</v>
      </c>
      <c r="M26" s="75">
        <f t="shared" si="10"/>
        <v>5.3049078929138842E-6</v>
      </c>
      <c r="N26" s="75">
        <f t="shared" si="10"/>
        <v>3.9374469261436762E-6</v>
      </c>
      <c r="O26" s="75">
        <f t="shared" si="10"/>
        <v>2.0950717495528558E-6</v>
      </c>
      <c r="P26" s="75">
        <f t="shared" si="10"/>
        <v>6.191082451388607E-21</v>
      </c>
      <c r="Q26" s="75">
        <f t="shared" si="11"/>
        <v>-2.0950717495528444E-6</v>
      </c>
      <c r="R26" s="75">
        <f t="shared" si="11"/>
        <v>-3.9374469261436669E-6</v>
      </c>
      <c r="S26" s="75">
        <f t="shared" si="11"/>
        <v>-5.3049078929138775E-6</v>
      </c>
      <c r="T26" s="75">
        <f t="shared" si="11"/>
        <v>-6.0325186756965206E-6</v>
      </c>
      <c r="U26" s="75">
        <f t="shared" si="11"/>
        <v>-6.0325186756965223E-6</v>
      </c>
      <c r="V26" s="75">
        <f t="shared" si="11"/>
        <v>-5.3049078929138842E-6</v>
      </c>
      <c r="W26" s="75">
        <f t="shared" si="11"/>
        <v>-3.9374469261436771E-6</v>
      </c>
      <c r="X26" s="75">
        <f t="shared" si="11"/>
        <v>-2.0950717495528541E-6</v>
      </c>
      <c r="Y26" s="75">
        <f t="shared" si="11"/>
        <v>-6.9415569386305212E-21</v>
      </c>
      <c r="Z26" s="75">
        <f t="shared" si="11"/>
        <v>2.0950717495528461E-6</v>
      </c>
      <c r="AA26" s="75">
        <f t="shared" si="12"/>
        <v>3.9374469261436661E-6</v>
      </c>
      <c r="AB26" s="75">
        <f t="shared" si="12"/>
        <v>5.30490789291388E-6</v>
      </c>
      <c r="AC26" s="75">
        <f t="shared" si="12"/>
        <v>6.0325186756965206E-6</v>
      </c>
      <c r="AD26" s="75">
        <f t="shared" si="12"/>
        <v>6.0325186756965215E-6</v>
      </c>
      <c r="AE26" s="75">
        <f t="shared" si="12"/>
        <v>5.3049078929138842E-6</v>
      </c>
      <c r="AF26" s="75">
        <f t="shared" si="12"/>
        <v>3.9374469261436779E-6</v>
      </c>
      <c r="AG26" s="75">
        <f t="shared" si="12"/>
        <v>2.0950717495528495E-6</v>
      </c>
      <c r="AH26" s="75">
        <f t="shared" si="12"/>
        <v>2.2514234617257433E-21</v>
      </c>
      <c r="AI26" s="75">
        <f t="shared" si="12"/>
        <v>-2.0950717495528452E-6</v>
      </c>
      <c r="AJ26" s="75">
        <f t="shared" si="12"/>
        <v>-3.9374469261436652E-6</v>
      </c>
      <c r="AK26" s="75">
        <f t="shared" si="13"/>
        <v>-5.3049078929138817E-6</v>
      </c>
      <c r="AL26" s="75">
        <f t="shared" si="13"/>
        <v>-6.0325186756965206E-6</v>
      </c>
      <c r="AM26" s="75">
        <f t="shared" si="13"/>
        <v>-6.0325186756965215E-6</v>
      </c>
      <c r="AN26" s="75">
        <f t="shared" si="13"/>
        <v>-5.3049078929138842E-6</v>
      </c>
      <c r="AO26" s="75">
        <f t="shared" si="13"/>
        <v>-3.9374469261436694E-6</v>
      </c>
      <c r="AP26" s="75">
        <f t="shared" si="13"/>
        <v>-2.0950717495528605E-6</v>
      </c>
      <c r="AQ26" s="75">
        <f t="shared" si="13"/>
        <v>-3.0018979489676578E-21</v>
      </c>
    </row>
    <row r="27" spans="1:43" x14ac:dyDescent="0.25">
      <c r="A27" s="75">
        <v>25</v>
      </c>
      <c r="B27" s="75" t="s">
        <v>64</v>
      </c>
      <c r="C27" s="75">
        <v>1</v>
      </c>
      <c r="D27" s="76">
        <v>1.2696199999999999E-3</v>
      </c>
      <c r="E27" s="76">
        <v>-2.7649899999999999E-16</v>
      </c>
      <c r="F27" s="36">
        <f t="shared" si="5"/>
        <v>50.784799999999997</v>
      </c>
      <c r="G27" s="75">
        <f t="shared" si="10"/>
        <v>-1.4041946415199999E-18</v>
      </c>
      <c r="H27" s="75">
        <f t="shared" si="10"/>
        <v>8.8186879731795087E-4</v>
      </c>
      <c r="I27" s="75">
        <f t="shared" si="10"/>
        <v>1.7369424574765406E-3</v>
      </c>
      <c r="J27" s="75">
        <f t="shared" si="10"/>
        <v>2.5392399999999986E-3</v>
      </c>
      <c r="K27" s="75">
        <f t="shared" si="10"/>
        <v>3.2643840200408951E-3</v>
      </c>
      <c r="L27" s="75">
        <f t="shared" si="10"/>
        <v>3.890341383490867E-3</v>
      </c>
      <c r="M27" s="75">
        <f t="shared" si="10"/>
        <v>4.3980926926111951E-3</v>
      </c>
      <c r="N27" s="75">
        <f t="shared" si="10"/>
        <v>4.7722101808088191E-3</v>
      </c>
      <c r="O27" s="75">
        <f t="shared" si="10"/>
        <v>5.0013264775174383E-3</v>
      </c>
      <c r="P27" s="75">
        <f t="shared" si="10"/>
        <v>5.0784799999999998E-3</v>
      </c>
      <c r="Q27" s="75">
        <f t="shared" si="11"/>
        <v>5.0013264775174383E-3</v>
      </c>
      <c r="R27" s="75">
        <f t="shared" si="11"/>
        <v>4.77221018080882E-3</v>
      </c>
      <c r="S27" s="75">
        <f t="shared" si="11"/>
        <v>4.3980926926111968E-3</v>
      </c>
      <c r="T27" s="75">
        <f t="shared" si="11"/>
        <v>3.8903413834908691E-3</v>
      </c>
      <c r="U27" s="75">
        <f t="shared" si="11"/>
        <v>3.2643840200408986E-3</v>
      </c>
      <c r="V27" s="75">
        <f t="shared" si="11"/>
        <v>2.5392400000000016E-3</v>
      </c>
      <c r="W27" s="75">
        <f t="shared" si="11"/>
        <v>1.7369424574765451E-3</v>
      </c>
      <c r="X27" s="75">
        <f t="shared" si="11"/>
        <v>8.8186879731795413E-4</v>
      </c>
      <c r="Y27" s="75">
        <f t="shared" si="11"/>
        <v>2.8774873629677786E-18</v>
      </c>
      <c r="Z27" s="75">
        <f t="shared" si="11"/>
        <v>-8.8186879731795076E-4</v>
      </c>
      <c r="AA27" s="75">
        <f t="shared" si="12"/>
        <v>-1.7369424574765395E-3</v>
      </c>
      <c r="AB27" s="75">
        <f t="shared" si="12"/>
        <v>-2.5392399999999986E-3</v>
      </c>
      <c r="AC27" s="75">
        <f t="shared" si="12"/>
        <v>-3.2643840200408942E-3</v>
      </c>
      <c r="AD27" s="75">
        <f t="shared" si="12"/>
        <v>-3.890341383490867E-3</v>
      </c>
      <c r="AE27" s="75">
        <f t="shared" si="12"/>
        <v>-4.3980926926111942E-3</v>
      </c>
      <c r="AF27" s="75">
        <f t="shared" si="12"/>
        <v>-4.7722101808088191E-3</v>
      </c>
      <c r="AG27" s="75">
        <f t="shared" si="12"/>
        <v>-5.0013264775174383E-3</v>
      </c>
      <c r="AH27" s="75">
        <f t="shared" si="12"/>
        <v>-5.0784799999999998E-3</v>
      </c>
      <c r="AI27" s="75">
        <f t="shared" si="12"/>
        <v>-5.0013264775174383E-3</v>
      </c>
      <c r="AJ27" s="75">
        <f t="shared" si="12"/>
        <v>-4.7722101808088209E-3</v>
      </c>
      <c r="AK27" s="75">
        <f t="shared" si="13"/>
        <v>-4.398092692611196E-3</v>
      </c>
      <c r="AL27" s="75">
        <f t="shared" si="13"/>
        <v>-3.8903413834908678E-3</v>
      </c>
      <c r="AM27" s="75">
        <f t="shared" si="13"/>
        <v>-3.2643840200408973E-3</v>
      </c>
      <c r="AN27" s="75">
        <f t="shared" si="13"/>
        <v>-2.5392400000000021E-3</v>
      </c>
      <c r="AO27" s="75">
        <f t="shared" si="13"/>
        <v>-1.7369424574765415E-3</v>
      </c>
      <c r="AP27" s="75">
        <f t="shared" si="13"/>
        <v>-8.8186879731795705E-4</v>
      </c>
      <c r="AQ27" s="75">
        <f t="shared" si="13"/>
        <v>-1.2443783850568657E-18</v>
      </c>
    </row>
    <row r="28" spans="1:43" x14ac:dyDescent="0.25">
      <c r="A28" s="75">
        <v>26</v>
      </c>
      <c r="B28" s="75" t="s">
        <v>65</v>
      </c>
      <c r="C28" s="75">
        <v>1</v>
      </c>
      <c r="D28" s="76">
        <v>1.3507300000000001E-4</v>
      </c>
      <c r="E28" s="76">
        <v>-1.5708</v>
      </c>
      <c r="F28" s="36">
        <f t="shared" si="5"/>
        <v>4.0521899999726632</v>
      </c>
      <c r="G28" s="75">
        <f t="shared" si="10"/>
        <v>-4.052189999972663E-4</v>
      </c>
      <c r="H28" s="75">
        <f t="shared" si="10"/>
        <v>-3.9906307133222578E-4</v>
      </c>
      <c r="I28" s="75">
        <f t="shared" si="10"/>
        <v>-3.8078181318041316E-4</v>
      </c>
      <c r="J28" s="75">
        <f t="shared" si="10"/>
        <v>-3.5093069232000835E-4</v>
      </c>
      <c r="K28" s="75">
        <f t="shared" si="10"/>
        <v>-3.1041671995295889E-4</v>
      </c>
      <c r="L28" s="75">
        <f t="shared" si="10"/>
        <v>-2.6047089262857815E-4</v>
      </c>
      <c r="M28" s="75">
        <f t="shared" si="10"/>
        <v>-2.0261078903630942E-4</v>
      </c>
      <c r="N28" s="75">
        <f t="shared" si="10"/>
        <v>-1.3859445914517871E-4</v>
      </c>
      <c r="O28" s="75">
        <f t="shared" si="10"/>
        <v>-7.036700674510198E-5</v>
      </c>
      <c r="P28" s="75">
        <f t="shared" si="10"/>
        <v>-1.4884524987978081E-9</v>
      </c>
      <c r="Q28" s="75">
        <f t="shared" si="11"/>
        <v>7.0364075065980361E-5</v>
      </c>
      <c r="R28" s="75">
        <f t="shared" si="11"/>
        <v>1.3859166176951969E-4</v>
      </c>
      <c r="S28" s="75">
        <f t="shared" si="11"/>
        <v>2.0260821096095683E-4</v>
      </c>
      <c r="T28" s="75">
        <f t="shared" si="11"/>
        <v>2.6046861218704707E-4</v>
      </c>
      <c r="U28" s="75">
        <f t="shared" si="11"/>
        <v>3.1041480643531117E-4</v>
      </c>
      <c r="V28" s="75">
        <f t="shared" si="11"/>
        <v>3.5092920386750961E-4</v>
      </c>
      <c r="W28" s="75">
        <f t="shared" si="11"/>
        <v>3.8078079501893919E-4</v>
      </c>
      <c r="X28" s="75">
        <f t="shared" si="11"/>
        <v>3.9906255439809779E-4</v>
      </c>
      <c r="Y28" s="75">
        <f t="shared" si="11"/>
        <v>4.052189999972663E-4</v>
      </c>
      <c r="Z28" s="75">
        <f t="shared" si="11"/>
        <v>3.9906307133222578E-4</v>
      </c>
      <c r="AA28" s="75">
        <f t="shared" si="12"/>
        <v>3.8078181318041316E-4</v>
      </c>
      <c r="AB28" s="75">
        <f t="shared" si="12"/>
        <v>3.5093069232000845E-4</v>
      </c>
      <c r="AC28" s="75">
        <f t="shared" si="12"/>
        <v>3.1041671995295889E-4</v>
      </c>
      <c r="AD28" s="75">
        <f t="shared" si="12"/>
        <v>2.6047089262857832E-4</v>
      </c>
      <c r="AE28" s="75">
        <f t="shared" si="12"/>
        <v>2.0261078903630969E-4</v>
      </c>
      <c r="AF28" s="75">
        <f t="shared" si="12"/>
        <v>1.3859445914517901E-4</v>
      </c>
      <c r="AG28" s="75">
        <f t="shared" si="12"/>
        <v>7.0367006745102007E-5</v>
      </c>
      <c r="AH28" s="75">
        <f t="shared" si="12"/>
        <v>1.4884524989374298E-9</v>
      </c>
      <c r="AI28" s="75">
        <f t="shared" si="12"/>
        <v>-7.0364075065980131E-5</v>
      </c>
      <c r="AJ28" s="75">
        <f t="shared" si="12"/>
        <v>-1.3859166176951942E-4</v>
      </c>
      <c r="AK28" s="75">
        <f t="shared" si="13"/>
        <v>-2.0260821096095688E-4</v>
      </c>
      <c r="AL28" s="75">
        <f t="shared" si="13"/>
        <v>-2.6046861218704701E-4</v>
      </c>
      <c r="AM28" s="75">
        <f t="shared" si="13"/>
        <v>-3.1041480643531112E-4</v>
      </c>
      <c r="AN28" s="75">
        <f t="shared" si="13"/>
        <v>-3.509292038675095E-4</v>
      </c>
      <c r="AO28" s="75">
        <f t="shared" si="13"/>
        <v>-3.807807950189393E-4</v>
      </c>
      <c r="AP28" s="75">
        <f t="shared" si="13"/>
        <v>-3.9906255439809774E-4</v>
      </c>
      <c r="AQ28" s="75">
        <f t="shared" si="13"/>
        <v>-4.052189999972663E-4</v>
      </c>
    </row>
    <row r="29" spans="1:43" x14ac:dyDescent="0.25">
      <c r="A29" s="75">
        <v>27</v>
      </c>
      <c r="B29" s="75" t="s">
        <v>66</v>
      </c>
      <c r="C29" s="75">
        <v>2</v>
      </c>
      <c r="D29" s="76">
        <v>9.5402099999999999E-4</v>
      </c>
      <c r="E29" s="76">
        <v>-4.1086200000000002E-16</v>
      </c>
      <c r="F29" s="36">
        <f t="shared" si="5"/>
        <v>18.790545546729199</v>
      </c>
      <c r="G29" s="75">
        <f t="shared" si="10"/>
        <v>-1.5678839044080001E-18</v>
      </c>
      <c r="H29" s="75">
        <f t="shared" si="10"/>
        <v>6.5258879831139405E-4</v>
      </c>
      <c r="I29" s="75">
        <f t="shared" si="10"/>
        <v>1.2264657563615226E-3</v>
      </c>
      <c r="J29" s="75">
        <f t="shared" si="10"/>
        <v>1.6524128434876669E-3</v>
      </c>
      <c r="K29" s="75">
        <f t="shared" si="10"/>
        <v>1.8790545546729192E-3</v>
      </c>
      <c r="L29" s="75">
        <f t="shared" si="10"/>
        <v>1.8790545546729198E-3</v>
      </c>
      <c r="M29" s="75">
        <f t="shared" si="10"/>
        <v>1.6524128434876688E-3</v>
      </c>
      <c r="N29" s="75">
        <f t="shared" si="10"/>
        <v>1.2264657563615254E-3</v>
      </c>
      <c r="O29" s="75">
        <f t="shared" si="10"/>
        <v>6.5258879831139752E-4</v>
      </c>
      <c r="P29" s="75">
        <f t="shared" si="10"/>
        <v>1.9284451991015415E-18</v>
      </c>
      <c r="Q29" s="75">
        <f t="shared" si="11"/>
        <v>-6.5258879831139383E-4</v>
      </c>
      <c r="R29" s="75">
        <f t="shared" si="11"/>
        <v>-1.2264657563615224E-3</v>
      </c>
      <c r="S29" s="75">
        <f t="shared" si="11"/>
        <v>-1.6524128434876665E-3</v>
      </c>
      <c r="T29" s="75">
        <f t="shared" si="11"/>
        <v>-1.8790545546729192E-3</v>
      </c>
      <c r="U29" s="75">
        <f t="shared" si="11"/>
        <v>-1.8790545546729198E-3</v>
      </c>
      <c r="V29" s="75">
        <f t="shared" si="11"/>
        <v>-1.6524128434876686E-3</v>
      </c>
      <c r="W29" s="75">
        <f t="shared" si="11"/>
        <v>-1.2264657563615256E-3</v>
      </c>
      <c r="X29" s="75">
        <f t="shared" si="11"/>
        <v>-6.5258879831139698E-4</v>
      </c>
      <c r="Y29" s="75">
        <f t="shared" si="11"/>
        <v>-2.162208669921617E-18</v>
      </c>
      <c r="Z29" s="75">
        <f t="shared" si="11"/>
        <v>6.5258879831139437E-4</v>
      </c>
      <c r="AA29" s="75">
        <f t="shared" si="12"/>
        <v>1.2264657563615222E-3</v>
      </c>
      <c r="AB29" s="75">
        <f t="shared" si="12"/>
        <v>1.6524128434876673E-3</v>
      </c>
      <c r="AC29" s="75">
        <f t="shared" si="12"/>
        <v>1.8790545546729192E-3</v>
      </c>
      <c r="AD29" s="75">
        <f t="shared" si="12"/>
        <v>1.8790545546729196E-3</v>
      </c>
      <c r="AE29" s="75">
        <f t="shared" si="12"/>
        <v>1.6524128434876688E-3</v>
      </c>
      <c r="AF29" s="75">
        <f t="shared" si="12"/>
        <v>1.2264657563615259E-3</v>
      </c>
      <c r="AG29" s="75">
        <f t="shared" si="12"/>
        <v>6.5258879831139557E-4</v>
      </c>
      <c r="AH29" s="75">
        <f t="shared" si="12"/>
        <v>7.012904124602259E-19</v>
      </c>
      <c r="AI29" s="75">
        <f t="shared" si="12"/>
        <v>-6.5258879831139416E-4</v>
      </c>
      <c r="AJ29" s="75">
        <f t="shared" si="12"/>
        <v>-1.226465756361522E-3</v>
      </c>
      <c r="AK29" s="75">
        <f t="shared" si="13"/>
        <v>-1.652412843487668E-3</v>
      </c>
      <c r="AL29" s="75">
        <f t="shared" si="13"/>
        <v>-1.8790545546729194E-3</v>
      </c>
      <c r="AM29" s="75">
        <f t="shared" si="13"/>
        <v>-1.8790545546729196E-3</v>
      </c>
      <c r="AN29" s="75">
        <f t="shared" si="13"/>
        <v>-1.6524128434876688E-3</v>
      </c>
      <c r="AO29" s="75">
        <f t="shared" si="13"/>
        <v>-1.2264657563615233E-3</v>
      </c>
      <c r="AP29" s="75">
        <f t="shared" si="13"/>
        <v>-6.5258879831139893E-4</v>
      </c>
      <c r="AQ29" s="75">
        <f t="shared" si="13"/>
        <v>-9.3505388328030133E-19</v>
      </c>
    </row>
    <row r="30" spans="1:43" x14ac:dyDescent="0.25">
      <c r="A30" s="75">
        <v>28</v>
      </c>
      <c r="B30" s="75" t="s">
        <v>67</v>
      </c>
      <c r="C30" s="75">
        <v>1</v>
      </c>
      <c r="D30" s="76">
        <v>5.33274E-5</v>
      </c>
      <c r="E30" s="76">
        <v>-2.3991200000000002E-16</v>
      </c>
      <c r="F30" s="36">
        <f t="shared" si="5"/>
        <v>2.1330960000000001</v>
      </c>
      <c r="G30" s="75">
        <f t="shared" si="10"/>
        <v>-5.1175532755200005E-20</v>
      </c>
      <c r="H30" s="75">
        <f t="shared" si="10"/>
        <v>3.7040823318861788E-5</v>
      </c>
      <c r="I30" s="75">
        <f t="shared" si="10"/>
        <v>7.295617996474101E-5</v>
      </c>
      <c r="J30" s="75">
        <f t="shared" si="10"/>
        <v>1.0665479999999996E-4</v>
      </c>
      <c r="K30" s="75">
        <f t="shared" si="10"/>
        <v>1.371127679071918E-4</v>
      </c>
      <c r="L30" s="75">
        <f t="shared" si="10"/>
        <v>1.6340463374393192E-4</v>
      </c>
      <c r="M30" s="75">
        <f t="shared" si="10"/>
        <v>1.8473153247109707E-4</v>
      </c>
      <c r="N30" s="75">
        <f t="shared" si="10"/>
        <v>2.0044545706279378E-4</v>
      </c>
      <c r="O30" s="75">
        <f t="shared" si="10"/>
        <v>2.100689478719329E-4</v>
      </c>
      <c r="P30" s="75">
        <f t="shared" si="10"/>
        <v>2.133096E-4</v>
      </c>
      <c r="Q30" s="75">
        <f t="shared" si="11"/>
        <v>2.100689478719329E-4</v>
      </c>
      <c r="R30" s="75">
        <f t="shared" si="11"/>
        <v>2.004454570627938E-4</v>
      </c>
      <c r="S30" s="75">
        <f t="shared" si="11"/>
        <v>1.8473153247109715E-4</v>
      </c>
      <c r="T30" s="75">
        <f t="shared" si="11"/>
        <v>1.6340463374393203E-4</v>
      </c>
      <c r="U30" s="75">
        <f t="shared" si="11"/>
        <v>1.3711276790719193E-4</v>
      </c>
      <c r="V30" s="75">
        <f t="shared" si="11"/>
        <v>1.0665480000000007E-4</v>
      </c>
      <c r="W30" s="75">
        <f t="shared" si="11"/>
        <v>7.29561799647412E-5</v>
      </c>
      <c r="X30" s="75">
        <f t="shared" si="11"/>
        <v>3.7040823318861917E-5</v>
      </c>
      <c r="Y30" s="75">
        <f t="shared" si="11"/>
        <v>1.2086208440315049E-19</v>
      </c>
      <c r="Z30" s="75">
        <f t="shared" si="11"/>
        <v>-3.7040823318861774E-5</v>
      </c>
      <c r="AA30" s="75">
        <f t="shared" si="12"/>
        <v>-7.2956179964740956E-5</v>
      </c>
      <c r="AB30" s="75">
        <f t="shared" si="12"/>
        <v>-1.0665479999999995E-4</v>
      </c>
      <c r="AC30" s="75">
        <f t="shared" si="12"/>
        <v>-1.3711276790719174E-4</v>
      </c>
      <c r="AD30" s="75">
        <f t="shared" si="12"/>
        <v>-1.6340463374393192E-4</v>
      </c>
      <c r="AE30" s="75">
        <f t="shared" si="12"/>
        <v>-1.8473153247109704E-4</v>
      </c>
      <c r="AF30" s="75">
        <f t="shared" si="12"/>
        <v>-2.0044545706279378E-4</v>
      </c>
      <c r="AG30" s="75">
        <f t="shared" si="12"/>
        <v>-2.100689478719329E-4</v>
      </c>
      <c r="AH30" s="75">
        <f t="shared" si="12"/>
        <v>-2.133096E-4</v>
      </c>
      <c r="AI30" s="75">
        <f t="shared" si="12"/>
        <v>-2.100689478719329E-4</v>
      </c>
      <c r="AJ30" s="75">
        <f t="shared" si="12"/>
        <v>-2.0044545706279383E-4</v>
      </c>
      <c r="AK30" s="75">
        <f t="shared" si="13"/>
        <v>-1.8473153247109707E-4</v>
      </c>
      <c r="AL30" s="75">
        <f t="shared" si="13"/>
        <v>-1.6340463374393198E-4</v>
      </c>
      <c r="AM30" s="75">
        <f t="shared" si="13"/>
        <v>-1.3711276790719188E-4</v>
      </c>
      <c r="AN30" s="75">
        <f t="shared" si="13"/>
        <v>-1.066548000000001E-4</v>
      </c>
      <c r="AO30" s="75">
        <f t="shared" si="13"/>
        <v>-7.2956179964741037E-5</v>
      </c>
      <c r="AP30" s="75">
        <f t="shared" si="13"/>
        <v>-3.7040823318862045E-5</v>
      </c>
      <c r="AQ30" s="75">
        <f t="shared" si="13"/>
        <v>-5.2267185371435154E-20</v>
      </c>
    </row>
    <row r="31" spans="1:43" x14ac:dyDescent="0.25">
      <c r="A31" s="75">
        <v>29</v>
      </c>
      <c r="B31" s="75" t="s">
        <v>68</v>
      </c>
      <c r="C31" s="75">
        <v>1</v>
      </c>
      <c r="D31" s="76">
        <v>1.37944E-5</v>
      </c>
      <c r="E31" s="76">
        <v>1.5708</v>
      </c>
      <c r="F31" s="36">
        <f t="shared" si="5"/>
        <v>0.41383199999720821</v>
      </c>
      <c r="G31" s="75">
        <f t="shared" si="10"/>
        <v>4.1383199999720818E-5</v>
      </c>
      <c r="H31" s="75">
        <f t="shared" si="10"/>
        <v>4.0754469808097254E-5</v>
      </c>
      <c r="I31" s="75">
        <f t="shared" si="10"/>
        <v>3.8887435674111448E-5</v>
      </c>
      <c r="J31" s="75">
        <f t="shared" si="10"/>
        <v>3.5838826485159687E-5</v>
      </c>
      <c r="K31" s="75">
        <f t="shared" si="10"/>
        <v>3.1701272688777605E-5</v>
      </c>
      <c r="L31" s="75">
        <f t="shared" si="10"/>
        <v>2.6600491763365007E-5</v>
      </c>
      <c r="M31" s="75">
        <f t="shared" si="10"/>
        <v>2.0691468356220891E-5</v>
      </c>
      <c r="N31" s="75">
        <f t="shared" si="10"/>
        <v>1.4153745153461197E-5</v>
      </c>
      <c r="O31" s="75">
        <f t="shared" si="10"/>
        <v>7.1859675663541934E-6</v>
      </c>
      <c r="P31" s="75">
        <f t="shared" si="10"/>
        <v>-1.5200898143946475E-10</v>
      </c>
      <c r="Q31" s="75">
        <f t="shared" si="11"/>
        <v>-7.1862669656010737E-6</v>
      </c>
      <c r="R31" s="75">
        <f t="shared" si="11"/>
        <v>-1.4154030836897465E-5</v>
      </c>
      <c r="S31" s="75">
        <f t="shared" si="11"/>
        <v>-2.0691731643499917E-5</v>
      </c>
      <c r="T31" s="75">
        <f t="shared" si="11"/>
        <v>-2.6600724654636074E-5</v>
      </c>
      <c r="U31" s="75">
        <f t="shared" si="11"/>
        <v>-3.1701468107757255E-5</v>
      </c>
      <c r="V31" s="75">
        <f t="shared" si="11"/>
        <v>-3.5838978494141119E-5</v>
      </c>
      <c r="W31" s="75">
        <f t="shared" si="11"/>
        <v>-3.8887539654378668E-5</v>
      </c>
      <c r="X31" s="75">
        <f t="shared" si="11"/>
        <v>-4.0754522600262486E-5</v>
      </c>
      <c r="Y31" s="75">
        <f t="shared" si="11"/>
        <v>-4.1383199999720818E-5</v>
      </c>
      <c r="Z31" s="75">
        <f t="shared" si="11"/>
        <v>-4.0754469808097254E-5</v>
      </c>
      <c r="AA31" s="75">
        <f t="shared" si="12"/>
        <v>-3.8887435674111448E-5</v>
      </c>
      <c r="AB31" s="75">
        <f t="shared" si="12"/>
        <v>-3.5838826485159673E-5</v>
      </c>
      <c r="AC31" s="75">
        <f t="shared" si="12"/>
        <v>-3.1701272688777598E-5</v>
      </c>
      <c r="AD31" s="75">
        <f t="shared" si="12"/>
        <v>-2.6600491763365007E-5</v>
      </c>
      <c r="AE31" s="75">
        <f t="shared" si="12"/>
        <v>-2.0691468356220894E-5</v>
      </c>
      <c r="AF31" s="75">
        <f t="shared" si="12"/>
        <v>-1.41537451534612E-5</v>
      </c>
      <c r="AG31" s="75">
        <f t="shared" si="12"/>
        <v>-7.1859675663541807E-6</v>
      </c>
      <c r="AH31" s="75">
        <f t="shared" si="12"/>
        <v>1.5200898143439473E-10</v>
      </c>
      <c r="AI31" s="75">
        <f t="shared" si="12"/>
        <v>7.1862669656010686E-6</v>
      </c>
      <c r="AJ31" s="75">
        <f t="shared" si="12"/>
        <v>1.4154030836897458E-5</v>
      </c>
      <c r="AK31" s="75">
        <f t="shared" si="13"/>
        <v>2.0691731643499944E-5</v>
      </c>
      <c r="AL31" s="75">
        <f t="shared" si="13"/>
        <v>2.6600724654636074E-5</v>
      </c>
      <c r="AM31" s="75">
        <f t="shared" si="13"/>
        <v>3.1701468107757248E-5</v>
      </c>
      <c r="AN31" s="75">
        <f t="shared" si="13"/>
        <v>3.5838978494141112E-5</v>
      </c>
      <c r="AO31" s="75">
        <f t="shared" si="13"/>
        <v>3.8887539654378681E-5</v>
      </c>
      <c r="AP31" s="75">
        <f t="shared" si="13"/>
        <v>4.0754522600262479E-5</v>
      </c>
      <c r="AQ31" s="75">
        <f t="shared" si="13"/>
        <v>4.1383199999720818E-5</v>
      </c>
    </row>
    <row r="32" spans="1:43" x14ac:dyDescent="0.25">
      <c r="A32" s="75">
        <v>30</v>
      </c>
      <c r="B32" s="75" t="s">
        <v>69</v>
      </c>
      <c r="C32" s="75">
        <v>2</v>
      </c>
      <c r="D32" s="76">
        <v>1.68519E-5</v>
      </c>
      <c r="E32" s="76">
        <v>-4.3552099999999999E-16</v>
      </c>
      <c r="F32" s="36">
        <f t="shared" si="5"/>
        <v>0.33191763545972863</v>
      </c>
      <c r="G32" s="75">
        <f t="shared" si="10"/>
        <v>-2.9357425359599998E-20</v>
      </c>
      <c r="H32" s="75">
        <f t="shared" si="10"/>
        <v>1.1527378506619646E-5</v>
      </c>
      <c r="I32" s="75">
        <f t="shared" si="10"/>
        <v>2.1664385039353159E-5</v>
      </c>
      <c r="J32" s="75">
        <f t="shared" si="10"/>
        <v>2.9188347004069948E-5</v>
      </c>
      <c r="K32" s="75">
        <f t="shared" si="10"/>
        <v>3.3191763545972855E-5</v>
      </c>
      <c r="L32" s="75">
        <f t="shared" si="10"/>
        <v>3.3191763545972862E-5</v>
      </c>
      <c r="M32" s="75">
        <f t="shared" si="10"/>
        <v>2.9188347004069981E-5</v>
      </c>
      <c r="N32" s="75">
        <f t="shared" si="10"/>
        <v>2.1664385039353213E-5</v>
      </c>
      <c r="O32" s="75">
        <f t="shared" si="10"/>
        <v>1.1527378506619707E-5</v>
      </c>
      <c r="P32" s="75">
        <f t="shared" si="10"/>
        <v>3.4064203671343995E-20</v>
      </c>
      <c r="Q32" s="75">
        <f t="shared" si="11"/>
        <v>-1.1527378506619644E-5</v>
      </c>
      <c r="R32" s="75">
        <f t="shared" si="11"/>
        <v>-2.1664385039353159E-5</v>
      </c>
      <c r="S32" s="75">
        <f t="shared" si="11"/>
        <v>-2.9188347004069941E-5</v>
      </c>
      <c r="T32" s="75">
        <f t="shared" si="11"/>
        <v>-3.3191763545972855E-5</v>
      </c>
      <c r="U32" s="75">
        <f t="shared" si="11"/>
        <v>-3.3191763545972862E-5</v>
      </c>
      <c r="V32" s="75">
        <f t="shared" si="11"/>
        <v>-2.9188347004069978E-5</v>
      </c>
      <c r="W32" s="75">
        <f t="shared" si="11"/>
        <v>-2.1664385039353216E-5</v>
      </c>
      <c r="X32" s="75">
        <f t="shared" si="11"/>
        <v>-1.1527378506619698E-5</v>
      </c>
      <c r="Y32" s="75">
        <f t="shared" si="11"/>
        <v>-3.8193419520798909E-20</v>
      </c>
      <c r="Z32" s="75">
        <f t="shared" si="11"/>
        <v>1.1527378506619653E-5</v>
      </c>
      <c r="AA32" s="75">
        <f t="shared" si="12"/>
        <v>2.1664385039353155E-5</v>
      </c>
      <c r="AB32" s="75">
        <f t="shared" si="12"/>
        <v>2.9188347004069954E-5</v>
      </c>
      <c r="AC32" s="75">
        <f t="shared" si="12"/>
        <v>3.3191763545972855E-5</v>
      </c>
      <c r="AD32" s="75">
        <f t="shared" si="12"/>
        <v>3.3191763545972862E-5</v>
      </c>
      <c r="AE32" s="75">
        <f t="shared" si="12"/>
        <v>2.9188347004069981E-5</v>
      </c>
      <c r="AF32" s="75">
        <f t="shared" si="12"/>
        <v>2.166438503935322E-5</v>
      </c>
      <c r="AG32" s="75">
        <f t="shared" si="12"/>
        <v>1.1527378506619673E-5</v>
      </c>
      <c r="AH32" s="75">
        <f t="shared" si="12"/>
        <v>1.2387647548364744E-20</v>
      </c>
      <c r="AI32" s="75">
        <f t="shared" si="12"/>
        <v>-1.1527378506619649E-5</v>
      </c>
      <c r="AJ32" s="75">
        <f t="shared" si="12"/>
        <v>-2.1664385039353152E-5</v>
      </c>
      <c r="AK32" s="75">
        <f t="shared" si="13"/>
        <v>-2.9188347004069964E-5</v>
      </c>
      <c r="AL32" s="75">
        <f t="shared" si="13"/>
        <v>-3.3191763545972855E-5</v>
      </c>
      <c r="AM32" s="75">
        <f t="shared" si="13"/>
        <v>-3.3191763545972862E-5</v>
      </c>
      <c r="AN32" s="75">
        <f t="shared" si="13"/>
        <v>-2.9188347004069981E-5</v>
      </c>
      <c r="AO32" s="75">
        <f t="shared" si="13"/>
        <v>-2.1664385039353176E-5</v>
      </c>
      <c r="AP32" s="75">
        <f t="shared" si="13"/>
        <v>-1.1527378506619734E-5</v>
      </c>
      <c r="AQ32" s="75">
        <f t="shared" si="13"/>
        <v>-1.6516863397819658E-20</v>
      </c>
    </row>
    <row r="33" spans="1:43" x14ac:dyDescent="0.25">
      <c r="A33" s="75">
        <v>31</v>
      </c>
      <c r="B33" s="75" t="s">
        <v>70</v>
      </c>
      <c r="C33" s="75">
        <v>1</v>
      </c>
      <c r="D33" s="76">
        <v>7.9536600000000003E-6</v>
      </c>
      <c r="E33" s="76">
        <v>-2.9620099999999998E-16</v>
      </c>
      <c r="F33" s="36">
        <f t="shared" si="5"/>
        <v>0.3181464</v>
      </c>
      <c r="G33" s="75">
        <f t="shared" ref="G33:P42" si="14">Bn*SIN(m*(th-INDEX(deg,ii)*PI()/180+ph))*INDEX(mm,ii)*INDEX(_10kA,ii)</f>
        <v>-9.4235281826400001E-21</v>
      </c>
      <c r="H33" s="75">
        <f t="shared" si="14"/>
        <v>5.5245542591294188E-6</v>
      </c>
      <c r="I33" s="75">
        <f t="shared" si="14"/>
        <v>1.0881247732654545E-5</v>
      </c>
      <c r="J33" s="75">
        <f t="shared" si="14"/>
        <v>1.5907319999999991E-5</v>
      </c>
      <c r="K33" s="75">
        <f t="shared" si="14"/>
        <v>2.0450056398637753E-5</v>
      </c>
      <c r="L33" s="75">
        <f t="shared" si="14"/>
        <v>2.4371428181830755E-5</v>
      </c>
      <c r="M33" s="75">
        <f t="shared" si="14"/>
        <v>2.7552286452256548E-5</v>
      </c>
      <c r="N33" s="75">
        <f t="shared" si="14"/>
        <v>2.9895982440960193E-5</v>
      </c>
      <c r="O33" s="75">
        <f t="shared" si="14"/>
        <v>3.1331304131292316E-5</v>
      </c>
      <c r="P33" s="75">
        <f t="shared" si="14"/>
        <v>3.1814640000000001E-5</v>
      </c>
      <c r="Q33" s="75">
        <f t="shared" ref="Q33:Z42" si="15">Bn*SIN(m*(th-INDEX(deg,ii)*PI()/180+ph))*INDEX(mm,ii)*INDEX(_10kA,ii)</f>
        <v>3.1331304131292316E-5</v>
      </c>
      <c r="R33" s="75">
        <f t="shared" si="15"/>
        <v>2.9895982440960196E-5</v>
      </c>
      <c r="S33" s="75">
        <f t="shared" si="15"/>
        <v>2.7552286452256565E-5</v>
      </c>
      <c r="T33" s="75">
        <f t="shared" si="15"/>
        <v>2.4371428181830776E-5</v>
      </c>
      <c r="U33" s="75">
        <f t="shared" si="15"/>
        <v>2.0450056398637777E-5</v>
      </c>
      <c r="V33" s="75">
        <f t="shared" si="15"/>
        <v>1.5907320000000011E-5</v>
      </c>
      <c r="W33" s="75">
        <f t="shared" si="15"/>
        <v>1.0881247732654574E-5</v>
      </c>
      <c r="X33" s="75">
        <f t="shared" si="15"/>
        <v>5.52455425912944E-6</v>
      </c>
      <c r="Y33" s="75">
        <f t="shared" si="15"/>
        <v>1.8026304043211594E-20</v>
      </c>
      <c r="Z33" s="75">
        <f t="shared" si="15"/>
        <v>-5.5245542591294188E-6</v>
      </c>
      <c r="AA33" s="75">
        <f t="shared" ref="AA33:AJ42" si="16">Bn*SIN(m*(th-INDEX(deg,ii)*PI()/180+ph))*INDEX(mm,ii)*INDEX(_10kA,ii)</f>
        <v>-1.0881247732654538E-5</v>
      </c>
      <c r="AB33" s="75">
        <f t="shared" si="16"/>
        <v>-1.5907319999999991E-5</v>
      </c>
      <c r="AC33" s="75">
        <f t="shared" si="16"/>
        <v>-2.0450056398637749E-5</v>
      </c>
      <c r="AD33" s="75">
        <f t="shared" si="16"/>
        <v>-2.4371428181830759E-5</v>
      </c>
      <c r="AE33" s="75">
        <f t="shared" si="16"/>
        <v>-2.7552286452256544E-5</v>
      </c>
      <c r="AF33" s="75">
        <f t="shared" si="16"/>
        <v>-2.9895982440960189E-5</v>
      </c>
      <c r="AG33" s="75">
        <f t="shared" si="16"/>
        <v>-3.1331304131292316E-5</v>
      </c>
      <c r="AH33" s="75">
        <f t="shared" si="16"/>
        <v>-3.1814640000000001E-5</v>
      </c>
      <c r="AI33" s="75">
        <f t="shared" si="16"/>
        <v>-3.1331304131292316E-5</v>
      </c>
      <c r="AJ33" s="75">
        <f t="shared" si="16"/>
        <v>-2.9895982440960199E-5</v>
      </c>
      <c r="AK33" s="75">
        <f t="shared" ref="AK33:AQ42" si="17">Bn*SIN(m*(th-INDEX(deg,ii)*PI()/180+ph))*INDEX(mm,ii)*INDEX(_10kA,ii)</f>
        <v>-2.7552286452256554E-5</v>
      </c>
      <c r="AL33" s="75">
        <f t="shared" si="17"/>
        <v>-2.4371428181830769E-5</v>
      </c>
      <c r="AM33" s="75">
        <f t="shared" si="17"/>
        <v>-2.045005639863777E-5</v>
      </c>
      <c r="AN33" s="75">
        <f t="shared" si="17"/>
        <v>-1.5907320000000014E-5</v>
      </c>
      <c r="AO33" s="75">
        <f t="shared" si="17"/>
        <v>-1.088124773265455E-5</v>
      </c>
      <c r="AP33" s="75">
        <f t="shared" si="17"/>
        <v>-5.5245542591294586E-6</v>
      </c>
      <c r="AQ33" s="75">
        <f t="shared" si="17"/>
        <v>-7.7955314078947966E-21</v>
      </c>
    </row>
    <row r="34" spans="1:43" x14ac:dyDescent="0.25">
      <c r="A34" s="75">
        <v>32</v>
      </c>
      <c r="B34" s="75" t="s">
        <v>71</v>
      </c>
      <c r="C34" s="75">
        <v>1</v>
      </c>
      <c r="D34" s="76">
        <v>2.8299599999999999E-5</v>
      </c>
      <c r="E34" s="76">
        <v>1.5708</v>
      </c>
      <c r="F34" s="36">
        <f t="shared" si="5"/>
        <v>0.84898799999427244</v>
      </c>
      <c r="G34" s="75">
        <f t="shared" si="14"/>
        <v>8.4898799999427244E-5</v>
      </c>
      <c r="H34" s="75">
        <f t="shared" si="14"/>
        <v>8.3608942308562088E-5</v>
      </c>
      <c r="I34" s="75">
        <f t="shared" si="14"/>
        <v>7.9778669213817507E-5</v>
      </c>
      <c r="J34" s="75">
        <f t="shared" si="14"/>
        <v>7.3524361624965564E-5</v>
      </c>
      <c r="K34" s="75">
        <f t="shared" si="14"/>
        <v>6.5036053513261238E-5</v>
      </c>
      <c r="L34" s="75">
        <f t="shared" si="14"/>
        <v>5.4571657825387427E-5</v>
      </c>
      <c r="M34" s="75">
        <f t="shared" si="14"/>
        <v>4.2449129929080549E-5</v>
      </c>
      <c r="N34" s="75">
        <f t="shared" si="14"/>
        <v>2.9036806700174743E-5</v>
      </c>
      <c r="O34" s="75">
        <f t="shared" si="14"/>
        <v>1.4742214793017247E-5</v>
      </c>
      <c r="P34" s="75">
        <f t="shared" si="14"/>
        <v>-3.1185070544164858E-10</v>
      </c>
      <c r="Q34" s="75">
        <f t="shared" si="15"/>
        <v>-1.4742829019002215E-5</v>
      </c>
      <c r="R34" s="75">
        <f t="shared" si="15"/>
        <v>-2.9037392787788047E-5</v>
      </c>
      <c r="S34" s="75">
        <f t="shared" si="15"/>
        <v>-4.2449670070346682E-5</v>
      </c>
      <c r="T34" s="75">
        <f t="shared" si="15"/>
        <v>-5.4572135608387399E-5</v>
      </c>
      <c r="U34" s="75">
        <f t="shared" si="15"/>
        <v>-6.5036454420800256E-5</v>
      </c>
      <c r="V34" s="75">
        <f t="shared" si="15"/>
        <v>-7.3524673475670993E-5</v>
      </c>
      <c r="W34" s="75">
        <f t="shared" si="15"/>
        <v>-7.9778882532263422E-5</v>
      </c>
      <c r="X34" s="75">
        <f t="shared" si="15"/>
        <v>-8.3609050613175508E-5</v>
      </c>
      <c r="Y34" s="75">
        <f t="shared" si="15"/>
        <v>-8.4898799999427244E-5</v>
      </c>
      <c r="Z34" s="75">
        <f t="shared" si="15"/>
        <v>-8.3608942308562088E-5</v>
      </c>
      <c r="AA34" s="75">
        <f t="shared" si="16"/>
        <v>-7.9778669213817521E-5</v>
      </c>
      <c r="AB34" s="75">
        <f t="shared" si="16"/>
        <v>-7.3524361624965551E-5</v>
      </c>
      <c r="AC34" s="75">
        <f t="shared" si="16"/>
        <v>-6.5036053513261211E-5</v>
      </c>
      <c r="AD34" s="75">
        <f t="shared" si="16"/>
        <v>-5.4571657825387427E-5</v>
      </c>
      <c r="AE34" s="75">
        <f t="shared" si="16"/>
        <v>-4.2449129929080556E-5</v>
      </c>
      <c r="AF34" s="75">
        <f t="shared" si="16"/>
        <v>-2.903680670017475E-5</v>
      </c>
      <c r="AG34" s="75">
        <f t="shared" si="16"/>
        <v>-1.4742214793017222E-5</v>
      </c>
      <c r="AH34" s="75">
        <f t="shared" si="16"/>
        <v>3.1185070543124725E-10</v>
      </c>
      <c r="AI34" s="75">
        <f t="shared" si="16"/>
        <v>1.4742829019002205E-5</v>
      </c>
      <c r="AJ34" s="75">
        <f t="shared" si="16"/>
        <v>2.9037392787788043E-5</v>
      </c>
      <c r="AK34" s="75">
        <f t="shared" si="17"/>
        <v>4.2449670070346736E-5</v>
      </c>
      <c r="AL34" s="75">
        <f t="shared" si="17"/>
        <v>5.4572135608387399E-5</v>
      </c>
      <c r="AM34" s="75">
        <f t="shared" si="17"/>
        <v>6.5036454420800256E-5</v>
      </c>
      <c r="AN34" s="75">
        <f t="shared" si="17"/>
        <v>7.3524673475670979E-5</v>
      </c>
      <c r="AO34" s="75">
        <f t="shared" si="17"/>
        <v>7.9778882532263463E-5</v>
      </c>
      <c r="AP34" s="75">
        <f t="shared" si="17"/>
        <v>8.3609050613175494E-5</v>
      </c>
      <c r="AQ34" s="75">
        <f t="shared" si="17"/>
        <v>8.4898799999427244E-5</v>
      </c>
    </row>
    <row r="35" spans="1:43" x14ac:dyDescent="0.25">
      <c r="A35" s="75">
        <v>33</v>
      </c>
      <c r="B35" s="75" t="s">
        <v>72</v>
      </c>
      <c r="C35" s="75">
        <v>2</v>
      </c>
      <c r="D35" s="76">
        <v>5.6954700000000004E-6</v>
      </c>
      <c r="E35" s="76">
        <v>3.1415899999999999</v>
      </c>
      <c r="F35" s="36">
        <f t="shared" si="5"/>
        <v>0.11217896523624894</v>
      </c>
      <c r="G35" s="75">
        <f t="shared" si="14"/>
        <v>-6.0453764241174999E-11</v>
      </c>
      <c r="H35" s="75">
        <f t="shared" si="14"/>
        <v>3.8958741234030662E-6</v>
      </c>
      <c r="I35" s="75">
        <f t="shared" si="14"/>
        <v>7.3219087843095116E-6</v>
      </c>
      <c r="J35" s="75">
        <f t="shared" si="14"/>
        <v>9.8648131859632643E-6</v>
      </c>
      <c r="K35" s="75">
        <f t="shared" si="14"/>
        <v>1.1217875528252907E-5</v>
      </c>
      <c r="L35" s="75">
        <f t="shared" si="14"/>
        <v>1.1217896523624894E-5</v>
      </c>
      <c r="M35" s="75">
        <f t="shared" si="14"/>
        <v>9.8648736397275106E-6</v>
      </c>
      <c r="N35" s="75">
        <f t="shared" si="14"/>
        <v>7.3220014048498442E-6</v>
      </c>
      <c r="O35" s="75">
        <f t="shared" si="14"/>
        <v>3.8959877393153793E-6</v>
      </c>
      <c r="P35" s="75">
        <f t="shared" si="14"/>
        <v>6.0453764242570556E-11</v>
      </c>
      <c r="Q35" s="75">
        <f t="shared" si="15"/>
        <v>-3.8958741234030645E-6</v>
      </c>
      <c r="R35" s="75">
        <f t="shared" si="15"/>
        <v>-7.3219087843095175E-6</v>
      </c>
      <c r="S35" s="75">
        <f t="shared" si="15"/>
        <v>-9.8648131859632694E-6</v>
      </c>
      <c r="T35" s="75">
        <f t="shared" si="15"/>
        <v>-1.1217875528252905E-5</v>
      </c>
      <c r="U35" s="75">
        <f t="shared" si="15"/>
        <v>-1.1217896523624894E-5</v>
      </c>
      <c r="V35" s="75">
        <f t="shared" si="15"/>
        <v>-9.8648736397275106E-6</v>
      </c>
      <c r="W35" s="75">
        <f t="shared" si="15"/>
        <v>-7.3220014048498459E-6</v>
      </c>
      <c r="X35" s="75">
        <f t="shared" si="15"/>
        <v>-3.895987739315381E-6</v>
      </c>
      <c r="Y35" s="75">
        <f t="shared" si="15"/>
        <v>-6.0453764243966114E-11</v>
      </c>
      <c r="Z35" s="75">
        <f t="shared" si="15"/>
        <v>3.8958741234030823E-6</v>
      </c>
      <c r="AA35" s="75">
        <f t="shared" si="16"/>
        <v>7.3219087843095167E-6</v>
      </c>
      <c r="AB35" s="75">
        <f t="shared" si="16"/>
        <v>9.8648131859632677E-6</v>
      </c>
      <c r="AC35" s="75">
        <f t="shared" si="16"/>
        <v>1.1217875528252905E-5</v>
      </c>
      <c r="AD35" s="75">
        <f t="shared" si="16"/>
        <v>1.1217896523624894E-5</v>
      </c>
      <c r="AE35" s="75">
        <f t="shared" si="16"/>
        <v>9.8648736397275123E-6</v>
      </c>
      <c r="AF35" s="75">
        <f t="shared" si="16"/>
        <v>7.3220014048498467E-6</v>
      </c>
      <c r="AG35" s="75">
        <f t="shared" si="16"/>
        <v>3.8959877393153827E-6</v>
      </c>
      <c r="AH35" s="75">
        <f t="shared" si="16"/>
        <v>6.0453764245361671E-11</v>
      </c>
      <c r="AI35" s="75">
        <f t="shared" si="16"/>
        <v>-3.8958741234030425E-6</v>
      </c>
      <c r="AJ35" s="75">
        <f t="shared" si="16"/>
        <v>-7.3219087843094845E-6</v>
      </c>
      <c r="AK35" s="75">
        <f t="shared" si="17"/>
        <v>-9.8648131859632677E-6</v>
      </c>
      <c r="AL35" s="75">
        <f t="shared" si="17"/>
        <v>-1.1217875528252905E-5</v>
      </c>
      <c r="AM35" s="75">
        <f t="shared" si="17"/>
        <v>-1.1217896523624894E-5</v>
      </c>
      <c r="AN35" s="75">
        <f t="shared" si="17"/>
        <v>-9.864873639727514E-6</v>
      </c>
      <c r="AO35" s="75">
        <f t="shared" si="17"/>
        <v>-7.3220014048498179E-6</v>
      </c>
      <c r="AP35" s="75">
        <f t="shared" si="17"/>
        <v>-3.895987739315403E-6</v>
      </c>
      <c r="AQ35" s="75">
        <f t="shared" si="17"/>
        <v>-6.0453764226522865E-11</v>
      </c>
    </row>
    <row r="36" spans="1:43" x14ac:dyDescent="0.25">
      <c r="A36" s="75">
        <v>34</v>
      </c>
      <c r="B36" s="75" t="s">
        <v>73</v>
      </c>
      <c r="C36" s="75">
        <v>1</v>
      </c>
      <c r="D36" s="76">
        <v>4.7027599999999997E-5</v>
      </c>
      <c r="E36" s="76">
        <v>3.1415899999999999</v>
      </c>
      <c r="F36" s="36">
        <f t="shared" si="5"/>
        <v>1.881103999993377</v>
      </c>
      <c r="G36" s="75">
        <f t="shared" si="14"/>
        <v>4.991678374635088E-10</v>
      </c>
      <c r="H36" s="75">
        <f t="shared" si="14"/>
        <v>-3.2664536575725899E-5</v>
      </c>
      <c r="I36" s="75">
        <f t="shared" si="14"/>
        <v>-6.4337076904488966E-5</v>
      </c>
      <c r="J36" s="75">
        <f t="shared" si="14"/>
        <v>-9.4054767707640831E-5</v>
      </c>
      <c r="K36" s="75">
        <f t="shared" si="14"/>
        <v>-1.2091465198800501E-4</v>
      </c>
      <c r="L36" s="75">
        <f t="shared" si="14"/>
        <v>-1.4410060575347977E-4</v>
      </c>
      <c r="M36" s="75">
        <f t="shared" si="14"/>
        <v>-1.6290813553155993E-4</v>
      </c>
      <c r="N36" s="75">
        <f t="shared" si="14"/>
        <v>-1.7676578404700783E-4</v>
      </c>
      <c r="O36" s="75">
        <f t="shared" si="14"/>
        <v>-1.8525249366199009E-4</v>
      </c>
      <c r="P36" s="75">
        <f t="shared" si="14"/>
        <v>-1.881103999993377E-4</v>
      </c>
      <c r="Q36" s="75">
        <f t="shared" si="15"/>
        <v>-1.8525266702116075E-4</v>
      </c>
      <c r="R36" s="75">
        <f t="shared" si="15"/>
        <v>-1.7676612549791848E-4</v>
      </c>
      <c r="S36" s="75">
        <f t="shared" si="15"/>
        <v>-1.6290863469939739E-4</v>
      </c>
      <c r="T36" s="75">
        <f t="shared" si="15"/>
        <v>-1.4410124747128193E-4</v>
      </c>
      <c r="U36" s="75">
        <f t="shared" si="15"/>
        <v>-1.2091541675750117E-4</v>
      </c>
      <c r="V36" s="75">
        <f t="shared" si="15"/>
        <v>-9.4055632291696899E-5</v>
      </c>
      <c r="W36" s="75">
        <f t="shared" si="15"/>
        <v>-6.4338015033155865E-5</v>
      </c>
      <c r="X36" s="75">
        <f t="shared" si="15"/>
        <v>-3.2665519744438703E-5</v>
      </c>
      <c r="Y36" s="75">
        <f t="shared" si="15"/>
        <v>-4.9916783748655509E-10</v>
      </c>
      <c r="Z36" s="75">
        <f t="shared" si="15"/>
        <v>3.2664536575726042E-5</v>
      </c>
      <c r="AA36" s="75">
        <f t="shared" si="16"/>
        <v>6.433707690448902E-5</v>
      </c>
      <c r="AB36" s="75">
        <f t="shared" si="16"/>
        <v>9.4054767707640885E-5</v>
      </c>
      <c r="AC36" s="75">
        <f t="shared" si="16"/>
        <v>1.20914651988005E-4</v>
      </c>
      <c r="AD36" s="75">
        <f t="shared" si="16"/>
        <v>1.4410060575347974E-4</v>
      </c>
      <c r="AE36" s="75">
        <f t="shared" si="16"/>
        <v>1.6290813553155993E-4</v>
      </c>
      <c r="AF36" s="75">
        <f t="shared" si="16"/>
        <v>1.7676578404700783E-4</v>
      </c>
      <c r="AG36" s="75">
        <f t="shared" si="16"/>
        <v>1.8525249366199009E-4</v>
      </c>
      <c r="AH36" s="75">
        <f t="shared" si="16"/>
        <v>1.881103999993377E-4</v>
      </c>
      <c r="AI36" s="75">
        <f t="shared" si="16"/>
        <v>1.8525266702116078E-4</v>
      </c>
      <c r="AJ36" s="75">
        <f t="shared" si="16"/>
        <v>1.7676612549791858E-4</v>
      </c>
      <c r="AK36" s="75">
        <f t="shared" si="17"/>
        <v>1.6290863469939742E-4</v>
      </c>
      <c r="AL36" s="75">
        <f t="shared" si="17"/>
        <v>1.4410124747128193E-4</v>
      </c>
      <c r="AM36" s="75">
        <f t="shared" si="17"/>
        <v>1.2091541675750118E-4</v>
      </c>
      <c r="AN36" s="75">
        <f t="shared" si="17"/>
        <v>9.4055632291696926E-5</v>
      </c>
      <c r="AO36" s="75">
        <f t="shared" si="17"/>
        <v>6.4338015033155567E-5</v>
      </c>
      <c r="AP36" s="75">
        <f t="shared" si="17"/>
        <v>3.2665519744438886E-5</v>
      </c>
      <c r="AQ36" s="75">
        <f t="shared" si="17"/>
        <v>4.9916783734252588E-10</v>
      </c>
    </row>
    <row r="37" spans="1:43" x14ac:dyDescent="0.25">
      <c r="A37" s="75">
        <v>35</v>
      </c>
      <c r="B37" s="75" t="s">
        <v>74</v>
      </c>
      <c r="C37" s="75">
        <v>1</v>
      </c>
      <c r="D37" s="76">
        <v>2.9780700000000001E-5</v>
      </c>
      <c r="E37" s="76">
        <v>1.5708</v>
      </c>
      <c r="F37" s="36">
        <f t="shared" si="5"/>
        <v>0.89342099999397273</v>
      </c>
      <c r="G37" s="75">
        <f t="shared" si="14"/>
        <v>8.9342099999397271E-5</v>
      </c>
      <c r="H37" s="75">
        <f t="shared" si="14"/>
        <v>8.7984735763353391E-5</v>
      </c>
      <c r="I37" s="75">
        <f t="shared" si="14"/>
        <v>8.395399985356454E-5</v>
      </c>
      <c r="J37" s="75">
        <f t="shared" si="14"/>
        <v>7.7372364140998893E-5</v>
      </c>
      <c r="K37" s="75">
        <f t="shared" si="14"/>
        <v>6.8439808296314388E-5</v>
      </c>
      <c r="L37" s="75">
        <f t="shared" si="14"/>
        <v>5.7427743508760396E-5</v>
      </c>
      <c r="M37" s="75">
        <f t="shared" si="14"/>
        <v>4.467076579453311E-5</v>
      </c>
      <c r="N37" s="75">
        <f t="shared" si="14"/>
        <v>3.055648946613712E-5</v>
      </c>
      <c r="O37" s="75">
        <f t="shared" si="14"/>
        <v>1.5513769667642254E-5</v>
      </c>
      <c r="P37" s="75">
        <f t="shared" si="14"/>
        <v>-3.2817185767806274E-10</v>
      </c>
      <c r="Q37" s="75">
        <f t="shared" si="15"/>
        <v>-1.5514416040021743E-5</v>
      </c>
      <c r="R37" s="75">
        <f t="shared" si="15"/>
        <v>-3.055710622748306E-5</v>
      </c>
      <c r="S37" s="75">
        <f t="shared" si="15"/>
        <v>-4.4671334204864148E-5</v>
      </c>
      <c r="T37" s="75">
        <f t="shared" si="15"/>
        <v>-5.7428246297216312E-5</v>
      </c>
      <c r="U37" s="75">
        <f t="shared" si="15"/>
        <v>-6.84402301859223E-5</v>
      </c>
      <c r="V37" s="75">
        <f t="shared" si="15"/>
        <v>-7.7372692312856542E-5</v>
      </c>
      <c r="W37" s="75">
        <f t="shared" si="15"/>
        <v>-8.3954224336336118E-5</v>
      </c>
      <c r="X37" s="75">
        <f t="shared" si="15"/>
        <v>-8.7984849736243476E-5</v>
      </c>
      <c r="Y37" s="75">
        <f t="shared" si="15"/>
        <v>-8.9342099999397271E-5</v>
      </c>
      <c r="Z37" s="75">
        <f t="shared" si="15"/>
        <v>-8.7984735763353391E-5</v>
      </c>
      <c r="AA37" s="75">
        <f t="shared" si="16"/>
        <v>-8.3953999853564554E-5</v>
      </c>
      <c r="AB37" s="75">
        <f t="shared" si="16"/>
        <v>-7.7372364140998866E-5</v>
      </c>
      <c r="AC37" s="75">
        <f t="shared" si="16"/>
        <v>-6.8439808296314375E-5</v>
      </c>
      <c r="AD37" s="75">
        <f t="shared" si="16"/>
        <v>-5.7427743508760396E-5</v>
      </c>
      <c r="AE37" s="75">
        <f t="shared" si="16"/>
        <v>-4.467076579453311E-5</v>
      </c>
      <c r="AF37" s="75">
        <f t="shared" si="16"/>
        <v>-3.0556489466137126E-5</v>
      </c>
      <c r="AG37" s="75">
        <f t="shared" si="16"/>
        <v>-1.551376966764223E-5</v>
      </c>
      <c r="AH37" s="75">
        <f t="shared" si="16"/>
        <v>3.2817185766711702E-10</v>
      </c>
      <c r="AI37" s="75">
        <f t="shared" si="16"/>
        <v>1.551441604002173E-5</v>
      </c>
      <c r="AJ37" s="75">
        <f t="shared" si="16"/>
        <v>3.0557106227483053E-5</v>
      </c>
      <c r="AK37" s="75">
        <f t="shared" si="17"/>
        <v>4.4671334204864209E-5</v>
      </c>
      <c r="AL37" s="75">
        <f t="shared" si="17"/>
        <v>5.7428246297216312E-5</v>
      </c>
      <c r="AM37" s="75">
        <f t="shared" si="17"/>
        <v>6.8440230185922286E-5</v>
      </c>
      <c r="AN37" s="75">
        <f t="shared" si="17"/>
        <v>7.7372692312856542E-5</v>
      </c>
      <c r="AO37" s="75">
        <f t="shared" si="17"/>
        <v>8.3954224336336145E-5</v>
      </c>
      <c r="AP37" s="75">
        <f t="shared" si="17"/>
        <v>8.7984849736243463E-5</v>
      </c>
      <c r="AQ37" s="75">
        <f t="shared" si="17"/>
        <v>8.9342099999397271E-5</v>
      </c>
    </row>
    <row r="38" spans="1:43" x14ac:dyDescent="0.25">
      <c r="A38" s="75">
        <v>36</v>
      </c>
      <c r="B38" s="75" t="s">
        <v>75</v>
      </c>
      <c r="C38" s="75">
        <v>2</v>
      </c>
      <c r="D38" s="76">
        <v>3.6466500000000001E-5</v>
      </c>
      <c r="E38" s="76">
        <v>3.1415899999999999</v>
      </c>
      <c r="F38" s="36">
        <f t="shared" si="5"/>
        <v>0.71825051063172518</v>
      </c>
      <c r="G38" s="75">
        <f t="shared" si="14"/>
        <v>-3.870685287958339E-10</v>
      </c>
      <c r="H38" s="75">
        <f t="shared" si="14"/>
        <v>2.4944191387379429E-5</v>
      </c>
      <c r="I38" s="75">
        <f t="shared" si="14"/>
        <v>4.688013222491257E-5</v>
      </c>
      <c r="J38" s="75">
        <f t="shared" si="14"/>
        <v>6.316163723905654E-5</v>
      </c>
      <c r="K38" s="75">
        <f t="shared" si="14"/>
        <v>7.1824916635683205E-5</v>
      </c>
      <c r="L38" s="75">
        <f t="shared" si="14"/>
        <v>7.1825051063172514E-5</v>
      </c>
      <c r="M38" s="75">
        <f t="shared" si="14"/>
        <v>6.316202430758538E-5</v>
      </c>
      <c r="N38" s="75">
        <f t="shared" si="14"/>
        <v>4.68807252483038E-5</v>
      </c>
      <c r="O38" s="75">
        <f t="shared" si="14"/>
        <v>2.4944918838259927E-5</v>
      </c>
      <c r="P38" s="75">
        <f t="shared" si="14"/>
        <v>3.8706852880476926E-10</v>
      </c>
      <c r="Q38" s="75">
        <f t="shared" si="15"/>
        <v>-2.4944191387379418E-5</v>
      </c>
      <c r="R38" s="75">
        <f t="shared" si="15"/>
        <v>-4.6880132224912611E-5</v>
      </c>
      <c r="S38" s="75">
        <f t="shared" si="15"/>
        <v>-6.3161637239056567E-5</v>
      </c>
      <c r="T38" s="75">
        <f t="shared" si="15"/>
        <v>-7.1824916635683192E-5</v>
      </c>
      <c r="U38" s="75">
        <f t="shared" si="15"/>
        <v>-7.1825051063172514E-5</v>
      </c>
      <c r="V38" s="75">
        <f t="shared" si="15"/>
        <v>-6.316202430758538E-5</v>
      </c>
      <c r="W38" s="75">
        <f t="shared" si="15"/>
        <v>-4.6880725248303807E-5</v>
      </c>
      <c r="X38" s="75">
        <f t="shared" si="15"/>
        <v>-2.4944918838259941E-5</v>
      </c>
      <c r="Y38" s="75">
        <f t="shared" si="15"/>
        <v>-3.8706852881370462E-10</v>
      </c>
      <c r="Z38" s="75">
        <f t="shared" si="15"/>
        <v>2.4944191387379534E-5</v>
      </c>
      <c r="AA38" s="75">
        <f t="shared" si="16"/>
        <v>4.6880132224912604E-5</v>
      </c>
      <c r="AB38" s="75">
        <f t="shared" si="16"/>
        <v>6.3161637239056567E-5</v>
      </c>
      <c r="AC38" s="75">
        <f t="shared" si="16"/>
        <v>7.1824916635683192E-5</v>
      </c>
      <c r="AD38" s="75">
        <f t="shared" si="16"/>
        <v>7.1825051063172514E-5</v>
      </c>
      <c r="AE38" s="75">
        <f t="shared" si="16"/>
        <v>6.316202430758538E-5</v>
      </c>
      <c r="AF38" s="75">
        <f t="shared" si="16"/>
        <v>4.6880725248303814E-5</v>
      </c>
      <c r="AG38" s="75">
        <f t="shared" si="16"/>
        <v>2.4944918838259947E-5</v>
      </c>
      <c r="AH38" s="75">
        <f t="shared" si="16"/>
        <v>3.8706852882263998E-10</v>
      </c>
      <c r="AI38" s="75">
        <f t="shared" si="16"/>
        <v>-2.4944191387379276E-5</v>
      </c>
      <c r="AJ38" s="75">
        <f t="shared" si="16"/>
        <v>-4.68801322249124E-5</v>
      </c>
      <c r="AK38" s="75">
        <f t="shared" si="17"/>
        <v>-6.3161637239056567E-5</v>
      </c>
      <c r="AL38" s="75">
        <f t="shared" si="17"/>
        <v>-7.1824916635683192E-5</v>
      </c>
      <c r="AM38" s="75">
        <f t="shared" si="17"/>
        <v>-7.1825051063172514E-5</v>
      </c>
      <c r="AN38" s="75">
        <f t="shared" si="17"/>
        <v>-6.3162024307585393E-5</v>
      </c>
      <c r="AO38" s="75">
        <f t="shared" si="17"/>
        <v>-4.6880725248303631E-5</v>
      </c>
      <c r="AP38" s="75">
        <f t="shared" si="17"/>
        <v>-2.494491883826008E-5</v>
      </c>
      <c r="AQ38" s="75">
        <f t="shared" si="17"/>
        <v>-3.8706852870202034E-10</v>
      </c>
    </row>
    <row r="39" spans="1:43" x14ac:dyDescent="0.25">
      <c r="A39" s="75">
        <v>37</v>
      </c>
      <c r="B39" s="75" t="s">
        <v>76</v>
      </c>
      <c r="C39" s="75">
        <v>1</v>
      </c>
      <c r="D39" s="76">
        <v>4.4081300000000001E-5</v>
      </c>
      <c r="E39" s="76">
        <v>3.1415899999999999</v>
      </c>
      <c r="F39" s="36">
        <f t="shared" si="5"/>
        <v>1.7632519999937921</v>
      </c>
      <c r="G39" s="75">
        <f t="shared" si="14"/>
        <v>4.6789475103088768E-10</v>
      </c>
      <c r="H39" s="75">
        <f t="shared" si="14"/>
        <v>-3.0618088870270779E-5</v>
      </c>
      <c r="I39" s="75">
        <f t="shared" si="14"/>
        <v>-6.0306330498470037E-5</v>
      </c>
      <c r="J39" s="75">
        <f t="shared" si="14"/>
        <v>-8.8162194790948888E-5</v>
      </c>
      <c r="K39" s="75">
        <f t="shared" si="14"/>
        <v>-1.1333929540692797E-4</v>
      </c>
      <c r="L39" s="75">
        <f t="shared" si="14"/>
        <v>-1.3507263888441827E-4</v>
      </c>
      <c r="M39" s="75">
        <f t="shared" si="14"/>
        <v>-1.5270186857945872E-4</v>
      </c>
      <c r="N39" s="75">
        <f t="shared" si="14"/>
        <v>-1.6569132926858626E-4</v>
      </c>
      <c r="O39" s="75">
        <f t="shared" si="14"/>
        <v>-1.7364634276174597E-4</v>
      </c>
      <c r="P39" s="75">
        <f t="shared" si="14"/>
        <v>-1.7632519999937922E-4</v>
      </c>
      <c r="Q39" s="75">
        <f t="shared" si="15"/>
        <v>-1.7364650525988768E-4</v>
      </c>
      <c r="R39" s="75">
        <f t="shared" si="15"/>
        <v>-1.6569164932744588E-4</v>
      </c>
      <c r="S39" s="75">
        <f t="shared" si="15"/>
        <v>-1.5270233647420977E-4</v>
      </c>
      <c r="T39" s="75">
        <f t="shared" si="15"/>
        <v>-1.3507324039831547E-4</v>
      </c>
      <c r="U39" s="75">
        <f t="shared" si="15"/>
        <v>-1.1334001226327596E-4</v>
      </c>
      <c r="V39" s="75">
        <f t="shared" si="15"/>
        <v>-8.8163005208430356E-5</v>
      </c>
      <c r="W39" s="75">
        <f t="shared" si="15"/>
        <v>-6.0307209852959829E-5</v>
      </c>
      <c r="X39" s="75">
        <f t="shared" si="15"/>
        <v>-3.0619010443027627E-5</v>
      </c>
      <c r="Y39" s="75">
        <f t="shared" si="15"/>
        <v>-4.6789475105249012E-10</v>
      </c>
      <c r="Z39" s="75">
        <f t="shared" si="15"/>
        <v>3.0618088870270915E-5</v>
      </c>
      <c r="AA39" s="75">
        <f t="shared" si="16"/>
        <v>6.0306330498470085E-5</v>
      </c>
      <c r="AB39" s="75">
        <f t="shared" si="16"/>
        <v>8.8162194790948942E-5</v>
      </c>
      <c r="AC39" s="75">
        <f t="shared" si="16"/>
        <v>1.1333929540692794E-4</v>
      </c>
      <c r="AD39" s="75">
        <f t="shared" si="16"/>
        <v>1.3507263888441824E-4</v>
      </c>
      <c r="AE39" s="75">
        <f t="shared" si="16"/>
        <v>1.5270186857945872E-4</v>
      </c>
      <c r="AF39" s="75">
        <f t="shared" si="16"/>
        <v>1.6569132926858626E-4</v>
      </c>
      <c r="AG39" s="75">
        <f t="shared" si="16"/>
        <v>1.7364634276174597E-4</v>
      </c>
      <c r="AH39" s="75">
        <f t="shared" si="16"/>
        <v>1.7632519999937922E-4</v>
      </c>
      <c r="AI39" s="75">
        <f t="shared" si="16"/>
        <v>1.7364650525988773E-4</v>
      </c>
      <c r="AJ39" s="75">
        <f t="shared" si="16"/>
        <v>1.6569164932744599E-4</v>
      </c>
      <c r="AK39" s="75">
        <f t="shared" si="17"/>
        <v>1.5270233647420977E-4</v>
      </c>
      <c r="AL39" s="75">
        <f t="shared" si="17"/>
        <v>1.3507324039831547E-4</v>
      </c>
      <c r="AM39" s="75">
        <f t="shared" si="17"/>
        <v>1.1334001226327598E-4</v>
      </c>
      <c r="AN39" s="75">
        <f t="shared" si="17"/>
        <v>8.8163005208430369E-5</v>
      </c>
      <c r="AO39" s="75">
        <f t="shared" si="17"/>
        <v>6.0307209852959558E-5</v>
      </c>
      <c r="AP39" s="75">
        <f t="shared" si="17"/>
        <v>3.0619010443027796E-5</v>
      </c>
      <c r="AQ39" s="75">
        <f t="shared" si="17"/>
        <v>4.6789475091748432E-10</v>
      </c>
    </row>
    <row r="40" spans="1:43" x14ac:dyDescent="0.25">
      <c r="A40" s="75">
        <v>38</v>
      </c>
      <c r="B40" s="75" t="s">
        <v>77</v>
      </c>
      <c r="C40" s="75">
        <v>1</v>
      </c>
      <c r="D40" s="76">
        <v>8.8835199999999999E-5</v>
      </c>
      <c r="E40" s="76">
        <v>-1.5708</v>
      </c>
      <c r="F40" s="36">
        <f t="shared" si="5"/>
        <v>2.6650559999820205</v>
      </c>
      <c r="G40" s="75">
        <f t="shared" si="14"/>
        <v>-2.6650559999820205E-4</v>
      </c>
      <c r="H40" s="75">
        <f t="shared" si="14"/>
        <v>-2.6245695108876341E-4</v>
      </c>
      <c r="I40" s="75">
        <f t="shared" si="14"/>
        <v>-2.5043368053011804E-4</v>
      </c>
      <c r="J40" s="75">
        <f t="shared" si="14"/>
        <v>-2.3080110931412206E-4</v>
      </c>
      <c r="K40" s="75">
        <f t="shared" si="14"/>
        <v>-2.0415576318261303E-4</v>
      </c>
      <c r="L40" s="75">
        <f t="shared" si="14"/>
        <v>-1.7130724749460119E-4</v>
      </c>
      <c r="M40" s="75">
        <f t="shared" si="14"/>
        <v>-1.3325364777711575E-4</v>
      </c>
      <c r="N40" s="75">
        <f t="shared" si="14"/>
        <v>-9.1151203401521993E-5</v>
      </c>
      <c r="O40" s="75">
        <f t="shared" si="14"/>
        <v>-4.6279175835307437E-5</v>
      </c>
      <c r="P40" s="75">
        <f t="shared" si="14"/>
        <v>-9.789297300067594E-10</v>
      </c>
      <c r="Q40" s="75">
        <f t="shared" si="15"/>
        <v>4.6277247720131914E-5</v>
      </c>
      <c r="R40" s="75">
        <f t="shared" si="15"/>
        <v>9.1149363615434872E-5</v>
      </c>
      <c r="S40" s="75">
        <f t="shared" si="15"/>
        <v>1.332519522210863E-4</v>
      </c>
      <c r="T40" s="75">
        <f t="shared" si="15"/>
        <v>1.7130574768724143E-4</v>
      </c>
      <c r="U40" s="75">
        <f t="shared" si="15"/>
        <v>2.0415450469481061E-4</v>
      </c>
      <c r="V40" s="75">
        <f t="shared" si="15"/>
        <v>2.3080013038439206E-4</v>
      </c>
      <c r="W40" s="75">
        <f t="shared" si="15"/>
        <v>2.5043301090274495E-4</v>
      </c>
      <c r="X40" s="75">
        <f t="shared" si="15"/>
        <v>2.6245661111003605E-4</v>
      </c>
      <c r="Y40" s="75">
        <f t="shared" si="15"/>
        <v>2.6650559999820205E-4</v>
      </c>
      <c r="Z40" s="75">
        <f t="shared" si="15"/>
        <v>2.6245695108876341E-4</v>
      </c>
      <c r="AA40" s="75">
        <f t="shared" si="16"/>
        <v>2.5043368053011804E-4</v>
      </c>
      <c r="AB40" s="75">
        <f t="shared" si="16"/>
        <v>2.3080110931412206E-4</v>
      </c>
      <c r="AC40" s="75">
        <f t="shared" si="16"/>
        <v>2.0415576318261305E-4</v>
      </c>
      <c r="AD40" s="75">
        <f t="shared" si="16"/>
        <v>1.7130724749460125E-4</v>
      </c>
      <c r="AE40" s="75">
        <f t="shared" si="16"/>
        <v>1.3325364777711592E-4</v>
      </c>
      <c r="AF40" s="75">
        <f t="shared" si="16"/>
        <v>9.1151203401522169E-5</v>
      </c>
      <c r="AG40" s="75">
        <f t="shared" si="16"/>
        <v>4.6279175835307471E-5</v>
      </c>
      <c r="AH40" s="75">
        <f t="shared" si="16"/>
        <v>9.7892973009858637E-10</v>
      </c>
      <c r="AI40" s="75">
        <f t="shared" si="16"/>
        <v>-4.6277247720131765E-5</v>
      </c>
      <c r="AJ40" s="75">
        <f t="shared" si="16"/>
        <v>-9.1149363615434682E-5</v>
      </c>
      <c r="AK40" s="75">
        <f t="shared" si="17"/>
        <v>-1.3325195222108635E-4</v>
      </c>
      <c r="AL40" s="75">
        <f t="shared" si="17"/>
        <v>-1.7130574768724137E-4</v>
      </c>
      <c r="AM40" s="75">
        <f t="shared" si="17"/>
        <v>-2.0415450469481059E-4</v>
      </c>
      <c r="AN40" s="75">
        <f t="shared" si="17"/>
        <v>-2.3080013038439198E-4</v>
      </c>
      <c r="AO40" s="75">
        <f t="shared" si="17"/>
        <v>-2.5043301090274495E-4</v>
      </c>
      <c r="AP40" s="75">
        <f t="shared" si="17"/>
        <v>-2.6245661111003594E-4</v>
      </c>
      <c r="AQ40" s="75">
        <f t="shared" si="17"/>
        <v>-2.6650559999820205E-4</v>
      </c>
    </row>
    <row r="41" spans="1:43" x14ac:dyDescent="0.25">
      <c r="A41" s="75">
        <v>39</v>
      </c>
      <c r="B41" s="75" t="s">
        <v>78</v>
      </c>
      <c r="C41" s="75">
        <v>2</v>
      </c>
      <c r="D41" s="76">
        <v>2.27373E-5</v>
      </c>
      <c r="E41" s="76">
        <v>3.1415899999999999</v>
      </c>
      <c r="F41" s="36">
        <f t="shared" si="5"/>
        <v>0.44783780553073987</v>
      </c>
      <c r="G41" s="75">
        <f t="shared" si="14"/>
        <v>-2.4134186883275099E-10</v>
      </c>
      <c r="H41" s="75">
        <f t="shared" si="14"/>
        <v>1.5553002422285173E-5</v>
      </c>
      <c r="I41" s="75">
        <f t="shared" si="14"/>
        <v>2.9230324556442339E-5</v>
      </c>
      <c r="J41" s="75">
        <f t="shared" si="14"/>
        <v>3.9382038155446782E-5</v>
      </c>
      <c r="K41" s="75">
        <f t="shared" si="14"/>
        <v>4.4783696735922552E-5</v>
      </c>
      <c r="L41" s="75">
        <f t="shared" si="14"/>
        <v>4.4783780553073986E-5</v>
      </c>
      <c r="M41" s="75">
        <f t="shared" si="14"/>
        <v>3.9382279497315642E-5</v>
      </c>
      <c r="N41" s="75">
        <f t="shared" si="14"/>
        <v>2.9230694313637393E-5</v>
      </c>
      <c r="O41" s="75">
        <f t="shared" si="14"/>
        <v>1.5553455996631634E-5</v>
      </c>
      <c r="P41" s="75">
        <f t="shared" si="14"/>
        <v>2.4134186883832231E-10</v>
      </c>
      <c r="Q41" s="75">
        <f t="shared" si="15"/>
        <v>-1.5553002422285166E-5</v>
      </c>
      <c r="R41" s="75">
        <f t="shared" si="15"/>
        <v>-2.9230324556442363E-5</v>
      </c>
      <c r="S41" s="75">
        <f t="shared" si="15"/>
        <v>-3.9382038155446803E-5</v>
      </c>
      <c r="T41" s="75">
        <f t="shared" si="15"/>
        <v>-4.4783696735922545E-5</v>
      </c>
      <c r="U41" s="75">
        <f t="shared" si="15"/>
        <v>-4.4783780553073986E-5</v>
      </c>
      <c r="V41" s="75">
        <f t="shared" si="15"/>
        <v>-3.9382279497315642E-5</v>
      </c>
      <c r="W41" s="75">
        <f t="shared" si="15"/>
        <v>-2.9230694313637396E-5</v>
      </c>
      <c r="X41" s="75">
        <f t="shared" si="15"/>
        <v>-1.555345599663164E-5</v>
      </c>
      <c r="Y41" s="75">
        <f t="shared" si="15"/>
        <v>-2.4134186884389363E-10</v>
      </c>
      <c r="Z41" s="75">
        <f t="shared" si="15"/>
        <v>1.5553002422285237E-5</v>
      </c>
      <c r="AA41" s="75">
        <f t="shared" si="16"/>
        <v>2.923032455644236E-5</v>
      </c>
      <c r="AB41" s="75">
        <f t="shared" si="16"/>
        <v>3.9382038155446803E-5</v>
      </c>
      <c r="AC41" s="75">
        <f t="shared" si="16"/>
        <v>4.4783696735922545E-5</v>
      </c>
      <c r="AD41" s="75">
        <f t="shared" si="16"/>
        <v>4.4783780553073986E-5</v>
      </c>
      <c r="AE41" s="75">
        <f t="shared" si="16"/>
        <v>3.9382279497315649E-5</v>
      </c>
      <c r="AF41" s="75">
        <f t="shared" si="16"/>
        <v>2.9230694313637403E-5</v>
      </c>
      <c r="AG41" s="75">
        <f t="shared" si="16"/>
        <v>1.5553455996631647E-5</v>
      </c>
      <c r="AH41" s="75">
        <f t="shared" si="16"/>
        <v>2.4134186884946489E-10</v>
      </c>
      <c r="AI41" s="75">
        <f t="shared" si="16"/>
        <v>-1.5553002422285078E-5</v>
      </c>
      <c r="AJ41" s="75">
        <f t="shared" si="16"/>
        <v>-2.9230324556442231E-5</v>
      </c>
      <c r="AK41" s="75">
        <f t="shared" si="17"/>
        <v>-3.9382038155446803E-5</v>
      </c>
      <c r="AL41" s="75">
        <f t="shared" si="17"/>
        <v>-4.4783696735922545E-5</v>
      </c>
      <c r="AM41" s="75">
        <f t="shared" si="17"/>
        <v>-4.4783780553073986E-5</v>
      </c>
      <c r="AN41" s="75">
        <f t="shared" si="17"/>
        <v>-3.9382279497315656E-5</v>
      </c>
      <c r="AO41" s="75">
        <f t="shared" si="17"/>
        <v>-2.9230694313637288E-5</v>
      </c>
      <c r="AP41" s="75">
        <f t="shared" si="17"/>
        <v>-1.5553455996631728E-5</v>
      </c>
      <c r="AQ41" s="75">
        <f t="shared" si="17"/>
        <v>-2.4134186877425712E-10</v>
      </c>
    </row>
    <row r="42" spans="1:43" x14ac:dyDescent="0.25">
      <c r="A42" s="75">
        <v>40</v>
      </c>
      <c r="B42" s="75" t="s">
        <v>79</v>
      </c>
      <c r="C42" s="75">
        <v>1</v>
      </c>
      <c r="D42" s="76">
        <v>8.0783899999999997E-6</v>
      </c>
      <c r="E42" s="76">
        <v>-6.26101E-13</v>
      </c>
      <c r="F42" s="36">
        <f t="shared" si="5"/>
        <v>0.32313559999999997</v>
      </c>
      <c r="G42" s="75">
        <f t="shared" si="14"/>
        <v>-2.0231552229560001E-17</v>
      </c>
      <c r="H42" s="75">
        <f t="shared" si="14"/>
        <v>5.6111908079110889E-6</v>
      </c>
      <c r="I42" s="75">
        <f t="shared" si="14"/>
        <v>1.1051888422543582E-5</v>
      </c>
      <c r="J42" s="75">
        <f t="shared" si="14"/>
        <v>1.6156779999982479E-5</v>
      </c>
      <c r="K42" s="75">
        <f t="shared" si="14"/>
        <v>2.0770755992847072E-5</v>
      </c>
      <c r="L42" s="75">
        <f t="shared" si="14"/>
        <v>2.4753623075378678E-5</v>
      </c>
      <c r="M42" s="75">
        <f t="shared" si="14"/>
        <v>2.7984363846702565E-5</v>
      </c>
      <c r="N42" s="75">
        <f t="shared" si="14"/>
        <v>3.0364813883315773E-5</v>
      </c>
      <c r="O42" s="75">
        <f t="shared" si="14"/>
        <v>3.1822644415421654E-5</v>
      </c>
      <c r="P42" s="75">
        <f t="shared" si="14"/>
        <v>3.2313559999999999E-5</v>
      </c>
      <c r="Q42" s="75">
        <f t="shared" si="15"/>
        <v>3.1822644415428681E-5</v>
      </c>
      <c r="R42" s="75">
        <f t="shared" si="15"/>
        <v>3.036481388332962E-5</v>
      </c>
      <c r="S42" s="75">
        <f t="shared" si="15"/>
        <v>2.7984363846722802E-5</v>
      </c>
      <c r="T42" s="75">
        <f t="shared" si="15"/>
        <v>2.4753623075404688E-5</v>
      </c>
      <c r="U42" s="75">
        <f t="shared" si="15"/>
        <v>2.0770755992878073E-5</v>
      </c>
      <c r="V42" s="75">
        <f t="shared" si="15"/>
        <v>1.615678000001752E-5</v>
      </c>
      <c r="W42" s="75">
        <f t="shared" si="15"/>
        <v>1.1051888422581614E-5</v>
      </c>
      <c r="X42" s="75">
        <f t="shared" si="15"/>
        <v>5.6111908079509376E-6</v>
      </c>
      <c r="Y42" s="75">
        <f t="shared" si="15"/>
        <v>2.0237604583068711E-17</v>
      </c>
      <c r="Z42" s="75">
        <f t="shared" si="15"/>
        <v>-5.6111908079110915E-6</v>
      </c>
      <c r="AA42" s="75">
        <f t="shared" si="16"/>
        <v>-1.1051888422543579E-5</v>
      </c>
      <c r="AB42" s="75">
        <f t="shared" si="16"/>
        <v>-1.6156779999982483E-5</v>
      </c>
      <c r="AC42" s="75">
        <f t="shared" si="16"/>
        <v>-2.0770755992847068E-5</v>
      </c>
      <c r="AD42" s="75">
        <f t="shared" si="16"/>
        <v>-2.4753623075378671E-5</v>
      </c>
      <c r="AE42" s="75">
        <f t="shared" si="16"/>
        <v>-2.7984363846702558E-5</v>
      </c>
      <c r="AF42" s="75">
        <f t="shared" si="16"/>
        <v>-3.036481388331577E-5</v>
      </c>
      <c r="AG42" s="75">
        <f t="shared" si="16"/>
        <v>-3.1822644415421654E-5</v>
      </c>
      <c r="AH42" s="75">
        <f t="shared" si="16"/>
        <v>-3.2313559999999999E-5</v>
      </c>
      <c r="AI42" s="75">
        <f t="shared" si="16"/>
        <v>-3.1822644415428681E-5</v>
      </c>
      <c r="AJ42" s="75">
        <f t="shared" si="16"/>
        <v>-3.0364813883329624E-5</v>
      </c>
      <c r="AK42" s="75">
        <f t="shared" si="17"/>
        <v>-2.7984363846722799E-5</v>
      </c>
      <c r="AL42" s="75">
        <f t="shared" si="17"/>
        <v>-2.4753623075404692E-5</v>
      </c>
      <c r="AM42" s="75">
        <f t="shared" si="17"/>
        <v>-2.0770755992878077E-5</v>
      </c>
      <c r="AN42" s="75">
        <f t="shared" si="17"/>
        <v>-1.6156780000017536E-5</v>
      </c>
      <c r="AO42" s="75">
        <f t="shared" si="17"/>
        <v>-1.1051888422581604E-5</v>
      </c>
      <c r="AP42" s="75">
        <f t="shared" si="17"/>
        <v>-5.6111908079509698E-6</v>
      </c>
      <c r="AQ42" s="75">
        <f t="shared" si="17"/>
        <v>-2.0241563473879371E-17</v>
      </c>
    </row>
    <row r="43" spans="1:43" x14ac:dyDescent="0.25">
      <c r="A43" s="75">
        <v>41</v>
      </c>
      <c r="B43" s="75" t="s">
        <v>80</v>
      </c>
      <c r="C43" s="75">
        <v>1</v>
      </c>
      <c r="D43" s="76">
        <v>5.7586300000000001E-5</v>
      </c>
      <c r="E43" s="76">
        <v>-1.5708</v>
      </c>
      <c r="F43" s="36">
        <f t="shared" si="5"/>
        <v>1.7275889999883454</v>
      </c>
      <c r="G43" s="75">
        <f t="shared" ref="G43:P49" si="18">Bn*SIN(m*(th-INDEX(deg,ii)*PI()/180+ph))*INDEX(mm,ii)*INDEX(_10kA,ii)</f>
        <v>-1.7275889999883453E-4</v>
      </c>
      <c r="H43" s="75">
        <f t="shared" si="18"/>
        <v>-1.7013441431417789E-4</v>
      </c>
      <c r="I43" s="75">
        <f t="shared" si="18"/>
        <v>-1.6234048054275261E-4</v>
      </c>
      <c r="J43" s="75">
        <f t="shared" si="18"/>
        <v>-1.4961391341828268E-4</v>
      </c>
      <c r="K43" s="75">
        <f t="shared" si="18"/>
        <v>-1.3234140324289146E-4</v>
      </c>
      <c r="L43" s="75">
        <f t="shared" si="18"/>
        <v>-1.1104776649794622E-4</v>
      </c>
      <c r="M43" s="75">
        <f t="shared" si="18"/>
        <v>-8.6379999560842104E-5</v>
      </c>
      <c r="N43" s="75">
        <f t="shared" si="18"/>
        <v>-5.9087620047470655E-5</v>
      </c>
      <c r="O43" s="75">
        <f t="shared" si="18"/>
        <v>-2.9999893098735241E-5</v>
      </c>
      <c r="P43" s="75">
        <f t="shared" si="18"/>
        <v>-6.3457887313911881E-10</v>
      </c>
      <c r="Q43" s="75">
        <f t="shared" ref="Q43:Z49" si="19">Bn*SIN(m*(th-INDEX(deg,ii)*PI()/180+ph))*INDEX(mm,ii)*INDEX(_10kA,ii)</f>
        <v>2.999864322234691E-5</v>
      </c>
      <c r="R43" s="75">
        <f t="shared" si="19"/>
        <v>5.9086427429301869E-5</v>
      </c>
      <c r="S43" s="75">
        <f t="shared" si="19"/>
        <v>8.6378900437992389E-5</v>
      </c>
      <c r="T43" s="75">
        <f t="shared" si="19"/>
        <v>1.1104679426670725E-4</v>
      </c>
      <c r="U43" s="75">
        <f t="shared" si="19"/>
        <v>1.3234058744401739E-4</v>
      </c>
      <c r="V43" s="75">
        <f t="shared" si="19"/>
        <v>1.4961327883940956E-4</v>
      </c>
      <c r="W43" s="75">
        <f t="shared" si="19"/>
        <v>1.6234004646523834E-4</v>
      </c>
      <c r="X43" s="75">
        <f t="shared" si="19"/>
        <v>1.7013419392724807E-4</v>
      </c>
      <c r="Y43" s="75">
        <f t="shared" si="19"/>
        <v>1.7275889999883453E-4</v>
      </c>
      <c r="Z43" s="75">
        <f t="shared" si="19"/>
        <v>1.7013441431417789E-4</v>
      </c>
      <c r="AA43" s="75">
        <f t="shared" ref="AA43:AJ49" si="20">Bn*SIN(m*(th-INDEX(deg,ii)*PI()/180+ph))*INDEX(mm,ii)*INDEX(_10kA,ii)</f>
        <v>1.6234048054275264E-4</v>
      </c>
      <c r="AB43" s="75">
        <f t="shared" si="20"/>
        <v>1.4961391341828271E-4</v>
      </c>
      <c r="AC43" s="75">
        <f t="shared" si="20"/>
        <v>1.3234140324289146E-4</v>
      </c>
      <c r="AD43" s="75">
        <f t="shared" si="20"/>
        <v>1.1104776649794627E-4</v>
      </c>
      <c r="AE43" s="75">
        <f t="shared" si="20"/>
        <v>8.6379999560842212E-5</v>
      </c>
      <c r="AF43" s="75">
        <f t="shared" si="20"/>
        <v>5.9087620047470777E-5</v>
      </c>
      <c r="AG43" s="75">
        <f t="shared" si="20"/>
        <v>2.9999893098735261E-5</v>
      </c>
      <c r="AH43" s="75">
        <f t="shared" si="20"/>
        <v>6.3457887319864459E-10</v>
      </c>
      <c r="AI43" s="75">
        <f t="shared" si="20"/>
        <v>-2.9998643222346818E-5</v>
      </c>
      <c r="AJ43" s="75">
        <f t="shared" si="20"/>
        <v>-5.9086427429301747E-5</v>
      </c>
      <c r="AK43" s="75">
        <f t="shared" ref="AK43:AQ49" si="21">Bn*SIN(m*(th-INDEX(deg,ii)*PI()/180+ph))*INDEX(mm,ii)*INDEX(_10kA,ii)</f>
        <v>-8.6378900437992416E-5</v>
      </c>
      <c r="AL43" s="75">
        <f t="shared" si="21"/>
        <v>-1.1104679426670721E-4</v>
      </c>
      <c r="AM43" s="75">
        <f t="shared" si="21"/>
        <v>-1.3234058744401736E-4</v>
      </c>
      <c r="AN43" s="75">
        <f t="shared" si="21"/>
        <v>-1.4961327883940951E-4</v>
      </c>
      <c r="AO43" s="75">
        <f t="shared" si="21"/>
        <v>-1.6234004646523836E-4</v>
      </c>
      <c r="AP43" s="75">
        <f t="shared" si="21"/>
        <v>-1.7013419392724805E-4</v>
      </c>
      <c r="AQ43" s="75">
        <f t="shared" si="21"/>
        <v>-1.7275889999883453E-4</v>
      </c>
    </row>
    <row r="44" spans="1:43" x14ac:dyDescent="0.25">
      <c r="A44" s="75">
        <v>42</v>
      </c>
      <c r="B44" s="75" t="s">
        <v>81</v>
      </c>
      <c r="C44" s="75">
        <v>2</v>
      </c>
      <c r="D44" s="76">
        <v>5.0136599999999997E-6</v>
      </c>
      <c r="E44" s="76">
        <v>-3.9941300000000002E-16</v>
      </c>
      <c r="F44" s="36">
        <f t="shared" si="5"/>
        <v>9.8749824779343756E-2</v>
      </c>
      <c r="G44" s="75">
        <f t="shared" si="18"/>
        <v>-8.0100839263200005E-21</v>
      </c>
      <c r="H44" s="75">
        <f t="shared" si="18"/>
        <v>3.4295454235723368E-6</v>
      </c>
      <c r="I44" s="75">
        <f t="shared" si="18"/>
        <v>6.4454370543620228E-6</v>
      </c>
      <c r="J44" s="75">
        <f t="shared" si="18"/>
        <v>8.6839138518757723E-6</v>
      </c>
      <c r="K44" s="75">
        <f t="shared" si="18"/>
        <v>9.8749824779343715E-6</v>
      </c>
      <c r="L44" s="75">
        <f t="shared" si="18"/>
        <v>9.8749824779343749E-6</v>
      </c>
      <c r="M44" s="75">
        <f t="shared" si="18"/>
        <v>8.6839138518757825E-6</v>
      </c>
      <c r="N44" s="75">
        <f t="shared" si="18"/>
        <v>6.4454370543620372E-6</v>
      </c>
      <c r="O44" s="75">
        <f t="shared" si="18"/>
        <v>3.4295454235723542E-6</v>
      </c>
      <c r="P44" s="75">
        <f t="shared" si="18"/>
        <v>1.013454479191489E-20</v>
      </c>
      <c r="Q44" s="75">
        <f t="shared" si="19"/>
        <v>-3.4295454235723352E-6</v>
      </c>
      <c r="R44" s="75">
        <f t="shared" si="19"/>
        <v>-6.445437054362022E-6</v>
      </c>
      <c r="S44" s="75">
        <f t="shared" si="19"/>
        <v>-8.6839138518757689E-6</v>
      </c>
      <c r="T44" s="75">
        <f t="shared" si="19"/>
        <v>-9.8749824779343715E-6</v>
      </c>
      <c r="U44" s="75">
        <f t="shared" si="19"/>
        <v>-9.8749824779343749E-6</v>
      </c>
      <c r="V44" s="75">
        <f t="shared" si="19"/>
        <v>-8.6839138518757808E-6</v>
      </c>
      <c r="W44" s="75">
        <f t="shared" si="19"/>
        <v>-6.4454370543620381E-6</v>
      </c>
      <c r="X44" s="75">
        <f t="shared" si="19"/>
        <v>-3.4295454235723512E-6</v>
      </c>
      <c r="Y44" s="75">
        <f t="shared" si="19"/>
        <v>-1.136304035240232E-20</v>
      </c>
      <c r="Z44" s="75">
        <f t="shared" si="19"/>
        <v>3.4295454235723381E-6</v>
      </c>
      <c r="AA44" s="75">
        <f t="shared" si="20"/>
        <v>6.4454370543620203E-6</v>
      </c>
      <c r="AB44" s="75">
        <f t="shared" si="20"/>
        <v>8.683913851875774E-6</v>
      </c>
      <c r="AC44" s="75">
        <f t="shared" si="20"/>
        <v>9.8749824779343715E-6</v>
      </c>
      <c r="AD44" s="75">
        <f t="shared" si="20"/>
        <v>9.8749824779343749E-6</v>
      </c>
      <c r="AE44" s="75">
        <f t="shared" si="20"/>
        <v>8.6839138518757825E-6</v>
      </c>
      <c r="AF44" s="75">
        <f t="shared" si="20"/>
        <v>6.4454370543620398E-6</v>
      </c>
      <c r="AG44" s="75">
        <f t="shared" si="20"/>
        <v>3.429545423572344E-6</v>
      </c>
      <c r="AH44" s="75">
        <f t="shared" si="20"/>
        <v>3.6854866814622912E-21</v>
      </c>
      <c r="AI44" s="75">
        <f t="shared" si="20"/>
        <v>-3.4295454235723368E-6</v>
      </c>
      <c r="AJ44" s="75">
        <f t="shared" si="20"/>
        <v>-6.4454370543620194E-6</v>
      </c>
      <c r="AK44" s="75">
        <f t="shared" si="21"/>
        <v>-8.6839138518757774E-6</v>
      </c>
      <c r="AL44" s="75">
        <f t="shared" si="21"/>
        <v>-9.8749824779343732E-6</v>
      </c>
      <c r="AM44" s="75">
        <f t="shared" si="21"/>
        <v>-9.8749824779343749E-6</v>
      </c>
      <c r="AN44" s="75">
        <f t="shared" si="21"/>
        <v>-8.6839138518757825E-6</v>
      </c>
      <c r="AO44" s="75">
        <f t="shared" si="21"/>
        <v>-6.4454370543620262E-6</v>
      </c>
      <c r="AP44" s="75">
        <f t="shared" si="21"/>
        <v>-3.4295454235723618E-6</v>
      </c>
      <c r="AQ44" s="75">
        <f t="shared" si="21"/>
        <v>-4.9139822419497209E-21</v>
      </c>
    </row>
    <row r="45" spans="1:43" x14ac:dyDescent="0.25">
      <c r="A45" s="75">
        <v>43</v>
      </c>
      <c r="B45" s="75" t="s">
        <v>82</v>
      </c>
      <c r="C45" s="75">
        <v>1</v>
      </c>
      <c r="D45" s="76">
        <v>1.29801E-5</v>
      </c>
      <c r="E45" s="76">
        <v>-3.5529199999999999E-13</v>
      </c>
      <c r="F45" s="36">
        <f t="shared" si="5"/>
        <v>0.519204</v>
      </c>
      <c r="G45" s="75">
        <f t="shared" si="18"/>
        <v>-1.8446902756799998E-17</v>
      </c>
      <c r="H45" s="75">
        <f t="shared" si="18"/>
        <v>9.0158828437199239E-6</v>
      </c>
      <c r="I45" s="75">
        <f t="shared" si="18"/>
        <v>1.7757822649508714E-5</v>
      </c>
      <c r="J45" s="75">
        <f t="shared" si="18"/>
        <v>2.5960199999984024E-5</v>
      </c>
      <c r="K45" s="75">
        <f t="shared" si="18"/>
        <v>3.3373789809954865E-5</v>
      </c>
      <c r="L45" s="75">
        <f t="shared" si="18"/>
        <v>3.9773333904502728E-5</v>
      </c>
      <c r="M45" s="75">
        <f t="shared" si="18"/>
        <v>4.496438537464034E-5</v>
      </c>
      <c r="N45" s="75">
        <f t="shared" si="18"/>
        <v>4.8789216748246369E-5</v>
      </c>
      <c r="O45" s="75">
        <f t="shared" si="18"/>
        <v>5.1131612459491843E-5</v>
      </c>
      <c r="P45" s="75">
        <f t="shared" si="18"/>
        <v>5.1920399999999998E-5</v>
      </c>
      <c r="Q45" s="75">
        <f t="shared" si="19"/>
        <v>5.1131612459498247E-5</v>
      </c>
      <c r="R45" s="75">
        <f t="shared" si="19"/>
        <v>4.8789216748258986E-5</v>
      </c>
      <c r="S45" s="75">
        <f t="shared" si="19"/>
        <v>4.4964385374658792E-5</v>
      </c>
      <c r="T45" s="75">
        <f t="shared" si="19"/>
        <v>3.9773333904526445E-5</v>
      </c>
      <c r="U45" s="75">
        <f t="shared" si="19"/>
        <v>3.3373789809983129E-5</v>
      </c>
      <c r="V45" s="75">
        <f t="shared" si="19"/>
        <v>2.5960200000015971E-5</v>
      </c>
      <c r="W45" s="75">
        <f t="shared" si="19"/>
        <v>1.7757822649543392E-5</v>
      </c>
      <c r="X45" s="75">
        <f t="shared" si="19"/>
        <v>9.0158828437562514E-6</v>
      </c>
      <c r="Y45" s="75">
        <f t="shared" si="19"/>
        <v>1.8452192548663177E-17</v>
      </c>
      <c r="Z45" s="75">
        <f t="shared" si="19"/>
        <v>-9.0158828437199306E-6</v>
      </c>
      <c r="AA45" s="75">
        <f t="shared" si="20"/>
        <v>-1.7757822649508714E-5</v>
      </c>
      <c r="AB45" s="75">
        <f t="shared" si="20"/>
        <v>-2.5960199999984031E-5</v>
      </c>
      <c r="AC45" s="75">
        <f t="shared" si="20"/>
        <v>-3.3373789809954865E-5</v>
      </c>
      <c r="AD45" s="75">
        <f t="shared" si="20"/>
        <v>-3.9773333904502721E-5</v>
      </c>
      <c r="AE45" s="75">
        <f t="shared" si="20"/>
        <v>-4.4964385374640333E-5</v>
      </c>
      <c r="AF45" s="75">
        <f t="shared" si="20"/>
        <v>-4.8789216748246355E-5</v>
      </c>
      <c r="AG45" s="75">
        <f t="shared" si="20"/>
        <v>-5.1131612459491843E-5</v>
      </c>
      <c r="AH45" s="75">
        <f t="shared" si="20"/>
        <v>-5.1920399999999998E-5</v>
      </c>
      <c r="AI45" s="75">
        <f t="shared" si="20"/>
        <v>-5.1131612459498253E-5</v>
      </c>
      <c r="AJ45" s="75">
        <f t="shared" si="20"/>
        <v>-4.8789216748259E-5</v>
      </c>
      <c r="AK45" s="75">
        <f t="shared" si="21"/>
        <v>-4.4964385374658785E-5</v>
      </c>
      <c r="AL45" s="75">
        <f t="shared" si="21"/>
        <v>-3.9773333904526445E-5</v>
      </c>
      <c r="AM45" s="75">
        <f t="shared" si="21"/>
        <v>-3.3373789809983135E-5</v>
      </c>
      <c r="AN45" s="75">
        <f t="shared" si="21"/>
        <v>-2.5960200000015995E-5</v>
      </c>
      <c r="AO45" s="75">
        <f t="shared" si="21"/>
        <v>-1.7757822649543378E-5</v>
      </c>
      <c r="AP45" s="75">
        <f t="shared" si="21"/>
        <v>-9.0158828437563039E-6</v>
      </c>
      <c r="AQ45" s="75">
        <f t="shared" si="21"/>
        <v>-1.8458553568447E-17</v>
      </c>
    </row>
    <row r="46" spans="1:43" x14ac:dyDescent="0.25">
      <c r="A46" s="75">
        <v>44</v>
      </c>
      <c r="B46" s="75" t="s">
        <v>83</v>
      </c>
      <c r="C46" s="75">
        <v>1</v>
      </c>
      <c r="D46" s="76">
        <v>6.1845200000000002E-5</v>
      </c>
      <c r="E46" s="76">
        <v>-1.5708</v>
      </c>
      <c r="F46" s="36">
        <f t="shared" si="5"/>
        <v>1.8553559999874831</v>
      </c>
      <c r="G46" s="75">
        <f t="shared" si="18"/>
        <v>-1.8553559999874832E-4</v>
      </c>
      <c r="H46" s="75">
        <f t="shared" si="18"/>
        <v>-1.8271701568156308E-4</v>
      </c>
      <c r="I46" s="75">
        <f t="shared" si="18"/>
        <v>-1.7434666730216464E-4</v>
      </c>
      <c r="J46" s="75">
        <f t="shared" si="18"/>
        <v>-1.6067888366046049E-4</v>
      </c>
      <c r="K46" s="75">
        <f t="shared" si="18"/>
        <v>-1.4212895344617156E-4</v>
      </c>
      <c r="L46" s="75">
        <f t="shared" si="18"/>
        <v>-1.1926050690214138E-4</v>
      </c>
      <c r="M46" s="75">
        <f t="shared" si="18"/>
        <v>-9.2768390204617983E-5</v>
      </c>
      <c r="N46" s="75">
        <f t="shared" si="18"/>
        <v>-6.3457552913797767E-5</v>
      </c>
      <c r="O46" s="75">
        <f t="shared" si="18"/>
        <v>-3.2218589988762966E-5</v>
      </c>
      <c r="P46" s="75">
        <f t="shared" si="18"/>
        <v>-6.815103127838294E-10</v>
      </c>
      <c r="Q46" s="75">
        <f t="shared" si="19"/>
        <v>3.2217247675483394E-5</v>
      </c>
      <c r="R46" s="75">
        <f t="shared" si="19"/>
        <v>6.3456272093373938E-5</v>
      </c>
      <c r="S46" s="75">
        <f t="shared" si="19"/>
        <v>9.2767209794130339E-5</v>
      </c>
      <c r="T46" s="75">
        <f t="shared" si="19"/>
        <v>1.192594627677653E-4</v>
      </c>
      <c r="U46" s="75">
        <f t="shared" si="19"/>
        <v>1.4212807731340171E-4</v>
      </c>
      <c r="V46" s="75">
        <f t="shared" si="19"/>
        <v>1.6067820215014773E-4</v>
      </c>
      <c r="W46" s="75">
        <f t="shared" si="19"/>
        <v>1.7434620112165495E-4</v>
      </c>
      <c r="X46" s="75">
        <f t="shared" si="19"/>
        <v>1.8271677899551531E-4</v>
      </c>
      <c r="Y46" s="75">
        <f t="shared" si="19"/>
        <v>1.8553559999874832E-4</v>
      </c>
      <c r="Z46" s="75">
        <f t="shared" si="19"/>
        <v>1.8271701568156308E-4</v>
      </c>
      <c r="AA46" s="75">
        <f t="shared" si="20"/>
        <v>1.7434666730216467E-4</v>
      </c>
      <c r="AB46" s="75">
        <f t="shared" si="20"/>
        <v>1.6067888366046051E-4</v>
      </c>
      <c r="AC46" s="75">
        <f t="shared" si="20"/>
        <v>1.4212895344617159E-4</v>
      </c>
      <c r="AD46" s="75">
        <f t="shared" si="20"/>
        <v>1.1926050690214143E-4</v>
      </c>
      <c r="AE46" s="75">
        <f t="shared" si="20"/>
        <v>9.2768390204618092E-5</v>
      </c>
      <c r="AF46" s="75">
        <f t="shared" si="20"/>
        <v>6.3457552913797903E-5</v>
      </c>
      <c r="AG46" s="75">
        <f t="shared" si="20"/>
        <v>3.2218589988762986E-5</v>
      </c>
      <c r="AH46" s="75">
        <f t="shared" si="20"/>
        <v>6.8151031284775743E-10</v>
      </c>
      <c r="AI46" s="75">
        <f t="shared" si="20"/>
        <v>-3.2217247675483286E-5</v>
      </c>
      <c r="AJ46" s="75">
        <f t="shared" si="20"/>
        <v>-6.3456272093373816E-5</v>
      </c>
      <c r="AK46" s="75">
        <f t="shared" si="21"/>
        <v>-9.2767209794130352E-5</v>
      </c>
      <c r="AL46" s="75">
        <f t="shared" si="21"/>
        <v>-1.1925946276776526E-4</v>
      </c>
      <c r="AM46" s="75">
        <f t="shared" si="21"/>
        <v>-1.4212807731340166E-4</v>
      </c>
      <c r="AN46" s="75">
        <f t="shared" si="21"/>
        <v>-1.6067820215014768E-4</v>
      </c>
      <c r="AO46" s="75">
        <f t="shared" si="21"/>
        <v>-1.7434620112165495E-4</v>
      </c>
      <c r="AP46" s="75">
        <f t="shared" si="21"/>
        <v>-1.8271677899551526E-4</v>
      </c>
      <c r="AQ46" s="75">
        <f t="shared" si="21"/>
        <v>-1.8553559999874832E-4</v>
      </c>
    </row>
    <row r="47" spans="1:43" x14ac:dyDescent="0.25">
      <c r="A47" s="75">
        <v>45</v>
      </c>
      <c r="B47" s="75" t="s">
        <v>84</v>
      </c>
      <c r="C47" s="75">
        <v>2</v>
      </c>
      <c r="D47" s="76">
        <v>6.3884200000000002E-6</v>
      </c>
      <c r="E47" s="76">
        <v>-4.1668400000000002E-16</v>
      </c>
      <c r="F47" s="36">
        <f t="shared" si="5"/>
        <v>0.12582731090996502</v>
      </c>
      <c r="G47" s="75">
        <f t="shared" si="18"/>
        <v>-1.0647809597120001E-20</v>
      </c>
      <c r="H47" s="75">
        <f t="shared" si="18"/>
        <v>4.3699366480491273E-6</v>
      </c>
      <c r="I47" s="75">
        <f t="shared" si="18"/>
        <v>8.2127944429473542E-6</v>
      </c>
      <c r="J47" s="75">
        <f t="shared" si="18"/>
        <v>1.1065068020089161E-5</v>
      </c>
      <c r="K47" s="75">
        <f t="shared" si="18"/>
        <v>1.2582731090996499E-5</v>
      </c>
      <c r="L47" s="75">
        <f t="shared" si="18"/>
        <v>1.2582731090996503E-5</v>
      </c>
      <c r="M47" s="75">
        <f t="shared" si="18"/>
        <v>1.1065068020089175E-5</v>
      </c>
      <c r="N47" s="75">
        <f t="shared" si="18"/>
        <v>8.2127944429473745E-6</v>
      </c>
      <c r="O47" s="75">
        <f t="shared" si="18"/>
        <v>4.3699366480491502E-6</v>
      </c>
      <c r="P47" s="75">
        <f t="shared" si="18"/>
        <v>1.2913466138422814E-20</v>
      </c>
      <c r="Q47" s="75">
        <f t="shared" si="19"/>
        <v>-4.3699366480491256E-6</v>
      </c>
      <c r="R47" s="75">
        <f t="shared" si="19"/>
        <v>-8.2127944429473542E-6</v>
      </c>
      <c r="S47" s="75">
        <f t="shared" si="19"/>
        <v>-1.1065068020089158E-5</v>
      </c>
      <c r="T47" s="75">
        <f t="shared" si="19"/>
        <v>-1.2582731090996499E-5</v>
      </c>
      <c r="U47" s="75">
        <f t="shared" si="19"/>
        <v>-1.2582731090996503E-5</v>
      </c>
      <c r="V47" s="75">
        <f t="shared" si="19"/>
        <v>-1.1065068020089173E-5</v>
      </c>
      <c r="W47" s="75">
        <f t="shared" si="19"/>
        <v>-8.2127944429473745E-6</v>
      </c>
      <c r="X47" s="75">
        <f t="shared" si="19"/>
        <v>-4.3699366480491468E-6</v>
      </c>
      <c r="Y47" s="75">
        <f t="shared" si="19"/>
        <v>-1.4478818716884278E-20</v>
      </c>
      <c r="Z47" s="75">
        <f t="shared" si="19"/>
        <v>4.369936648049129E-6</v>
      </c>
      <c r="AA47" s="75">
        <f t="shared" si="20"/>
        <v>8.2127944429473525E-6</v>
      </c>
      <c r="AB47" s="75">
        <f t="shared" si="20"/>
        <v>1.1065068020089164E-5</v>
      </c>
      <c r="AC47" s="75">
        <f t="shared" si="20"/>
        <v>1.2582731090996499E-5</v>
      </c>
      <c r="AD47" s="75">
        <f t="shared" si="20"/>
        <v>1.2582731090996501E-5</v>
      </c>
      <c r="AE47" s="75">
        <f t="shared" si="20"/>
        <v>1.1065068020089175E-5</v>
      </c>
      <c r="AF47" s="75">
        <f t="shared" si="20"/>
        <v>8.2127944429473762E-6</v>
      </c>
      <c r="AG47" s="75">
        <f t="shared" si="20"/>
        <v>4.3699366480491375E-6</v>
      </c>
      <c r="AH47" s="75">
        <f t="shared" si="20"/>
        <v>4.6960577353843956E-21</v>
      </c>
      <c r="AI47" s="75">
        <f t="shared" si="20"/>
        <v>-4.3699366480491282E-6</v>
      </c>
      <c r="AJ47" s="75">
        <f t="shared" si="20"/>
        <v>-8.2127944429473508E-6</v>
      </c>
      <c r="AK47" s="75">
        <f t="shared" si="21"/>
        <v>-1.1065068020089168E-5</v>
      </c>
      <c r="AL47" s="75">
        <f t="shared" si="21"/>
        <v>-1.2582731090996501E-5</v>
      </c>
      <c r="AM47" s="75">
        <f t="shared" si="21"/>
        <v>-1.2582731090996501E-5</v>
      </c>
      <c r="AN47" s="75">
        <f t="shared" si="21"/>
        <v>-1.1065068020089175E-5</v>
      </c>
      <c r="AO47" s="75">
        <f t="shared" si="21"/>
        <v>-8.2127944429473593E-6</v>
      </c>
      <c r="AP47" s="75">
        <f t="shared" si="21"/>
        <v>-4.3699366480491595E-6</v>
      </c>
      <c r="AQ47" s="75">
        <f t="shared" si="21"/>
        <v>-6.2614103138458611E-21</v>
      </c>
    </row>
    <row r="48" spans="1:43" x14ac:dyDescent="0.25">
      <c r="A48" s="75">
        <v>46</v>
      </c>
      <c r="B48" s="75" t="s">
        <v>85</v>
      </c>
      <c r="C48" s="75">
        <v>1</v>
      </c>
      <c r="D48" s="76">
        <v>4.7411800000000002E-3</v>
      </c>
      <c r="E48" s="76">
        <v>-1.5708</v>
      </c>
      <c r="F48" s="36">
        <f t="shared" si="5"/>
        <v>47.411799999680149</v>
      </c>
      <c r="G48" s="75">
        <f t="shared" si="18"/>
        <v>-4.7411799999680145E-3</v>
      </c>
      <c r="H48" s="75">
        <f t="shared" si="18"/>
        <v>-4.6691538465346441E-3</v>
      </c>
      <c r="I48" s="75">
        <f t="shared" si="18"/>
        <v>-4.4552578161801675E-3</v>
      </c>
      <c r="J48" s="75">
        <f t="shared" si="18"/>
        <v>-4.1059910315502908E-3</v>
      </c>
      <c r="K48" s="75">
        <f t="shared" si="18"/>
        <v>-3.6319657871584734E-3</v>
      </c>
      <c r="L48" s="75">
        <f t="shared" si="18"/>
        <v>-3.0475851001872125E-3</v>
      </c>
      <c r="M48" s="75">
        <f t="shared" si="18"/>
        <v>-2.3706050820992341E-3</v>
      </c>
      <c r="N48" s="75">
        <f t="shared" si="18"/>
        <v>-1.6215954281757232E-3</v>
      </c>
      <c r="O48" s="75">
        <f t="shared" si="18"/>
        <v>-8.2331441773397243E-4</v>
      </c>
      <c r="P48" s="75">
        <f t="shared" si="18"/>
        <v>-1.7415326572175023E-8</v>
      </c>
      <c r="Q48" s="75">
        <f t="shared" si="19"/>
        <v>8.2328011623671331E-4</v>
      </c>
      <c r="R48" s="75">
        <f t="shared" si="19"/>
        <v>1.6215626980679862E-3</v>
      </c>
      <c r="S48" s="75">
        <f t="shared" si="19"/>
        <v>2.37057491786878E-3</v>
      </c>
      <c r="T48" s="75">
        <f t="shared" si="19"/>
        <v>3.0475584183589214E-3</v>
      </c>
      <c r="U48" s="75">
        <f t="shared" si="19"/>
        <v>3.6319433984461952E-3</v>
      </c>
      <c r="V48" s="75">
        <f t="shared" si="19"/>
        <v>4.1059736162237194E-3</v>
      </c>
      <c r="W48" s="75">
        <f t="shared" si="19"/>
        <v>4.4552459033951868E-3</v>
      </c>
      <c r="X48" s="75">
        <f t="shared" si="19"/>
        <v>4.6691477982551991E-3</v>
      </c>
      <c r="Y48" s="75">
        <f t="shared" si="19"/>
        <v>4.7411799999680145E-3</v>
      </c>
      <c r="Z48" s="75">
        <f t="shared" si="19"/>
        <v>4.6691538465346441E-3</v>
      </c>
      <c r="AA48" s="75">
        <f t="shared" si="20"/>
        <v>4.4552578161801675E-3</v>
      </c>
      <c r="AB48" s="75">
        <f t="shared" si="20"/>
        <v>4.1059910315502917E-3</v>
      </c>
      <c r="AC48" s="75">
        <f t="shared" si="20"/>
        <v>3.6319657871584743E-3</v>
      </c>
      <c r="AD48" s="75">
        <f t="shared" si="20"/>
        <v>3.0475851001872142E-3</v>
      </c>
      <c r="AE48" s="75">
        <f t="shared" si="20"/>
        <v>2.3706050820992367E-3</v>
      </c>
      <c r="AF48" s="75">
        <f t="shared" si="20"/>
        <v>1.6215954281757266E-3</v>
      </c>
      <c r="AG48" s="75">
        <f t="shared" si="20"/>
        <v>8.2331441773397286E-4</v>
      </c>
      <c r="AH48" s="75">
        <f t="shared" si="20"/>
        <v>1.7415326573808642E-8</v>
      </c>
      <c r="AI48" s="75">
        <f t="shared" si="20"/>
        <v>-8.2328011623671071E-4</v>
      </c>
      <c r="AJ48" s="75">
        <f t="shared" si="20"/>
        <v>-1.621562698067983E-3</v>
      </c>
      <c r="AK48" s="75">
        <f t="shared" si="21"/>
        <v>-2.3705749178687808E-3</v>
      </c>
      <c r="AL48" s="75">
        <f t="shared" si="21"/>
        <v>-3.0475584183589205E-3</v>
      </c>
      <c r="AM48" s="75">
        <f t="shared" si="21"/>
        <v>-3.6319433984461939E-3</v>
      </c>
      <c r="AN48" s="75">
        <f t="shared" si="21"/>
        <v>-4.1059736162237176E-3</v>
      </c>
      <c r="AO48" s="75">
        <f t="shared" si="21"/>
        <v>-4.4552459033951868E-3</v>
      </c>
      <c r="AP48" s="75">
        <f t="shared" si="21"/>
        <v>-4.6691477982551983E-3</v>
      </c>
      <c r="AQ48" s="75">
        <f t="shared" si="21"/>
        <v>-4.7411799999680145E-3</v>
      </c>
    </row>
    <row r="49" spans="1:43" x14ac:dyDescent="0.25">
      <c r="A49" s="75">
        <v>47</v>
      </c>
      <c r="B49" s="75" t="s">
        <v>86</v>
      </c>
      <c r="C49" s="75">
        <v>1</v>
      </c>
      <c r="D49" s="76">
        <v>6.8419400000000003E-3</v>
      </c>
      <c r="E49" s="76">
        <v>3.1415899999999999</v>
      </c>
      <c r="F49" s="36">
        <f t="shared" si="5"/>
        <v>34.209699999879561</v>
      </c>
      <c r="G49" s="75">
        <f t="shared" si="18"/>
        <v>9.0778510753660609E-9</v>
      </c>
      <c r="H49" s="75">
        <f t="shared" si="18"/>
        <v>-5.9403626641302677E-4</v>
      </c>
      <c r="I49" s="75">
        <f t="shared" si="18"/>
        <v>-1.1700321193190257E-3</v>
      </c>
      <c r="J49" s="75">
        <f t="shared" si="18"/>
        <v>-1.7104771383443344E-3</v>
      </c>
      <c r="K49" s="75">
        <f t="shared" si="18"/>
        <v>-2.1989501750642472E-3</v>
      </c>
      <c r="L49" s="75">
        <f t="shared" si="18"/>
        <v>-2.6206092234373098E-3</v>
      </c>
      <c r="M49" s="75">
        <f t="shared" si="18"/>
        <v>-2.9626423866484825E-3</v>
      </c>
      <c r="N49" s="75">
        <f t="shared" si="18"/>
        <v>-3.2146571601107247E-3</v>
      </c>
      <c r="O49" s="75">
        <f t="shared" si="18"/>
        <v>-3.3689962024580156E-3</v>
      </c>
      <c r="P49" s="75">
        <f t="shared" si="18"/>
        <v>-3.420969999987956E-3</v>
      </c>
      <c r="Q49" s="75">
        <f t="shared" si="19"/>
        <v>-3.3689993551626086E-3</v>
      </c>
      <c r="R49" s="75">
        <f t="shared" si="19"/>
        <v>-3.2146633697265766E-3</v>
      </c>
      <c r="S49" s="75">
        <f t="shared" si="19"/>
        <v>-2.9626514644995575E-3</v>
      </c>
      <c r="T49" s="75">
        <f t="shared" si="19"/>
        <v>-2.6206208936976976E-3</v>
      </c>
      <c r="U49" s="75">
        <f t="shared" si="19"/>
        <v>-2.1989640831389908E-3</v>
      </c>
      <c r="V49" s="75">
        <f t="shared" si="19"/>
        <v>-1.710492861643622E-3</v>
      </c>
      <c r="W49" s="75">
        <f t="shared" si="19"/>
        <v>-1.1700491800983638E-3</v>
      </c>
      <c r="X49" s="75">
        <f t="shared" si="19"/>
        <v>-5.9405414628926673E-4</v>
      </c>
      <c r="Y49" s="75">
        <f t="shared" si="19"/>
        <v>-9.0778510757851817E-9</v>
      </c>
      <c r="Z49" s="75">
        <f t="shared" si="19"/>
        <v>5.9403626641302948E-4</v>
      </c>
      <c r="AA49" s="75">
        <f t="shared" si="20"/>
        <v>1.1700321193190266E-3</v>
      </c>
      <c r="AB49" s="75">
        <f t="shared" si="20"/>
        <v>1.7104771383443353E-3</v>
      </c>
      <c r="AC49" s="75">
        <f t="shared" si="20"/>
        <v>2.1989501750642468E-3</v>
      </c>
      <c r="AD49" s="75">
        <f t="shared" si="20"/>
        <v>2.6206092234373093E-3</v>
      </c>
      <c r="AE49" s="75">
        <f t="shared" si="20"/>
        <v>2.962642386648482E-3</v>
      </c>
      <c r="AF49" s="75">
        <f t="shared" si="20"/>
        <v>3.2146571601107247E-3</v>
      </c>
      <c r="AG49" s="75">
        <f t="shared" si="20"/>
        <v>3.3689962024580156E-3</v>
      </c>
      <c r="AH49" s="75">
        <f t="shared" si="20"/>
        <v>3.420969999987956E-3</v>
      </c>
      <c r="AI49" s="75">
        <f t="shared" si="20"/>
        <v>3.3689993551626091E-3</v>
      </c>
      <c r="AJ49" s="75">
        <f t="shared" si="20"/>
        <v>3.2146633697265788E-3</v>
      </c>
      <c r="AK49" s="75">
        <f t="shared" si="21"/>
        <v>2.9626514644995579E-3</v>
      </c>
      <c r="AL49" s="75">
        <f t="shared" si="21"/>
        <v>2.6206208936976976E-3</v>
      </c>
      <c r="AM49" s="75">
        <f t="shared" si="21"/>
        <v>2.1989640831389912E-3</v>
      </c>
      <c r="AN49" s="75">
        <f t="shared" si="21"/>
        <v>1.7104928616436224E-3</v>
      </c>
      <c r="AO49" s="75">
        <f t="shared" si="21"/>
        <v>1.1700491800983584E-3</v>
      </c>
      <c r="AP49" s="75">
        <f t="shared" si="21"/>
        <v>5.9405414628927009E-4</v>
      </c>
      <c r="AQ49" s="75">
        <f t="shared" si="21"/>
        <v>9.0778510731658696E-9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75.172602193935475</v>
      </c>
      <c r="F51" s="36" t="s">
        <v>41</v>
      </c>
      <c r="G51" s="75">
        <f t="shared" ref="G51:AQ51" si="23">SUM(G3:G49)*10000</f>
        <v>-55.786159503010715</v>
      </c>
      <c r="H51" s="75">
        <f t="shared" si="23"/>
        <v>-44.740803811384033</v>
      </c>
      <c r="I51" s="75">
        <f t="shared" si="23"/>
        <v>-32.986353694090717</v>
      </c>
      <c r="J51" s="75">
        <f t="shared" si="23"/>
        <v>-21.451855381466331</v>
      </c>
      <c r="K51" s="75">
        <f t="shared" si="23"/>
        <v>-10.912253549782381</v>
      </c>
      <c r="L51" s="75">
        <f t="shared" si="23"/>
        <v>-1.9136470961352838</v>
      </c>
      <c r="M51" s="75">
        <f t="shared" si="23"/>
        <v>5.2705456600234948</v>
      </c>
      <c r="N51" s="75">
        <f t="shared" si="23"/>
        <v>10.647894680205047</v>
      </c>
      <c r="O51" s="75">
        <f t="shared" si="23"/>
        <v>14.479486386546085</v>
      </c>
      <c r="P51" s="75">
        <f t="shared" si="23"/>
        <v>17.220792799616895</v>
      </c>
      <c r="Q51" s="75">
        <f t="shared" si="23"/>
        <v>19.438853516034403</v>
      </c>
      <c r="R51" s="75">
        <f t="shared" si="23"/>
        <v>21.716606763104842</v>
      </c>
      <c r="S51" s="75">
        <f t="shared" si="23"/>
        <v>24.556737372575142</v>
      </c>
      <c r="T51" s="75">
        <f t="shared" si="23"/>
        <v>28.297424194832146</v>
      </c>
      <c r="U51" s="75">
        <f t="shared" si="23"/>
        <v>33.050866782396959</v>
      </c>
      <c r="V51" s="75">
        <f t="shared" si="23"/>
        <v>38.67263440347643</v>
      </c>
      <c r="W51" s="75">
        <f t="shared" si="23"/>
        <v>44.76605447062574</v>
      </c>
      <c r="X51" s="75">
        <f t="shared" si="23"/>
        <v>50.721507047478852</v>
      </c>
      <c r="Y51" s="75">
        <f t="shared" si="23"/>
        <v>55.786145725403927</v>
      </c>
      <c r="Z51" s="75">
        <f t="shared" si="23"/>
        <v>59.155751216193025</v>
      </c>
      <c r="AA51" s="75">
        <f t="shared" si="23"/>
        <v>60.07760688232942</v>
      </c>
      <c r="AB51" s="75">
        <f t="shared" si="23"/>
        <v>57.951809394318623</v>
      </c>
      <c r="AC51" s="75">
        <f t="shared" si="23"/>
        <v>52.418475251348291</v>
      </c>
      <c r="AD51" s="75">
        <f t="shared" si="23"/>
        <v>43.419873582613818</v>
      </c>
      <c r="AE51" s="75">
        <f t="shared" si="23"/>
        <v>31.229422130435609</v>
      </c>
      <c r="AF51" s="75">
        <f t="shared" si="23"/>
        <v>16.443379616551947</v>
      </c>
      <c r="AG51" s="75">
        <f t="shared" si="23"/>
        <v>-6.4513088306279373E-2</v>
      </c>
      <c r="AH51" s="75">
        <f t="shared" si="23"/>
        <v>-17.220779022010078</v>
      </c>
      <c r="AI51" s="75">
        <f t="shared" si="23"/>
        <v>-33.853800920843334</v>
      </c>
      <c r="AJ51" s="75">
        <f t="shared" si="23"/>
        <v>-48.807859951343488</v>
      </c>
      <c r="AK51" s="75">
        <f t="shared" si="23"/>
        <v>-61.056691385427435</v>
      </c>
      <c r="AL51" s="75">
        <f t="shared" si="23"/>
        <v>-69.80364589639801</v>
      </c>
      <c r="AM51" s="75">
        <f t="shared" si="23"/>
        <v>-74.557093268875448</v>
      </c>
      <c r="AN51" s="75">
        <f t="shared" si="23"/>
        <v>-75.172602193935475</v>
      </c>
      <c r="AO51" s="75">
        <f t="shared" si="23"/>
        <v>-71.857328767382697</v>
      </c>
      <c r="AP51" s="75">
        <f t="shared" si="23"/>
        <v>-65.136480345718653</v>
      </c>
      <c r="AQ51" s="75">
        <f t="shared" si="23"/>
        <v>-55.786159503010722</v>
      </c>
    </row>
    <row r="52" spans="1:43" x14ac:dyDescent="0.25">
      <c r="F52" s="36">
        <f>SUM(F3:F49)</f>
        <v>174.282108632698</v>
      </c>
    </row>
  </sheetData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19" workbookViewId="0">
      <selection activeCell="I23" sqref="I23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75" t="s">
        <v>11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75" t="s">
        <v>43</v>
      </c>
      <c r="C3" s="75">
        <v>1</v>
      </c>
      <c r="D3" s="76">
        <v>4.2680800000000001E-6</v>
      </c>
      <c r="E3" s="76">
        <v>-1.03446E-9</v>
      </c>
      <c r="F3" s="36">
        <f>MAX(ABS(MAX(G3:AQ3)),ABS(MAX(G3:AQ3)))*10000</f>
        <v>0.17072320000000002</v>
      </c>
      <c r="G3" s="75">
        <f t="shared" ref="G3:P12" si="1">Bn*SIN(m*(th-INDEX(deg,ii)*PI()/180+ph))*INDEX(mm,ii)*INDEX(_10kA,ii)</f>
        <v>-1.76606321472E-14</v>
      </c>
      <c r="H3" s="75">
        <f t="shared" si="1"/>
        <v>2.9645772391543613E-6</v>
      </c>
      <c r="I3" s="75">
        <f t="shared" si="1"/>
        <v>5.8390773167061155E-6</v>
      </c>
      <c r="J3" s="75">
        <f t="shared" si="1"/>
        <v>8.5361599847054431E-6</v>
      </c>
      <c r="K3" s="75">
        <f t="shared" si="1"/>
        <v>1.0973875751074872E-5</v>
      </c>
      <c r="L3" s="75">
        <f t="shared" si="1"/>
        <v>1.3078155855796956E-5</v>
      </c>
      <c r="M3" s="75">
        <f t="shared" si="1"/>
        <v>1.478506281270683E-5</v>
      </c>
      <c r="N3" s="75">
        <f t="shared" si="1"/>
        <v>1.6042733117655389E-5</v>
      </c>
      <c r="O3" s="75">
        <f t="shared" si="1"/>
        <v>1.6812953094838645E-5</v>
      </c>
      <c r="P3" s="75">
        <f t="shared" si="1"/>
        <v>1.7072320000000001E-5</v>
      </c>
      <c r="Q3" s="75">
        <f t="shared" ref="Q3:Z12" si="2">Bn*SIN(m*(th-INDEX(deg,ii)*PI()/180+ph))*INDEX(mm,ii)*INDEX(_10kA,ii)</f>
        <v>1.6812953100972119E-5</v>
      </c>
      <c r="R3" s="75">
        <f t="shared" si="2"/>
        <v>1.6042733129735972E-5</v>
      </c>
      <c r="S3" s="75">
        <f t="shared" si="2"/>
        <v>1.4785062830367465E-5</v>
      </c>
      <c r="T3" s="75">
        <f t="shared" si="2"/>
        <v>1.3078155878501027E-5</v>
      </c>
      <c r="U3" s="75">
        <f t="shared" si="2"/>
        <v>1.0973875778132533E-5</v>
      </c>
      <c r="V3" s="75">
        <f t="shared" si="2"/>
        <v>8.5361600152945574E-6</v>
      </c>
      <c r="W3" s="75">
        <f t="shared" si="2"/>
        <v>5.8390773498972497E-6</v>
      </c>
      <c r="X3" s="75">
        <f t="shared" si="2"/>
        <v>2.9645772739390156E-6</v>
      </c>
      <c r="Y3" s="75">
        <f t="shared" si="2"/>
        <v>1.7660635487774177E-14</v>
      </c>
      <c r="Z3" s="75">
        <f t="shared" si="2"/>
        <v>-2.9645772391543617E-6</v>
      </c>
      <c r="AA3" s="75">
        <f t="shared" ref="AA3:AJ12" si="3">Bn*SIN(m*(th-INDEX(deg,ii)*PI()/180+ph))*INDEX(mm,ii)*INDEX(_10kA,ii)</f>
        <v>-5.8390773167061129E-6</v>
      </c>
      <c r="AB3" s="75">
        <f t="shared" si="3"/>
        <v>-8.5361599847054465E-6</v>
      </c>
      <c r="AC3" s="75">
        <f t="shared" si="3"/>
        <v>-1.0973875751074868E-5</v>
      </c>
      <c r="AD3" s="75">
        <f t="shared" si="3"/>
        <v>-1.3078155855796956E-5</v>
      </c>
      <c r="AE3" s="75">
        <f t="shared" si="3"/>
        <v>-1.478506281270683E-5</v>
      </c>
      <c r="AF3" s="75">
        <f t="shared" si="3"/>
        <v>-1.6042733117655385E-5</v>
      </c>
      <c r="AG3" s="75">
        <f t="shared" si="3"/>
        <v>-1.6812953094838645E-5</v>
      </c>
      <c r="AH3" s="75">
        <f t="shared" si="3"/>
        <v>-1.7072320000000001E-5</v>
      </c>
      <c r="AI3" s="75">
        <f t="shared" si="3"/>
        <v>-1.6812953100972115E-5</v>
      </c>
      <c r="AJ3" s="75">
        <f t="shared" si="3"/>
        <v>-1.6042733129735972E-5</v>
      </c>
      <c r="AK3" s="75">
        <f t="shared" ref="AK3:AQ12" si="4">Bn*SIN(m*(th-INDEX(deg,ii)*PI()/180+ph))*INDEX(mm,ii)*INDEX(_10kA,ii)</f>
        <v>-1.478506283036746E-5</v>
      </c>
      <c r="AL3" s="75">
        <f t="shared" si="4"/>
        <v>-1.3078155878501024E-5</v>
      </c>
      <c r="AM3" s="75">
        <f t="shared" si="4"/>
        <v>-1.0973875778132528E-5</v>
      </c>
      <c r="AN3" s="75">
        <f t="shared" si="4"/>
        <v>-8.5361600152945591E-6</v>
      </c>
      <c r="AO3" s="75">
        <f t="shared" si="4"/>
        <v>-5.8390773498972379E-6</v>
      </c>
      <c r="AP3" s="75">
        <f t="shared" si="4"/>
        <v>-2.964577273939025E-6</v>
      </c>
      <c r="AQ3" s="75">
        <f t="shared" si="4"/>
        <v>-1.7660629997753726E-14</v>
      </c>
    </row>
    <row r="4" spans="1:43" x14ac:dyDescent="0.25">
      <c r="A4" s="75">
        <v>2</v>
      </c>
      <c r="B4" s="75" t="s">
        <v>44</v>
      </c>
      <c r="C4" s="75">
        <v>1</v>
      </c>
      <c r="D4" s="76">
        <v>1.3400199999999999E-5</v>
      </c>
      <c r="E4" s="76">
        <v>1.5708</v>
      </c>
      <c r="F4" s="36">
        <f t="shared" ref="F4:F49" si="5">MAX(ABS(MAX(G4:AQ4)),ABS(MAX(G4:AQ4)))*10000</f>
        <v>0.40200599999728792</v>
      </c>
      <c r="G4" s="75">
        <f t="shared" si="1"/>
        <v>4.0200599999728789E-5</v>
      </c>
      <c r="H4" s="75">
        <f t="shared" si="1"/>
        <v>3.9589836913708809E-5</v>
      </c>
      <c r="I4" s="75">
        <f t="shared" si="1"/>
        <v>3.7776156666489893E-5</v>
      </c>
      <c r="J4" s="75">
        <f t="shared" si="1"/>
        <v>3.4814667014617295E-5</v>
      </c>
      <c r="K4" s="75">
        <f t="shared" si="1"/>
        <v>3.0795351322577108E-5</v>
      </c>
      <c r="L4" s="75">
        <f t="shared" si="1"/>
        <v>2.5840334463800077E-5</v>
      </c>
      <c r="M4" s="75">
        <f t="shared" si="1"/>
        <v>2.010017211818065E-5</v>
      </c>
      <c r="N4" s="75">
        <f t="shared" si="1"/>
        <v>1.3749276213928167E-5</v>
      </c>
      <c r="O4" s="75">
        <f t="shared" si="1"/>
        <v>6.9806155093849282E-6</v>
      </c>
      <c r="P4" s="75">
        <f t="shared" si="1"/>
        <v>-1.4766504908405701E-10</v>
      </c>
      <c r="Q4" s="75">
        <f t="shared" si="2"/>
        <v>-6.9809063527552846E-6</v>
      </c>
      <c r="R4" s="75">
        <f t="shared" si="2"/>
        <v>-1.3749553733442078E-5</v>
      </c>
      <c r="S4" s="75">
        <f t="shared" si="2"/>
        <v>-2.0100427881548132E-5</v>
      </c>
      <c r="T4" s="75">
        <f t="shared" si="2"/>
        <v>-2.5840560699780662E-5</v>
      </c>
      <c r="U4" s="75">
        <f t="shared" si="2"/>
        <v>-3.0795541157104966E-5</v>
      </c>
      <c r="V4" s="75">
        <f t="shared" si="2"/>
        <v>-3.4814814679666375E-5</v>
      </c>
      <c r="W4" s="75">
        <f t="shared" si="2"/>
        <v>-3.7776257675332384E-5</v>
      </c>
      <c r="X4" s="75">
        <f t="shared" si="2"/>
        <v>-3.9589888197242165E-5</v>
      </c>
      <c r="Y4" s="75">
        <f t="shared" si="2"/>
        <v>-4.0200599999728789E-5</v>
      </c>
      <c r="Z4" s="75">
        <f t="shared" si="2"/>
        <v>-3.9589836913708809E-5</v>
      </c>
      <c r="AA4" s="75">
        <f t="shared" si="3"/>
        <v>-3.77761566664899E-5</v>
      </c>
      <c r="AB4" s="75">
        <f t="shared" si="3"/>
        <v>-3.4814667014617289E-5</v>
      </c>
      <c r="AC4" s="75">
        <f t="shared" si="3"/>
        <v>-3.0795351322577102E-5</v>
      </c>
      <c r="AD4" s="75">
        <f t="shared" si="3"/>
        <v>-2.5840334463800077E-5</v>
      </c>
      <c r="AE4" s="75">
        <f t="shared" si="3"/>
        <v>-2.0100172118180654E-5</v>
      </c>
      <c r="AF4" s="75">
        <f t="shared" si="3"/>
        <v>-1.3749276213928171E-5</v>
      </c>
      <c r="AG4" s="75">
        <f t="shared" si="3"/>
        <v>-6.9806155093849163E-6</v>
      </c>
      <c r="AH4" s="75">
        <f t="shared" si="3"/>
        <v>1.4766504907913182E-10</v>
      </c>
      <c r="AI4" s="75">
        <f t="shared" si="3"/>
        <v>6.9809063527552795E-6</v>
      </c>
      <c r="AJ4" s="75">
        <f t="shared" si="3"/>
        <v>1.3749553733442074E-5</v>
      </c>
      <c r="AK4" s="75">
        <f t="shared" si="4"/>
        <v>2.010042788154816E-5</v>
      </c>
      <c r="AL4" s="75">
        <f t="shared" si="4"/>
        <v>2.5840560699780662E-5</v>
      </c>
      <c r="AM4" s="75">
        <f t="shared" si="4"/>
        <v>3.079554115710496E-5</v>
      </c>
      <c r="AN4" s="75">
        <f t="shared" si="4"/>
        <v>3.4814814679666368E-5</v>
      </c>
      <c r="AO4" s="75">
        <f t="shared" si="4"/>
        <v>3.7776257675332398E-5</v>
      </c>
      <c r="AP4" s="75">
        <f t="shared" si="4"/>
        <v>3.9589888197242165E-5</v>
      </c>
      <c r="AQ4" s="75">
        <f t="shared" si="4"/>
        <v>4.0200599999728789E-5</v>
      </c>
    </row>
    <row r="5" spans="1:43" x14ac:dyDescent="0.25">
      <c r="A5" s="75">
        <v>3</v>
      </c>
      <c r="B5" s="75" t="s">
        <v>45</v>
      </c>
      <c r="C5" s="75">
        <v>2</v>
      </c>
      <c r="D5" s="76">
        <v>1.1591799999999999E-6</v>
      </c>
      <c r="E5" s="76">
        <v>-4.1133500000000001E-16</v>
      </c>
      <c r="F5" s="36">
        <f t="shared" si="5"/>
        <v>2.2831389022733829E-2</v>
      </c>
      <c r="G5" s="75">
        <f t="shared" si="1"/>
        <v>-1.9072452212E-21</v>
      </c>
      <c r="H5" s="75">
        <f t="shared" si="1"/>
        <v>7.9292581948049545E-7</v>
      </c>
      <c r="I5" s="75">
        <f t="shared" si="1"/>
        <v>1.4902130827928838E-6</v>
      </c>
      <c r="J5" s="75">
        <f t="shared" si="1"/>
        <v>2.0077586551176898E-6</v>
      </c>
      <c r="K5" s="75">
        <f t="shared" si="1"/>
        <v>2.2831389022733821E-6</v>
      </c>
      <c r="L5" s="75">
        <f t="shared" si="1"/>
        <v>2.2831389022733829E-6</v>
      </c>
      <c r="M5" s="75">
        <f t="shared" si="1"/>
        <v>2.0077586551176924E-6</v>
      </c>
      <c r="N5" s="75">
        <f t="shared" si="1"/>
        <v>1.4902130827928872E-6</v>
      </c>
      <c r="O5" s="75">
        <f t="shared" si="1"/>
        <v>7.9292581948049958E-7</v>
      </c>
      <c r="P5" s="75">
        <f t="shared" si="1"/>
        <v>2.343150838288177E-21</v>
      </c>
      <c r="Q5" s="75">
        <f t="shared" si="2"/>
        <v>-7.9292581948049524E-7</v>
      </c>
      <c r="R5" s="75">
        <f t="shared" si="2"/>
        <v>-1.4902130827928836E-6</v>
      </c>
      <c r="S5" s="75">
        <f t="shared" si="2"/>
        <v>-2.0077586551176894E-6</v>
      </c>
      <c r="T5" s="75">
        <f t="shared" si="2"/>
        <v>-2.2831389022733821E-6</v>
      </c>
      <c r="U5" s="75">
        <f t="shared" si="2"/>
        <v>-2.2831389022733829E-6</v>
      </c>
      <c r="V5" s="75">
        <f t="shared" si="2"/>
        <v>-2.007758655117692E-6</v>
      </c>
      <c r="W5" s="75">
        <f t="shared" si="2"/>
        <v>-1.4902130827928874E-6</v>
      </c>
      <c r="X5" s="75">
        <f t="shared" si="2"/>
        <v>-7.9292581948049894E-7</v>
      </c>
      <c r="Y5" s="75">
        <f t="shared" si="2"/>
        <v>-2.6271843554803717E-21</v>
      </c>
      <c r="Z5" s="75">
        <f t="shared" si="2"/>
        <v>7.9292581948049587E-7</v>
      </c>
      <c r="AA5" s="75">
        <f t="shared" si="3"/>
        <v>1.4902130827928831E-6</v>
      </c>
      <c r="AB5" s="75">
        <f t="shared" si="3"/>
        <v>2.0077586551176903E-6</v>
      </c>
      <c r="AC5" s="75">
        <f t="shared" si="3"/>
        <v>2.2831389022733821E-6</v>
      </c>
      <c r="AD5" s="75">
        <f t="shared" si="3"/>
        <v>2.2831389022733825E-6</v>
      </c>
      <c r="AE5" s="75">
        <f t="shared" si="3"/>
        <v>2.0077586551176924E-6</v>
      </c>
      <c r="AF5" s="75">
        <f t="shared" si="3"/>
        <v>1.4902130827928876E-6</v>
      </c>
      <c r="AG5" s="75">
        <f t="shared" si="3"/>
        <v>7.9292581948049725E-7</v>
      </c>
      <c r="AH5" s="75">
        <f t="shared" si="3"/>
        <v>8.521005515765845E-22</v>
      </c>
      <c r="AI5" s="75">
        <f t="shared" si="3"/>
        <v>-7.9292581948049555E-7</v>
      </c>
      <c r="AJ5" s="75">
        <f t="shared" si="3"/>
        <v>-1.4902130827928829E-6</v>
      </c>
      <c r="AK5" s="75">
        <f t="shared" si="4"/>
        <v>-2.0077586551176911E-6</v>
      </c>
      <c r="AL5" s="75">
        <f t="shared" si="4"/>
        <v>-2.2831389022733825E-6</v>
      </c>
      <c r="AM5" s="75">
        <f t="shared" si="4"/>
        <v>-2.2831389022733825E-6</v>
      </c>
      <c r="AN5" s="75">
        <f t="shared" si="4"/>
        <v>-2.0077586551176924E-6</v>
      </c>
      <c r="AO5" s="75">
        <f t="shared" si="4"/>
        <v>-1.4902130827928846E-6</v>
      </c>
      <c r="AP5" s="75">
        <f t="shared" si="4"/>
        <v>-7.9292581948050138E-7</v>
      </c>
      <c r="AQ5" s="75">
        <f t="shared" si="4"/>
        <v>-1.1361340687687793E-21</v>
      </c>
    </row>
    <row r="6" spans="1:43" x14ac:dyDescent="0.25">
      <c r="A6" s="75">
        <v>4</v>
      </c>
      <c r="B6" s="75" t="s">
        <v>46</v>
      </c>
      <c r="C6" s="75">
        <v>1</v>
      </c>
      <c r="D6" s="76">
        <v>1.06714E-6</v>
      </c>
      <c r="E6" s="76">
        <v>-2.4770000000000001E-16</v>
      </c>
      <c r="F6" s="36">
        <f t="shared" si="5"/>
        <v>4.2685599999999997E-2</v>
      </c>
      <c r="G6" s="75">
        <f t="shared" si="1"/>
        <v>-1.057322312E-21</v>
      </c>
      <c r="H6" s="75">
        <f t="shared" si="1"/>
        <v>7.4122766526195105E-7</v>
      </c>
      <c r="I6" s="75">
        <f t="shared" si="1"/>
        <v>1.4599335029942155E-6</v>
      </c>
      <c r="J6" s="75">
        <f t="shared" si="1"/>
        <v>2.1342799999999991E-6</v>
      </c>
      <c r="K6" s="75">
        <f t="shared" si="1"/>
        <v>2.7437774792035734E-6</v>
      </c>
      <c r="L6" s="75">
        <f t="shared" si="1"/>
        <v>3.2699066681199444E-6</v>
      </c>
      <c r="M6" s="75">
        <f t="shared" si="1"/>
        <v>3.6966813975781024E-6</v>
      </c>
      <c r="N6" s="75">
        <f t="shared" si="1"/>
        <v>4.011134333381897E-6</v>
      </c>
      <c r="O6" s="75">
        <f t="shared" si="1"/>
        <v>4.2037109821977901E-6</v>
      </c>
      <c r="P6" s="75">
        <f t="shared" si="1"/>
        <v>4.2685599999999998E-6</v>
      </c>
      <c r="Q6" s="75">
        <f t="shared" si="2"/>
        <v>4.203710982197791E-6</v>
      </c>
      <c r="R6" s="75">
        <f t="shared" si="2"/>
        <v>4.011134333381897E-6</v>
      </c>
      <c r="S6" s="75">
        <f t="shared" si="2"/>
        <v>3.6966813975781045E-6</v>
      </c>
      <c r="T6" s="75">
        <f t="shared" si="2"/>
        <v>3.2699066681199461E-6</v>
      </c>
      <c r="U6" s="75">
        <f t="shared" si="2"/>
        <v>2.7437774792035764E-6</v>
      </c>
      <c r="V6" s="75">
        <f t="shared" si="2"/>
        <v>2.1342800000000012E-6</v>
      </c>
      <c r="W6" s="75">
        <f t="shared" si="2"/>
        <v>1.4599335029942191E-6</v>
      </c>
      <c r="X6" s="75">
        <f t="shared" si="2"/>
        <v>7.412276652619536E-7</v>
      </c>
      <c r="Y6" s="75">
        <f t="shared" si="2"/>
        <v>2.418583406466057E-21</v>
      </c>
      <c r="Z6" s="75">
        <f t="shared" si="2"/>
        <v>-7.4122766526195084E-7</v>
      </c>
      <c r="AA6" s="75">
        <f t="shared" si="3"/>
        <v>-1.4599335029942142E-6</v>
      </c>
      <c r="AB6" s="75">
        <f t="shared" si="3"/>
        <v>-2.1342799999999986E-6</v>
      </c>
      <c r="AC6" s="75">
        <f t="shared" si="3"/>
        <v>-2.7437774792035725E-6</v>
      </c>
      <c r="AD6" s="75">
        <f t="shared" si="3"/>
        <v>-3.2699066681199444E-6</v>
      </c>
      <c r="AE6" s="75">
        <f t="shared" si="3"/>
        <v>-3.696681397578102E-6</v>
      </c>
      <c r="AF6" s="75">
        <f t="shared" si="3"/>
        <v>-4.0111343333818962E-6</v>
      </c>
      <c r="AG6" s="75">
        <f t="shared" si="3"/>
        <v>-4.2037109821977901E-6</v>
      </c>
      <c r="AH6" s="75">
        <f t="shared" si="3"/>
        <v>-4.2685599999999998E-6</v>
      </c>
      <c r="AI6" s="75">
        <f t="shared" si="3"/>
        <v>-4.203710982197791E-6</v>
      </c>
      <c r="AJ6" s="75">
        <f t="shared" si="3"/>
        <v>-4.0111343333818979E-6</v>
      </c>
      <c r="AK6" s="75">
        <f t="shared" si="4"/>
        <v>-3.6966813975781032E-6</v>
      </c>
      <c r="AL6" s="75">
        <f t="shared" si="4"/>
        <v>-3.2699066681199452E-6</v>
      </c>
      <c r="AM6" s="75">
        <f t="shared" si="4"/>
        <v>-2.7437774792035755E-6</v>
      </c>
      <c r="AN6" s="75">
        <f t="shared" si="4"/>
        <v>-2.1342800000000016E-6</v>
      </c>
      <c r="AO6" s="75">
        <f t="shared" si="4"/>
        <v>-1.4599335029942159E-6</v>
      </c>
      <c r="AP6" s="75">
        <f t="shared" si="4"/>
        <v>-7.4122766526195614E-7</v>
      </c>
      <c r="AQ6" s="75">
        <f t="shared" si="4"/>
        <v>-1.0459239377369478E-21</v>
      </c>
    </row>
    <row r="7" spans="1:43" x14ac:dyDescent="0.25">
      <c r="A7" s="75">
        <v>5</v>
      </c>
      <c r="B7" s="75" t="s">
        <v>47</v>
      </c>
      <c r="C7" s="75">
        <v>1</v>
      </c>
      <c r="D7" s="76">
        <v>9.6801400000000005E-7</v>
      </c>
      <c r="E7" s="76">
        <v>1.5708</v>
      </c>
      <c r="F7" s="36">
        <f t="shared" si="5"/>
        <v>2.9040419999804088E-2</v>
      </c>
      <c r="G7" s="75">
        <f t="shared" si="1"/>
        <v>2.9040419999804089E-6</v>
      </c>
      <c r="H7" s="75">
        <f t="shared" si="1"/>
        <v>2.8599212243240344E-6</v>
      </c>
      <c r="I7" s="75">
        <f t="shared" si="1"/>
        <v>2.7289031894565417E-6</v>
      </c>
      <c r="J7" s="75">
        <f t="shared" si="1"/>
        <v>2.5149688120690548E-6</v>
      </c>
      <c r="K7" s="75">
        <f t="shared" si="1"/>
        <v>2.2246183799624752E-6</v>
      </c>
      <c r="L7" s="75">
        <f t="shared" si="1"/>
        <v>1.8666740440919515E-6</v>
      </c>
      <c r="M7" s="75">
        <f t="shared" si="1"/>
        <v>1.4520117619743382E-6</v>
      </c>
      <c r="N7" s="75">
        <f t="shared" si="1"/>
        <v>9.9323083722253866E-7</v>
      </c>
      <c r="O7" s="75">
        <f t="shared" si="1"/>
        <v>5.0427109608078562E-7</v>
      </c>
      <c r="P7" s="75">
        <f t="shared" si="1"/>
        <v>-1.0667141895199651E-11</v>
      </c>
      <c r="Q7" s="75">
        <f t="shared" si="2"/>
        <v>-5.0429210624886605E-7</v>
      </c>
      <c r="R7" s="75">
        <f t="shared" si="2"/>
        <v>-9.9325088489158371E-7</v>
      </c>
      <c r="S7" s="75">
        <f t="shared" si="2"/>
        <v>-1.4520302380060699E-6</v>
      </c>
      <c r="T7" s="75">
        <f t="shared" si="2"/>
        <v>-1.8666903871014968E-6</v>
      </c>
      <c r="U7" s="75">
        <f t="shared" si="2"/>
        <v>-2.2246320933757562E-6</v>
      </c>
      <c r="V7" s="75">
        <f t="shared" si="2"/>
        <v>-2.5149794792109496E-6</v>
      </c>
      <c r="W7" s="75">
        <f t="shared" si="2"/>
        <v>-2.7289104862113406E-6</v>
      </c>
      <c r="X7" s="75">
        <f t="shared" si="2"/>
        <v>-2.8599249289835358E-6</v>
      </c>
      <c r="Y7" s="75">
        <f t="shared" si="2"/>
        <v>-2.9040419999804089E-6</v>
      </c>
      <c r="Z7" s="75">
        <f t="shared" si="2"/>
        <v>-2.8599212243240344E-6</v>
      </c>
      <c r="AA7" s="75">
        <f t="shared" si="3"/>
        <v>-2.7289031894565421E-6</v>
      </c>
      <c r="AB7" s="75">
        <f t="shared" si="3"/>
        <v>-2.5149688120690539E-6</v>
      </c>
      <c r="AC7" s="75">
        <f t="shared" si="3"/>
        <v>-2.2246183799624748E-6</v>
      </c>
      <c r="AD7" s="75">
        <f t="shared" si="3"/>
        <v>-1.8666740440919515E-6</v>
      </c>
      <c r="AE7" s="75">
        <f t="shared" si="3"/>
        <v>-1.4520117619743384E-6</v>
      </c>
      <c r="AF7" s="75">
        <f t="shared" si="3"/>
        <v>-9.9323083722253887E-7</v>
      </c>
      <c r="AG7" s="75">
        <f t="shared" si="3"/>
        <v>-5.0427109608078466E-7</v>
      </c>
      <c r="AH7" s="75">
        <f t="shared" si="3"/>
        <v>1.0667141894843862E-11</v>
      </c>
      <c r="AI7" s="75">
        <f t="shared" si="3"/>
        <v>5.0429210624886573E-7</v>
      </c>
      <c r="AJ7" s="75">
        <f t="shared" si="3"/>
        <v>9.932508848915835E-7</v>
      </c>
      <c r="AK7" s="75">
        <f t="shared" si="4"/>
        <v>1.4520302380060718E-6</v>
      </c>
      <c r="AL7" s="75">
        <f t="shared" si="4"/>
        <v>1.8666903871014968E-6</v>
      </c>
      <c r="AM7" s="75">
        <f t="shared" si="4"/>
        <v>2.2246320933757558E-6</v>
      </c>
      <c r="AN7" s="75">
        <f t="shared" si="4"/>
        <v>2.5149794792109492E-6</v>
      </c>
      <c r="AO7" s="75">
        <f t="shared" si="4"/>
        <v>2.7289104862113415E-6</v>
      </c>
      <c r="AP7" s="75">
        <f t="shared" si="4"/>
        <v>2.8599249289835358E-6</v>
      </c>
      <c r="AQ7" s="75">
        <f t="shared" si="4"/>
        <v>2.9040419999804089E-6</v>
      </c>
    </row>
    <row r="8" spans="1:43" x14ac:dyDescent="0.25">
      <c r="A8" s="75">
        <v>6</v>
      </c>
      <c r="B8" s="75" t="s">
        <v>48</v>
      </c>
      <c r="C8" s="75">
        <v>2</v>
      </c>
      <c r="D8" s="76">
        <v>4.1684800000000001E-8</v>
      </c>
      <c r="E8" s="76">
        <v>-4.1544600000000001E-16</v>
      </c>
      <c r="F8" s="36">
        <f t="shared" si="5"/>
        <v>8.2103028445526603E-4</v>
      </c>
      <c r="G8" s="75">
        <f t="shared" si="1"/>
        <v>-6.9271133683200006E-23</v>
      </c>
      <c r="H8" s="75">
        <f t="shared" si="1"/>
        <v>2.8514082541003606E-8</v>
      </c>
      <c r="I8" s="75">
        <f t="shared" si="1"/>
        <v>5.3588945904522857E-8</v>
      </c>
      <c r="J8" s="75">
        <f t="shared" si="1"/>
        <v>7.2200191503347095E-8</v>
      </c>
      <c r="K8" s="75">
        <f t="shared" si="1"/>
        <v>8.2103028445526572E-8</v>
      </c>
      <c r="L8" s="75">
        <f t="shared" si="1"/>
        <v>8.2103028445526598E-8</v>
      </c>
      <c r="M8" s="75">
        <f t="shared" si="1"/>
        <v>7.2200191503347174E-8</v>
      </c>
      <c r="N8" s="75">
        <f t="shared" si="1"/>
        <v>5.3588945904522976E-8</v>
      </c>
      <c r="O8" s="75">
        <f t="shared" si="1"/>
        <v>2.8514082541003754E-8</v>
      </c>
      <c r="P8" s="75">
        <f t="shared" si="1"/>
        <v>8.4261093241666535E-23</v>
      </c>
      <c r="Q8" s="75">
        <f t="shared" si="2"/>
        <v>-2.8514082541003596E-8</v>
      </c>
      <c r="R8" s="75">
        <f t="shared" si="2"/>
        <v>-5.358894590452285E-8</v>
      </c>
      <c r="S8" s="75">
        <f t="shared" si="2"/>
        <v>-7.2200191503347082E-8</v>
      </c>
      <c r="T8" s="75">
        <f t="shared" si="2"/>
        <v>-8.2103028445526572E-8</v>
      </c>
      <c r="U8" s="75">
        <f t="shared" si="2"/>
        <v>-8.2103028445526598E-8</v>
      </c>
      <c r="V8" s="75">
        <f t="shared" si="2"/>
        <v>-7.2200191503347174E-8</v>
      </c>
      <c r="W8" s="75">
        <f t="shared" si="2"/>
        <v>-5.3588945904522989E-8</v>
      </c>
      <c r="X8" s="75">
        <f t="shared" si="2"/>
        <v>-2.8514082541003731E-8</v>
      </c>
      <c r="Y8" s="75">
        <f t="shared" si="2"/>
        <v>-9.4475106904301507E-23</v>
      </c>
      <c r="Z8" s="75">
        <f t="shared" si="2"/>
        <v>2.8514082541003619E-8</v>
      </c>
      <c r="AA8" s="75">
        <f t="shared" si="3"/>
        <v>5.3588945904522837E-8</v>
      </c>
      <c r="AB8" s="75">
        <f t="shared" si="3"/>
        <v>7.2200191503347121E-8</v>
      </c>
      <c r="AC8" s="75">
        <f t="shared" si="3"/>
        <v>8.2103028445526572E-8</v>
      </c>
      <c r="AD8" s="75">
        <f t="shared" si="3"/>
        <v>8.2103028445526585E-8</v>
      </c>
      <c r="AE8" s="75">
        <f t="shared" si="3"/>
        <v>7.2200191503347174E-8</v>
      </c>
      <c r="AF8" s="75">
        <f t="shared" si="3"/>
        <v>5.3588945904522996E-8</v>
      </c>
      <c r="AG8" s="75">
        <f t="shared" si="3"/>
        <v>2.8514082541003672E-8</v>
      </c>
      <c r="AH8" s="75">
        <f t="shared" si="3"/>
        <v>3.0642040987904909E-23</v>
      </c>
      <c r="AI8" s="75">
        <f t="shared" si="3"/>
        <v>-2.8514082541003612E-8</v>
      </c>
      <c r="AJ8" s="75">
        <f t="shared" si="3"/>
        <v>-5.358894590452283E-8</v>
      </c>
      <c r="AK8" s="75">
        <f t="shared" si="4"/>
        <v>-7.2200191503347148E-8</v>
      </c>
      <c r="AL8" s="75">
        <f t="shared" si="4"/>
        <v>-8.2103028445526585E-8</v>
      </c>
      <c r="AM8" s="75">
        <f t="shared" si="4"/>
        <v>-8.2103028445526585E-8</v>
      </c>
      <c r="AN8" s="75">
        <f t="shared" si="4"/>
        <v>-7.2200191503347174E-8</v>
      </c>
      <c r="AO8" s="75">
        <f t="shared" si="4"/>
        <v>-5.3588945904522883E-8</v>
      </c>
      <c r="AP8" s="75">
        <f t="shared" si="4"/>
        <v>-2.8514082541003821E-8</v>
      </c>
      <c r="AQ8" s="75">
        <f t="shared" si="4"/>
        <v>-4.0856054650539875E-23</v>
      </c>
    </row>
    <row r="9" spans="1:43" x14ac:dyDescent="0.25">
      <c r="A9" s="75">
        <v>7</v>
      </c>
      <c r="B9" s="75" t="s">
        <v>49</v>
      </c>
      <c r="C9" s="75">
        <v>1</v>
      </c>
      <c r="D9" s="76">
        <v>6.0362499999999998E-7</v>
      </c>
      <c r="E9" s="76">
        <v>-4.6563600000000004E-13</v>
      </c>
      <c r="F9" s="36">
        <f t="shared" si="5"/>
        <v>2.4145E-2</v>
      </c>
      <c r="G9" s="75">
        <f t="shared" si="1"/>
        <v>-1.1242781220000001E-18</v>
      </c>
      <c r="H9" s="75">
        <f t="shared" si="1"/>
        <v>4.1927352497569608E-7</v>
      </c>
      <c r="I9" s="75">
        <f t="shared" si="1"/>
        <v>8.258076360587706E-7</v>
      </c>
      <c r="J9" s="75">
        <f t="shared" si="1"/>
        <v>1.2072499999990263E-6</v>
      </c>
      <c r="K9" s="75">
        <f t="shared" si="1"/>
        <v>1.552010683587288E-6</v>
      </c>
      <c r="L9" s="75">
        <f t="shared" si="1"/>
        <v>1.8496143079100496E-6</v>
      </c>
      <c r="M9" s="75">
        <f t="shared" si="1"/>
        <v>2.0910183374369647E-6</v>
      </c>
      <c r="N9" s="75">
        <f t="shared" si="1"/>
        <v>2.2688878328871911E-6</v>
      </c>
      <c r="O9" s="75">
        <f t="shared" si="1"/>
        <v>2.3778183196477811E-6</v>
      </c>
      <c r="P9" s="75">
        <f t="shared" si="1"/>
        <v>2.4144999999999999E-6</v>
      </c>
      <c r="Q9" s="75">
        <f t="shared" si="2"/>
        <v>2.3778183196481716E-6</v>
      </c>
      <c r="R9" s="75">
        <f t="shared" si="2"/>
        <v>2.2688878328879602E-6</v>
      </c>
      <c r="S9" s="75">
        <f t="shared" si="2"/>
        <v>2.0910183374380896E-6</v>
      </c>
      <c r="T9" s="75">
        <f t="shared" si="2"/>
        <v>1.8496143079114953E-6</v>
      </c>
      <c r="U9" s="75">
        <f t="shared" si="2"/>
        <v>1.5520106835890111E-6</v>
      </c>
      <c r="V9" s="75">
        <f t="shared" si="2"/>
        <v>1.2072500000009738E-6</v>
      </c>
      <c r="W9" s="75">
        <f t="shared" si="2"/>
        <v>8.2580763606088447E-7</v>
      </c>
      <c r="X9" s="75">
        <f t="shared" si="2"/>
        <v>4.1927352497791086E-7</v>
      </c>
      <c r="Y9" s="75">
        <f t="shared" si="2"/>
        <v>1.1250896257393797E-18</v>
      </c>
      <c r="Z9" s="75">
        <f t="shared" si="2"/>
        <v>-4.1927352497569592E-7</v>
      </c>
      <c r="AA9" s="75">
        <f t="shared" si="3"/>
        <v>-8.2580763605876996E-7</v>
      </c>
      <c r="AB9" s="75">
        <f t="shared" si="3"/>
        <v>-1.2072499999990263E-6</v>
      </c>
      <c r="AC9" s="75">
        <f t="shared" si="3"/>
        <v>-1.5520106835872874E-6</v>
      </c>
      <c r="AD9" s="75">
        <f t="shared" si="3"/>
        <v>-1.8496143079100496E-6</v>
      </c>
      <c r="AE9" s="75">
        <f t="shared" si="3"/>
        <v>-2.0910183374369647E-6</v>
      </c>
      <c r="AF9" s="75">
        <f t="shared" si="3"/>
        <v>-2.2688878328871907E-6</v>
      </c>
      <c r="AG9" s="75">
        <f t="shared" si="3"/>
        <v>-2.3778183196477811E-6</v>
      </c>
      <c r="AH9" s="75">
        <f t="shared" si="3"/>
        <v>-2.4144999999999999E-6</v>
      </c>
      <c r="AI9" s="75">
        <f t="shared" si="3"/>
        <v>-2.3778183196481716E-6</v>
      </c>
      <c r="AJ9" s="75">
        <f t="shared" si="3"/>
        <v>-2.2688878328879606E-6</v>
      </c>
      <c r="AK9" s="75">
        <f t="shared" si="4"/>
        <v>-2.0910183374380887E-6</v>
      </c>
      <c r="AL9" s="75">
        <f t="shared" si="4"/>
        <v>-1.8496143079114949E-6</v>
      </c>
      <c r="AM9" s="75">
        <f t="shared" si="4"/>
        <v>-1.5520106835890104E-6</v>
      </c>
      <c r="AN9" s="75">
        <f t="shared" si="4"/>
        <v>-1.207250000000974E-6</v>
      </c>
      <c r="AO9" s="75">
        <f t="shared" si="4"/>
        <v>-8.2580763606088267E-7</v>
      </c>
      <c r="AP9" s="75">
        <f t="shared" si="4"/>
        <v>-4.1927352497791218E-7</v>
      </c>
      <c r="AQ9" s="75">
        <f t="shared" si="4"/>
        <v>-1.1243131844366344E-18</v>
      </c>
    </row>
    <row r="10" spans="1:43" x14ac:dyDescent="0.25">
      <c r="A10" s="75">
        <v>8</v>
      </c>
      <c r="B10" s="75" t="s">
        <v>50</v>
      </c>
      <c r="C10" s="75">
        <v>1</v>
      </c>
      <c r="D10" s="76">
        <v>5.7253800000000001E-7</v>
      </c>
      <c r="E10" s="76">
        <v>1.5708</v>
      </c>
      <c r="F10" s="36">
        <f t="shared" si="5"/>
        <v>1.7176139999884127E-2</v>
      </c>
      <c r="G10" s="75">
        <f t="shared" si="1"/>
        <v>1.7176139999884126E-6</v>
      </c>
      <c r="H10" s="75">
        <f t="shared" si="1"/>
        <v>1.691518488298758E-6</v>
      </c>
      <c r="I10" s="75">
        <f t="shared" si="1"/>
        <v>1.6140270432918008E-6</v>
      </c>
      <c r="J10" s="75">
        <f t="shared" si="1"/>
        <v>1.4874942033115148E-6</v>
      </c>
      <c r="K10" s="75">
        <f t="shared" si="1"/>
        <v>1.3157646046719939E-6</v>
      </c>
      <c r="L10" s="75">
        <f t="shared" si="1"/>
        <v>1.1040561643285302E-6</v>
      </c>
      <c r="M10" s="75">
        <f t="shared" si="1"/>
        <v>8.5880153611132025E-7</v>
      </c>
      <c r="N10" s="75">
        <f t="shared" si="1"/>
        <v>5.8745265779391391E-7</v>
      </c>
      <c r="O10" s="75">
        <f t="shared" si="1"/>
        <v>2.9825432773482696E-7</v>
      </c>
      <c r="P10" s="75">
        <f t="shared" si="1"/>
        <v>-6.3091485106556485E-12</v>
      </c>
      <c r="Q10" s="75">
        <f t="shared" si="2"/>
        <v>-2.9826675433156264E-7</v>
      </c>
      <c r="R10" s="75">
        <f t="shared" si="2"/>
        <v>-5.8746451511451029E-7</v>
      </c>
      <c r="S10" s="75">
        <f t="shared" si="2"/>
        <v>-8.5881246387709186E-7</v>
      </c>
      <c r="T10" s="75">
        <f t="shared" si="2"/>
        <v>-1.1040658305048448E-6</v>
      </c>
      <c r="U10" s="75">
        <f t="shared" si="2"/>
        <v>-1.3157727155569741E-6</v>
      </c>
      <c r="V10" s="75">
        <f t="shared" si="2"/>
        <v>-1.4875005124600248E-6</v>
      </c>
      <c r="W10" s="75">
        <f t="shared" si="2"/>
        <v>-1.6140313590035563E-6</v>
      </c>
      <c r="X10" s="75">
        <f t="shared" si="2"/>
        <v>-1.691520679443041E-6</v>
      </c>
      <c r="Y10" s="75">
        <f t="shared" si="2"/>
        <v>-1.7176139999884126E-6</v>
      </c>
      <c r="Z10" s="75">
        <f t="shared" si="2"/>
        <v>-1.691518488298758E-6</v>
      </c>
      <c r="AA10" s="75">
        <f t="shared" si="3"/>
        <v>-1.6140270432918012E-6</v>
      </c>
      <c r="AB10" s="75">
        <f t="shared" si="3"/>
        <v>-1.4874942033115141E-6</v>
      </c>
      <c r="AC10" s="75">
        <f t="shared" si="3"/>
        <v>-1.3157646046719937E-6</v>
      </c>
      <c r="AD10" s="75">
        <f t="shared" si="3"/>
        <v>-1.1040561643285302E-6</v>
      </c>
      <c r="AE10" s="75">
        <f t="shared" si="3"/>
        <v>-8.5880153611132046E-7</v>
      </c>
      <c r="AF10" s="75">
        <f t="shared" si="3"/>
        <v>-5.8745265779391412E-7</v>
      </c>
      <c r="AG10" s="75">
        <f t="shared" si="3"/>
        <v>-2.9825432773482648E-7</v>
      </c>
      <c r="AH10" s="75">
        <f t="shared" si="3"/>
        <v>6.3091485104452159E-12</v>
      </c>
      <c r="AI10" s="75">
        <f t="shared" si="3"/>
        <v>2.9826675433156243E-7</v>
      </c>
      <c r="AJ10" s="75">
        <f t="shared" si="3"/>
        <v>5.8746451511451008E-7</v>
      </c>
      <c r="AK10" s="75">
        <f t="shared" si="4"/>
        <v>8.5881246387709302E-7</v>
      </c>
      <c r="AL10" s="75">
        <f t="shared" si="4"/>
        <v>1.1040658305048448E-6</v>
      </c>
      <c r="AM10" s="75">
        <f t="shared" si="4"/>
        <v>1.3157727155569737E-6</v>
      </c>
      <c r="AN10" s="75">
        <f t="shared" si="4"/>
        <v>1.4875005124600248E-6</v>
      </c>
      <c r="AO10" s="75">
        <f t="shared" si="4"/>
        <v>1.6140313590035568E-6</v>
      </c>
      <c r="AP10" s="75">
        <f t="shared" si="4"/>
        <v>1.691520679443041E-6</v>
      </c>
      <c r="AQ10" s="75">
        <f t="shared" si="4"/>
        <v>1.7176139999884126E-6</v>
      </c>
    </row>
    <row r="11" spans="1:43" x14ac:dyDescent="0.25">
      <c r="A11" s="75">
        <v>9</v>
      </c>
      <c r="B11" s="75" t="s">
        <v>51</v>
      </c>
      <c r="C11" s="75">
        <v>2</v>
      </c>
      <c r="D11" s="76">
        <v>2.4778199999999999E-8</v>
      </c>
      <c r="E11" s="76">
        <v>5.9765300000000005E-11</v>
      </c>
      <c r="F11" s="36">
        <f t="shared" si="5"/>
        <v>4.8803526932402792E-4</v>
      </c>
      <c r="G11" s="75">
        <f t="shared" si="1"/>
        <v>5.9235062258400005E-18</v>
      </c>
      <c r="H11" s="75">
        <f t="shared" si="1"/>
        <v>1.6949287036270444E-8</v>
      </c>
      <c r="I11" s="75">
        <f t="shared" si="1"/>
        <v>3.1854239905207682E-8</v>
      </c>
      <c r="J11" s="75">
        <f t="shared" si="1"/>
        <v>4.2917101323064906E-8</v>
      </c>
      <c r="K11" s="75">
        <f t="shared" si="1"/>
        <v>4.880352693240279E-8</v>
      </c>
      <c r="L11" s="75">
        <f t="shared" si="1"/>
        <v>4.8803526930345585E-8</v>
      </c>
      <c r="M11" s="75">
        <f t="shared" si="1"/>
        <v>4.2917101317141406E-8</v>
      </c>
      <c r="N11" s="75">
        <f t="shared" si="1"/>
        <v>3.1854239896132352E-8</v>
      </c>
      <c r="O11" s="75">
        <f t="shared" si="1"/>
        <v>1.69492870251379E-8</v>
      </c>
      <c r="P11" s="75">
        <f t="shared" si="1"/>
        <v>-5.9235005327605042E-18</v>
      </c>
      <c r="Q11" s="75">
        <f t="shared" si="2"/>
        <v>-1.6949287036270441E-8</v>
      </c>
      <c r="R11" s="75">
        <f t="shared" si="2"/>
        <v>-3.1854239905207682E-8</v>
      </c>
      <c r="S11" s="75">
        <f t="shared" si="2"/>
        <v>-4.2917101323064886E-8</v>
      </c>
      <c r="T11" s="75">
        <f t="shared" si="2"/>
        <v>-4.880352693240279E-8</v>
      </c>
      <c r="U11" s="75">
        <f t="shared" si="2"/>
        <v>-4.8803526930345592E-8</v>
      </c>
      <c r="V11" s="75">
        <f t="shared" si="2"/>
        <v>-4.2917101317141413E-8</v>
      </c>
      <c r="W11" s="75">
        <f t="shared" si="2"/>
        <v>-3.1854239896132379E-8</v>
      </c>
      <c r="X11" s="75">
        <f t="shared" si="2"/>
        <v>-1.6949287025137907E-8</v>
      </c>
      <c r="Y11" s="75">
        <f t="shared" si="2"/>
        <v>5.9234724539032955E-18</v>
      </c>
      <c r="Z11" s="75">
        <f t="shared" si="2"/>
        <v>1.6949287036270438E-8</v>
      </c>
      <c r="AA11" s="75">
        <f t="shared" si="3"/>
        <v>3.1854239905207662E-8</v>
      </c>
      <c r="AB11" s="75">
        <f t="shared" si="3"/>
        <v>4.2917101323064906E-8</v>
      </c>
      <c r="AC11" s="75">
        <f t="shared" si="3"/>
        <v>4.8803526932402783E-8</v>
      </c>
      <c r="AD11" s="75">
        <f t="shared" si="3"/>
        <v>4.8803526930345585E-8</v>
      </c>
      <c r="AE11" s="75">
        <f t="shared" si="3"/>
        <v>4.2917101317141413E-8</v>
      </c>
      <c r="AF11" s="75">
        <f t="shared" si="3"/>
        <v>3.1854239896132385E-8</v>
      </c>
      <c r="AG11" s="75">
        <f t="shared" si="3"/>
        <v>1.6949287025137871E-8</v>
      </c>
      <c r="AH11" s="75">
        <f t="shared" si="3"/>
        <v>-5.9235103974336452E-18</v>
      </c>
      <c r="AI11" s="75">
        <f t="shared" si="3"/>
        <v>-1.6949287036270431E-8</v>
      </c>
      <c r="AJ11" s="75">
        <f t="shared" si="3"/>
        <v>-3.1854239905207662E-8</v>
      </c>
      <c r="AK11" s="75">
        <f t="shared" si="4"/>
        <v>-4.291710132306492E-8</v>
      </c>
      <c r="AL11" s="75">
        <f t="shared" si="4"/>
        <v>-4.8803526932402797E-8</v>
      </c>
      <c r="AM11" s="75">
        <f t="shared" si="4"/>
        <v>-4.8803526930345585E-8</v>
      </c>
      <c r="AN11" s="75">
        <f t="shared" si="4"/>
        <v>-4.2917101317141413E-8</v>
      </c>
      <c r="AO11" s="75">
        <f t="shared" si="4"/>
        <v>-3.1854239896132319E-8</v>
      </c>
      <c r="AP11" s="75">
        <f t="shared" si="4"/>
        <v>-1.694928702513796E-8</v>
      </c>
      <c r="AQ11" s="75">
        <f t="shared" si="4"/>
        <v>5.9235043260389559E-18</v>
      </c>
    </row>
    <row r="12" spans="1:43" x14ac:dyDescent="0.25">
      <c r="A12" s="75">
        <v>10</v>
      </c>
      <c r="B12" s="75" t="s">
        <v>52</v>
      </c>
      <c r="C12" s="75">
        <v>1</v>
      </c>
      <c r="D12" s="76">
        <v>6.7739100000000003E-7</v>
      </c>
      <c r="E12" s="76">
        <v>3.39845E-13</v>
      </c>
      <c r="F12" s="36">
        <f t="shared" si="5"/>
        <v>2.7095640000000001E-2</v>
      </c>
      <c r="G12" s="75">
        <f t="shared" si="1"/>
        <v>9.2083177757999998E-19</v>
      </c>
      <c r="H12" s="75">
        <f t="shared" si="1"/>
        <v>4.7051085087282527E-7</v>
      </c>
      <c r="I12" s="75">
        <f t="shared" si="1"/>
        <v>9.2672546763093759E-7</v>
      </c>
      <c r="J12" s="75">
        <f t="shared" si="1"/>
        <v>1.3547820000007973E-6</v>
      </c>
      <c r="K12" s="75">
        <f t="shared" si="1"/>
        <v>1.7416741668534036E-6</v>
      </c>
      <c r="L12" s="75">
        <f t="shared" si="1"/>
        <v>2.0756464454758228E-6</v>
      </c>
      <c r="M12" s="75">
        <f t="shared" si="1"/>
        <v>2.3465512571802391E-6</v>
      </c>
      <c r="N12" s="75">
        <f t="shared" si="1"/>
        <v>2.5461572963474643E-6</v>
      </c>
      <c r="O12" s="75">
        <f t="shared" si="1"/>
        <v>2.6683996344829306E-6</v>
      </c>
      <c r="P12" s="75">
        <f t="shared" si="1"/>
        <v>2.7095640000000001E-6</v>
      </c>
      <c r="Q12" s="75">
        <f t="shared" si="2"/>
        <v>2.6683996344826109E-6</v>
      </c>
      <c r="R12" s="75">
        <f t="shared" si="2"/>
        <v>2.5461572963468341E-6</v>
      </c>
      <c r="S12" s="75">
        <f t="shared" si="2"/>
        <v>2.3465512571793188E-6</v>
      </c>
      <c r="T12" s="75">
        <f t="shared" si="2"/>
        <v>2.075646445474639E-6</v>
      </c>
      <c r="U12" s="75">
        <f t="shared" si="2"/>
        <v>1.7416741668519937E-6</v>
      </c>
      <c r="V12" s="75">
        <f t="shared" si="2"/>
        <v>1.3547819999992028E-6</v>
      </c>
      <c r="W12" s="75">
        <f t="shared" si="2"/>
        <v>9.2672546762920774E-7</v>
      </c>
      <c r="X12" s="75">
        <f t="shared" si="2"/>
        <v>4.7051085087101177E-7</v>
      </c>
      <c r="Y12" s="75">
        <f t="shared" si="2"/>
        <v>-9.2018346207079643E-19</v>
      </c>
      <c r="Z12" s="75">
        <f t="shared" si="2"/>
        <v>-4.7051085087282532E-7</v>
      </c>
      <c r="AA12" s="75">
        <f t="shared" si="3"/>
        <v>-9.2672546763093717E-7</v>
      </c>
      <c r="AB12" s="75">
        <f t="shared" si="3"/>
        <v>-1.3547820000007975E-6</v>
      </c>
      <c r="AC12" s="75">
        <f t="shared" si="3"/>
        <v>-1.7416741668534034E-6</v>
      </c>
      <c r="AD12" s="75">
        <f t="shared" si="3"/>
        <v>-2.0756464454758228E-6</v>
      </c>
      <c r="AE12" s="75">
        <f t="shared" si="3"/>
        <v>-2.3465512571802391E-6</v>
      </c>
      <c r="AF12" s="75">
        <f t="shared" si="3"/>
        <v>-2.5461572963474639E-6</v>
      </c>
      <c r="AG12" s="75">
        <f t="shared" si="3"/>
        <v>-2.6683996344829306E-6</v>
      </c>
      <c r="AH12" s="75">
        <f t="shared" si="3"/>
        <v>-2.7095640000000001E-6</v>
      </c>
      <c r="AI12" s="75">
        <f t="shared" si="3"/>
        <v>-2.6683996344826109E-6</v>
      </c>
      <c r="AJ12" s="75">
        <f t="shared" si="3"/>
        <v>-2.5461572963468345E-6</v>
      </c>
      <c r="AK12" s="75">
        <f t="shared" si="4"/>
        <v>-2.3465512571793179E-6</v>
      </c>
      <c r="AL12" s="75">
        <f t="shared" si="4"/>
        <v>-2.0756464454746382E-6</v>
      </c>
      <c r="AM12" s="75">
        <f t="shared" si="4"/>
        <v>-1.741674166851993E-6</v>
      </c>
      <c r="AN12" s="75">
        <f t="shared" si="4"/>
        <v>-1.354781999999203E-6</v>
      </c>
      <c r="AO12" s="75">
        <f t="shared" si="4"/>
        <v>-9.2672546762920573E-7</v>
      </c>
      <c r="AP12" s="75">
        <f t="shared" si="4"/>
        <v>-4.7051085087101325E-7</v>
      </c>
      <c r="AQ12" s="75">
        <f t="shared" si="4"/>
        <v>9.2105478839178699E-19</v>
      </c>
    </row>
    <row r="13" spans="1:43" x14ac:dyDescent="0.25">
      <c r="A13" s="75">
        <v>11</v>
      </c>
      <c r="B13" s="75" t="s">
        <v>53</v>
      </c>
      <c r="C13" s="75">
        <v>1</v>
      </c>
      <c r="D13" s="76">
        <v>6.2207300000000004E-7</v>
      </c>
      <c r="E13" s="76">
        <v>1.5708</v>
      </c>
      <c r="F13" s="36">
        <f t="shared" si="5"/>
        <v>1.8662189999874103E-2</v>
      </c>
      <c r="G13" s="75">
        <f t="shared" ref="G13:P22" si="6">Bn*SIN(m*(th-INDEX(deg,ii)*PI()/180+ph))*INDEX(mm,ii)*INDEX(_10kA,ii)</f>
        <v>1.8662189999874102E-6</v>
      </c>
      <c r="H13" s="75">
        <f t="shared" si="6"/>
        <v>1.8378657496471382E-6</v>
      </c>
      <c r="I13" s="75">
        <f t="shared" si="6"/>
        <v>1.7536698785087814E-6</v>
      </c>
      <c r="J13" s="75">
        <f t="shared" si="6"/>
        <v>1.6161896355117109E-6</v>
      </c>
      <c r="K13" s="75">
        <f t="shared" si="6"/>
        <v>1.4296022882710341E-6</v>
      </c>
      <c r="L13" s="75">
        <f t="shared" si="6"/>
        <v>1.1995771989149048E-6</v>
      </c>
      <c r="M13" s="75">
        <f t="shared" si="6"/>
        <v>9.3310356338509825E-7</v>
      </c>
      <c r="N13" s="75">
        <f t="shared" si="6"/>
        <v>6.3827804825502138E-7</v>
      </c>
      <c r="O13" s="75">
        <f t="shared" si="6"/>
        <v>3.2405877761299167E-7</v>
      </c>
      <c r="P13" s="75">
        <f t="shared" si="6"/>
        <v>-6.8550051550623566E-12</v>
      </c>
      <c r="Q13" s="75">
        <f t="shared" ref="Q13:Z22" si="7">Bn*SIN(m*(th-INDEX(deg,ii)*PI()/180+ph))*INDEX(mm,ii)*INDEX(_10kA,ii)</f>
        <v>-3.2407227933743815E-7</v>
      </c>
      <c r="R13" s="75">
        <f t="shared" si="7"/>
        <v>-6.3829093145053907E-7</v>
      </c>
      <c r="S13" s="75">
        <f t="shared" si="7"/>
        <v>-9.3311543660231147E-7</v>
      </c>
      <c r="T13" s="75">
        <f t="shared" si="7"/>
        <v>-1.1995877013921179E-6</v>
      </c>
      <c r="U13" s="75">
        <f t="shared" si="7"/>
        <v>-1.4296111008957897E-6</v>
      </c>
      <c r="V13" s="75">
        <f t="shared" si="7"/>
        <v>-1.6161964905168655E-6</v>
      </c>
      <c r="W13" s="75">
        <f t="shared" si="7"/>
        <v>-1.753674567608472E-6</v>
      </c>
      <c r="X13" s="75">
        <f t="shared" si="7"/>
        <v>-1.8378681303654446E-6</v>
      </c>
      <c r="Y13" s="75">
        <f t="shared" si="7"/>
        <v>-1.8662189999874102E-6</v>
      </c>
      <c r="Z13" s="75">
        <f t="shared" si="7"/>
        <v>-1.8378657496471382E-6</v>
      </c>
      <c r="AA13" s="75">
        <f t="shared" ref="AA13:AJ22" si="8">Bn*SIN(m*(th-INDEX(deg,ii)*PI()/180+ph))*INDEX(mm,ii)*INDEX(_10kA,ii)</f>
        <v>-1.7536698785087814E-6</v>
      </c>
      <c r="AB13" s="75">
        <f t="shared" si="8"/>
        <v>-1.6161896355117105E-6</v>
      </c>
      <c r="AC13" s="75">
        <f t="shared" si="8"/>
        <v>-1.4296022882710337E-6</v>
      </c>
      <c r="AD13" s="75">
        <f t="shared" si="8"/>
        <v>-1.1995771989149048E-6</v>
      </c>
      <c r="AE13" s="75">
        <f t="shared" si="8"/>
        <v>-9.3310356338509836E-7</v>
      </c>
      <c r="AF13" s="75">
        <f t="shared" si="8"/>
        <v>-6.3827804825502159E-7</v>
      </c>
      <c r="AG13" s="75">
        <f t="shared" si="8"/>
        <v>-3.2405877761299114E-7</v>
      </c>
      <c r="AH13" s="75">
        <f t="shared" si="8"/>
        <v>6.8550051548337171E-12</v>
      </c>
      <c r="AI13" s="75">
        <f t="shared" si="8"/>
        <v>3.2407227933743794E-7</v>
      </c>
      <c r="AJ13" s="75">
        <f t="shared" si="8"/>
        <v>6.3829093145053896E-7</v>
      </c>
      <c r="AK13" s="75">
        <f t="shared" ref="AK13:AQ22" si="9">Bn*SIN(m*(th-INDEX(deg,ii)*PI()/180+ph))*INDEX(mm,ii)*INDEX(_10kA,ii)</f>
        <v>9.3311543660231263E-7</v>
      </c>
      <c r="AL13" s="75">
        <f t="shared" si="9"/>
        <v>1.1995877013921179E-6</v>
      </c>
      <c r="AM13" s="75">
        <f t="shared" si="9"/>
        <v>1.4296111008957893E-6</v>
      </c>
      <c r="AN13" s="75">
        <f t="shared" si="9"/>
        <v>1.6161964905168651E-6</v>
      </c>
      <c r="AO13" s="75">
        <f t="shared" si="9"/>
        <v>1.7536745676084725E-6</v>
      </c>
      <c r="AP13" s="75">
        <f t="shared" si="9"/>
        <v>1.8378681303654443E-6</v>
      </c>
      <c r="AQ13" s="75">
        <f t="shared" si="9"/>
        <v>1.8662189999874102E-6</v>
      </c>
    </row>
    <row r="14" spans="1:43" x14ac:dyDescent="0.25">
      <c r="A14" s="75">
        <v>12</v>
      </c>
      <c r="B14" s="75" t="s">
        <v>54</v>
      </c>
      <c r="C14" s="75">
        <v>2</v>
      </c>
      <c r="D14" s="76">
        <v>3.7387799999999999E-8</v>
      </c>
      <c r="E14" s="76">
        <v>-4.1749699999999998E-16</v>
      </c>
      <c r="F14" s="36">
        <f t="shared" si="5"/>
        <v>7.3639590616139683E-4</v>
      </c>
      <c r="G14" s="75">
        <f t="shared" si="6"/>
        <v>-6.2437177346400001E-23</v>
      </c>
      <c r="H14" s="75">
        <f t="shared" si="6"/>
        <v>2.5574761429262814E-8</v>
      </c>
      <c r="I14" s="75">
        <f t="shared" si="6"/>
        <v>4.8064829186876732E-8</v>
      </c>
      <c r="J14" s="75">
        <f t="shared" si="6"/>
        <v>6.4757569183223631E-8</v>
      </c>
      <c r="K14" s="75">
        <f t="shared" si="6"/>
        <v>7.3639590616139652E-8</v>
      </c>
      <c r="L14" s="75">
        <f t="shared" si="6"/>
        <v>7.3639590616139678E-8</v>
      </c>
      <c r="M14" s="75">
        <f t="shared" si="6"/>
        <v>6.475756918322371E-8</v>
      </c>
      <c r="N14" s="75">
        <f t="shared" si="6"/>
        <v>4.8064829186876851E-8</v>
      </c>
      <c r="O14" s="75">
        <f t="shared" si="6"/>
        <v>2.5574761429262949E-8</v>
      </c>
      <c r="P14" s="75">
        <f t="shared" si="6"/>
        <v>7.5575195320615185E-23</v>
      </c>
      <c r="Q14" s="75">
        <f t="shared" si="7"/>
        <v>-2.5574761429262807E-8</v>
      </c>
      <c r="R14" s="75">
        <f t="shared" si="7"/>
        <v>-4.8064829186876732E-8</v>
      </c>
      <c r="S14" s="75">
        <f t="shared" si="7"/>
        <v>-6.4757569183223617E-8</v>
      </c>
      <c r="T14" s="75">
        <f t="shared" si="7"/>
        <v>-7.3639590616139652E-8</v>
      </c>
      <c r="U14" s="75">
        <f t="shared" si="7"/>
        <v>-7.3639590616139678E-8</v>
      </c>
      <c r="V14" s="75">
        <f t="shared" si="7"/>
        <v>-6.4757569183223697E-8</v>
      </c>
      <c r="W14" s="75">
        <f t="shared" si="7"/>
        <v>-4.8064829186876858E-8</v>
      </c>
      <c r="X14" s="75">
        <f t="shared" si="7"/>
        <v>-2.5574761429262926E-8</v>
      </c>
      <c r="Y14" s="75">
        <f t="shared" si="7"/>
        <v>-8.4736316401101687E-23</v>
      </c>
      <c r="Z14" s="75">
        <f t="shared" si="7"/>
        <v>2.5574761429262827E-8</v>
      </c>
      <c r="AA14" s="75">
        <f t="shared" si="8"/>
        <v>4.8064829186876726E-8</v>
      </c>
      <c r="AB14" s="75">
        <f t="shared" si="8"/>
        <v>6.4757569183223644E-8</v>
      </c>
      <c r="AC14" s="75">
        <f t="shared" si="8"/>
        <v>7.3639590616139652E-8</v>
      </c>
      <c r="AD14" s="75">
        <f t="shared" si="8"/>
        <v>7.3639590616139665E-8</v>
      </c>
      <c r="AE14" s="75">
        <f t="shared" si="8"/>
        <v>6.475756918322371E-8</v>
      </c>
      <c r="AF14" s="75">
        <f t="shared" si="8"/>
        <v>4.8064829186876865E-8</v>
      </c>
      <c r="AG14" s="75">
        <f t="shared" si="8"/>
        <v>2.5574761429262873E-8</v>
      </c>
      <c r="AH14" s="75">
        <f t="shared" si="8"/>
        <v>2.7483363241459499E-23</v>
      </c>
      <c r="AI14" s="75">
        <f t="shared" si="8"/>
        <v>-2.557476142926282E-8</v>
      </c>
      <c r="AJ14" s="75">
        <f t="shared" si="8"/>
        <v>-4.8064829186876719E-8</v>
      </c>
      <c r="AK14" s="75">
        <f t="shared" si="9"/>
        <v>-6.475756918322367E-8</v>
      </c>
      <c r="AL14" s="75">
        <f t="shared" si="9"/>
        <v>-7.3639590616139665E-8</v>
      </c>
      <c r="AM14" s="75">
        <f t="shared" si="9"/>
        <v>-7.3639590616139665E-8</v>
      </c>
      <c r="AN14" s="75">
        <f t="shared" si="9"/>
        <v>-6.475756918322371E-8</v>
      </c>
      <c r="AO14" s="75">
        <f t="shared" si="9"/>
        <v>-4.8064829186876765E-8</v>
      </c>
      <c r="AP14" s="75">
        <f t="shared" si="9"/>
        <v>-2.5574761429263005E-8</v>
      </c>
      <c r="AQ14" s="75">
        <f t="shared" si="9"/>
        <v>-3.6644484321946001E-23</v>
      </c>
    </row>
    <row r="15" spans="1:43" x14ac:dyDescent="0.25">
      <c r="A15" s="75">
        <v>13</v>
      </c>
      <c r="B15" s="75" t="s">
        <v>55</v>
      </c>
      <c r="C15" s="75">
        <v>1</v>
      </c>
      <c r="D15" s="76">
        <v>1.6626599999999999E-6</v>
      </c>
      <c r="E15" s="76">
        <v>-1.3882700000000001E-13</v>
      </c>
      <c r="F15" s="36">
        <f t="shared" si="5"/>
        <v>6.6506399999999993E-2</v>
      </c>
      <c r="G15" s="75">
        <f t="shared" si="6"/>
        <v>-9.2328839928000008E-19</v>
      </c>
      <c r="H15" s="75">
        <f t="shared" si="6"/>
        <v>1.1548715163178842E-6</v>
      </c>
      <c r="I15" s="75">
        <f t="shared" si="6"/>
        <v>2.2746528460065576E-6</v>
      </c>
      <c r="J15" s="75">
        <f t="shared" si="6"/>
        <v>3.3253199999992003E-6</v>
      </c>
      <c r="K15" s="75">
        <f t="shared" si="6"/>
        <v>4.2749489884849786E-6</v>
      </c>
      <c r="L15" s="75">
        <f t="shared" si="6"/>
        <v>5.0946858151842072E-6</v>
      </c>
      <c r="M15" s="75">
        <f t="shared" si="6"/>
        <v>5.7596231914244768E-6</v>
      </c>
      <c r="N15" s="75">
        <f t="shared" si="6"/>
        <v>6.2495573315032779E-6</v>
      </c>
      <c r="O15" s="75">
        <f t="shared" si="6"/>
        <v>6.5496018344929508E-6</v>
      </c>
      <c r="P15" s="75">
        <f t="shared" si="6"/>
        <v>6.6506399999999997E-6</v>
      </c>
      <c r="Q15" s="75">
        <f t="shared" si="7"/>
        <v>6.5496018344932709E-6</v>
      </c>
      <c r="R15" s="75">
        <f t="shared" si="7"/>
        <v>6.249557331503909E-6</v>
      </c>
      <c r="S15" s="75">
        <f t="shared" si="7"/>
        <v>5.7596231914254018E-6</v>
      </c>
      <c r="T15" s="75">
        <f t="shared" si="7"/>
        <v>5.0946858151853939E-6</v>
      </c>
      <c r="U15" s="75">
        <f t="shared" si="7"/>
        <v>4.2749489884863949E-6</v>
      </c>
      <c r="V15" s="75">
        <f t="shared" si="7"/>
        <v>3.3253200000008003E-6</v>
      </c>
      <c r="W15" s="75">
        <f t="shared" si="7"/>
        <v>2.2746528460082953E-6</v>
      </c>
      <c r="X15" s="75">
        <f t="shared" si="7"/>
        <v>1.1548715163197034E-6</v>
      </c>
      <c r="Y15" s="75">
        <f t="shared" si="7"/>
        <v>9.252532479249454E-19</v>
      </c>
      <c r="Z15" s="75">
        <f t="shared" si="7"/>
        <v>-1.154871516317884E-6</v>
      </c>
      <c r="AA15" s="75">
        <f t="shared" si="8"/>
        <v>-2.2746528460065563E-6</v>
      </c>
      <c r="AB15" s="75">
        <f t="shared" si="8"/>
        <v>-3.3253199999992003E-6</v>
      </c>
      <c r="AC15" s="75">
        <f t="shared" si="8"/>
        <v>-4.2749489884849769E-6</v>
      </c>
      <c r="AD15" s="75">
        <f t="shared" si="8"/>
        <v>-5.0946858151842072E-6</v>
      </c>
      <c r="AE15" s="75">
        <f t="shared" si="8"/>
        <v>-5.759623191424476E-6</v>
      </c>
      <c r="AF15" s="75">
        <f t="shared" si="8"/>
        <v>-6.2495573315032771E-6</v>
      </c>
      <c r="AG15" s="75">
        <f t="shared" si="8"/>
        <v>-6.5496018344929516E-6</v>
      </c>
      <c r="AH15" s="75">
        <f t="shared" si="8"/>
        <v>-6.6506399999999997E-6</v>
      </c>
      <c r="AI15" s="75">
        <f t="shared" si="8"/>
        <v>-6.5496018344932718E-6</v>
      </c>
      <c r="AJ15" s="75">
        <f t="shared" si="8"/>
        <v>-6.2495573315039098E-6</v>
      </c>
      <c r="AK15" s="75">
        <f t="shared" si="9"/>
        <v>-5.7596231914253993E-6</v>
      </c>
      <c r="AL15" s="75">
        <f t="shared" si="9"/>
        <v>-5.0946858151853922E-6</v>
      </c>
      <c r="AM15" s="75">
        <f t="shared" si="9"/>
        <v>-4.2749489884863932E-6</v>
      </c>
      <c r="AN15" s="75">
        <f t="shared" si="9"/>
        <v>-3.3253200000008012E-6</v>
      </c>
      <c r="AO15" s="75">
        <f t="shared" si="9"/>
        <v>-2.2746528460082902E-6</v>
      </c>
      <c r="AP15" s="75">
        <f t="shared" si="9"/>
        <v>-1.1548715163197072E-6</v>
      </c>
      <c r="AQ15" s="75">
        <f t="shared" si="9"/>
        <v>-9.2311457259436337E-19</v>
      </c>
    </row>
    <row r="16" spans="1:43" x14ac:dyDescent="0.25">
      <c r="A16" s="75">
        <v>14</v>
      </c>
      <c r="B16" s="75" t="s">
        <v>56</v>
      </c>
      <c r="C16" s="75">
        <v>1</v>
      </c>
      <c r="D16" s="76">
        <v>1.4416600000000001E-6</v>
      </c>
      <c r="E16" s="76">
        <v>1.5708</v>
      </c>
      <c r="F16" s="36">
        <f t="shared" si="5"/>
        <v>4.3249799999708224E-2</v>
      </c>
      <c r="G16" s="75">
        <f t="shared" si="6"/>
        <v>4.3249799999708226E-6</v>
      </c>
      <c r="H16" s="75">
        <f t="shared" si="6"/>
        <v>4.2592710769255272E-6</v>
      </c>
      <c r="I16" s="75">
        <f t="shared" si="6"/>
        <v>4.0641463575030098E-6</v>
      </c>
      <c r="J16" s="75">
        <f t="shared" si="6"/>
        <v>3.7455346075650496E-6</v>
      </c>
      <c r="K16" s="75">
        <f t="shared" si="6"/>
        <v>3.3131166839081897E-6</v>
      </c>
      <c r="L16" s="75">
        <f t="shared" si="6"/>
        <v>2.7800313863287129E-6</v>
      </c>
      <c r="M16" s="75">
        <f t="shared" si="6"/>
        <v>2.1624762418393992E-6</v>
      </c>
      <c r="N16" s="75">
        <f t="shared" si="6"/>
        <v>1.4792153510075734E-6</v>
      </c>
      <c r="O16" s="75">
        <f t="shared" si="6"/>
        <v>7.5100925025446477E-7</v>
      </c>
      <c r="P16" s="75">
        <f t="shared" si="6"/>
        <v>-1.5886538608567156E-11</v>
      </c>
      <c r="Q16" s="75">
        <f t="shared" si="7"/>
        <v>-7.5104054062724323E-7</v>
      </c>
      <c r="R16" s="75">
        <f t="shared" si="7"/>
        <v>-1.4792452079337701E-6</v>
      </c>
      <c r="S16" s="75">
        <f t="shared" si="7"/>
        <v>-2.1625037581314222E-6</v>
      </c>
      <c r="T16" s="75">
        <f t="shared" si="7"/>
        <v>-2.7800557259179559E-6</v>
      </c>
      <c r="U16" s="75">
        <f t="shared" si="7"/>
        <v>-3.3131371072485446E-6</v>
      </c>
      <c r="V16" s="75">
        <f t="shared" si="7"/>
        <v>-3.7455504941036569E-6</v>
      </c>
      <c r="W16" s="75">
        <f t="shared" si="7"/>
        <v>-4.0641572245354314E-6</v>
      </c>
      <c r="X16" s="75">
        <f t="shared" si="7"/>
        <v>-4.2592765942624841E-6</v>
      </c>
      <c r="Y16" s="75">
        <f t="shared" si="7"/>
        <v>-4.3249799999708226E-6</v>
      </c>
      <c r="Z16" s="75">
        <f t="shared" si="7"/>
        <v>-4.2592710769255272E-6</v>
      </c>
      <c r="AA16" s="75">
        <f t="shared" si="8"/>
        <v>-4.0641463575030098E-6</v>
      </c>
      <c r="AB16" s="75">
        <f t="shared" si="8"/>
        <v>-3.7455346075650479E-6</v>
      </c>
      <c r="AC16" s="75">
        <f t="shared" si="8"/>
        <v>-3.313116683908188E-6</v>
      </c>
      <c r="AD16" s="75">
        <f t="shared" si="8"/>
        <v>-2.7800313863287129E-6</v>
      </c>
      <c r="AE16" s="75">
        <f t="shared" si="8"/>
        <v>-2.1624762418393996E-6</v>
      </c>
      <c r="AF16" s="75">
        <f t="shared" si="8"/>
        <v>-1.4792153510075736E-6</v>
      </c>
      <c r="AG16" s="75">
        <f t="shared" si="8"/>
        <v>-7.5100925025446329E-7</v>
      </c>
      <c r="AH16" s="75">
        <f t="shared" si="8"/>
        <v>1.5886538608037283E-11</v>
      </c>
      <c r="AI16" s="75">
        <f t="shared" si="8"/>
        <v>7.510405406272427E-7</v>
      </c>
      <c r="AJ16" s="75">
        <f t="shared" si="8"/>
        <v>1.4792452079337699E-6</v>
      </c>
      <c r="AK16" s="75">
        <f t="shared" si="9"/>
        <v>2.1625037581314251E-6</v>
      </c>
      <c r="AL16" s="75">
        <f t="shared" si="9"/>
        <v>2.7800557259179559E-6</v>
      </c>
      <c r="AM16" s="75">
        <f t="shared" si="9"/>
        <v>3.3131371072485442E-6</v>
      </c>
      <c r="AN16" s="75">
        <f t="shared" si="9"/>
        <v>3.7455504941036569E-6</v>
      </c>
      <c r="AO16" s="75">
        <f t="shared" si="9"/>
        <v>4.0641572245354331E-6</v>
      </c>
      <c r="AP16" s="75">
        <f t="shared" si="9"/>
        <v>4.2592765942624841E-6</v>
      </c>
      <c r="AQ16" s="75">
        <f t="shared" si="9"/>
        <v>4.3249799999708226E-6</v>
      </c>
    </row>
    <row r="17" spans="1:43" x14ac:dyDescent="0.25">
      <c r="A17" s="75">
        <v>15</v>
      </c>
      <c r="B17" s="75" t="s">
        <v>57</v>
      </c>
      <c r="C17" s="75">
        <v>2</v>
      </c>
      <c r="D17" s="76">
        <v>1.23024E-7</v>
      </c>
      <c r="E17" s="76">
        <v>-4.1058099999999998E-16</v>
      </c>
      <c r="F17" s="36">
        <f t="shared" si="5"/>
        <v>2.4230997801314783E-3</v>
      </c>
      <c r="G17" s="75">
        <f t="shared" si="6"/>
        <v>-2.02045267776E-22</v>
      </c>
      <c r="H17" s="75">
        <f t="shared" si="6"/>
        <v>8.4153372224993946E-8</v>
      </c>
      <c r="I17" s="75">
        <f t="shared" si="6"/>
        <v>1.5815660578815346E-7</v>
      </c>
      <c r="J17" s="75">
        <f t="shared" si="6"/>
        <v>2.1308381855035344E-7</v>
      </c>
      <c r="K17" s="75">
        <f t="shared" si="6"/>
        <v>2.4230997801314773E-7</v>
      </c>
      <c r="L17" s="75">
        <f t="shared" si="6"/>
        <v>2.4230997801314783E-7</v>
      </c>
      <c r="M17" s="75">
        <f t="shared" si="6"/>
        <v>2.1308381855035368E-7</v>
      </c>
      <c r="N17" s="75">
        <f t="shared" si="6"/>
        <v>1.5815660578815384E-7</v>
      </c>
      <c r="O17" s="75">
        <f t="shared" si="6"/>
        <v>8.4153372224994383E-8</v>
      </c>
      <c r="P17" s="75">
        <f t="shared" si="6"/>
        <v>2.4867905651371201E-22</v>
      </c>
      <c r="Q17" s="75">
        <f t="shared" si="7"/>
        <v>-8.4153372224993919E-8</v>
      </c>
      <c r="R17" s="75">
        <f t="shared" si="7"/>
        <v>-1.5815660578815344E-7</v>
      </c>
      <c r="S17" s="75">
        <f t="shared" si="7"/>
        <v>-2.1308381855035339E-7</v>
      </c>
      <c r="T17" s="75">
        <f t="shared" si="7"/>
        <v>-2.4230997801314773E-7</v>
      </c>
      <c r="U17" s="75">
        <f t="shared" si="7"/>
        <v>-2.4230997801314783E-7</v>
      </c>
      <c r="V17" s="75">
        <f t="shared" si="7"/>
        <v>-2.1308381855035365E-7</v>
      </c>
      <c r="W17" s="75">
        <f t="shared" si="7"/>
        <v>-1.5815660578815386E-7</v>
      </c>
      <c r="X17" s="75">
        <f t="shared" si="7"/>
        <v>-8.4153372224994316E-8</v>
      </c>
      <c r="Y17" s="75">
        <f t="shared" si="7"/>
        <v>-2.7882358921704766E-22</v>
      </c>
      <c r="Z17" s="75">
        <f t="shared" si="7"/>
        <v>8.4153372224993986E-8</v>
      </c>
      <c r="AA17" s="75">
        <f t="shared" si="8"/>
        <v>1.5815660578815341E-7</v>
      </c>
      <c r="AB17" s="75">
        <f t="shared" si="8"/>
        <v>2.130838185503535E-7</v>
      </c>
      <c r="AC17" s="75">
        <f t="shared" si="8"/>
        <v>2.4230997801314773E-7</v>
      </c>
      <c r="AD17" s="75">
        <f t="shared" si="8"/>
        <v>2.4230997801314778E-7</v>
      </c>
      <c r="AE17" s="75">
        <f t="shared" si="8"/>
        <v>2.1308381855035368E-7</v>
      </c>
      <c r="AF17" s="75">
        <f t="shared" si="8"/>
        <v>1.5815660578815389E-7</v>
      </c>
      <c r="AG17" s="75">
        <f t="shared" si="8"/>
        <v>8.4153372224994144E-8</v>
      </c>
      <c r="AH17" s="75">
        <f t="shared" si="8"/>
        <v>9.0433598110006844E-23</v>
      </c>
      <c r="AI17" s="75">
        <f t="shared" si="8"/>
        <v>-8.4153372224993959E-8</v>
      </c>
      <c r="AJ17" s="75">
        <f t="shared" si="8"/>
        <v>-1.5815660578815339E-7</v>
      </c>
      <c r="AK17" s="75">
        <f t="shared" si="9"/>
        <v>-2.1308381855035358E-7</v>
      </c>
      <c r="AL17" s="75">
        <f t="shared" si="9"/>
        <v>-2.4230997801314778E-7</v>
      </c>
      <c r="AM17" s="75">
        <f t="shared" si="9"/>
        <v>-2.4230997801314778E-7</v>
      </c>
      <c r="AN17" s="75">
        <f t="shared" si="9"/>
        <v>-2.1308381855035368E-7</v>
      </c>
      <c r="AO17" s="75">
        <f t="shared" si="9"/>
        <v>-1.5815660578815357E-7</v>
      </c>
      <c r="AP17" s="75">
        <f t="shared" si="9"/>
        <v>-8.4153372224994581E-8</v>
      </c>
      <c r="AQ17" s="75">
        <f t="shared" si="9"/>
        <v>-1.2057813081334245E-22</v>
      </c>
    </row>
    <row r="18" spans="1:43" x14ac:dyDescent="0.25">
      <c r="A18" s="75">
        <v>16</v>
      </c>
      <c r="B18" s="75" t="s">
        <v>58</v>
      </c>
      <c r="C18" s="75">
        <v>1</v>
      </c>
      <c r="D18" s="76">
        <v>5.8255499999999996E-6</v>
      </c>
      <c r="E18" s="76">
        <v>-2.2602599999999998E-16</v>
      </c>
      <c r="F18" s="36">
        <f t="shared" si="5"/>
        <v>0.23302199999999998</v>
      </c>
      <c r="G18" s="75">
        <f t="shared" si="6"/>
        <v>-5.2669030571999992E-21</v>
      </c>
      <c r="H18" s="75">
        <f t="shared" si="6"/>
        <v>4.0463845656303388E-6</v>
      </c>
      <c r="I18" s="75">
        <f t="shared" si="6"/>
        <v>7.9698217838033915E-6</v>
      </c>
      <c r="J18" s="75">
        <f t="shared" si="6"/>
        <v>1.1651099999999994E-5</v>
      </c>
      <c r="K18" s="75">
        <f t="shared" si="6"/>
        <v>1.4978365438437672E-5</v>
      </c>
      <c r="L18" s="75">
        <f t="shared" si="6"/>
        <v>1.7850520822447046E-5</v>
      </c>
      <c r="M18" s="75">
        <f t="shared" si="6"/>
        <v>2.0180297164065741E-5</v>
      </c>
      <c r="N18" s="75">
        <f t="shared" si="6"/>
        <v>2.1896905388077392E-5</v>
      </c>
      <c r="O18" s="75">
        <f t="shared" si="6"/>
        <v>2.2948187222241072E-5</v>
      </c>
      <c r="P18" s="75">
        <f t="shared" si="6"/>
        <v>2.3302199999999999E-5</v>
      </c>
      <c r="Q18" s="75">
        <f t="shared" si="7"/>
        <v>2.2948187222241075E-5</v>
      </c>
      <c r="R18" s="75">
        <f t="shared" si="7"/>
        <v>2.1896905388077395E-5</v>
      </c>
      <c r="S18" s="75">
        <f t="shared" si="7"/>
        <v>2.0180297164065751E-5</v>
      </c>
      <c r="T18" s="75">
        <f t="shared" si="7"/>
        <v>1.7850520822447056E-5</v>
      </c>
      <c r="U18" s="75">
        <f t="shared" si="7"/>
        <v>1.4978365438437687E-5</v>
      </c>
      <c r="V18" s="75">
        <f t="shared" si="7"/>
        <v>1.1651100000000008E-5</v>
      </c>
      <c r="W18" s="75">
        <f t="shared" si="7"/>
        <v>7.9698217838034119E-6</v>
      </c>
      <c r="X18" s="75">
        <f t="shared" si="7"/>
        <v>4.0463845656303523E-6</v>
      </c>
      <c r="Y18" s="75">
        <f t="shared" si="7"/>
        <v>1.3203121018365293E-20</v>
      </c>
      <c r="Z18" s="75">
        <f t="shared" si="7"/>
        <v>-4.0463845656303362E-6</v>
      </c>
      <c r="AA18" s="75">
        <f t="shared" si="8"/>
        <v>-7.9698217838033848E-6</v>
      </c>
      <c r="AB18" s="75">
        <f t="shared" si="8"/>
        <v>-1.1651099999999993E-5</v>
      </c>
      <c r="AC18" s="75">
        <f t="shared" si="8"/>
        <v>-1.4978365438437667E-5</v>
      </c>
      <c r="AD18" s="75">
        <f t="shared" si="8"/>
        <v>-1.7850520822447046E-5</v>
      </c>
      <c r="AE18" s="75">
        <f t="shared" si="8"/>
        <v>-2.0180297164065737E-5</v>
      </c>
      <c r="AF18" s="75">
        <f t="shared" si="8"/>
        <v>-2.1896905388077388E-5</v>
      </c>
      <c r="AG18" s="75">
        <f t="shared" si="8"/>
        <v>-2.2948187222241072E-5</v>
      </c>
      <c r="AH18" s="75">
        <f t="shared" si="8"/>
        <v>-2.3302199999999999E-5</v>
      </c>
      <c r="AI18" s="75">
        <f t="shared" si="8"/>
        <v>-2.2948187222241075E-5</v>
      </c>
      <c r="AJ18" s="75">
        <f t="shared" si="8"/>
        <v>-2.1896905388077395E-5</v>
      </c>
      <c r="AK18" s="75">
        <f t="shared" si="9"/>
        <v>-2.0180297164065744E-5</v>
      </c>
      <c r="AL18" s="75">
        <f t="shared" si="9"/>
        <v>-1.785052082244705E-5</v>
      </c>
      <c r="AM18" s="75">
        <f t="shared" si="9"/>
        <v>-1.4978365438437682E-5</v>
      </c>
      <c r="AN18" s="75">
        <f t="shared" si="9"/>
        <v>-1.1651100000000009E-5</v>
      </c>
      <c r="AO18" s="75">
        <f t="shared" si="9"/>
        <v>-7.9698217838033949E-6</v>
      </c>
      <c r="AP18" s="75">
        <f t="shared" si="9"/>
        <v>-4.0463845656303659E-6</v>
      </c>
      <c r="AQ18" s="75">
        <f t="shared" si="9"/>
        <v>-5.7097308651943285E-21</v>
      </c>
    </row>
    <row r="19" spans="1:43" x14ac:dyDescent="0.25">
      <c r="A19" s="75">
        <v>17</v>
      </c>
      <c r="B19" s="75" t="s">
        <v>59</v>
      </c>
      <c r="C19" s="75">
        <v>1</v>
      </c>
      <c r="D19" s="76">
        <v>2.0852E-6</v>
      </c>
      <c r="E19" s="76">
        <v>1.5708</v>
      </c>
      <c r="F19" s="36">
        <f t="shared" si="5"/>
        <v>6.2555999999577977E-2</v>
      </c>
      <c r="G19" s="75">
        <f t="shared" si="6"/>
        <v>6.2555999999577973E-6</v>
      </c>
      <c r="H19" s="75">
        <f t="shared" si="6"/>
        <v>6.1605593895960968E-6</v>
      </c>
      <c r="I19" s="75">
        <f t="shared" si="6"/>
        <v>5.8783332995749853E-6</v>
      </c>
      <c r="J19" s="75">
        <f t="shared" si="6"/>
        <v>5.4174970268264638E-6</v>
      </c>
      <c r="K19" s="75">
        <f t="shared" si="6"/>
        <v>4.7920528483035913E-6</v>
      </c>
      <c r="L19" s="75">
        <f t="shared" si="6"/>
        <v>4.0210045688807573E-6</v>
      </c>
      <c r="M19" s="75">
        <f t="shared" si="6"/>
        <v>3.1277801003589719E-6</v>
      </c>
      <c r="N19" s="75">
        <f t="shared" si="6"/>
        <v>2.1395196162208783E-6</v>
      </c>
      <c r="O19" s="75">
        <f t="shared" si="6"/>
        <v>1.0862509111930759E-6</v>
      </c>
      <c r="P19" s="75">
        <f t="shared" si="6"/>
        <v>-2.2978101845500489E-11</v>
      </c>
      <c r="Q19" s="75">
        <f t="shared" si="7"/>
        <v>-1.0862961692187669E-6</v>
      </c>
      <c r="R19" s="75">
        <f t="shared" si="7"/>
        <v>-2.1395628009263609E-6</v>
      </c>
      <c r="S19" s="75">
        <f t="shared" si="7"/>
        <v>-3.1278198995988246E-6</v>
      </c>
      <c r="T19" s="75">
        <f t="shared" si="7"/>
        <v>-4.0210397733752207E-6</v>
      </c>
      <c r="U19" s="75">
        <f t="shared" si="7"/>
        <v>-4.7920823883819097E-6</v>
      </c>
      <c r="V19" s="75">
        <f t="shared" si="7"/>
        <v>-5.4175200049283087E-6</v>
      </c>
      <c r="W19" s="75">
        <f t="shared" si="7"/>
        <v>-5.8783490175223571E-6</v>
      </c>
      <c r="X19" s="75">
        <f t="shared" si="7"/>
        <v>-6.1605673698071204E-6</v>
      </c>
      <c r="Y19" s="75">
        <f t="shared" si="7"/>
        <v>-6.2555999999577973E-6</v>
      </c>
      <c r="Z19" s="75">
        <f t="shared" si="7"/>
        <v>-6.1605593895960968E-6</v>
      </c>
      <c r="AA19" s="75">
        <f t="shared" si="8"/>
        <v>-5.878333299574987E-6</v>
      </c>
      <c r="AB19" s="75">
        <f t="shared" si="8"/>
        <v>-5.417497026826463E-6</v>
      </c>
      <c r="AC19" s="75">
        <f t="shared" si="8"/>
        <v>-4.7920528483035896E-6</v>
      </c>
      <c r="AD19" s="75">
        <f t="shared" si="8"/>
        <v>-4.0210045688807573E-6</v>
      </c>
      <c r="AE19" s="75">
        <f t="shared" si="8"/>
        <v>-3.1277801003589719E-6</v>
      </c>
      <c r="AF19" s="75">
        <f t="shared" si="8"/>
        <v>-2.1395196162208791E-6</v>
      </c>
      <c r="AG19" s="75">
        <f t="shared" si="8"/>
        <v>-1.086250911193074E-6</v>
      </c>
      <c r="AH19" s="75">
        <f t="shared" si="8"/>
        <v>2.2978101844734083E-11</v>
      </c>
      <c r="AI19" s="75">
        <f t="shared" si="8"/>
        <v>1.0862961692187662E-6</v>
      </c>
      <c r="AJ19" s="75">
        <f t="shared" si="8"/>
        <v>2.1395628009263601E-6</v>
      </c>
      <c r="AK19" s="75">
        <f t="shared" si="9"/>
        <v>3.1278198995988288E-6</v>
      </c>
      <c r="AL19" s="75">
        <f t="shared" si="9"/>
        <v>4.0210397733752207E-6</v>
      </c>
      <c r="AM19" s="75">
        <f t="shared" si="9"/>
        <v>4.7920823883819097E-6</v>
      </c>
      <c r="AN19" s="75">
        <f t="shared" si="9"/>
        <v>5.4175200049283078E-6</v>
      </c>
      <c r="AO19" s="75">
        <f t="shared" si="9"/>
        <v>5.8783490175223597E-6</v>
      </c>
      <c r="AP19" s="75">
        <f t="shared" si="9"/>
        <v>6.1605673698071187E-6</v>
      </c>
      <c r="AQ19" s="75">
        <f t="shared" si="9"/>
        <v>6.2555999999577973E-6</v>
      </c>
    </row>
    <row r="20" spans="1:43" x14ac:dyDescent="0.25">
      <c r="A20" s="75">
        <v>18</v>
      </c>
      <c r="B20" s="75" t="s">
        <v>60</v>
      </c>
      <c r="C20" s="75">
        <v>2</v>
      </c>
      <c r="D20" s="76">
        <v>8.1572800000000001E-7</v>
      </c>
      <c r="E20" s="76">
        <v>-4.1255099999999999E-16</v>
      </c>
      <c r="F20" s="36">
        <f t="shared" si="5"/>
        <v>1.6066705174982852E-2</v>
      </c>
      <c r="G20" s="75">
        <f t="shared" si="6"/>
        <v>-1.346117608512E-21</v>
      </c>
      <c r="H20" s="75">
        <f t="shared" si="6"/>
        <v>5.5799081494952089E-7</v>
      </c>
      <c r="I20" s="75">
        <f t="shared" si="6"/>
        <v>1.0486797025487616E-6</v>
      </c>
      <c r="J20" s="75">
        <f t="shared" si="6"/>
        <v>1.4128823411565445E-6</v>
      </c>
      <c r="K20" s="75">
        <f t="shared" si="6"/>
        <v>1.6066705174982846E-6</v>
      </c>
      <c r="L20" s="75">
        <f t="shared" si="6"/>
        <v>1.6066705174982852E-6</v>
      </c>
      <c r="M20" s="75">
        <f t="shared" si="6"/>
        <v>1.4128823411565459E-6</v>
      </c>
      <c r="N20" s="75">
        <f t="shared" si="6"/>
        <v>1.0486797025487641E-6</v>
      </c>
      <c r="O20" s="75">
        <f t="shared" si="6"/>
        <v>5.5799081494952385E-7</v>
      </c>
      <c r="P20" s="75">
        <f t="shared" si="6"/>
        <v>1.6489015916554274E-21</v>
      </c>
      <c r="Q20" s="75">
        <f t="shared" si="7"/>
        <v>-5.5799081494952078E-7</v>
      </c>
      <c r="R20" s="75">
        <f t="shared" si="7"/>
        <v>-1.0486797025487616E-6</v>
      </c>
      <c r="S20" s="75">
        <f t="shared" si="7"/>
        <v>-1.412882341156544E-6</v>
      </c>
      <c r="T20" s="75">
        <f t="shared" si="7"/>
        <v>-1.6066705174982846E-6</v>
      </c>
      <c r="U20" s="75">
        <f t="shared" si="7"/>
        <v>-1.6066705174982852E-6</v>
      </c>
      <c r="V20" s="75">
        <f t="shared" si="7"/>
        <v>-1.4128823411565457E-6</v>
      </c>
      <c r="W20" s="75">
        <f t="shared" si="7"/>
        <v>-1.0486797025487641E-6</v>
      </c>
      <c r="X20" s="75">
        <f t="shared" si="7"/>
        <v>-5.5799081494952332E-7</v>
      </c>
      <c r="Y20" s="75">
        <f t="shared" si="7"/>
        <v>-1.8487791714205672E-21</v>
      </c>
      <c r="Z20" s="75">
        <f t="shared" si="7"/>
        <v>5.579908149495212E-7</v>
      </c>
      <c r="AA20" s="75">
        <f t="shared" si="8"/>
        <v>1.0486797025487614E-6</v>
      </c>
      <c r="AB20" s="75">
        <f t="shared" si="8"/>
        <v>1.4128823411565447E-6</v>
      </c>
      <c r="AC20" s="75">
        <f t="shared" si="8"/>
        <v>1.6066705174982846E-6</v>
      </c>
      <c r="AD20" s="75">
        <f t="shared" si="8"/>
        <v>1.606670517498285E-6</v>
      </c>
      <c r="AE20" s="75">
        <f t="shared" si="8"/>
        <v>1.4128823411565459E-6</v>
      </c>
      <c r="AF20" s="75">
        <f t="shared" si="8"/>
        <v>1.0486797025487643E-6</v>
      </c>
      <c r="AG20" s="75">
        <f t="shared" si="8"/>
        <v>5.5799081494952216E-7</v>
      </c>
      <c r="AH20" s="75">
        <f t="shared" si="8"/>
        <v>5.9963273929541927E-22</v>
      </c>
      <c r="AI20" s="75">
        <f t="shared" si="8"/>
        <v>-5.5799081494952099E-7</v>
      </c>
      <c r="AJ20" s="75">
        <f t="shared" si="8"/>
        <v>-1.0486797025487612E-6</v>
      </c>
      <c r="AK20" s="75">
        <f t="shared" si="9"/>
        <v>-1.4128823411565453E-6</v>
      </c>
      <c r="AL20" s="75">
        <f t="shared" si="9"/>
        <v>-1.6066705174982848E-6</v>
      </c>
      <c r="AM20" s="75">
        <f t="shared" si="9"/>
        <v>-1.606670517498285E-6</v>
      </c>
      <c r="AN20" s="75">
        <f t="shared" si="9"/>
        <v>-1.4128823411565459E-6</v>
      </c>
      <c r="AO20" s="75">
        <f t="shared" si="9"/>
        <v>-1.0486797025487622E-6</v>
      </c>
      <c r="AP20" s="75">
        <f t="shared" si="9"/>
        <v>-5.5799081494952512E-7</v>
      </c>
      <c r="AQ20" s="75">
        <f t="shared" si="9"/>
        <v>-7.9951031906055903E-22</v>
      </c>
    </row>
    <row r="21" spans="1:43" x14ac:dyDescent="0.25">
      <c r="A21" s="75">
        <v>19</v>
      </c>
      <c r="B21" s="75" t="s">
        <v>90</v>
      </c>
      <c r="C21" s="75">
        <v>1</v>
      </c>
      <c r="D21" s="76">
        <v>7.45682E-6</v>
      </c>
      <c r="E21" s="76">
        <v>-2.40789E-16</v>
      </c>
      <c r="F21" s="36">
        <f t="shared" si="5"/>
        <v>0.2982728</v>
      </c>
      <c r="G21" s="75">
        <f t="shared" si="6"/>
        <v>-7.1820809239199997E-21</v>
      </c>
      <c r="H21" s="75">
        <f t="shared" si="6"/>
        <v>5.1794528167612701E-6</v>
      </c>
      <c r="I21" s="75">
        <f t="shared" si="6"/>
        <v>1.0201530580614845E-5</v>
      </c>
      <c r="J21" s="75">
        <f t="shared" si="6"/>
        <v>1.4913639999999993E-5</v>
      </c>
      <c r="K21" s="75">
        <f t="shared" si="6"/>
        <v>1.9172606014651115E-5</v>
      </c>
      <c r="L21" s="75">
        <f t="shared" si="6"/>
        <v>2.2849022097353828E-5</v>
      </c>
      <c r="M21" s="75">
        <f t="shared" si="6"/>
        <v>2.5831182205791508E-5</v>
      </c>
      <c r="N21" s="75">
        <f t="shared" si="6"/>
        <v>2.8028474914115107E-5</v>
      </c>
      <c r="O21" s="75">
        <f t="shared" si="6"/>
        <v>2.9374136595265972E-5</v>
      </c>
      <c r="P21" s="75">
        <f t="shared" si="6"/>
        <v>2.982728E-5</v>
      </c>
      <c r="Q21" s="75">
        <f t="shared" si="7"/>
        <v>2.9374136595265976E-5</v>
      </c>
      <c r="R21" s="75">
        <f t="shared" si="7"/>
        <v>2.8028474914115111E-5</v>
      </c>
      <c r="S21" s="75">
        <f t="shared" si="7"/>
        <v>2.5831182205791518E-5</v>
      </c>
      <c r="T21" s="75">
        <f t="shared" si="7"/>
        <v>2.2849022097353841E-5</v>
      </c>
      <c r="U21" s="75">
        <f t="shared" si="7"/>
        <v>1.9172606014651135E-5</v>
      </c>
      <c r="V21" s="75">
        <f t="shared" si="7"/>
        <v>1.491364000000001E-5</v>
      </c>
      <c r="W21" s="75">
        <f t="shared" si="7"/>
        <v>1.0201530580614871E-5</v>
      </c>
      <c r="X21" s="75">
        <f t="shared" si="7"/>
        <v>5.1794528167612887E-6</v>
      </c>
      <c r="Y21" s="75">
        <f t="shared" si="7"/>
        <v>1.6900257807789255E-20</v>
      </c>
      <c r="Z21" s="75">
        <f t="shared" si="7"/>
        <v>-5.1794528167612684E-6</v>
      </c>
      <c r="AA21" s="75">
        <f t="shared" si="8"/>
        <v>-1.0201530580614837E-5</v>
      </c>
      <c r="AB21" s="75">
        <f t="shared" si="8"/>
        <v>-1.4913639999999992E-5</v>
      </c>
      <c r="AC21" s="75">
        <f t="shared" si="8"/>
        <v>-1.9172606014651108E-5</v>
      </c>
      <c r="AD21" s="75">
        <f t="shared" si="8"/>
        <v>-2.2849022097353828E-5</v>
      </c>
      <c r="AE21" s="75">
        <f t="shared" si="8"/>
        <v>-2.5831182205791505E-5</v>
      </c>
      <c r="AF21" s="75">
        <f t="shared" si="8"/>
        <v>-2.8028474914115104E-5</v>
      </c>
      <c r="AG21" s="75">
        <f t="shared" si="8"/>
        <v>-2.9374136595265972E-5</v>
      </c>
      <c r="AH21" s="75">
        <f t="shared" si="8"/>
        <v>-2.982728E-5</v>
      </c>
      <c r="AI21" s="75">
        <f t="shared" si="8"/>
        <v>-2.9374136595265976E-5</v>
      </c>
      <c r="AJ21" s="75">
        <f t="shared" si="8"/>
        <v>-2.8028474914115114E-5</v>
      </c>
      <c r="AK21" s="75">
        <f t="shared" si="9"/>
        <v>-2.5831182205791511E-5</v>
      </c>
      <c r="AL21" s="75">
        <f t="shared" si="9"/>
        <v>-2.2849022097353835E-5</v>
      </c>
      <c r="AM21" s="75">
        <f t="shared" si="9"/>
        <v>-1.9172606014651129E-5</v>
      </c>
      <c r="AN21" s="75">
        <f t="shared" si="9"/>
        <v>-1.4913640000000014E-5</v>
      </c>
      <c r="AO21" s="75">
        <f t="shared" si="9"/>
        <v>-1.0201530580614849E-5</v>
      </c>
      <c r="AP21" s="75">
        <f t="shared" si="9"/>
        <v>-5.1794528167613057E-6</v>
      </c>
      <c r="AQ21" s="75">
        <f t="shared" si="9"/>
        <v>-7.3085692012253564E-21</v>
      </c>
    </row>
    <row r="22" spans="1:43" x14ac:dyDescent="0.25">
      <c r="A22" s="75">
        <v>20</v>
      </c>
      <c r="B22" s="75" t="s">
        <v>91</v>
      </c>
      <c r="C22" s="75">
        <v>1</v>
      </c>
      <c r="D22" s="76">
        <v>3.2400899999999998E-6</v>
      </c>
      <c r="E22" s="76">
        <v>-1.5708</v>
      </c>
      <c r="F22" s="36">
        <f t="shared" si="5"/>
        <v>9.7202699999344236E-2</v>
      </c>
      <c r="G22" s="75">
        <f t="shared" si="6"/>
        <v>-9.7202699999344231E-6</v>
      </c>
      <c r="H22" s="75">
        <f t="shared" si="6"/>
        <v>-9.5726034573366344E-6</v>
      </c>
      <c r="I22" s="75">
        <f t="shared" si="6"/>
        <v>-9.1340782026587458E-6</v>
      </c>
      <c r="J22" s="75">
        <f t="shared" si="6"/>
        <v>-8.41801860385966E-6</v>
      </c>
      <c r="K22" s="75">
        <f t="shared" si="6"/>
        <v>-7.4461817695052477E-6</v>
      </c>
      <c r="L22" s="75">
        <f t="shared" si="6"/>
        <v>-6.248096470034202E-6</v>
      </c>
      <c r="M22" s="75">
        <f t="shared" si="6"/>
        <v>-4.8601659210105337E-6</v>
      </c>
      <c r="N22" s="75">
        <f t="shared" si="6"/>
        <v>-3.324561689839583E-6</v>
      </c>
      <c r="O22" s="75">
        <f t="shared" si="6"/>
        <v>-1.6879423340322449E-6</v>
      </c>
      <c r="P22" s="75">
        <f t="shared" si="6"/>
        <v>-3.5704545370501793E-11</v>
      </c>
      <c r="Q22" s="75">
        <f t="shared" si="7"/>
        <v>1.6878720098060475E-6</v>
      </c>
      <c r="R22" s="75">
        <f t="shared" si="7"/>
        <v>3.324494587243957E-6</v>
      </c>
      <c r="S22" s="75">
        <f t="shared" si="7"/>
        <v>4.8601040789238894E-6</v>
      </c>
      <c r="T22" s="75">
        <f t="shared" si="7"/>
        <v>6.2480417674970522E-6</v>
      </c>
      <c r="U22" s="75">
        <f t="shared" si="7"/>
        <v>7.4461358686265001E-6</v>
      </c>
      <c r="V22" s="75">
        <f t="shared" si="7"/>
        <v>8.4179828993142912E-6</v>
      </c>
      <c r="W22" s="75">
        <f t="shared" si="7"/>
        <v>9.1340537793112953E-6</v>
      </c>
      <c r="X22" s="75">
        <f t="shared" si="7"/>
        <v>9.5725910572781577E-6</v>
      </c>
      <c r="Y22" s="75">
        <f t="shared" si="7"/>
        <v>9.7202699999344231E-6</v>
      </c>
      <c r="Z22" s="75">
        <f t="shared" si="7"/>
        <v>9.5726034573366344E-6</v>
      </c>
      <c r="AA22" s="75">
        <f t="shared" si="8"/>
        <v>9.1340782026587458E-6</v>
      </c>
      <c r="AB22" s="75">
        <f t="shared" si="8"/>
        <v>8.41801860385966E-6</v>
      </c>
      <c r="AC22" s="75">
        <f t="shared" si="8"/>
        <v>7.4461817695052494E-6</v>
      </c>
      <c r="AD22" s="75">
        <f t="shared" si="8"/>
        <v>6.2480964700342045E-6</v>
      </c>
      <c r="AE22" s="75">
        <f t="shared" si="8"/>
        <v>4.8601659210105388E-6</v>
      </c>
      <c r="AF22" s="75">
        <f t="shared" si="8"/>
        <v>3.3245616898395902E-6</v>
      </c>
      <c r="AG22" s="75">
        <f t="shared" si="8"/>
        <v>1.6879423340322459E-6</v>
      </c>
      <c r="AH22" s="75">
        <f t="shared" si="8"/>
        <v>3.5704545373851002E-11</v>
      </c>
      <c r="AI22" s="75">
        <f t="shared" si="8"/>
        <v>-1.687872009806042E-6</v>
      </c>
      <c r="AJ22" s="75">
        <f t="shared" si="8"/>
        <v>-3.3244945872439498E-6</v>
      </c>
      <c r="AK22" s="75">
        <f t="shared" si="9"/>
        <v>-4.8601040789238911E-6</v>
      </c>
      <c r="AL22" s="75">
        <f t="shared" si="9"/>
        <v>-6.2480417674970497E-6</v>
      </c>
      <c r="AM22" s="75">
        <f t="shared" si="9"/>
        <v>-7.4461358686264993E-6</v>
      </c>
      <c r="AN22" s="75">
        <f t="shared" si="9"/>
        <v>-8.4179828993142878E-6</v>
      </c>
      <c r="AO22" s="75">
        <f t="shared" si="9"/>
        <v>-9.134053779311297E-6</v>
      </c>
      <c r="AP22" s="75">
        <f t="shared" si="9"/>
        <v>-9.572591057278156E-6</v>
      </c>
      <c r="AQ22" s="75">
        <f t="shared" si="9"/>
        <v>-9.7202699999344231E-6</v>
      </c>
    </row>
    <row r="23" spans="1:43" x14ac:dyDescent="0.25">
      <c r="A23" s="75">
        <v>21</v>
      </c>
      <c r="B23" s="75" t="s">
        <v>92</v>
      </c>
      <c r="C23" s="75">
        <v>2</v>
      </c>
      <c r="D23" s="76">
        <v>1.69647E-6</v>
      </c>
      <c r="E23" s="76">
        <v>1.17608E-10</v>
      </c>
      <c r="F23" s="36">
        <f t="shared" si="5"/>
        <v>3.3413936176438251E-2</v>
      </c>
      <c r="G23" s="75">
        <f t="shared" ref="G23:P32" si="10">Bn*SIN(m*(th-INDEX(deg,ii)*PI()/180+ph))*INDEX(mm,ii)*INDEX(_10kA,ii)</f>
        <v>7.9807377504000006E-16</v>
      </c>
      <c r="H23" s="75">
        <f t="shared" si="10"/>
        <v>1.1604538258453385E-6</v>
      </c>
      <c r="I23" s="75">
        <f t="shared" si="10"/>
        <v>2.1809397930212063E-6</v>
      </c>
      <c r="J23" s="75">
        <f t="shared" si="10"/>
        <v>2.9383722339154102E-6</v>
      </c>
      <c r="K23" s="75">
        <f t="shared" si="10"/>
        <v>3.3413936176438254E-6</v>
      </c>
      <c r="L23" s="75">
        <f t="shared" si="10"/>
        <v>3.3413936173666572E-6</v>
      </c>
      <c r="M23" s="75">
        <f t="shared" si="10"/>
        <v>2.938372233117337E-6</v>
      </c>
      <c r="N23" s="75">
        <f t="shared" si="10"/>
        <v>2.180939791798488E-6</v>
      </c>
      <c r="O23" s="75">
        <f t="shared" si="10"/>
        <v>1.1604538243454515E-6</v>
      </c>
      <c r="P23" s="75">
        <f t="shared" si="10"/>
        <v>-7.9807283955598496E-16</v>
      </c>
      <c r="Q23" s="75">
        <f t="shared" ref="Q23:Z32" si="11">Bn*SIN(m*(th-INDEX(deg,ii)*PI()/180+ph))*INDEX(mm,ii)*INDEX(_10kA,ii)</f>
        <v>-1.1604538258453377E-6</v>
      </c>
      <c r="R23" s="75">
        <f t="shared" si="11"/>
        <v>-2.1809397930212063E-6</v>
      </c>
      <c r="S23" s="75">
        <f t="shared" si="11"/>
        <v>-2.9383722339154098E-6</v>
      </c>
      <c r="T23" s="75">
        <f t="shared" si="11"/>
        <v>-3.3413936176438254E-6</v>
      </c>
      <c r="U23" s="75">
        <f t="shared" si="11"/>
        <v>-3.3413936173666572E-6</v>
      </c>
      <c r="V23" s="75">
        <f t="shared" si="11"/>
        <v>-2.9383722331173357E-6</v>
      </c>
      <c r="W23" s="75">
        <f t="shared" si="11"/>
        <v>-2.1809397917984867E-6</v>
      </c>
      <c r="X23" s="75">
        <f t="shared" si="11"/>
        <v>-1.160453824345449E-6</v>
      </c>
      <c r="Y23" s="75">
        <f t="shared" si="11"/>
        <v>7.980739306385088E-16</v>
      </c>
      <c r="Z23" s="75">
        <f t="shared" si="11"/>
        <v>1.1604538258453402E-6</v>
      </c>
      <c r="AA23" s="75">
        <f t="shared" ref="AA23:AJ32" si="12">Bn*SIN(m*(th-INDEX(deg,ii)*PI()/180+ph))*INDEX(mm,ii)*INDEX(_10kA,ii)</f>
        <v>2.1809397930212071E-6</v>
      </c>
      <c r="AB23" s="75">
        <f t="shared" si="12"/>
        <v>2.938372233915411E-6</v>
      </c>
      <c r="AC23" s="75">
        <f t="shared" si="12"/>
        <v>3.3413936176438254E-6</v>
      </c>
      <c r="AD23" s="75">
        <f t="shared" si="12"/>
        <v>3.3413936173666572E-6</v>
      </c>
      <c r="AE23" s="75">
        <f t="shared" si="12"/>
        <v>2.9383722331173374E-6</v>
      </c>
      <c r="AF23" s="75">
        <f t="shared" si="12"/>
        <v>2.1809397917984893E-6</v>
      </c>
      <c r="AG23" s="75">
        <f t="shared" si="12"/>
        <v>1.1604538243454494E-6</v>
      </c>
      <c r="AH23" s="75">
        <f t="shared" si="12"/>
        <v>-7.9807351495298895E-16</v>
      </c>
      <c r="AI23" s="75">
        <f t="shared" si="12"/>
        <v>-1.160453825845337E-6</v>
      </c>
      <c r="AJ23" s="75">
        <f t="shared" si="12"/>
        <v>-2.1809397930212046E-6</v>
      </c>
      <c r="AK23" s="75">
        <f t="shared" ref="AK23:AQ32" si="13">Bn*SIN(m*(th-INDEX(deg,ii)*PI()/180+ph))*INDEX(mm,ii)*INDEX(_10kA,ii)</f>
        <v>-2.938372233915411E-6</v>
      </c>
      <c r="AL23" s="75">
        <f t="shared" si="13"/>
        <v>-3.3413936176438254E-6</v>
      </c>
      <c r="AM23" s="75">
        <f t="shared" si="13"/>
        <v>-3.3413936173666572E-6</v>
      </c>
      <c r="AN23" s="75">
        <f t="shared" si="13"/>
        <v>-2.9383722331173374E-6</v>
      </c>
      <c r="AO23" s="75">
        <f t="shared" si="13"/>
        <v>-2.180939791798485E-6</v>
      </c>
      <c r="AP23" s="75">
        <f t="shared" si="13"/>
        <v>-1.1604538243454553E-6</v>
      </c>
      <c r="AQ23" s="75">
        <f t="shared" si="13"/>
        <v>7.9807309926746909E-16</v>
      </c>
    </row>
    <row r="24" spans="1:43" x14ac:dyDescent="0.25">
      <c r="A24" s="75">
        <v>22</v>
      </c>
      <c r="B24" s="75" t="s">
        <v>61</v>
      </c>
      <c r="C24" s="75">
        <v>1</v>
      </c>
      <c r="D24" s="76">
        <v>1.1872799999999999E-5</v>
      </c>
      <c r="E24" s="76">
        <v>2.9577899999999998E-14</v>
      </c>
      <c r="F24" s="36">
        <f t="shared" si="5"/>
        <v>0.47491199999999995</v>
      </c>
      <c r="G24" s="75">
        <f t="shared" si="10"/>
        <v>1.4046899644799999E-18</v>
      </c>
      <c r="H24" s="75">
        <f t="shared" si="10"/>
        <v>8.2467603352171049E-6</v>
      </c>
      <c r="I24" s="75">
        <f t="shared" si="10"/>
        <v>1.6242947030709317E-5</v>
      </c>
      <c r="J24" s="75">
        <f t="shared" si="10"/>
        <v>2.3745600000001211E-5</v>
      </c>
      <c r="K24" s="75">
        <f t="shared" si="10"/>
        <v>3.0526754929146444E-5</v>
      </c>
      <c r="L24" s="75">
        <f t="shared" si="10"/>
        <v>3.638036985705291E-5</v>
      </c>
      <c r="M24" s="75">
        <f t="shared" si="10"/>
        <v>4.1128585656208232E-5</v>
      </c>
      <c r="N24" s="75">
        <f t="shared" si="10"/>
        <v>4.4627130192268206E-5</v>
      </c>
      <c r="O24" s="75">
        <f t="shared" si="10"/>
        <v>4.6769701959853612E-5</v>
      </c>
      <c r="P24" s="75">
        <f t="shared" si="10"/>
        <v>4.7491199999999997E-5</v>
      </c>
      <c r="Q24" s="75">
        <f t="shared" si="11"/>
        <v>4.6769701959853131E-5</v>
      </c>
      <c r="R24" s="75">
        <f t="shared" si="11"/>
        <v>4.462713019226725E-5</v>
      </c>
      <c r="S24" s="75">
        <f t="shared" si="11"/>
        <v>4.1128585656206829E-5</v>
      </c>
      <c r="T24" s="75">
        <f t="shared" si="11"/>
        <v>3.6380369857051101E-5</v>
      </c>
      <c r="U24" s="75">
        <f t="shared" si="11"/>
        <v>3.0526754929144302E-5</v>
      </c>
      <c r="V24" s="75">
        <f t="shared" si="11"/>
        <v>2.3745599999998772E-5</v>
      </c>
      <c r="W24" s="75">
        <f t="shared" si="11"/>
        <v>1.6242947030706678E-5</v>
      </c>
      <c r="X24" s="75">
        <f t="shared" si="11"/>
        <v>8.2467603352143266E-6</v>
      </c>
      <c r="Y24" s="75">
        <f t="shared" si="11"/>
        <v>-1.407233698319521E-18</v>
      </c>
      <c r="Z24" s="75">
        <f t="shared" si="11"/>
        <v>-8.2467603352171201E-6</v>
      </c>
      <c r="AA24" s="75">
        <f t="shared" si="12"/>
        <v>-1.6242947030709324E-5</v>
      </c>
      <c r="AB24" s="75">
        <f t="shared" si="12"/>
        <v>-2.3745600000001228E-5</v>
      </c>
      <c r="AC24" s="75">
        <f t="shared" si="12"/>
        <v>-3.0526754929146457E-5</v>
      </c>
      <c r="AD24" s="75">
        <f t="shared" si="12"/>
        <v>-3.638036985705289E-5</v>
      </c>
      <c r="AE24" s="75">
        <f t="shared" si="12"/>
        <v>-4.1128585656208212E-5</v>
      </c>
      <c r="AF24" s="75">
        <f t="shared" si="12"/>
        <v>-4.4627130192268192E-5</v>
      </c>
      <c r="AG24" s="75">
        <f t="shared" si="12"/>
        <v>-4.6769701959853612E-5</v>
      </c>
      <c r="AH24" s="75">
        <f t="shared" si="12"/>
        <v>-4.7491199999999997E-5</v>
      </c>
      <c r="AI24" s="75">
        <f t="shared" si="12"/>
        <v>-4.6769701959853131E-5</v>
      </c>
      <c r="AJ24" s="75">
        <f t="shared" si="12"/>
        <v>-4.4627130192267264E-5</v>
      </c>
      <c r="AK24" s="75">
        <f t="shared" si="13"/>
        <v>-4.1128585656206829E-5</v>
      </c>
      <c r="AL24" s="75">
        <f t="shared" si="13"/>
        <v>-3.6380369857051114E-5</v>
      </c>
      <c r="AM24" s="75">
        <f t="shared" si="13"/>
        <v>-3.0526754929144323E-5</v>
      </c>
      <c r="AN24" s="75">
        <f t="shared" si="13"/>
        <v>-2.3745599999998816E-5</v>
      </c>
      <c r="AO24" s="75">
        <f t="shared" si="13"/>
        <v>-1.6242947030706681E-5</v>
      </c>
      <c r="AP24" s="75">
        <f t="shared" si="13"/>
        <v>-8.2467603352143944E-6</v>
      </c>
      <c r="AQ24" s="75">
        <f t="shared" si="13"/>
        <v>1.3803249918065141E-18</v>
      </c>
    </row>
    <row r="25" spans="1:43" x14ac:dyDescent="0.25">
      <c r="A25" s="75">
        <v>23</v>
      </c>
      <c r="B25" s="75" t="s">
        <v>62</v>
      </c>
      <c r="C25" s="75">
        <v>1</v>
      </c>
      <c r="D25" s="76">
        <v>1.1661899999999999E-5</v>
      </c>
      <c r="E25" s="76">
        <v>-1.5708</v>
      </c>
      <c r="F25" s="36">
        <f t="shared" si="5"/>
        <v>0.34985699999763975</v>
      </c>
      <c r="G25" s="75">
        <f t="shared" si="10"/>
        <v>-3.4985699999763975E-5</v>
      </c>
      <c r="H25" s="75">
        <f t="shared" si="10"/>
        <v>-3.4454210919793613E-5</v>
      </c>
      <c r="I25" s="75">
        <f t="shared" si="10"/>
        <v>-3.2875848075697287E-5</v>
      </c>
      <c r="J25" s="75">
        <f t="shared" si="10"/>
        <v>-3.0298569223802724E-5</v>
      </c>
      <c r="K25" s="75">
        <f t="shared" si="10"/>
        <v>-2.6800683677858718E-5</v>
      </c>
      <c r="L25" s="75">
        <f t="shared" si="10"/>
        <v>-2.2488472920163282E-5</v>
      </c>
      <c r="M25" s="75">
        <f t="shared" si="10"/>
        <v>-1.7492961292505068E-5</v>
      </c>
      <c r="N25" s="75">
        <f t="shared" si="10"/>
        <v>-1.1965934887839606E-5</v>
      </c>
      <c r="O25" s="75">
        <f t="shared" si="10"/>
        <v>-6.0753296066623562E-6</v>
      </c>
      <c r="P25" s="75">
        <f t="shared" si="10"/>
        <v>-1.2850965178629446E-10</v>
      </c>
      <c r="Q25" s="75">
        <f t="shared" si="11"/>
        <v>6.0750764920595247E-6</v>
      </c>
      <c r="R25" s="75">
        <f t="shared" si="11"/>
        <v>1.1965693368696642E-5</v>
      </c>
      <c r="S25" s="75">
        <f t="shared" si="11"/>
        <v>1.7492738707258904E-5</v>
      </c>
      <c r="T25" s="75">
        <f t="shared" si="11"/>
        <v>2.248827603195401E-5</v>
      </c>
      <c r="U25" s="75">
        <f t="shared" si="11"/>
        <v>2.6800518469034931E-5</v>
      </c>
      <c r="V25" s="75">
        <f t="shared" si="11"/>
        <v>3.0298440714150937E-5</v>
      </c>
      <c r="W25" s="75">
        <f t="shared" si="11"/>
        <v>3.2875760169918243E-5</v>
      </c>
      <c r="X25" s="75">
        <f t="shared" si="11"/>
        <v>3.4454166288859926E-5</v>
      </c>
      <c r="Y25" s="75">
        <f t="shared" si="11"/>
        <v>3.4985699999763975E-5</v>
      </c>
      <c r="Z25" s="75">
        <f t="shared" si="11"/>
        <v>3.4454210919793613E-5</v>
      </c>
      <c r="AA25" s="75">
        <f t="shared" si="12"/>
        <v>3.2875848075697287E-5</v>
      </c>
      <c r="AB25" s="75">
        <f t="shared" si="12"/>
        <v>3.0298569223802727E-5</v>
      </c>
      <c r="AC25" s="75">
        <f t="shared" si="12"/>
        <v>2.6800683677858718E-5</v>
      </c>
      <c r="AD25" s="75">
        <f t="shared" si="12"/>
        <v>2.2488472920163295E-5</v>
      </c>
      <c r="AE25" s="75">
        <f t="shared" si="12"/>
        <v>1.7492961292505085E-5</v>
      </c>
      <c r="AF25" s="75">
        <f t="shared" si="12"/>
        <v>1.1965934887839633E-5</v>
      </c>
      <c r="AG25" s="75">
        <f t="shared" si="12"/>
        <v>6.0753296066623604E-6</v>
      </c>
      <c r="AH25" s="75">
        <f t="shared" si="12"/>
        <v>1.2850965179834912E-10</v>
      </c>
      <c r="AI25" s="75">
        <f t="shared" si="12"/>
        <v>-6.0750764920595053E-6</v>
      </c>
      <c r="AJ25" s="75">
        <f t="shared" si="12"/>
        <v>-1.1965693368696617E-5</v>
      </c>
      <c r="AK25" s="75">
        <f t="shared" si="13"/>
        <v>-1.7492738707258908E-5</v>
      </c>
      <c r="AL25" s="75">
        <f t="shared" si="13"/>
        <v>-2.2488276031954003E-5</v>
      </c>
      <c r="AM25" s="75">
        <f t="shared" si="13"/>
        <v>-2.6800518469034921E-5</v>
      </c>
      <c r="AN25" s="75">
        <f t="shared" si="13"/>
        <v>-3.0298440714150931E-5</v>
      </c>
      <c r="AO25" s="75">
        <f t="shared" si="13"/>
        <v>-3.2875760169918243E-5</v>
      </c>
      <c r="AP25" s="75">
        <f t="shared" si="13"/>
        <v>-3.4454166288859912E-5</v>
      </c>
      <c r="AQ25" s="75">
        <f t="shared" si="13"/>
        <v>-3.4985699999763975E-5</v>
      </c>
    </row>
    <row r="26" spans="1:43" x14ac:dyDescent="0.25">
      <c r="A26" s="75">
        <v>24</v>
      </c>
      <c r="B26" s="75" t="s">
        <v>63</v>
      </c>
      <c r="C26" s="75">
        <v>2</v>
      </c>
      <c r="D26" s="76">
        <v>3.0655600000000001E-6</v>
      </c>
      <c r="E26" s="76">
        <v>-3.72587E-16</v>
      </c>
      <c r="F26" s="36">
        <f t="shared" si="5"/>
        <v>6.0379745106482093E-2</v>
      </c>
      <c r="G26" s="75">
        <f t="shared" si="10"/>
        <v>-4.5687512148800001E-21</v>
      </c>
      <c r="H26" s="75">
        <f t="shared" si="10"/>
        <v>2.0969665411468701E-6</v>
      </c>
      <c r="I26" s="75">
        <f t="shared" si="10"/>
        <v>3.9410079695013313E-6</v>
      </c>
      <c r="J26" s="75">
        <f t="shared" si="10"/>
        <v>5.3097056736508456E-6</v>
      </c>
      <c r="K26" s="75">
        <f t="shared" si="10"/>
        <v>6.0379745106482086E-6</v>
      </c>
      <c r="L26" s="75">
        <f t="shared" si="10"/>
        <v>6.0379745106482094E-6</v>
      </c>
      <c r="M26" s="75">
        <f t="shared" si="10"/>
        <v>5.3097056736508507E-6</v>
      </c>
      <c r="N26" s="75">
        <f t="shared" si="10"/>
        <v>3.9410079695013398E-6</v>
      </c>
      <c r="O26" s="75">
        <f t="shared" si="10"/>
        <v>2.0969665411468802E-6</v>
      </c>
      <c r="P26" s="75">
        <f t="shared" si="10"/>
        <v>6.1966816920777659E-21</v>
      </c>
      <c r="Q26" s="75">
        <f t="shared" si="11"/>
        <v>-2.0969665411468684E-6</v>
      </c>
      <c r="R26" s="75">
        <f t="shared" si="11"/>
        <v>-3.9410079695013305E-6</v>
      </c>
      <c r="S26" s="75">
        <f t="shared" si="11"/>
        <v>-5.3097056736508431E-6</v>
      </c>
      <c r="T26" s="75">
        <f t="shared" si="11"/>
        <v>-6.0379745106482086E-6</v>
      </c>
      <c r="U26" s="75">
        <f t="shared" si="11"/>
        <v>-6.0379745106482103E-6</v>
      </c>
      <c r="V26" s="75">
        <f t="shared" si="11"/>
        <v>-5.3097056736508498E-6</v>
      </c>
      <c r="W26" s="75">
        <f t="shared" si="11"/>
        <v>-3.9410079695013406E-6</v>
      </c>
      <c r="X26" s="75">
        <f t="shared" si="11"/>
        <v>-2.0969665411468785E-6</v>
      </c>
      <c r="Y26" s="75">
        <f t="shared" si="11"/>
        <v>-6.9478349115636991E-21</v>
      </c>
      <c r="Z26" s="75">
        <f t="shared" si="11"/>
        <v>2.0969665411468701E-6</v>
      </c>
      <c r="AA26" s="75">
        <f t="shared" si="12"/>
        <v>3.9410079695013296E-6</v>
      </c>
      <c r="AB26" s="75">
        <f t="shared" si="12"/>
        <v>5.3097056736508456E-6</v>
      </c>
      <c r="AC26" s="75">
        <f t="shared" si="12"/>
        <v>6.0379745106482086E-6</v>
      </c>
      <c r="AD26" s="75">
        <f t="shared" si="12"/>
        <v>6.0379745106482094E-6</v>
      </c>
      <c r="AE26" s="75">
        <f t="shared" si="12"/>
        <v>5.3097056736508507E-6</v>
      </c>
      <c r="AF26" s="75">
        <f t="shared" si="12"/>
        <v>3.9410079695013415E-6</v>
      </c>
      <c r="AG26" s="75">
        <f t="shared" si="12"/>
        <v>2.0969665411468739E-6</v>
      </c>
      <c r="AH26" s="75">
        <f t="shared" si="12"/>
        <v>2.2534596584578015E-21</v>
      </c>
      <c r="AI26" s="75">
        <f t="shared" si="12"/>
        <v>-2.0969665411468697E-6</v>
      </c>
      <c r="AJ26" s="75">
        <f t="shared" si="12"/>
        <v>-3.9410079695013296E-6</v>
      </c>
      <c r="AK26" s="75">
        <f t="shared" si="13"/>
        <v>-5.3097056736508482E-6</v>
      </c>
      <c r="AL26" s="75">
        <f t="shared" si="13"/>
        <v>-6.0379745106482086E-6</v>
      </c>
      <c r="AM26" s="75">
        <f t="shared" si="13"/>
        <v>-6.0379745106482094E-6</v>
      </c>
      <c r="AN26" s="75">
        <f t="shared" si="13"/>
        <v>-5.3097056736508507E-6</v>
      </c>
      <c r="AO26" s="75">
        <f t="shared" si="13"/>
        <v>-3.941007969501333E-6</v>
      </c>
      <c r="AP26" s="75">
        <f t="shared" si="13"/>
        <v>-2.0969665411468849E-6</v>
      </c>
      <c r="AQ26" s="75">
        <f t="shared" si="13"/>
        <v>-3.0046128779437354E-21</v>
      </c>
    </row>
    <row r="27" spans="1:43" x14ac:dyDescent="0.25">
      <c r="A27" s="75">
        <v>25</v>
      </c>
      <c r="B27" s="75" t="s">
        <v>64</v>
      </c>
      <c r="C27" s="75">
        <v>1</v>
      </c>
      <c r="D27" s="76">
        <v>5.7159799999999998E-4</v>
      </c>
      <c r="E27" s="76">
        <v>-2.3142500000000001E-16</v>
      </c>
      <c r="F27" s="36">
        <f t="shared" si="5"/>
        <v>22.86392</v>
      </c>
      <c r="G27" s="75">
        <f t="shared" si="10"/>
        <v>-5.291282686E-19</v>
      </c>
      <c r="H27" s="75">
        <f t="shared" si="10"/>
        <v>3.9702780423224763E-4</v>
      </c>
      <c r="I27" s="75">
        <f t="shared" si="10"/>
        <v>7.8199211953866186E-4</v>
      </c>
      <c r="J27" s="75">
        <f t="shared" si="10"/>
        <v>1.1431959999999995E-3</v>
      </c>
      <c r="K27" s="75">
        <f t="shared" si="10"/>
        <v>1.4696644484864256E-3</v>
      </c>
      <c r="L27" s="75">
        <f t="shared" si="10"/>
        <v>1.7514778863916862E-3</v>
      </c>
      <c r="M27" s="75">
        <f t="shared" si="10"/>
        <v>1.9800735550095099E-3</v>
      </c>
      <c r="N27" s="75">
        <f t="shared" si="10"/>
        <v>2.1485056906239345E-3</v>
      </c>
      <c r="O27" s="75">
        <f t="shared" si="10"/>
        <v>2.2516565680250882E-3</v>
      </c>
      <c r="P27" s="75">
        <f t="shared" si="10"/>
        <v>2.2863919999999999E-3</v>
      </c>
      <c r="Q27" s="75">
        <f t="shared" si="11"/>
        <v>2.2516565680250887E-3</v>
      </c>
      <c r="R27" s="75">
        <f t="shared" si="11"/>
        <v>2.1485056906239345E-3</v>
      </c>
      <c r="S27" s="75">
        <f t="shared" si="11"/>
        <v>1.9800735550095107E-3</v>
      </c>
      <c r="T27" s="75">
        <f t="shared" si="11"/>
        <v>1.751477886391687E-3</v>
      </c>
      <c r="U27" s="75">
        <f t="shared" si="11"/>
        <v>1.4696644484864271E-3</v>
      </c>
      <c r="V27" s="75">
        <f t="shared" si="11"/>
        <v>1.1431960000000008E-3</v>
      </c>
      <c r="W27" s="75">
        <f t="shared" si="11"/>
        <v>7.8199211953866371E-4</v>
      </c>
      <c r="X27" s="75">
        <f t="shared" si="11"/>
        <v>3.9702780423224899E-4</v>
      </c>
      <c r="Y27" s="75">
        <f t="shared" si="11"/>
        <v>1.2954789792990472E-18</v>
      </c>
      <c r="Z27" s="75">
        <f t="shared" si="11"/>
        <v>-3.9702780423224747E-4</v>
      </c>
      <c r="AA27" s="75">
        <f t="shared" si="12"/>
        <v>-7.8199211953866121E-4</v>
      </c>
      <c r="AB27" s="75">
        <f t="shared" si="12"/>
        <v>-1.1431959999999993E-3</v>
      </c>
      <c r="AC27" s="75">
        <f t="shared" si="12"/>
        <v>-1.4696644484864249E-3</v>
      </c>
      <c r="AD27" s="75">
        <f t="shared" si="12"/>
        <v>-1.7514778863916862E-3</v>
      </c>
      <c r="AE27" s="75">
        <f t="shared" si="12"/>
        <v>-1.9800735550095094E-3</v>
      </c>
      <c r="AF27" s="75">
        <f t="shared" si="12"/>
        <v>-2.1485056906239341E-3</v>
      </c>
      <c r="AG27" s="75">
        <f t="shared" si="12"/>
        <v>-2.2516565680250882E-3</v>
      </c>
      <c r="AH27" s="75">
        <f t="shared" si="12"/>
        <v>-2.2863919999999999E-3</v>
      </c>
      <c r="AI27" s="75">
        <f t="shared" si="12"/>
        <v>-2.2516565680250887E-3</v>
      </c>
      <c r="AJ27" s="75">
        <f t="shared" si="12"/>
        <v>-2.148505690623935E-3</v>
      </c>
      <c r="AK27" s="75">
        <f t="shared" si="13"/>
        <v>-1.9800735550095099E-3</v>
      </c>
      <c r="AL27" s="75">
        <f t="shared" si="13"/>
        <v>-1.7514778863916866E-3</v>
      </c>
      <c r="AM27" s="75">
        <f t="shared" si="13"/>
        <v>-1.4696644484864267E-3</v>
      </c>
      <c r="AN27" s="75">
        <f t="shared" si="13"/>
        <v>-1.1431960000000011E-3</v>
      </c>
      <c r="AO27" s="75">
        <f t="shared" si="13"/>
        <v>-7.8199211953866208E-4</v>
      </c>
      <c r="AP27" s="75">
        <f t="shared" si="13"/>
        <v>-3.9702780423225034E-4</v>
      </c>
      <c r="AQ27" s="75">
        <f t="shared" si="13"/>
        <v>-5.6023392522308591E-19</v>
      </c>
    </row>
    <row r="28" spans="1:43" x14ac:dyDescent="0.25">
      <c r="A28" s="75">
        <v>26</v>
      </c>
      <c r="B28" s="75" t="s">
        <v>65</v>
      </c>
      <c r="C28" s="75">
        <v>1</v>
      </c>
      <c r="D28" s="76">
        <v>1.8465699999999998E-5</v>
      </c>
      <c r="E28" s="76">
        <v>1.5708</v>
      </c>
      <c r="F28" s="36">
        <f t="shared" si="5"/>
        <v>0.55397099999626265</v>
      </c>
      <c r="G28" s="75">
        <f t="shared" si="10"/>
        <v>5.5397099999626267E-5</v>
      </c>
      <c r="H28" s="75">
        <f t="shared" si="10"/>
        <v>5.4555458239240656E-5</v>
      </c>
      <c r="I28" s="75">
        <f t="shared" si="10"/>
        <v>5.2056176486649633E-5</v>
      </c>
      <c r="J28" s="75">
        <f t="shared" si="10"/>
        <v>4.7975194153208051E-5</v>
      </c>
      <c r="K28" s="75">
        <f t="shared" si="10"/>
        <v>4.2436509822040871E-5</v>
      </c>
      <c r="L28" s="75">
        <f t="shared" si="10"/>
        <v>3.5608413613841069E-5</v>
      </c>
      <c r="M28" s="75">
        <f t="shared" si="10"/>
        <v>2.7698373776711427E-5</v>
      </c>
      <c r="N28" s="75">
        <f t="shared" si="10"/>
        <v>1.8946732868429826E-5</v>
      </c>
      <c r="O28" s="75">
        <f t="shared" si="10"/>
        <v>9.6194050694504015E-6</v>
      </c>
      <c r="P28" s="75">
        <f t="shared" si="10"/>
        <v>-2.0348491043950619E-10</v>
      </c>
      <c r="Q28" s="75">
        <f t="shared" si="11"/>
        <v>-9.619805856485221E-6</v>
      </c>
      <c r="R28" s="75">
        <f t="shared" si="11"/>
        <v>-1.894711529496734E-5</v>
      </c>
      <c r="S28" s="75">
        <f t="shared" si="11"/>
        <v>-2.7698726222914834E-5</v>
      </c>
      <c r="T28" s="75">
        <f t="shared" si="11"/>
        <v>-3.5608725370810863E-5</v>
      </c>
      <c r="U28" s="75">
        <f t="shared" si="11"/>
        <v>-4.2436771417199235E-5</v>
      </c>
      <c r="V28" s="75">
        <f t="shared" si="11"/>
        <v>-4.7975397638118478E-5</v>
      </c>
      <c r="W28" s="75">
        <f t="shared" si="11"/>
        <v>-5.2056315678526082E-5</v>
      </c>
      <c r="X28" s="75">
        <f t="shared" si="11"/>
        <v>-5.4555528908808422E-5</v>
      </c>
      <c r="Y28" s="75">
        <f t="shared" si="11"/>
        <v>-5.5397099999626267E-5</v>
      </c>
      <c r="Z28" s="75">
        <f t="shared" si="11"/>
        <v>-5.4555458239240656E-5</v>
      </c>
      <c r="AA28" s="75">
        <f t="shared" si="12"/>
        <v>-5.2056176486649633E-5</v>
      </c>
      <c r="AB28" s="75">
        <f t="shared" si="12"/>
        <v>-4.7975194153208038E-5</v>
      </c>
      <c r="AC28" s="75">
        <f t="shared" si="12"/>
        <v>-4.2436509822040865E-5</v>
      </c>
      <c r="AD28" s="75">
        <f t="shared" si="12"/>
        <v>-3.5608413613841069E-5</v>
      </c>
      <c r="AE28" s="75">
        <f t="shared" si="12"/>
        <v>-2.7698373776711427E-5</v>
      </c>
      <c r="AF28" s="75">
        <f t="shared" si="12"/>
        <v>-1.894673286842983E-5</v>
      </c>
      <c r="AG28" s="75">
        <f t="shared" si="12"/>
        <v>-9.6194050694503846E-6</v>
      </c>
      <c r="AH28" s="75">
        <f t="shared" si="12"/>
        <v>2.0348491043271925E-10</v>
      </c>
      <c r="AI28" s="75">
        <f t="shared" si="12"/>
        <v>9.6198058564852142E-6</v>
      </c>
      <c r="AJ28" s="75">
        <f t="shared" si="12"/>
        <v>1.8947115294967336E-5</v>
      </c>
      <c r="AK28" s="75">
        <f t="shared" si="13"/>
        <v>2.7698726222914871E-5</v>
      </c>
      <c r="AL28" s="75">
        <f t="shared" si="13"/>
        <v>3.5608725370810863E-5</v>
      </c>
      <c r="AM28" s="75">
        <f t="shared" si="13"/>
        <v>4.2436771417199221E-5</v>
      </c>
      <c r="AN28" s="75">
        <f t="shared" si="13"/>
        <v>4.7975397638118478E-5</v>
      </c>
      <c r="AO28" s="75">
        <f t="shared" si="13"/>
        <v>5.2056315678526089E-5</v>
      </c>
      <c r="AP28" s="75">
        <f t="shared" si="13"/>
        <v>5.4555528908808422E-5</v>
      </c>
      <c r="AQ28" s="75">
        <f t="shared" si="13"/>
        <v>5.5397099999626267E-5</v>
      </c>
    </row>
    <row r="29" spans="1:43" x14ac:dyDescent="0.25">
      <c r="A29" s="75">
        <v>27</v>
      </c>
      <c r="B29" s="75" t="s">
        <v>66</v>
      </c>
      <c r="C29" s="75">
        <v>2</v>
      </c>
      <c r="D29" s="76">
        <v>3.36039E-4</v>
      </c>
      <c r="E29" s="76">
        <v>-4.3554399999999999E-16</v>
      </c>
      <c r="F29" s="36">
        <f t="shared" si="5"/>
        <v>6.618676250289389</v>
      </c>
      <c r="G29" s="75">
        <f t="shared" si="10"/>
        <v>-5.8543908086399998E-19</v>
      </c>
      <c r="H29" s="75">
        <f t="shared" si="10"/>
        <v>2.2986421388602823E-4</v>
      </c>
      <c r="I29" s="75">
        <f t="shared" si="10"/>
        <v>4.3200341114290946E-4</v>
      </c>
      <c r="J29" s="75">
        <f t="shared" si="10"/>
        <v>5.8203662132463765E-4</v>
      </c>
      <c r="K29" s="75">
        <f t="shared" si="10"/>
        <v>6.6186762502893866E-4</v>
      </c>
      <c r="L29" s="75">
        <f t="shared" si="10"/>
        <v>6.6186762502893888E-4</v>
      </c>
      <c r="M29" s="75">
        <f t="shared" si="10"/>
        <v>5.820366213246383E-4</v>
      </c>
      <c r="N29" s="75">
        <f t="shared" si="10"/>
        <v>4.3200341114291055E-4</v>
      </c>
      <c r="O29" s="75">
        <f t="shared" si="10"/>
        <v>2.2986421388602945E-4</v>
      </c>
      <c r="P29" s="75">
        <f t="shared" si="10"/>
        <v>6.7926470828302831E-19</v>
      </c>
      <c r="Q29" s="75">
        <f t="shared" si="11"/>
        <v>-2.2986421388602817E-4</v>
      </c>
      <c r="R29" s="75">
        <f t="shared" si="11"/>
        <v>-4.3200341114290946E-4</v>
      </c>
      <c r="S29" s="75">
        <f t="shared" si="11"/>
        <v>-5.8203662132463743E-4</v>
      </c>
      <c r="T29" s="75">
        <f t="shared" si="11"/>
        <v>-6.6186762502893866E-4</v>
      </c>
      <c r="U29" s="75">
        <f t="shared" si="11"/>
        <v>-6.6186762502893888E-4</v>
      </c>
      <c r="V29" s="75">
        <f t="shared" si="11"/>
        <v>-5.8203662132463819E-4</v>
      </c>
      <c r="W29" s="75">
        <f t="shared" si="11"/>
        <v>-4.320034111429106E-4</v>
      </c>
      <c r="X29" s="75">
        <f t="shared" si="11"/>
        <v>-2.2986421388602926E-4</v>
      </c>
      <c r="Y29" s="75">
        <f t="shared" si="11"/>
        <v>-7.6160424061083585E-19</v>
      </c>
      <c r="Z29" s="75">
        <f t="shared" si="11"/>
        <v>2.2986421388602836E-4</v>
      </c>
      <c r="AA29" s="75">
        <f t="shared" si="12"/>
        <v>4.3200341114290941E-4</v>
      </c>
      <c r="AB29" s="75">
        <f t="shared" si="12"/>
        <v>5.8203662132463776E-4</v>
      </c>
      <c r="AC29" s="75">
        <f t="shared" si="12"/>
        <v>6.6186762502893866E-4</v>
      </c>
      <c r="AD29" s="75">
        <f t="shared" si="12"/>
        <v>6.6186762502893877E-4</v>
      </c>
      <c r="AE29" s="75">
        <f t="shared" si="12"/>
        <v>5.820366213246383E-4</v>
      </c>
      <c r="AF29" s="75">
        <f t="shared" si="12"/>
        <v>4.3200341114291066E-4</v>
      </c>
      <c r="AG29" s="75">
        <f t="shared" si="12"/>
        <v>2.2986421388602877E-4</v>
      </c>
      <c r="AH29" s="75">
        <f t="shared" si="12"/>
        <v>2.4701859698342264E-19</v>
      </c>
      <c r="AI29" s="75">
        <f t="shared" si="12"/>
        <v>-2.2986421388602828E-4</v>
      </c>
      <c r="AJ29" s="75">
        <f t="shared" si="12"/>
        <v>-4.3200341114290935E-4</v>
      </c>
      <c r="AK29" s="75">
        <f t="shared" si="13"/>
        <v>-5.8203662132463798E-4</v>
      </c>
      <c r="AL29" s="75">
        <f t="shared" si="13"/>
        <v>-6.6186762502893877E-4</v>
      </c>
      <c r="AM29" s="75">
        <f t="shared" si="13"/>
        <v>-6.6186762502893877E-4</v>
      </c>
      <c r="AN29" s="75">
        <f t="shared" si="13"/>
        <v>-5.820366213246383E-4</v>
      </c>
      <c r="AO29" s="75">
        <f t="shared" si="13"/>
        <v>-4.3200341114290979E-4</v>
      </c>
      <c r="AP29" s="75">
        <f t="shared" si="13"/>
        <v>-2.2986421388602996E-4</v>
      </c>
      <c r="AQ29" s="75">
        <f t="shared" si="13"/>
        <v>-3.2935812931123023E-19</v>
      </c>
    </row>
    <row r="30" spans="1:43" x14ac:dyDescent="0.25">
      <c r="A30" s="75">
        <v>28</v>
      </c>
      <c r="B30" s="75" t="s">
        <v>67</v>
      </c>
      <c r="C30" s="75">
        <v>1</v>
      </c>
      <c r="D30" s="76">
        <v>2.0862399999999999E-5</v>
      </c>
      <c r="E30" s="76">
        <v>-2.4234200000000002E-12</v>
      </c>
      <c r="F30" s="36">
        <f t="shared" si="5"/>
        <v>0.8344959999999999</v>
      </c>
      <c r="G30" s="75">
        <f t="shared" si="10"/>
        <v>-2.02233429632E-16</v>
      </c>
      <c r="H30" s="75">
        <f t="shared" si="10"/>
        <v>1.4490870966835109E-5</v>
      </c>
      <c r="I30" s="75">
        <f t="shared" si="10"/>
        <v>2.8541444152279686E-5</v>
      </c>
      <c r="J30" s="75">
        <f t="shared" si="10"/>
        <v>4.1724799999824858E-5</v>
      </c>
      <c r="K30" s="75">
        <f t="shared" si="10"/>
        <v>5.3640368913142908E-5</v>
      </c>
      <c r="L30" s="75">
        <f t="shared" si="10"/>
        <v>6.3926102360371465E-5</v>
      </c>
      <c r="M30" s="75">
        <f t="shared" si="10"/>
        <v>7.2269473535548767E-5</v>
      </c>
      <c r="N30" s="75">
        <f t="shared" si="10"/>
        <v>7.8416973327466574E-5</v>
      </c>
      <c r="O30" s="75">
        <f t="shared" si="10"/>
        <v>8.2181813065732435E-5</v>
      </c>
      <c r="P30" s="75">
        <f t="shared" si="10"/>
        <v>8.3449599999999995E-5</v>
      </c>
      <c r="Q30" s="75">
        <f t="shared" si="11"/>
        <v>8.2181813065802678E-5</v>
      </c>
      <c r="R30" s="75">
        <f t="shared" si="11"/>
        <v>7.8416973327604905E-5</v>
      </c>
      <c r="S30" s="75">
        <f t="shared" si="11"/>
        <v>7.2269473535751012E-5</v>
      </c>
      <c r="T30" s="75">
        <f t="shared" si="11"/>
        <v>6.3926102360631457E-5</v>
      </c>
      <c r="U30" s="75">
        <f t="shared" si="11"/>
        <v>5.3640368913452759E-5</v>
      </c>
      <c r="V30" s="75">
        <f t="shared" si="11"/>
        <v>4.172480000017513E-5</v>
      </c>
      <c r="W30" s="75">
        <f t="shared" si="11"/>
        <v>2.854144415265977E-5</v>
      </c>
      <c r="X30" s="75">
        <f t="shared" si="11"/>
        <v>1.4490870967233421E-5</v>
      </c>
      <c r="Y30" s="75">
        <f t="shared" si="11"/>
        <v>2.0224155203169001E-16</v>
      </c>
      <c r="Z30" s="75">
        <f t="shared" si="11"/>
        <v>-1.4490870966835121E-5</v>
      </c>
      <c r="AA30" s="75">
        <f t="shared" si="12"/>
        <v>-2.8541444152279683E-5</v>
      </c>
      <c r="AB30" s="75">
        <f t="shared" si="12"/>
        <v>-4.1724799999824872E-5</v>
      </c>
      <c r="AC30" s="75">
        <f t="shared" si="12"/>
        <v>-5.3640368913142908E-5</v>
      </c>
      <c r="AD30" s="75">
        <f t="shared" si="12"/>
        <v>-6.3926102360371438E-5</v>
      </c>
      <c r="AE30" s="75">
        <f t="shared" si="12"/>
        <v>-7.2269473535548727E-5</v>
      </c>
      <c r="AF30" s="75">
        <f t="shared" si="12"/>
        <v>-7.8416973327466547E-5</v>
      </c>
      <c r="AG30" s="75">
        <f t="shared" si="12"/>
        <v>-8.2181813065732422E-5</v>
      </c>
      <c r="AH30" s="75">
        <f t="shared" si="12"/>
        <v>-8.3449599999999995E-5</v>
      </c>
      <c r="AI30" s="75">
        <f t="shared" si="12"/>
        <v>-8.2181813065802678E-5</v>
      </c>
      <c r="AJ30" s="75">
        <f t="shared" si="12"/>
        <v>-7.8416973327604932E-5</v>
      </c>
      <c r="AK30" s="75">
        <f t="shared" si="13"/>
        <v>-7.2269473535751012E-5</v>
      </c>
      <c r="AL30" s="75">
        <f t="shared" si="13"/>
        <v>-6.3926102360631484E-5</v>
      </c>
      <c r="AM30" s="75">
        <f t="shared" si="13"/>
        <v>-5.3640368913452793E-5</v>
      </c>
      <c r="AN30" s="75">
        <f t="shared" si="13"/>
        <v>-4.1724800000175204E-5</v>
      </c>
      <c r="AO30" s="75">
        <f t="shared" si="13"/>
        <v>-2.854144415265978E-5</v>
      </c>
      <c r="AP30" s="75">
        <f t="shared" si="13"/>
        <v>-1.4490870967233541E-5</v>
      </c>
      <c r="AQ30" s="75">
        <f t="shared" si="13"/>
        <v>-2.0228883491346659E-16</v>
      </c>
    </row>
    <row r="31" spans="1:43" x14ac:dyDescent="0.25">
      <c r="A31" s="75">
        <v>29</v>
      </c>
      <c r="B31" s="75" t="s">
        <v>68</v>
      </c>
      <c r="C31" s="75">
        <v>1</v>
      </c>
      <c r="D31" s="76">
        <v>9.3807199999999995E-6</v>
      </c>
      <c r="E31" s="76">
        <v>1.5708</v>
      </c>
      <c r="F31" s="36">
        <f t="shared" si="5"/>
        <v>0.2814215999981014</v>
      </c>
      <c r="G31" s="75">
        <f t="shared" si="10"/>
        <v>2.8142159999810143E-5</v>
      </c>
      <c r="H31" s="75">
        <f t="shared" si="10"/>
        <v>2.7714599403976546E-5</v>
      </c>
      <c r="I31" s="75">
        <f t="shared" si="10"/>
        <v>2.6444944729517102E-5</v>
      </c>
      <c r="J31" s="75">
        <f t="shared" si="10"/>
        <v>2.4371773791238994E-5</v>
      </c>
      <c r="K31" s="75">
        <f t="shared" si="10"/>
        <v>2.1558078839026696E-5</v>
      </c>
      <c r="L31" s="75">
        <f t="shared" si="10"/>
        <v>1.8089352570204822E-5</v>
      </c>
      <c r="M31" s="75">
        <f t="shared" si="10"/>
        <v>1.4070990477191353E-5</v>
      </c>
      <c r="N31" s="75">
        <f t="shared" si="10"/>
        <v>9.6250884587931691E-6</v>
      </c>
      <c r="O31" s="75">
        <f t="shared" si="10"/>
        <v>4.8867329981043102E-6</v>
      </c>
      <c r="P31" s="75">
        <f t="shared" si="10"/>
        <v>-1.0337192573572E-10</v>
      </c>
      <c r="Q31" s="75">
        <f t="shared" si="11"/>
        <v>-4.8869366010521152E-6</v>
      </c>
      <c r="R31" s="75">
        <f t="shared" si="11"/>
        <v>-9.6252827344647672E-6</v>
      </c>
      <c r="S31" s="75">
        <f t="shared" si="11"/>
        <v>-1.4071169522618783E-5</v>
      </c>
      <c r="T31" s="75">
        <f t="shared" si="11"/>
        <v>-1.8089510945183389E-5</v>
      </c>
      <c r="U31" s="75">
        <f t="shared" si="11"/>
        <v>-2.155821173141279E-5</v>
      </c>
      <c r="V31" s="75">
        <f t="shared" si="11"/>
        <v>-2.4371877163164722E-5</v>
      </c>
      <c r="W31" s="75">
        <f t="shared" si="11"/>
        <v>-2.6445015440078803E-5</v>
      </c>
      <c r="X31" s="75">
        <f t="shared" si="11"/>
        <v>-2.7714635304669596E-5</v>
      </c>
      <c r="Y31" s="75">
        <f t="shared" si="11"/>
        <v>-2.8142159999810143E-5</v>
      </c>
      <c r="Z31" s="75">
        <f t="shared" si="11"/>
        <v>-2.7714599403976546E-5</v>
      </c>
      <c r="AA31" s="75">
        <f t="shared" si="12"/>
        <v>-2.6444944729517106E-5</v>
      </c>
      <c r="AB31" s="75">
        <f t="shared" si="12"/>
        <v>-2.4371773791238991E-5</v>
      </c>
      <c r="AC31" s="75">
        <f t="shared" si="12"/>
        <v>-2.1558078839026689E-5</v>
      </c>
      <c r="AD31" s="75">
        <f t="shared" si="12"/>
        <v>-1.8089352570204822E-5</v>
      </c>
      <c r="AE31" s="75">
        <f t="shared" si="12"/>
        <v>-1.4070990477191356E-5</v>
      </c>
      <c r="AF31" s="75">
        <f t="shared" si="12"/>
        <v>-9.6250884587931742E-6</v>
      </c>
      <c r="AG31" s="75">
        <f t="shared" si="12"/>
        <v>-4.8867329981043026E-6</v>
      </c>
      <c r="AH31" s="75">
        <f t="shared" si="12"/>
        <v>1.0337192573227218E-10</v>
      </c>
      <c r="AI31" s="75">
        <f t="shared" si="12"/>
        <v>4.8869366010521119E-6</v>
      </c>
      <c r="AJ31" s="75">
        <f t="shared" si="12"/>
        <v>9.6252827344647638E-6</v>
      </c>
      <c r="AK31" s="75">
        <f t="shared" si="13"/>
        <v>1.4071169522618802E-5</v>
      </c>
      <c r="AL31" s="75">
        <f t="shared" si="13"/>
        <v>1.8089510945183389E-5</v>
      </c>
      <c r="AM31" s="75">
        <f t="shared" si="13"/>
        <v>2.155821173141279E-5</v>
      </c>
      <c r="AN31" s="75">
        <f t="shared" si="13"/>
        <v>2.4371877163164719E-5</v>
      </c>
      <c r="AO31" s="75">
        <f t="shared" si="13"/>
        <v>2.6445015440078817E-5</v>
      </c>
      <c r="AP31" s="75">
        <f t="shared" si="13"/>
        <v>2.7714635304669596E-5</v>
      </c>
      <c r="AQ31" s="75">
        <f t="shared" si="13"/>
        <v>2.8142159999810143E-5</v>
      </c>
    </row>
    <row r="32" spans="1:43" x14ac:dyDescent="0.25">
      <c r="A32" s="75">
        <v>30</v>
      </c>
      <c r="B32" s="75" t="s">
        <v>69</v>
      </c>
      <c r="C32" s="75">
        <v>2</v>
      </c>
      <c r="D32" s="76">
        <v>1.9213600000000001E-6</v>
      </c>
      <c r="E32" s="76">
        <v>-4.2276700000000001E-16</v>
      </c>
      <c r="F32" s="36">
        <f t="shared" si="5"/>
        <v>3.7843404486550727E-2</v>
      </c>
      <c r="G32" s="75">
        <f t="shared" si="10"/>
        <v>-3.2491504124800003E-21</v>
      </c>
      <c r="H32" s="75">
        <f t="shared" si="10"/>
        <v>1.3142876451604107E-6</v>
      </c>
      <c r="I32" s="75">
        <f t="shared" si="10"/>
        <v>2.4700528034946557E-6</v>
      </c>
      <c r="J32" s="75">
        <f t="shared" si="10"/>
        <v>3.3278931396305365E-6</v>
      </c>
      <c r="K32" s="75">
        <f t="shared" si="10"/>
        <v>3.7843404486550717E-6</v>
      </c>
      <c r="L32" s="75">
        <f t="shared" si="10"/>
        <v>3.7843404486550729E-6</v>
      </c>
      <c r="M32" s="75">
        <f t="shared" si="10"/>
        <v>3.3278931396305404E-6</v>
      </c>
      <c r="N32" s="75">
        <f t="shared" si="10"/>
        <v>2.4700528034946616E-6</v>
      </c>
      <c r="O32" s="75">
        <f t="shared" si="10"/>
        <v>1.3142876451604175E-6</v>
      </c>
      <c r="P32" s="75">
        <f t="shared" si="10"/>
        <v>3.8838112240147108E-21</v>
      </c>
      <c r="Q32" s="75">
        <f t="shared" si="11"/>
        <v>-1.3142876451604103E-6</v>
      </c>
      <c r="R32" s="75">
        <f t="shared" si="11"/>
        <v>-2.4700528034946557E-6</v>
      </c>
      <c r="S32" s="75">
        <f t="shared" si="11"/>
        <v>-3.3278931396305357E-6</v>
      </c>
      <c r="T32" s="75">
        <f t="shared" si="11"/>
        <v>-3.7843404486550717E-6</v>
      </c>
      <c r="U32" s="75">
        <f t="shared" si="11"/>
        <v>-3.7843404486550729E-6</v>
      </c>
      <c r="V32" s="75">
        <f t="shared" si="11"/>
        <v>-3.3278931396305399E-6</v>
      </c>
      <c r="W32" s="75">
        <f t="shared" si="11"/>
        <v>-2.470052803494662E-6</v>
      </c>
      <c r="X32" s="75">
        <f t="shared" si="11"/>
        <v>-1.3142876451604164E-6</v>
      </c>
      <c r="Y32" s="75">
        <f t="shared" si="11"/>
        <v>-4.3546014710793562E-21</v>
      </c>
      <c r="Z32" s="75">
        <f t="shared" si="11"/>
        <v>1.3142876451604113E-6</v>
      </c>
      <c r="AA32" s="75">
        <f t="shared" si="12"/>
        <v>2.4700528034946552E-6</v>
      </c>
      <c r="AB32" s="75">
        <f t="shared" si="12"/>
        <v>3.3278931396305374E-6</v>
      </c>
      <c r="AC32" s="75">
        <f t="shared" si="12"/>
        <v>3.7843404486550717E-6</v>
      </c>
      <c r="AD32" s="75">
        <f t="shared" si="12"/>
        <v>3.7843404486550725E-6</v>
      </c>
      <c r="AE32" s="75">
        <f t="shared" si="12"/>
        <v>3.3278931396305404E-6</v>
      </c>
      <c r="AF32" s="75">
        <f t="shared" si="12"/>
        <v>2.4700528034946624E-6</v>
      </c>
      <c r="AG32" s="75">
        <f t="shared" si="12"/>
        <v>1.3142876451604137E-6</v>
      </c>
      <c r="AH32" s="75">
        <f t="shared" si="12"/>
        <v>1.4123707411939357E-21</v>
      </c>
      <c r="AI32" s="75">
        <f t="shared" si="12"/>
        <v>-1.3142876451604109E-6</v>
      </c>
      <c r="AJ32" s="75">
        <f t="shared" si="12"/>
        <v>-2.4700528034946548E-6</v>
      </c>
      <c r="AK32" s="75">
        <f t="shared" si="13"/>
        <v>-3.3278931396305387E-6</v>
      </c>
      <c r="AL32" s="75">
        <f t="shared" si="13"/>
        <v>-3.7843404486550721E-6</v>
      </c>
      <c r="AM32" s="75">
        <f t="shared" si="13"/>
        <v>-3.7843404486550725E-6</v>
      </c>
      <c r="AN32" s="75">
        <f t="shared" si="13"/>
        <v>-3.3278931396305404E-6</v>
      </c>
      <c r="AO32" s="75">
        <f t="shared" si="13"/>
        <v>-2.4700528034946574E-6</v>
      </c>
      <c r="AP32" s="75">
        <f t="shared" si="13"/>
        <v>-1.3142876451604207E-6</v>
      </c>
      <c r="AQ32" s="75">
        <f t="shared" si="13"/>
        <v>-1.8831609882585809E-21</v>
      </c>
    </row>
    <row r="33" spans="1:43" x14ac:dyDescent="0.25">
      <c r="A33" s="75">
        <v>31</v>
      </c>
      <c r="B33" s="75" t="s">
        <v>70</v>
      </c>
      <c r="C33" s="75">
        <v>1</v>
      </c>
      <c r="D33" s="76">
        <v>3.3262E-6</v>
      </c>
      <c r="E33" s="76">
        <v>3.1415899999999999</v>
      </c>
      <c r="F33" s="36">
        <f t="shared" si="5"/>
        <v>0.13304799999953157</v>
      </c>
      <c r="G33" s="75">
        <f t="shared" ref="G33:P42" si="14">Bn*SIN(m*(th-INDEX(deg,ii)*PI()/180+ph))*INDEX(mm,ii)*INDEX(_10kA,ii)</f>
        <v>3.5305481482600073E-11</v>
      </c>
      <c r="H33" s="75">
        <f t="shared" si="14"/>
        <v>-2.3103195051029501E-6</v>
      </c>
      <c r="I33" s="75">
        <f t="shared" si="14"/>
        <v>-4.5504764266029144E-6</v>
      </c>
      <c r="J33" s="75">
        <f t="shared" si="14"/>
        <v>-6.6523694245327203E-6</v>
      </c>
      <c r="K33" s="75">
        <f t="shared" si="14"/>
        <v>-8.5521335437594574E-6</v>
      </c>
      <c r="L33" s="75">
        <f t="shared" si="14"/>
        <v>-1.0192045412847443E-5</v>
      </c>
      <c r="M33" s="75">
        <f t="shared" si="14"/>
        <v>-1.1522277139489889E-5</v>
      </c>
      <c r="N33" s="75">
        <f t="shared" si="14"/>
        <v>-1.2502410305802495E-5</v>
      </c>
      <c r="O33" s="75">
        <f t="shared" si="14"/>
        <v>-1.3102664061498174E-5</v>
      </c>
      <c r="P33" s="75">
        <f t="shared" si="14"/>
        <v>-1.3304799999953157E-5</v>
      </c>
      <c r="Q33" s="75">
        <f t="shared" ref="Q33:Z42" si="15">Bn*SIN(m*(th-INDEX(deg,ii)*PI()/180+ph))*INDEX(mm,ii)*INDEX(_10kA,ii)</f>
        <v>-1.3102676322963216E-5</v>
      </c>
      <c r="R33" s="75">
        <f t="shared" si="15"/>
        <v>-1.2502434456174172E-5</v>
      </c>
      <c r="S33" s="75">
        <f t="shared" si="15"/>
        <v>-1.1522312444971372E-5</v>
      </c>
      <c r="T33" s="75">
        <f t="shared" si="15"/>
        <v>-1.0192090800699547E-5</v>
      </c>
      <c r="U33" s="75">
        <f t="shared" si="15"/>
        <v>-8.552187634895262E-6</v>
      </c>
      <c r="V33" s="75">
        <f t="shared" si="15"/>
        <v>-6.6524305754204397E-6</v>
      </c>
      <c r="W33" s="75">
        <f t="shared" si="15"/>
        <v>-4.5505427792037666E-6</v>
      </c>
      <c r="X33" s="75">
        <f t="shared" si="15"/>
        <v>-2.3103890433267278E-6</v>
      </c>
      <c r="Y33" s="75">
        <f t="shared" si="15"/>
        <v>-3.530548148423011E-11</v>
      </c>
      <c r="Z33" s="75">
        <f t="shared" si="15"/>
        <v>2.3103195051029603E-6</v>
      </c>
      <c r="AA33" s="75">
        <f t="shared" ref="AA33:AJ42" si="16">Bn*SIN(m*(th-INDEX(deg,ii)*PI()/180+ph))*INDEX(mm,ii)*INDEX(_10kA,ii)</f>
        <v>4.5504764266029178E-6</v>
      </c>
      <c r="AB33" s="75">
        <f t="shared" si="16"/>
        <v>6.6523694245327237E-6</v>
      </c>
      <c r="AC33" s="75">
        <f t="shared" si="16"/>
        <v>8.5521335437594574E-6</v>
      </c>
      <c r="AD33" s="75">
        <f t="shared" si="16"/>
        <v>1.0192045412847441E-5</v>
      </c>
      <c r="AE33" s="75">
        <f t="shared" si="16"/>
        <v>1.1522277139489887E-5</v>
      </c>
      <c r="AF33" s="75">
        <f t="shared" si="16"/>
        <v>1.2502410305802495E-5</v>
      </c>
      <c r="AG33" s="75">
        <f t="shared" si="16"/>
        <v>1.3102664061498174E-5</v>
      </c>
      <c r="AH33" s="75">
        <f t="shared" si="16"/>
        <v>1.3304799999953157E-5</v>
      </c>
      <c r="AI33" s="75">
        <f t="shared" si="16"/>
        <v>1.3102676322963219E-5</v>
      </c>
      <c r="AJ33" s="75">
        <f t="shared" si="16"/>
        <v>1.2502434456174178E-5</v>
      </c>
      <c r="AK33" s="75">
        <f t="shared" ref="AK33:AQ42" si="17">Bn*SIN(m*(th-INDEX(deg,ii)*PI()/180+ph))*INDEX(mm,ii)*INDEX(_10kA,ii)</f>
        <v>1.1522312444971374E-5</v>
      </c>
      <c r="AL33" s="75">
        <f t="shared" si="17"/>
        <v>1.0192090800699547E-5</v>
      </c>
      <c r="AM33" s="75">
        <f t="shared" si="17"/>
        <v>8.5521876348952637E-6</v>
      </c>
      <c r="AN33" s="75">
        <f t="shared" si="17"/>
        <v>6.6524305754204414E-6</v>
      </c>
      <c r="AO33" s="75">
        <f t="shared" si="17"/>
        <v>4.5505427792037455E-6</v>
      </c>
      <c r="AP33" s="75">
        <f t="shared" si="17"/>
        <v>2.3103890433267405E-6</v>
      </c>
      <c r="AQ33" s="75">
        <f t="shared" si="17"/>
        <v>3.5305481474043109E-11</v>
      </c>
    </row>
    <row r="34" spans="1:43" x14ac:dyDescent="0.25">
      <c r="A34" s="75">
        <v>32</v>
      </c>
      <c r="B34" s="75" t="s">
        <v>71</v>
      </c>
      <c r="C34" s="75">
        <v>1</v>
      </c>
      <c r="D34" s="76">
        <v>1.6254599999999998E-5</v>
      </c>
      <c r="E34" s="76">
        <v>1.5708</v>
      </c>
      <c r="F34" s="36">
        <f t="shared" si="5"/>
        <v>0.4876379999967102</v>
      </c>
      <c r="G34" s="75">
        <f t="shared" si="14"/>
        <v>4.8763799999671021E-5</v>
      </c>
      <c r="H34" s="75">
        <f t="shared" si="14"/>
        <v>4.8022937202248562E-5</v>
      </c>
      <c r="I34" s="75">
        <f t="shared" si="14"/>
        <v>4.5822921758714545E-5</v>
      </c>
      <c r="J34" s="75">
        <f t="shared" si="14"/>
        <v>4.2230600025059194E-5</v>
      </c>
      <c r="K34" s="75">
        <f t="shared" si="14"/>
        <v>3.7355122879357159E-5</v>
      </c>
      <c r="L34" s="75">
        <f t="shared" si="14"/>
        <v>3.134462922757009E-5</v>
      </c>
      <c r="M34" s="75">
        <f t="shared" si="14"/>
        <v>2.4381744877851016E-5</v>
      </c>
      <c r="N34" s="75">
        <f t="shared" si="14"/>
        <v>1.667803354777666E-5</v>
      </c>
      <c r="O34" s="75">
        <f t="shared" si="14"/>
        <v>8.4675686078452755E-6</v>
      </c>
      <c r="P34" s="75">
        <f t="shared" si="14"/>
        <v>-1.7911943902641099E-10</v>
      </c>
      <c r="Q34" s="75">
        <f t="shared" si="15"/>
        <v>-8.4679214042697893E-6</v>
      </c>
      <c r="R34" s="75">
        <f t="shared" si="15"/>
        <v>-1.66783701822068E-5</v>
      </c>
      <c r="S34" s="75">
        <f t="shared" si="15"/>
        <v>-2.4382055121819996E-5</v>
      </c>
      <c r="T34" s="75">
        <f t="shared" si="15"/>
        <v>-3.1344903654471926E-5</v>
      </c>
      <c r="U34" s="75">
        <f t="shared" si="15"/>
        <v>-3.7355353150869263E-5</v>
      </c>
      <c r="V34" s="75">
        <f t="shared" si="15"/>
        <v>-4.2230779144498215E-5</v>
      </c>
      <c r="W34" s="75">
        <f t="shared" si="15"/>
        <v>-4.5823044283626934E-5</v>
      </c>
      <c r="X34" s="75">
        <f t="shared" si="15"/>
        <v>-4.8022999409776909E-5</v>
      </c>
      <c r="Y34" s="75">
        <f t="shared" si="15"/>
        <v>-4.8763799999671021E-5</v>
      </c>
      <c r="Z34" s="75">
        <f t="shared" si="15"/>
        <v>-4.8022937202248562E-5</v>
      </c>
      <c r="AA34" s="75">
        <f t="shared" si="16"/>
        <v>-4.5822921758714545E-5</v>
      </c>
      <c r="AB34" s="75">
        <f t="shared" si="16"/>
        <v>-4.2230600025059187E-5</v>
      </c>
      <c r="AC34" s="75">
        <f t="shared" si="16"/>
        <v>-3.7355122879357152E-5</v>
      </c>
      <c r="AD34" s="75">
        <f t="shared" si="16"/>
        <v>-3.134462922757009E-5</v>
      </c>
      <c r="AE34" s="75">
        <f t="shared" si="16"/>
        <v>-2.4381744877851019E-5</v>
      </c>
      <c r="AF34" s="75">
        <f t="shared" si="16"/>
        <v>-1.6678033547776663E-5</v>
      </c>
      <c r="AG34" s="75">
        <f t="shared" si="16"/>
        <v>-8.4675686078452603E-6</v>
      </c>
      <c r="AH34" s="75">
        <f t="shared" si="16"/>
        <v>1.7911943902043673E-10</v>
      </c>
      <c r="AI34" s="75">
        <f t="shared" si="16"/>
        <v>8.4679214042697859E-6</v>
      </c>
      <c r="AJ34" s="75">
        <f t="shared" si="16"/>
        <v>1.6678370182206796E-5</v>
      </c>
      <c r="AK34" s="75">
        <f t="shared" si="17"/>
        <v>2.4382055121820023E-5</v>
      </c>
      <c r="AL34" s="75">
        <f t="shared" si="17"/>
        <v>3.1344903654471926E-5</v>
      </c>
      <c r="AM34" s="75">
        <f t="shared" si="17"/>
        <v>3.7355353150869263E-5</v>
      </c>
      <c r="AN34" s="75">
        <f t="shared" si="17"/>
        <v>4.2230779144498208E-5</v>
      </c>
      <c r="AO34" s="75">
        <f t="shared" si="17"/>
        <v>4.5823044283626962E-5</v>
      </c>
      <c r="AP34" s="75">
        <f t="shared" si="17"/>
        <v>4.8022999409776896E-5</v>
      </c>
      <c r="AQ34" s="75">
        <f t="shared" si="17"/>
        <v>4.8763799999671021E-5</v>
      </c>
    </row>
    <row r="35" spans="1:43" x14ac:dyDescent="0.25">
      <c r="A35" s="75">
        <v>33</v>
      </c>
      <c r="B35" s="75" t="s">
        <v>72</v>
      </c>
      <c r="C35" s="75">
        <v>2</v>
      </c>
      <c r="D35" s="76">
        <v>8.5988400000000008E-6</v>
      </c>
      <c r="E35" s="76">
        <v>3.1415899999999999</v>
      </c>
      <c r="F35" s="36">
        <f t="shared" si="5"/>
        <v>0.16936424446657902</v>
      </c>
      <c r="G35" s="75">
        <f t="shared" si="14"/>
        <v>-9.1271176234373153E-11</v>
      </c>
      <c r="H35" s="75">
        <f t="shared" si="14"/>
        <v>5.881867211535347E-6</v>
      </c>
      <c r="I35" s="75">
        <f t="shared" si="14"/>
        <v>1.1054385701420954E-5</v>
      </c>
      <c r="J35" s="75">
        <f t="shared" si="14"/>
        <v>1.4893582130357698E-5</v>
      </c>
      <c r="K35" s="75">
        <f t="shared" si="14"/>
        <v>1.6936392748511049E-5</v>
      </c>
      <c r="L35" s="75">
        <f t="shared" si="14"/>
        <v>1.6936424446657903E-5</v>
      </c>
      <c r="M35" s="75">
        <f t="shared" si="14"/>
        <v>1.4893673401533941E-5</v>
      </c>
      <c r="N35" s="75">
        <f t="shared" si="14"/>
        <v>1.1054525536975709E-5</v>
      </c>
      <c r="O35" s="75">
        <f t="shared" si="14"/>
        <v>5.8820387452369439E-6</v>
      </c>
      <c r="P35" s="75">
        <f t="shared" si="14"/>
        <v>9.1271176236480125E-11</v>
      </c>
      <c r="Q35" s="75">
        <f t="shared" si="15"/>
        <v>-5.8818672115353453E-6</v>
      </c>
      <c r="R35" s="75">
        <f t="shared" si="15"/>
        <v>-1.1054385701420963E-5</v>
      </c>
      <c r="S35" s="75">
        <f t="shared" si="15"/>
        <v>-1.4893582130357705E-5</v>
      </c>
      <c r="T35" s="75">
        <f t="shared" si="15"/>
        <v>-1.6936392748511049E-5</v>
      </c>
      <c r="U35" s="75">
        <f t="shared" si="15"/>
        <v>-1.6936424446657903E-5</v>
      </c>
      <c r="V35" s="75">
        <f t="shared" si="15"/>
        <v>-1.4893673401533941E-5</v>
      </c>
      <c r="W35" s="75">
        <f t="shared" si="15"/>
        <v>-1.1054525536975711E-5</v>
      </c>
      <c r="X35" s="75">
        <f t="shared" si="15"/>
        <v>-5.8820387452369473E-6</v>
      </c>
      <c r="Y35" s="75">
        <f t="shared" si="15"/>
        <v>-9.1271176238587096E-11</v>
      </c>
      <c r="Z35" s="75">
        <f t="shared" si="15"/>
        <v>5.8818672115353715E-6</v>
      </c>
      <c r="AA35" s="75">
        <f t="shared" si="16"/>
        <v>1.1054385701420961E-5</v>
      </c>
      <c r="AB35" s="75">
        <f t="shared" si="16"/>
        <v>1.4893582130357703E-5</v>
      </c>
      <c r="AC35" s="75">
        <f t="shared" si="16"/>
        <v>1.6936392748511049E-5</v>
      </c>
      <c r="AD35" s="75">
        <f t="shared" si="16"/>
        <v>1.6936424446657903E-5</v>
      </c>
      <c r="AE35" s="75">
        <f t="shared" si="16"/>
        <v>1.4893673401533943E-5</v>
      </c>
      <c r="AF35" s="75">
        <f t="shared" si="16"/>
        <v>1.1054525536975713E-5</v>
      </c>
      <c r="AG35" s="75">
        <f t="shared" si="16"/>
        <v>5.882038745236949E-6</v>
      </c>
      <c r="AH35" s="75">
        <f t="shared" si="16"/>
        <v>9.1271176240694067E-11</v>
      </c>
      <c r="AI35" s="75">
        <f t="shared" si="16"/>
        <v>-5.8818672115353114E-6</v>
      </c>
      <c r="AJ35" s="75">
        <f t="shared" si="16"/>
        <v>-1.1054385701420914E-5</v>
      </c>
      <c r="AK35" s="75">
        <f t="shared" si="17"/>
        <v>-1.4893582130357703E-5</v>
      </c>
      <c r="AL35" s="75">
        <f t="shared" si="17"/>
        <v>-1.6936392748511049E-5</v>
      </c>
      <c r="AM35" s="75">
        <f t="shared" si="17"/>
        <v>-1.6936424446657903E-5</v>
      </c>
      <c r="AN35" s="75">
        <f t="shared" si="17"/>
        <v>-1.4893673401533945E-5</v>
      </c>
      <c r="AO35" s="75">
        <f t="shared" si="17"/>
        <v>-1.1054525536975669E-5</v>
      </c>
      <c r="AP35" s="75">
        <f t="shared" si="17"/>
        <v>-5.8820387452369795E-6</v>
      </c>
      <c r="AQ35" s="75">
        <f t="shared" si="17"/>
        <v>-9.1271176212251811E-11</v>
      </c>
    </row>
    <row r="36" spans="1:43" x14ac:dyDescent="0.25">
      <c r="A36" s="75">
        <v>34</v>
      </c>
      <c r="B36" s="75" t="s">
        <v>73</v>
      </c>
      <c r="C36" s="75">
        <v>1</v>
      </c>
      <c r="D36" s="76">
        <v>3.9702700000000002E-5</v>
      </c>
      <c r="E36" s="76">
        <v>-3.1415899999999999</v>
      </c>
      <c r="F36" s="36">
        <f t="shared" si="5"/>
        <v>1.5881079999944088</v>
      </c>
      <c r="G36" s="75">
        <f t="shared" si="14"/>
        <v>-4.2141871795418973E-10</v>
      </c>
      <c r="H36" s="75">
        <f t="shared" si="14"/>
        <v>-2.7577621030150923E-5</v>
      </c>
      <c r="I36" s="75">
        <f t="shared" si="14"/>
        <v>-5.4316888581532403E-5</v>
      </c>
      <c r="J36" s="75">
        <f t="shared" si="14"/>
        <v>-7.9405764959035802E-5</v>
      </c>
      <c r="K36" s="75">
        <f t="shared" si="14"/>
        <v>-1.0208193734951478E-4</v>
      </c>
      <c r="L36" s="75">
        <f t="shared" si="14"/>
        <v>-1.2165640172958146E-4</v>
      </c>
      <c r="M36" s="75">
        <f t="shared" si="14"/>
        <v>-1.3753439790420446E-4</v>
      </c>
      <c r="N36" s="75">
        <f t="shared" si="14"/>
        <v>-1.4923348099427165E-4</v>
      </c>
      <c r="O36" s="75">
        <f t="shared" si="14"/>
        <v>-1.5639818028011294E-4</v>
      </c>
      <c r="P36" s="75">
        <f t="shared" si="14"/>
        <v>-1.5881079999944088E-4</v>
      </c>
      <c r="Q36" s="75">
        <f t="shared" si="15"/>
        <v>-1.5639803392292814E-4</v>
      </c>
      <c r="R36" s="75">
        <f t="shared" si="15"/>
        <v>-1.4923319272689103E-4</v>
      </c>
      <c r="S36" s="75">
        <f t="shared" si="15"/>
        <v>-1.3753397648548656E-4</v>
      </c>
      <c r="T36" s="75">
        <f t="shared" si="15"/>
        <v>-1.2165585996412069E-4</v>
      </c>
      <c r="U36" s="75">
        <f t="shared" si="15"/>
        <v>-1.0208129169858057E-4</v>
      </c>
      <c r="V36" s="75">
        <f t="shared" si="15"/>
        <v>-7.9405035040405056E-5</v>
      </c>
      <c r="W36" s="75">
        <f t="shared" si="15"/>
        <v>-5.4316096573413383E-5</v>
      </c>
      <c r="X36" s="75">
        <f t="shared" si="15"/>
        <v>-2.7576790997309534E-5</v>
      </c>
      <c r="Y36" s="75">
        <f t="shared" si="15"/>
        <v>4.2141871793473305E-10</v>
      </c>
      <c r="Z36" s="75">
        <f t="shared" si="15"/>
        <v>2.7577621030150977E-5</v>
      </c>
      <c r="AA36" s="75">
        <f t="shared" si="16"/>
        <v>5.431688858153239E-5</v>
      </c>
      <c r="AB36" s="75">
        <f t="shared" si="16"/>
        <v>7.9405764959035829E-5</v>
      </c>
      <c r="AC36" s="75">
        <f t="shared" si="16"/>
        <v>1.0208193734951477E-4</v>
      </c>
      <c r="AD36" s="75">
        <f t="shared" si="16"/>
        <v>1.2165640172958145E-4</v>
      </c>
      <c r="AE36" s="75">
        <f t="shared" si="16"/>
        <v>1.3753439790420443E-4</v>
      </c>
      <c r="AF36" s="75">
        <f t="shared" si="16"/>
        <v>1.4923348099427162E-4</v>
      </c>
      <c r="AG36" s="75">
        <f t="shared" si="16"/>
        <v>1.5639818028011294E-4</v>
      </c>
      <c r="AH36" s="75">
        <f t="shared" si="16"/>
        <v>1.5881079999944088E-4</v>
      </c>
      <c r="AI36" s="75">
        <f t="shared" si="16"/>
        <v>1.5639803392292814E-4</v>
      </c>
      <c r="AJ36" s="75">
        <f t="shared" si="16"/>
        <v>1.4923319272689106E-4</v>
      </c>
      <c r="AK36" s="75">
        <f t="shared" si="17"/>
        <v>1.3753397648548653E-4</v>
      </c>
      <c r="AL36" s="75">
        <f t="shared" si="17"/>
        <v>1.2165585996412069E-4</v>
      </c>
      <c r="AM36" s="75">
        <f t="shared" si="17"/>
        <v>1.0208129169858057E-4</v>
      </c>
      <c r="AN36" s="75">
        <f t="shared" si="17"/>
        <v>7.9405035040405124E-5</v>
      </c>
      <c r="AO36" s="75">
        <f t="shared" si="17"/>
        <v>5.4316096573413335E-5</v>
      </c>
      <c r="AP36" s="75">
        <f t="shared" si="17"/>
        <v>2.7576790997309693E-5</v>
      </c>
      <c r="AQ36" s="75">
        <f t="shared" si="17"/>
        <v>-4.2141871791527641E-10</v>
      </c>
    </row>
    <row r="37" spans="1:43" x14ac:dyDescent="0.25">
      <c r="A37" s="75">
        <v>35</v>
      </c>
      <c r="B37" s="75" t="s">
        <v>74</v>
      </c>
      <c r="C37" s="75">
        <v>1</v>
      </c>
      <c r="D37" s="76">
        <v>1.7742699999999999E-5</v>
      </c>
      <c r="E37" s="76">
        <v>1.5708</v>
      </c>
      <c r="F37" s="36">
        <f t="shared" si="5"/>
        <v>0.5322809999964091</v>
      </c>
      <c r="G37" s="75">
        <f t="shared" si="14"/>
        <v>5.3228099999640905E-5</v>
      </c>
      <c r="H37" s="75">
        <f t="shared" si="14"/>
        <v>5.2419411606458207E-5</v>
      </c>
      <c r="I37" s="75">
        <f t="shared" si="14"/>
        <v>5.0017985917115437E-5</v>
      </c>
      <c r="J37" s="75">
        <f t="shared" si="14"/>
        <v>4.6096789036003215E-5</v>
      </c>
      <c r="K37" s="75">
        <f t="shared" si="14"/>
        <v>4.0774964546132811E-5</v>
      </c>
      <c r="L37" s="75">
        <f t="shared" si="14"/>
        <v>3.4214213391655767E-5</v>
      </c>
      <c r="M37" s="75">
        <f t="shared" si="14"/>
        <v>2.6613880676500635E-5</v>
      </c>
      <c r="N37" s="75">
        <f t="shared" si="14"/>
        <v>1.8204898664263465E-5</v>
      </c>
      <c r="O37" s="75">
        <f t="shared" si="14"/>
        <v>9.2427700182358437E-6</v>
      </c>
      <c r="P37" s="75">
        <f t="shared" si="14"/>
        <v>-1.9551772856999883E-10</v>
      </c>
      <c r="Q37" s="75">
        <f t="shared" si="15"/>
        <v>-9.2431551129857148E-6</v>
      </c>
      <c r="R37" s="75">
        <f t="shared" si="15"/>
        <v>-1.8205266117396961E-5</v>
      </c>
      <c r="S37" s="75">
        <f t="shared" si="15"/>
        <v>-2.6614219323140259E-5</v>
      </c>
      <c r="T37" s="75">
        <f t="shared" si="15"/>
        <v>-3.4214512942194763E-5</v>
      </c>
      <c r="U37" s="75">
        <f t="shared" si="15"/>
        <v>-4.0775215898879587E-5</v>
      </c>
      <c r="V37" s="75">
        <f t="shared" si="15"/>
        <v>-4.6096984553731776E-5</v>
      </c>
      <c r="W37" s="75">
        <f t="shared" si="15"/>
        <v>-5.0018119659118512E-5</v>
      </c>
      <c r="X37" s="75">
        <f t="shared" si="15"/>
        <v>-5.2419479509052745E-5</v>
      </c>
      <c r="Y37" s="75">
        <f t="shared" si="15"/>
        <v>-5.3228099999640905E-5</v>
      </c>
      <c r="Z37" s="75">
        <f t="shared" si="15"/>
        <v>-5.2419411606458207E-5</v>
      </c>
      <c r="AA37" s="75">
        <f t="shared" si="16"/>
        <v>-5.0017985917115437E-5</v>
      </c>
      <c r="AB37" s="75">
        <f t="shared" si="16"/>
        <v>-4.6096789036003202E-5</v>
      </c>
      <c r="AC37" s="75">
        <f t="shared" si="16"/>
        <v>-4.0774964546132797E-5</v>
      </c>
      <c r="AD37" s="75">
        <f t="shared" si="16"/>
        <v>-3.4214213391655767E-5</v>
      </c>
      <c r="AE37" s="75">
        <f t="shared" si="16"/>
        <v>-2.6613880676500639E-5</v>
      </c>
      <c r="AF37" s="75">
        <f t="shared" si="16"/>
        <v>-1.8204898664263471E-5</v>
      </c>
      <c r="AG37" s="75">
        <f t="shared" si="16"/>
        <v>-9.2427700182358285E-6</v>
      </c>
      <c r="AH37" s="75">
        <f t="shared" si="16"/>
        <v>1.9551772856347755E-10</v>
      </c>
      <c r="AI37" s="75">
        <f t="shared" si="16"/>
        <v>9.2431551129857097E-6</v>
      </c>
      <c r="AJ37" s="75">
        <f t="shared" si="16"/>
        <v>1.8205266117396954E-5</v>
      </c>
      <c r="AK37" s="75">
        <f t="shared" si="17"/>
        <v>2.6614219323140297E-5</v>
      </c>
      <c r="AL37" s="75">
        <f t="shared" si="17"/>
        <v>3.4214512942194763E-5</v>
      </c>
      <c r="AM37" s="75">
        <f t="shared" si="17"/>
        <v>4.077521589887958E-5</v>
      </c>
      <c r="AN37" s="75">
        <f t="shared" si="17"/>
        <v>4.6096984553731769E-5</v>
      </c>
      <c r="AO37" s="75">
        <f t="shared" si="17"/>
        <v>5.0018119659118532E-5</v>
      </c>
      <c r="AP37" s="75">
        <f t="shared" si="17"/>
        <v>5.2419479509052731E-5</v>
      </c>
      <c r="AQ37" s="75">
        <f t="shared" si="17"/>
        <v>5.3228099999640905E-5</v>
      </c>
    </row>
    <row r="38" spans="1:43" x14ac:dyDescent="0.25">
      <c r="A38" s="75">
        <v>36</v>
      </c>
      <c r="B38" s="75" t="s">
        <v>75</v>
      </c>
      <c r="C38" s="75">
        <v>2</v>
      </c>
      <c r="D38" s="76">
        <v>2.6411499999999999E-5</v>
      </c>
      <c r="E38" s="76">
        <v>3.1415899999999999</v>
      </c>
      <c r="F38" s="36">
        <f t="shared" si="5"/>
        <v>0.52020548617360618</v>
      </c>
      <c r="G38" s="75">
        <f t="shared" si="14"/>
        <v>-2.803411473075608E-10</v>
      </c>
      <c r="H38" s="75">
        <f t="shared" si="14"/>
        <v>1.806626659612992E-5</v>
      </c>
      <c r="I38" s="75">
        <f t="shared" si="14"/>
        <v>3.3953755152215822E-5</v>
      </c>
      <c r="J38" s="75">
        <f t="shared" si="14"/>
        <v>4.5745919732887489E-5</v>
      </c>
      <c r="K38" s="75">
        <f t="shared" si="14"/>
        <v>5.2020451255901908E-5</v>
      </c>
      <c r="L38" s="75">
        <f t="shared" si="14"/>
        <v>5.2020548617360613E-5</v>
      </c>
      <c r="M38" s="75">
        <f t="shared" si="14"/>
        <v>4.5746200074034826E-5</v>
      </c>
      <c r="N38" s="75">
        <f t="shared" si="14"/>
        <v>3.3954184659772005E-5</v>
      </c>
      <c r="O38" s="75">
        <f t="shared" si="14"/>
        <v>1.8066793465144777E-5</v>
      </c>
      <c r="P38" s="75">
        <f t="shared" si="14"/>
        <v>2.8034114731403241E-10</v>
      </c>
      <c r="Q38" s="75">
        <f t="shared" si="15"/>
        <v>-1.8066266596129913E-5</v>
      </c>
      <c r="R38" s="75">
        <f t="shared" si="15"/>
        <v>-3.3953755152215849E-5</v>
      </c>
      <c r="S38" s="75">
        <f t="shared" si="15"/>
        <v>-4.5745919732887516E-5</v>
      </c>
      <c r="T38" s="75">
        <f t="shared" si="15"/>
        <v>-5.2020451255901901E-5</v>
      </c>
      <c r="U38" s="75">
        <f t="shared" si="15"/>
        <v>-5.2020548617360613E-5</v>
      </c>
      <c r="V38" s="75">
        <f t="shared" si="15"/>
        <v>-4.5746200074034826E-5</v>
      </c>
      <c r="W38" s="75">
        <f t="shared" si="15"/>
        <v>-3.3954184659772012E-5</v>
      </c>
      <c r="X38" s="75">
        <f t="shared" si="15"/>
        <v>-1.8066793465144787E-5</v>
      </c>
      <c r="Y38" s="75">
        <f t="shared" si="15"/>
        <v>-2.8034114732050401E-10</v>
      </c>
      <c r="Z38" s="75">
        <f t="shared" si="15"/>
        <v>1.8066266596129995E-5</v>
      </c>
      <c r="AA38" s="75">
        <f t="shared" si="16"/>
        <v>3.3953755152215843E-5</v>
      </c>
      <c r="AB38" s="75">
        <f t="shared" si="16"/>
        <v>4.5745919732887509E-5</v>
      </c>
      <c r="AC38" s="75">
        <f t="shared" si="16"/>
        <v>5.2020451255901901E-5</v>
      </c>
      <c r="AD38" s="75">
        <f t="shared" si="16"/>
        <v>5.2020548617360613E-5</v>
      </c>
      <c r="AE38" s="75">
        <f t="shared" si="16"/>
        <v>4.5746200074034833E-5</v>
      </c>
      <c r="AF38" s="75">
        <f t="shared" si="16"/>
        <v>3.3954184659772012E-5</v>
      </c>
      <c r="AG38" s="75">
        <f t="shared" si="16"/>
        <v>1.8066793465144794E-5</v>
      </c>
      <c r="AH38" s="75">
        <f t="shared" si="16"/>
        <v>2.8034114732697561E-10</v>
      </c>
      <c r="AI38" s="75">
        <f t="shared" si="16"/>
        <v>-1.8066266596129812E-5</v>
      </c>
      <c r="AJ38" s="75">
        <f t="shared" si="16"/>
        <v>-3.39537551522157E-5</v>
      </c>
      <c r="AK38" s="75">
        <f t="shared" si="17"/>
        <v>-4.5745919732887509E-5</v>
      </c>
      <c r="AL38" s="75">
        <f t="shared" si="17"/>
        <v>-5.2020451255901901E-5</v>
      </c>
      <c r="AM38" s="75">
        <f t="shared" si="17"/>
        <v>-5.2020548617360613E-5</v>
      </c>
      <c r="AN38" s="75">
        <f t="shared" si="17"/>
        <v>-4.5746200074034839E-5</v>
      </c>
      <c r="AO38" s="75">
        <f t="shared" si="17"/>
        <v>-3.3954184659771883E-5</v>
      </c>
      <c r="AP38" s="75">
        <f t="shared" si="17"/>
        <v>-1.8066793465144886E-5</v>
      </c>
      <c r="AQ38" s="75">
        <f t="shared" si="17"/>
        <v>-2.8034114723961469E-10</v>
      </c>
    </row>
    <row r="39" spans="1:43" x14ac:dyDescent="0.25">
      <c r="A39" s="75">
        <v>37</v>
      </c>
      <c r="B39" s="75" t="s">
        <v>76</v>
      </c>
      <c r="C39" s="75">
        <v>1</v>
      </c>
      <c r="D39" s="76">
        <v>4.2482299999999998E-5</v>
      </c>
      <c r="E39" s="76">
        <v>3.1415899999999999</v>
      </c>
      <c r="F39" s="36">
        <f t="shared" si="5"/>
        <v>1.699291999994017</v>
      </c>
      <c r="G39" s="75">
        <f t="shared" si="14"/>
        <v>4.5092239071260325E-10</v>
      </c>
      <c r="H39" s="75">
        <f t="shared" si="14"/>
        <v>-2.9507451840429032E-5</v>
      </c>
      <c r="I39" s="75">
        <f t="shared" si="14"/>
        <v>-5.811878561056851E-5</v>
      </c>
      <c r="J39" s="75">
        <f t="shared" si="14"/>
        <v>-8.4964209489455346E-5</v>
      </c>
      <c r="K39" s="75">
        <f t="shared" si="14"/>
        <v>-1.0922803885696964E-4</v>
      </c>
      <c r="L39" s="75">
        <f t="shared" si="14"/>
        <v>-1.3017302953586944E-4</v>
      </c>
      <c r="M39" s="75">
        <f t="shared" si="14"/>
        <v>-1.4716277858305312E-4</v>
      </c>
      <c r="N39" s="75">
        <f t="shared" si="14"/>
        <v>-1.5968106107094984E-4</v>
      </c>
      <c r="O39" s="75">
        <f t="shared" si="14"/>
        <v>-1.6734751532072149E-4</v>
      </c>
      <c r="P39" s="75">
        <f t="shared" si="14"/>
        <v>-1.699291999994017E-4</v>
      </c>
      <c r="Q39" s="75">
        <f t="shared" si="15"/>
        <v>-1.6734767192442431E-4</v>
      </c>
      <c r="R39" s="75">
        <f t="shared" si="15"/>
        <v>-1.5968136952003125E-4</v>
      </c>
      <c r="S39" s="75">
        <f t="shared" si="15"/>
        <v>-1.4716322950544382E-4</v>
      </c>
      <c r="T39" s="75">
        <f t="shared" si="15"/>
        <v>-1.3017360923052082E-4</v>
      </c>
      <c r="U39" s="75">
        <f t="shared" si="15"/>
        <v>-1.0922872971015301E-4</v>
      </c>
      <c r="V39" s="75">
        <f t="shared" si="15"/>
        <v>-8.4964990509946397E-5</v>
      </c>
      <c r="W39" s="75">
        <f t="shared" si="15"/>
        <v>-5.8119633067454799E-5</v>
      </c>
      <c r="X39" s="75">
        <f t="shared" si="15"/>
        <v>-2.9508339984161818E-5</v>
      </c>
      <c r="Y39" s="75">
        <f t="shared" si="15"/>
        <v>-4.509223907334221E-10</v>
      </c>
      <c r="Z39" s="75">
        <f t="shared" si="15"/>
        <v>2.9507451840429164E-5</v>
      </c>
      <c r="AA39" s="75">
        <f t="shared" si="16"/>
        <v>5.8118785610568557E-5</v>
      </c>
      <c r="AB39" s="75">
        <f t="shared" si="16"/>
        <v>8.4964209489455387E-5</v>
      </c>
      <c r="AC39" s="75">
        <f t="shared" si="16"/>
        <v>1.0922803885696962E-4</v>
      </c>
      <c r="AD39" s="75">
        <f t="shared" si="16"/>
        <v>1.3017302953586941E-4</v>
      </c>
      <c r="AE39" s="75">
        <f t="shared" si="16"/>
        <v>1.4716277858305309E-4</v>
      </c>
      <c r="AF39" s="75">
        <f t="shared" si="16"/>
        <v>1.5968106107094984E-4</v>
      </c>
      <c r="AG39" s="75">
        <f t="shared" si="16"/>
        <v>1.6734751532072149E-4</v>
      </c>
      <c r="AH39" s="75">
        <f t="shared" si="16"/>
        <v>1.699291999994017E-4</v>
      </c>
      <c r="AI39" s="75">
        <f t="shared" si="16"/>
        <v>1.6734767192442437E-4</v>
      </c>
      <c r="AJ39" s="75">
        <f t="shared" si="16"/>
        <v>1.5968136952003136E-4</v>
      </c>
      <c r="AK39" s="75">
        <f t="shared" si="17"/>
        <v>1.4716322950544385E-4</v>
      </c>
      <c r="AL39" s="75">
        <f t="shared" si="17"/>
        <v>1.3017360923052082E-4</v>
      </c>
      <c r="AM39" s="75">
        <f t="shared" si="17"/>
        <v>1.0922872971015304E-4</v>
      </c>
      <c r="AN39" s="75">
        <f t="shared" si="17"/>
        <v>8.4964990509946424E-5</v>
      </c>
      <c r="AO39" s="75">
        <f t="shared" si="17"/>
        <v>5.8119633067454535E-5</v>
      </c>
      <c r="AP39" s="75">
        <f t="shared" si="17"/>
        <v>2.9508339984161984E-5</v>
      </c>
      <c r="AQ39" s="75">
        <f t="shared" si="17"/>
        <v>4.5092239060331351E-10</v>
      </c>
    </row>
    <row r="40" spans="1:43" x14ac:dyDescent="0.25">
      <c r="A40" s="75">
        <v>38</v>
      </c>
      <c r="B40" s="75" t="s">
        <v>77</v>
      </c>
      <c r="C40" s="75">
        <v>1</v>
      </c>
      <c r="D40" s="76">
        <v>7.4909700000000005E-5</v>
      </c>
      <c r="E40" s="76">
        <v>-1.5708</v>
      </c>
      <c r="F40" s="36">
        <f t="shared" si="5"/>
        <v>2.2472909999848394</v>
      </c>
      <c r="G40" s="75">
        <f t="shared" si="14"/>
        <v>-2.2472909999848395E-4</v>
      </c>
      <c r="H40" s="75">
        <f t="shared" si="14"/>
        <v>-2.2131510334837928E-4</v>
      </c>
      <c r="I40" s="75">
        <f t="shared" si="14"/>
        <v>-2.1117655927388001E-4</v>
      </c>
      <c r="J40" s="75">
        <f t="shared" si="14"/>
        <v>-1.9462152230633901E-4</v>
      </c>
      <c r="K40" s="75">
        <f t="shared" si="14"/>
        <v>-1.7215300886676215E-4</v>
      </c>
      <c r="L40" s="75">
        <f t="shared" si="14"/>
        <v>-1.4445371336639447E-4</v>
      </c>
      <c r="M40" s="75">
        <f t="shared" si="14"/>
        <v>-1.1236526488249486E-4</v>
      </c>
      <c r="N40" s="75">
        <f t="shared" si="14"/>
        <v>-7.6862654684708217E-5</v>
      </c>
      <c r="O40" s="75">
        <f t="shared" si="14"/>
        <v>-3.902461161870666E-5</v>
      </c>
      <c r="P40" s="75">
        <f t="shared" si="14"/>
        <v>-8.2547607700424324E-10</v>
      </c>
      <c r="Q40" s="75">
        <f t="shared" si="15"/>
        <v>3.9022985748225546E-5</v>
      </c>
      <c r="R40" s="75">
        <f t="shared" si="15"/>
        <v>7.6861103297151819E-5</v>
      </c>
      <c r="S40" s="75">
        <f t="shared" si="15"/>
        <v>1.1236383511598904E-4</v>
      </c>
      <c r="T40" s="75">
        <f t="shared" si="15"/>
        <v>1.4445244866367104E-4</v>
      </c>
      <c r="U40" s="75">
        <f t="shared" si="15"/>
        <v>1.7215194765517335E-4</v>
      </c>
      <c r="V40" s="75">
        <f t="shared" si="15"/>
        <v>1.9462069683026203E-4</v>
      </c>
      <c r="W40" s="75">
        <f t="shared" si="15"/>
        <v>2.1117599461498767E-4</v>
      </c>
      <c r="X40" s="75">
        <f t="shared" si="15"/>
        <v>2.2131481666354632E-4</v>
      </c>
      <c r="Y40" s="75">
        <f t="shared" si="15"/>
        <v>2.2472909999848395E-4</v>
      </c>
      <c r="Z40" s="75">
        <f t="shared" si="15"/>
        <v>2.2131510334837928E-4</v>
      </c>
      <c r="AA40" s="75">
        <f t="shared" si="16"/>
        <v>2.1117655927388001E-4</v>
      </c>
      <c r="AB40" s="75">
        <f t="shared" si="16"/>
        <v>1.9462152230633904E-4</v>
      </c>
      <c r="AC40" s="75">
        <f t="shared" si="16"/>
        <v>1.7215300886676217E-4</v>
      </c>
      <c r="AD40" s="75">
        <f t="shared" si="16"/>
        <v>1.4445371336639455E-4</v>
      </c>
      <c r="AE40" s="75">
        <f t="shared" si="16"/>
        <v>1.1236526488249501E-4</v>
      </c>
      <c r="AF40" s="75">
        <f t="shared" si="16"/>
        <v>7.6862654684708379E-5</v>
      </c>
      <c r="AG40" s="75">
        <f t="shared" si="16"/>
        <v>3.9024611618706688E-5</v>
      </c>
      <c r="AH40" s="75">
        <f t="shared" si="16"/>
        <v>8.2547607708167572E-10</v>
      </c>
      <c r="AI40" s="75">
        <f t="shared" si="16"/>
        <v>-3.9022985748225417E-5</v>
      </c>
      <c r="AJ40" s="75">
        <f t="shared" si="16"/>
        <v>-7.6861103297151657E-5</v>
      </c>
      <c r="AK40" s="75">
        <f t="shared" si="17"/>
        <v>-1.1236383511598905E-4</v>
      </c>
      <c r="AL40" s="75">
        <f t="shared" si="17"/>
        <v>-1.4445244866367101E-4</v>
      </c>
      <c r="AM40" s="75">
        <f t="shared" si="17"/>
        <v>-1.721519476551733E-4</v>
      </c>
      <c r="AN40" s="75">
        <f t="shared" si="17"/>
        <v>-1.9462069683026201E-4</v>
      </c>
      <c r="AO40" s="75">
        <f t="shared" si="17"/>
        <v>-2.111759946149877E-4</v>
      </c>
      <c r="AP40" s="75">
        <f t="shared" si="17"/>
        <v>-2.2131481666354627E-4</v>
      </c>
      <c r="AQ40" s="75">
        <f t="shared" si="17"/>
        <v>-2.2472909999848395E-4</v>
      </c>
    </row>
    <row r="41" spans="1:43" x14ac:dyDescent="0.25">
      <c r="A41" s="75">
        <v>39</v>
      </c>
      <c r="B41" s="75" t="s">
        <v>78</v>
      </c>
      <c r="C41" s="75">
        <v>2</v>
      </c>
      <c r="D41" s="76">
        <v>2.03854E-5</v>
      </c>
      <c r="E41" s="76">
        <v>3.1415899999999999</v>
      </c>
      <c r="F41" s="36">
        <f t="shared" si="5"/>
        <v>0.40151437509582683</v>
      </c>
      <c r="G41" s="75">
        <f t="shared" si="14"/>
        <v>-2.1637795749289326E-10</v>
      </c>
      <c r="H41" s="75">
        <f t="shared" si="14"/>
        <v>1.3944231530535823E-5</v>
      </c>
      <c r="I41" s="75">
        <f t="shared" si="14"/>
        <v>2.6206799321506936E-5</v>
      </c>
      <c r="J41" s="75">
        <f t="shared" si="14"/>
        <v>3.5308440343138581E-5</v>
      </c>
      <c r="K41" s="75">
        <f t="shared" si="14"/>
        <v>4.0151362362306674E-5</v>
      </c>
      <c r="L41" s="75">
        <f t="shared" si="14"/>
        <v>4.0151437509582683E-5</v>
      </c>
      <c r="M41" s="75">
        <f t="shared" si="14"/>
        <v>3.5308656721096098E-5</v>
      </c>
      <c r="N41" s="75">
        <f t="shared" si="14"/>
        <v>2.6207130831770864E-5</v>
      </c>
      <c r="O41" s="75">
        <f t="shared" si="14"/>
        <v>1.3944638188075739E-5</v>
      </c>
      <c r="P41" s="75">
        <f t="shared" si="14"/>
        <v>2.1637795749788827E-10</v>
      </c>
      <c r="Q41" s="75">
        <f t="shared" si="15"/>
        <v>-1.3944231530535818E-5</v>
      </c>
      <c r="R41" s="75">
        <f t="shared" si="15"/>
        <v>-2.6206799321506956E-5</v>
      </c>
      <c r="S41" s="75">
        <f t="shared" si="15"/>
        <v>-3.5308440343138602E-5</v>
      </c>
      <c r="T41" s="75">
        <f t="shared" si="15"/>
        <v>-4.0151362362306667E-5</v>
      </c>
      <c r="U41" s="75">
        <f t="shared" si="15"/>
        <v>-4.0151437509582683E-5</v>
      </c>
      <c r="V41" s="75">
        <f t="shared" si="15"/>
        <v>-3.5308656721096098E-5</v>
      </c>
      <c r="W41" s="75">
        <f t="shared" si="15"/>
        <v>-2.6207130831770871E-5</v>
      </c>
      <c r="X41" s="75">
        <f t="shared" si="15"/>
        <v>-1.3944638188075745E-5</v>
      </c>
      <c r="Y41" s="75">
        <f t="shared" si="15"/>
        <v>-2.163779575028833E-10</v>
      </c>
      <c r="Z41" s="75">
        <f t="shared" si="15"/>
        <v>1.3944231530535881E-5</v>
      </c>
      <c r="AA41" s="75">
        <f t="shared" si="16"/>
        <v>2.6206799321506953E-5</v>
      </c>
      <c r="AB41" s="75">
        <f t="shared" si="16"/>
        <v>3.5308440343138595E-5</v>
      </c>
      <c r="AC41" s="75">
        <f t="shared" si="16"/>
        <v>4.0151362362306667E-5</v>
      </c>
      <c r="AD41" s="75">
        <f t="shared" si="16"/>
        <v>4.0151437509582683E-5</v>
      </c>
      <c r="AE41" s="75">
        <f t="shared" si="16"/>
        <v>3.5308656721096105E-5</v>
      </c>
      <c r="AF41" s="75">
        <f t="shared" si="16"/>
        <v>2.6207130831770874E-5</v>
      </c>
      <c r="AG41" s="75">
        <f t="shared" si="16"/>
        <v>1.394463818807575E-5</v>
      </c>
      <c r="AH41" s="75">
        <f t="shared" si="16"/>
        <v>2.1637795750787833E-10</v>
      </c>
      <c r="AI41" s="75">
        <f t="shared" si="16"/>
        <v>-1.3944231530535738E-5</v>
      </c>
      <c r="AJ41" s="75">
        <f t="shared" si="16"/>
        <v>-2.6206799321506841E-5</v>
      </c>
      <c r="AK41" s="75">
        <f t="shared" si="17"/>
        <v>-3.5308440343138595E-5</v>
      </c>
      <c r="AL41" s="75">
        <f t="shared" si="17"/>
        <v>-4.0151362362306667E-5</v>
      </c>
      <c r="AM41" s="75">
        <f t="shared" si="17"/>
        <v>-4.0151437509582683E-5</v>
      </c>
      <c r="AN41" s="75">
        <f t="shared" si="17"/>
        <v>-3.5308656721096105E-5</v>
      </c>
      <c r="AO41" s="75">
        <f t="shared" si="17"/>
        <v>-2.6207130831770769E-5</v>
      </c>
      <c r="AP41" s="75">
        <f t="shared" si="17"/>
        <v>-1.3944638188075822E-5</v>
      </c>
      <c r="AQ41" s="75">
        <f t="shared" si="17"/>
        <v>-2.1637795744044988E-10</v>
      </c>
    </row>
    <row r="42" spans="1:43" x14ac:dyDescent="0.25">
      <c r="A42" s="75">
        <v>40</v>
      </c>
      <c r="B42" s="75" t="s">
        <v>79</v>
      </c>
      <c r="C42" s="75">
        <v>1</v>
      </c>
      <c r="D42" s="76">
        <v>5.3755200000000002E-6</v>
      </c>
      <c r="E42" s="76">
        <v>-2.3026899999999998E-16</v>
      </c>
      <c r="F42" s="36">
        <f t="shared" si="5"/>
        <v>0.21502080000000001</v>
      </c>
      <c r="G42" s="75">
        <f t="shared" si="14"/>
        <v>-4.9512624595199994E-21</v>
      </c>
      <c r="H42" s="75">
        <f t="shared" si="14"/>
        <v>3.7337970080485446E-6</v>
      </c>
      <c r="I42" s="75">
        <f t="shared" si="14"/>
        <v>7.3541444833999903E-6</v>
      </c>
      <c r="J42" s="75">
        <f t="shared" si="14"/>
        <v>1.0751039999999995E-5</v>
      </c>
      <c r="K42" s="75">
        <f t="shared" si="14"/>
        <v>1.382127060648874E-5</v>
      </c>
      <c r="L42" s="75">
        <f t="shared" si="14"/>
        <v>1.6471548899499714E-5</v>
      </c>
      <c r="M42" s="75">
        <f t="shared" si="14"/>
        <v>1.8621347514205299E-5</v>
      </c>
      <c r="N42" s="75">
        <f t="shared" si="14"/>
        <v>2.0205345907548265E-5</v>
      </c>
      <c r="O42" s="75">
        <f t="shared" si="14"/>
        <v>2.1175415089888737E-5</v>
      </c>
      <c r="P42" s="75">
        <f t="shared" si="14"/>
        <v>2.1502080000000001E-5</v>
      </c>
      <c r="Q42" s="75">
        <f t="shared" si="15"/>
        <v>2.1175415089888741E-5</v>
      </c>
      <c r="R42" s="75">
        <f t="shared" si="15"/>
        <v>2.0205345907548265E-5</v>
      </c>
      <c r="S42" s="75">
        <f t="shared" si="15"/>
        <v>1.8621347514205309E-5</v>
      </c>
      <c r="T42" s="75">
        <f t="shared" si="15"/>
        <v>1.6471548899499721E-5</v>
      </c>
      <c r="U42" s="75">
        <f t="shared" si="15"/>
        <v>1.3821270606488754E-5</v>
      </c>
      <c r="V42" s="75">
        <f t="shared" si="15"/>
        <v>1.0751040000000007E-5</v>
      </c>
      <c r="W42" s="75">
        <f t="shared" si="15"/>
        <v>7.3541444834000081E-6</v>
      </c>
      <c r="X42" s="75">
        <f t="shared" si="15"/>
        <v>3.7337970080485573E-6</v>
      </c>
      <c r="Y42" s="75">
        <f t="shared" si="15"/>
        <v>1.2183165726264989E-20</v>
      </c>
      <c r="Z42" s="75">
        <f t="shared" si="15"/>
        <v>-3.7337970080485429E-6</v>
      </c>
      <c r="AA42" s="75">
        <f t="shared" si="16"/>
        <v>-7.3541444833999843E-6</v>
      </c>
      <c r="AB42" s="75">
        <f t="shared" si="16"/>
        <v>-1.0751039999999994E-5</v>
      </c>
      <c r="AC42" s="75">
        <f t="shared" si="16"/>
        <v>-1.3821270606488735E-5</v>
      </c>
      <c r="AD42" s="75">
        <f t="shared" si="16"/>
        <v>-1.6471548899499714E-5</v>
      </c>
      <c r="AE42" s="75">
        <f t="shared" si="16"/>
        <v>-1.8621347514205299E-5</v>
      </c>
      <c r="AF42" s="75">
        <f t="shared" si="16"/>
        <v>-2.0205345907548262E-5</v>
      </c>
      <c r="AG42" s="75">
        <f t="shared" si="16"/>
        <v>-2.1175415089888737E-5</v>
      </c>
      <c r="AH42" s="75">
        <f t="shared" si="16"/>
        <v>-2.1502080000000001E-5</v>
      </c>
      <c r="AI42" s="75">
        <f t="shared" si="16"/>
        <v>-2.1175415089888741E-5</v>
      </c>
      <c r="AJ42" s="75">
        <f t="shared" si="16"/>
        <v>-2.0205345907548268E-5</v>
      </c>
      <c r="AK42" s="75">
        <f t="shared" si="17"/>
        <v>-1.8621347514205302E-5</v>
      </c>
      <c r="AL42" s="75">
        <f t="shared" si="17"/>
        <v>-1.6471548899499717E-5</v>
      </c>
      <c r="AM42" s="75">
        <f t="shared" si="17"/>
        <v>-1.382127060648875E-5</v>
      </c>
      <c r="AN42" s="75">
        <f t="shared" si="17"/>
        <v>-1.075104000000001E-5</v>
      </c>
      <c r="AO42" s="75">
        <f t="shared" si="17"/>
        <v>-7.3541444833999928E-6</v>
      </c>
      <c r="AP42" s="75">
        <f t="shared" si="17"/>
        <v>-3.7337970080485696E-6</v>
      </c>
      <c r="AQ42" s="75">
        <f t="shared" si="17"/>
        <v>-5.2686480178643082E-21</v>
      </c>
    </row>
    <row r="43" spans="1:43" x14ac:dyDescent="0.25">
      <c r="A43" s="75">
        <v>41</v>
      </c>
      <c r="B43" s="75" t="s">
        <v>80</v>
      </c>
      <c r="C43" s="75">
        <v>1</v>
      </c>
      <c r="D43" s="76">
        <v>5.8794400000000001E-5</v>
      </c>
      <c r="E43" s="76">
        <v>-1.5708</v>
      </c>
      <c r="F43" s="36">
        <f t="shared" si="5"/>
        <v>1.7638319999881009</v>
      </c>
      <c r="G43" s="75">
        <f t="shared" ref="G43:P49" si="18">Bn*SIN(m*(th-INDEX(deg,ii)*PI()/180+ph))*INDEX(mm,ii)*INDEX(_10kA,ii)</f>
        <v>-1.7638319999881008E-4</v>
      </c>
      <c r="H43" s="75">
        <f t="shared" si="18"/>
        <v>-1.7370365536513893E-4</v>
      </c>
      <c r="I43" s="75">
        <f t="shared" si="18"/>
        <v>-1.6574621306148884E-4</v>
      </c>
      <c r="J43" s="75">
        <f t="shared" si="18"/>
        <v>-1.5275265594559607E-4</v>
      </c>
      <c r="K43" s="75">
        <f t="shared" si="18"/>
        <v>-1.3511778667536995E-4</v>
      </c>
      <c r="L43" s="75">
        <f t="shared" si="18"/>
        <v>-1.1337743182991178E-4</v>
      </c>
      <c r="M43" s="75">
        <f t="shared" si="18"/>
        <v>-8.8192161090050504E-5</v>
      </c>
      <c r="N43" s="75">
        <f t="shared" si="18"/>
        <v>-6.0327216162854862E-5</v>
      </c>
      <c r="O43" s="75">
        <f t="shared" si="18"/>
        <v>-3.0629259299595204E-5</v>
      </c>
      <c r="P43" s="75">
        <f t="shared" si="18"/>
        <v>-6.4789167039539969E-10</v>
      </c>
      <c r="Q43" s="75">
        <f t="shared" ref="Q43:Z49" si="19">Bn*SIN(m*(th-INDEX(deg,ii)*PI()/180+ph))*INDEX(mm,ii)*INDEX(_10kA,ii)</f>
        <v>3.0627983202114969E-5</v>
      </c>
      <c r="R43" s="75">
        <f t="shared" si="19"/>
        <v>6.0325998524811381E-5</v>
      </c>
      <c r="S43" s="75">
        <f t="shared" si="19"/>
        <v>8.8191038908759552E-5</v>
      </c>
      <c r="T43" s="75">
        <f t="shared" si="19"/>
        <v>1.133764392022841E-4</v>
      </c>
      <c r="U43" s="75">
        <f t="shared" si="19"/>
        <v>1.3511695376189364E-4</v>
      </c>
      <c r="V43" s="75">
        <f t="shared" si="19"/>
        <v>1.5275200805392572E-4</v>
      </c>
      <c r="W43" s="75">
        <f t="shared" si="19"/>
        <v>1.6574576987748489E-4</v>
      </c>
      <c r="X43" s="75">
        <f t="shared" si="19"/>
        <v>1.7370343035472317E-4</v>
      </c>
      <c r="Y43" s="75">
        <f t="shared" si="19"/>
        <v>1.7638319999881008E-4</v>
      </c>
      <c r="Z43" s="75">
        <f t="shared" si="19"/>
        <v>1.7370365536513893E-4</v>
      </c>
      <c r="AA43" s="75">
        <f t="shared" ref="AA43:AJ49" si="20">Bn*SIN(m*(th-INDEX(deg,ii)*PI()/180+ph))*INDEX(mm,ii)*INDEX(_10kA,ii)</f>
        <v>1.6574621306148884E-4</v>
      </c>
      <c r="AB43" s="75">
        <f t="shared" si="20"/>
        <v>1.527526559455961E-4</v>
      </c>
      <c r="AC43" s="75">
        <f t="shared" si="20"/>
        <v>1.3511778667536997E-4</v>
      </c>
      <c r="AD43" s="75">
        <f t="shared" si="20"/>
        <v>1.1337743182991184E-4</v>
      </c>
      <c r="AE43" s="75">
        <f t="shared" si="20"/>
        <v>8.8192161090050599E-5</v>
      </c>
      <c r="AF43" s="75">
        <f t="shared" si="20"/>
        <v>6.0327216162854991E-5</v>
      </c>
      <c r="AG43" s="75">
        <f t="shared" si="20"/>
        <v>3.0629259299595224E-5</v>
      </c>
      <c r="AH43" s="75">
        <f t="shared" si="20"/>
        <v>6.4789167045617431E-10</v>
      </c>
      <c r="AI43" s="75">
        <f t="shared" si="20"/>
        <v>-3.0627983202114874E-5</v>
      </c>
      <c r="AJ43" s="75">
        <f t="shared" si="20"/>
        <v>-6.0325998524811252E-5</v>
      </c>
      <c r="AK43" s="75">
        <f t="shared" ref="AK43:AQ49" si="21">Bn*SIN(m*(th-INDEX(deg,ii)*PI()/180+ph))*INDEX(mm,ii)*INDEX(_10kA,ii)</f>
        <v>-8.8191038908759579E-5</v>
      </c>
      <c r="AL43" s="75">
        <f t="shared" si="21"/>
        <v>-1.1337643920228406E-4</v>
      </c>
      <c r="AM43" s="75">
        <f t="shared" si="21"/>
        <v>-1.3511695376189359E-4</v>
      </c>
      <c r="AN43" s="75">
        <f t="shared" si="21"/>
        <v>-1.5275200805392567E-4</v>
      </c>
      <c r="AO43" s="75">
        <f t="shared" si="21"/>
        <v>-1.6574576987748492E-4</v>
      </c>
      <c r="AP43" s="75">
        <f t="shared" si="21"/>
        <v>-1.7370343035472314E-4</v>
      </c>
      <c r="AQ43" s="75">
        <f t="shared" si="21"/>
        <v>-1.7638319999881008E-4</v>
      </c>
    </row>
    <row r="44" spans="1:43" x14ac:dyDescent="0.25">
      <c r="A44" s="75">
        <v>42</v>
      </c>
      <c r="B44" s="75" t="s">
        <v>81</v>
      </c>
      <c r="C44" s="75">
        <v>2</v>
      </c>
      <c r="D44" s="76">
        <v>3.4074199999999999E-6</v>
      </c>
      <c r="E44" s="76">
        <v>-4.4670299999999999E-16</v>
      </c>
      <c r="F44" s="36">
        <f t="shared" si="5"/>
        <v>6.7113072675377181E-2</v>
      </c>
      <c r="G44" s="75">
        <f t="shared" si="18"/>
        <v>-6.08841894504E-21</v>
      </c>
      <c r="H44" s="75">
        <f t="shared" si="18"/>
        <v>2.3308125535414945E-6</v>
      </c>
      <c r="I44" s="75">
        <f t="shared" si="18"/>
        <v>4.3804947139962103E-6</v>
      </c>
      <c r="J44" s="75">
        <f t="shared" si="18"/>
        <v>5.90182456272634E-6</v>
      </c>
      <c r="K44" s="75">
        <f t="shared" si="18"/>
        <v>6.711307267537715E-6</v>
      </c>
      <c r="L44" s="75">
        <f t="shared" si="18"/>
        <v>6.7113072675377166E-6</v>
      </c>
      <c r="M44" s="75">
        <f t="shared" si="18"/>
        <v>5.9018245627263468E-6</v>
      </c>
      <c r="N44" s="75">
        <f t="shared" si="18"/>
        <v>4.3804947139962213E-6</v>
      </c>
      <c r="O44" s="75">
        <f t="shared" si="18"/>
        <v>2.3308125535415068E-6</v>
      </c>
      <c r="P44" s="75">
        <f t="shared" si="18"/>
        <v>6.8877128913541479E-21</v>
      </c>
      <c r="Q44" s="75">
        <f t="shared" si="19"/>
        <v>-2.3308125535414941E-6</v>
      </c>
      <c r="R44" s="75">
        <f t="shared" si="19"/>
        <v>-4.3804947139962103E-6</v>
      </c>
      <c r="S44" s="75">
        <f t="shared" si="19"/>
        <v>-5.9018245627263391E-6</v>
      </c>
      <c r="T44" s="75">
        <f t="shared" si="19"/>
        <v>-6.711307267537715E-6</v>
      </c>
      <c r="U44" s="75">
        <f t="shared" si="19"/>
        <v>-6.7113072675377166E-6</v>
      </c>
      <c r="V44" s="75">
        <f t="shared" si="19"/>
        <v>-5.9018245627263468E-6</v>
      </c>
      <c r="W44" s="75">
        <f t="shared" si="19"/>
        <v>-4.3804947139962221E-6</v>
      </c>
      <c r="X44" s="75">
        <f t="shared" si="19"/>
        <v>-2.3308125535415051E-6</v>
      </c>
      <c r="Y44" s="75">
        <f t="shared" si="19"/>
        <v>-7.7226319609990938E-21</v>
      </c>
      <c r="Z44" s="75">
        <f t="shared" si="19"/>
        <v>2.3308125535414958E-6</v>
      </c>
      <c r="AA44" s="75">
        <f t="shared" si="20"/>
        <v>4.3804947139962094E-6</v>
      </c>
      <c r="AB44" s="75">
        <f t="shared" si="20"/>
        <v>5.9018245627263417E-6</v>
      </c>
      <c r="AC44" s="75">
        <f t="shared" si="20"/>
        <v>6.711307267537715E-6</v>
      </c>
      <c r="AD44" s="75">
        <f t="shared" si="20"/>
        <v>6.7113072675377183E-6</v>
      </c>
      <c r="AE44" s="75">
        <f t="shared" si="20"/>
        <v>5.9018245627263535E-6</v>
      </c>
      <c r="AF44" s="75">
        <f t="shared" si="20"/>
        <v>4.3804947139962315E-6</v>
      </c>
      <c r="AG44" s="75">
        <f t="shared" si="20"/>
        <v>2.3308125535415114E-6</v>
      </c>
      <c r="AH44" s="75">
        <f t="shared" si="20"/>
        <v>1.461034485235324E-20</v>
      </c>
      <c r="AI44" s="75">
        <f t="shared" si="20"/>
        <v>-2.3308125535414839E-6</v>
      </c>
      <c r="AJ44" s="75">
        <f t="shared" si="20"/>
        <v>-4.3804947139962001E-6</v>
      </c>
      <c r="AK44" s="75">
        <f t="shared" si="21"/>
        <v>-5.9018245627263383E-6</v>
      </c>
      <c r="AL44" s="75">
        <f t="shared" si="21"/>
        <v>-6.7113072675377133E-6</v>
      </c>
      <c r="AM44" s="75">
        <f t="shared" si="21"/>
        <v>-6.7113072675377183E-6</v>
      </c>
      <c r="AN44" s="75">
        <f t="shared" si="21"/>
        <v>-5.9018245627263535E-6</v>
      </c>
      <c r="AO44" s="75">
        <f t="shared" si="21"/>
        <v>-4.380494713996223E-6</v>
      </c>
      <c r="AP44" s="75">
        <f t="shared" si="21"/>
        <v>-2.3308125535415237E-6</v>
      </c>
      <c r="AQ44" s="75">
        <f t="shared" si="21"/>
        <v>-1.5445263921998188E-20</v>
      </c>
    </row>
    <row r="45" spans="1:43" x14ac:dyDescent="0.25">
      <c r="A45" s="75">
        <v>43</v>
      </c>
      <c r="B45" s="75" t="s">
        <v>82</v>
      </c>
      <c r="C45" s="75">
        <v>1</v>
      </c>
      <c r="D45" s="76">
        <v>1.0991299999999999E-5</v>
      </c>
      <c r="E45" s="76">
        <v>-2.4238699999999998E-16</v>
      </c>
      <c r="F45" s="36">
        <f t="shared" si="5"/>
        <v>0.43965199999999999</v>
      </c>
      <c r="G45" s="75">
        <f t="shared" si="18"/>
        <v>-1.0656592932399999E-20</v>
      </c>
      <c r="H45" s="75">
        <f t="shared" si="18"/>
        <v>7.6344768607621135E-6</v>
      </c>
      <c r="I45" s="75">
        <f t="shared" si="18"/>
        <v>1.5036984005341679E-5</v>
      </c>
      <c r="J45" s="75">
        <f t="shared" si="18"/>
        <v>2.1982599999999988E-5</v>
      </c>
      <c r="K45" s="75">
        <f t="shared" si="18"/>
        <v>2.826028581739063E-5</v>
      </c>
      <c r="L45" s="75">
        <f t="shared" si="18"/>
        <v>3.3679297150614486E-5</v>
      </c>
      <c r="M45" s="75">
        <f t="shared" si="18"/>
        <v>3.8074980082463593E-5</v>
      </c>
      <c r="N45" s="75">
        <f t="shared" si="18"/>
        <v>4.1313774011376614E-5</v>
      </c>
      <c r="O45" s="75">
        <f t="shared" si="18"/>
        <v>4.3297269822732322E-5</v>
      </c>
      <c r="P45" s="75">
        <f t="shared" si="18"/>
        <v>4.3965199999999997E-5</v>
      </c>
      <c r="Q45" s="75">
        <f t="shared" si="19"/>
        <v>4.3297269822732329E-5</v>
      </c>
      <c r="R45" s="75">
        <f t="shared" si="19"/>
        <v>4.1313774011376621E-5</v>
      </c>
      <c r="S45" s="75">
        <f t="shared" si="19"/>
        <v>3.8074980082463613E-5</v>
      </c>
      <c r="T45" s="75">
        <f t="shared" si="19"/>
        <v>3.3679297150614506E-5</v>
      </c>
      <c r="U45" s="75">
        <f t="shared" si="19"/>
        <v>2.8260285817390657E-5</v>
      </c>
      <c r="V45" s="75">
        <f t="shared" si="19"/>
        <v>2.1982600000000012E-5</v>
      </c>
      <c r="W45" s="75">
        <f t="shared" si="19"/>
        <v>1.5036984005341716E-5</v>
      </c>
      <c r="X45" s="75">
        <f t="shared" si="19"/>
        <v>7.6344768607621406E-6</v>
      </c>
      <c r="Y45" s="75">
        <f t="shared" si="19"/>
        <v>2.4910860613874818E-20</v>
      </c>
      <c r="Z45" s="75">
        <f t="shared" si="19"/>
        <v>-7.6344768607621118E-6</v>
      </c>
      <c r="AA45" s="75">
        <f t="shared" si="20"/>
        <v>-1.5036984005341667E-5</v>
      </c>
      <c r="AB45" s="75">
        <f t="shared" si="20"/>
        <v>-2.1982599999999985E-5</v>
      </c>
      <c r="AC45" s="75">
        <f t="shared" si="20"/>
        <v>-2.8260285817390619E-5</v>
      </c>
      <c r="AD45" s="75">
        <f t="shared" si="20"/>
        <v>-3.3679297150614486E-5</v>
      </c>
      <c r="AE45" s="75">
        <f t="shared" si="20"/>
        <v>-3.8074980082463586E-5</v>
      </c>
      <c r="AF45" s="75">
        <f t="shared" si="20"/>
        <v>-4.1313774011376608E-5</v>
      </c>
      <c r="AG45" s="75">
        <f t="shared" si="20"/>
        <v>-4.3297269822732322E-5</v>
      </c>
      <c r="AH45" s="75">
        <f t="shared" si="20"/>
        <v>-4.3965199999999997E-5</v>
      </c>
      <c r="AI45" s="75">
        <f t="shared" si="20"/>
        <v>-4.3297269822732329E-5</v>
      </c>
      <c r="AJ45" s="75">
        <f t="shared" si="20"/>
        <v>-4.1313774011376621E-5</v>
      </c>
      <c r="AK45" s="75">
        <f t="shared" si="21"/>
        <v>-3.80749800824636E-5</v>
      </c>
      <c r="AL45" s="75">
        <f t="shared" si="21"/>
        <v>-3.3679297150614492E-5</v>
      </c>
      <c r="AM45" s="75">
        <f t="shared" si="21"/>
        <v>-2.826028581739065E-5</v>
      </c>
      <c r="AN45" s="75">
        <f t="shared" si="21"/>
        <v>-2.1982600000000019E-5</v>
      </c>
      <c r="AO45" s="75">
        <f t="shared" si="21"/>
        <v>-1.5036984005341684E-5</v>
      </c>
      <c r="AP45" s="75">
        <f t="shared" si="21"/>
        <v>-7.634476860762166E-6</v>
      </c>
      <c r="AQ45" s="75">
        <f t="shared" si="21"/>
        <v>-1.0772779369949692E-20</v>
      </c>
    </row>
    <row r="46" spans="1:43" x14ac:dyDescent="0.25">
      <c r="A46" s="75">
        <v>44</v>
      </c>
      <c r="B46" s="75" t="s">
        <v>83</v>
      </c>
      <c r="C46" s="75">
        <v>1</v>
      </c>
      <c r="D46" s="76">
        <v>6.4994399999999996E-5</v>
      </c>
      <c r="E46" s="76">
        <v>-1.5708</v>
      </c>
      <c r="F46" s="36">
        <f t="shared" si="5"/>
        <v>1.9498319999868459</v>
      </c>
      <c r="G46" s="75">
        <f t="shared" si="18"/>
        <v>-1.9498319999868458E-4</v>
      </c>
      <c r="H46" s="75">
        <f t="shared" si="18"/>
        <v>-1.9202109143496638E-4</v>
      </c>
      <c r="I46" s="75">
        <f t="shared" si="18"/>
        <v>-1.8322451917535733E-4</v>
      </c>
      <c r="J46" s="75">
        <f t="shared" si="18"/>
        <v>-1.6886076261668541E-4</v>
      </c>
      <c r="K46" s="75">
        <f t="shared" si="18"/>
        <v>-1.4936625723357435E-4</v>
      </c>
      <c r="L46" s="75">
        <f t="shared" si="18"/>
        <v>-1.2533333370739422E-4</v>
      </c>
      <c r="M46" s="75">
        <f t="shared" si="18"/>
        <v>-9.7492220258241897E-5</v>
      </c>
      <c r="N46" s="75">
        <f t="shared" si="18"/>
        <v>-6.6688855029986763E-5</v>
      </c>
      <c r="O46" s="75">
        <f t="shared" si="18"/>
        <v>-3.3859182687834392E-5</v>
      </c>
      <c r="P46" s="75">
        <f t="shared" si="18"/>
        <v>-7.1621328531878487E-10</v>
      </c>
      <c r="Q46" s="75">
        <f t="shared" si="19"/>
        <v>3.3857772023042003E-5</v>
      </c>
      <c r="R46" s="75">
        <f t="shared" si="19"/>
        <v>6.6687508989308512E-5</v>
      </c>
      <c r="S46" s="75">
        <f t="shared" si="19"/>
        <v>9.7490979740442655E-5</v>
      </c>
      <c r="T46" s="75">
        <f t="shared" si="19"/>
        <v>1.253322364049796E-4</v>
      </c>
      <c r="U46" s="75">
        <f t="shared" si="19"/>
        <v>1.4936533648752295E-4</v>
      </c>
      <c r="V46" s="75">
        <f t="shared" si="19"/>
        <v>1.6886004640340012E-4</v>
      </c>
      <c r="W46" s="75">
        <f t="shared" si="19"/>
        <v>1.8322402925661634E-4</v>
      </c>
      <c r="X46" s="75">
        <f t="shared" si="19"/>
        <v>1.9202084269670272E-4</v>
      </c>
      <c r="Y46" s="75">
        <f t="shared" si="19"/>
        <v>1.9498319999868458E-4</v>
      </c>
      <c r="Z46" s="75">
        <f t="shared" si="19"/>
        <v>1.9202109143496638E-4</v>
      </c>
      <c r="AA46" s="75">
        <f t="shared" si="20"/>
        <v>1.8322451917535733E-4</v>
      </c>
      <c r="AB46" s="75">
        <f t="shared" si="20"/>
        <v>1.6886076261668544E-4</v>
      </c>
      <c r="AC46" s="75">
        <f t="shared" si="20"/>
        <v>1.4936625723357437E-4</v>
      </c>
      <c r="AD46" s="75">
        <f t="shared" si="20"/>
        <v>1.2533333370739428E-4</v>
      </c>
      <c r="AE46" s="75">
        <f t="shared" si="20"/>
        <v>9.7492220258242019E-5</v>
      </c>
      <c r="AF46" s="75">
        <f t="shared" si="20"/>
        <v>6.6688855029986912E-5</v>
      </c>
      <c r="AG46" s="75">
        <f t="shared" si="20"/>
        <v>3.3859182687834413E-5</v>
      </c>
      <c r="AH46" s="75">
        <f t="shared" si="20"/>
        <v>7.1621328538596816E-10</v>
      </c>
      <c r="AI46" s="75">
        <f t="shared" si="20"/>
        <v>-3.3857772023041901E-5</v>
      </c>
      <c r="AJ46" s="75">
        <f t="shared" si="20"/>
        <v>-6.6687508989308377E-5</v>
      </c>
      <c r="AK46" s="75">
        <f t="shared" si="21"/>
        <v>-9.7490979740442682E-5</v>
      </c>
      <c r="AL46" s="75">
        <f t="shared" si="21"/>
        <v>-1.2533223640497958E-4</v>
      </c>
      <c r="AM46" s="75">
        <f t="shared" si="21"/>
        <v>-1.4936533648752289E-4</v>
      </c>
      <c r="AN46" s="75">
        <f t="shared" si="21"/>
        <v>-1.6886004640340006E-4</v>
      </c>
      <c r="AO46" s="75">
        <f t="shared" si="21"/>
        <v>-1.8322402925661634E-4</v>
      </c>
      <c r="AP46" s="75">
        <f t="shared" si="21"/>
        <v>-1.920208426967027E-4</v>
      </c>
      <c r="AQ46" s="75">
        <f t="shared" si="21"/>
        <v>-1.9498319999868458E-4</v>
      </c>
    </row>
    <row r="47" spans="1:43" x14ac:dyDescent="0.25">
      <c r="A47" s="75">
        <v>45</v>
      </c>
      <c r="B47" s="75" t="s">
        <v>84</v>
      </c>
      <c r="C47" s="75">
        <v>2</v>
      </c>
      <c r="D47" s="76">
        <v>5.1676899999999998E-6</v>
      </c>
      <c r="E47" s="76">
        <v>-3.9344299999999999E-16</v>
      </c>
      <c r="F47" s="36">
        <f t="shared" si="5"/>
        <v>0.10178362354327315</v>
      </c>
      <c r="G47" s="75">
        <f t="shared" si="18"/>
        <v>-8.1327658266799993E-21</v>
      </c>
      <c r="H47" s="75">
        <f t="shared" si="18"/>
        <v>3.5349081489252422E-6</v>
      </c>
      <c r="I47" s="75">
        <f t="shared" si="18"/>
        <v>6.6434542054020584E-6</v>
      </c>
      <c r="J47" s="75">
        <f t="shared" si="18"/>
        <v>8.9507016377656056E-6</v>
      </c>
      <c r="K47" s="75">
        <f t="shared" si="18"/>
        <v>1.0178362354327312E-5</v>
      </c>
      <c r="L47" s="75">
        <f t="shared" si="18"/>
        <v>1.0178362354327316E-5</v>
      </c>
      <c r="M47" s="75">
        <f t="shared" si="18"/>
        <v>8.9507016377656157E-6</v>
      </c>
      <c r="N47" s="75">
        <f t="shared" si="18"/>
        <v>6.6434542054020728E-6</v>
      </c>
      <c r="O47" s="75">
        <f t="shared" si="18"/>
        <v>3.53490814892526E-6</v>
      </c>
      <c r="P47" s="75">
        <f t="shared" si="18"/>
        <v>1.0445898959189625E-20</v>
      </c>
      <c r="Q47" s="75">
        <f t="shared" si="19"/>
        <v>-3.5349081489252405E-6</v>
      </c>
      <c r="R47" s="75">
        <f t="shared" si="19"/>
        <v>-6.6434542054020567E-6</v>
      </c>
      <c r="S47" s="75">
        <f t="shared" si="19"/>
        <v>-8.9507016377656039E-6</v>
      </c>
      <c r="T47" s="75">
        <f t="shared" si="19"/>
        <v>-1.0178362354327312E-5</v>
      </c>
      <c r="U47" s="75">
        <f t="shared" si="19"/>
        <v>-1.0178362354327316E-5</v>
      </c>
      <c r="V47" s="75">
        <f t="shared" si="19"/>
        <v>-8.9507016377656157E-6</v>
      </c>
      <c r="W47" s="75">
        <f t="shared" si="19"/>
        <v>-6.6434542054020745E-6</v>
      </c>
      <c r="X47" s="75">
        <f t="shared" si="19"/>
        <v>-3.5349081489252574E-6</v>
      </c>
      <c r="Y47" s="75">
        <f t="shared" si="19"/>
        <v>-1.171213644297897E-20</v>
      </c>
      <c r="Z47" s="75">
        <f t="shared" si="19"/>
        <v>3.5349081489252435E-6</v>
      </c>
      <c r="AA47" s="75">
        <f t="shared" si="20"/>
        <v>6.6434542054020558E-6</v>
      </c>
      <c r="AB47" s="75">
        <f t="shared" si="20"/>
        <v>8.950701637765609E-6</v>
      </c>
      <c r="AC47" s="75">
        <f t="shared" si="20"/>
        <v>1.0178362354327312E-5</v>
      </c>
      <c r="AD47" s="75">
        <f t="shared" si="20"/>
        <v>1.0178362354327316E-5</v>
      </c>
      <c r="AE47" s="75">
        <f t="shared" si="20"/>
        <v>8.9507016377656157E-6</v>
      </c>
      <c r="AF47" s="75">
        <f t="shared" si="20"/>
        <v>6.6434542054020753E-6</v>
      </c>
      <c r="AG47" s="75">
        <f t="shared" si="20"/>
        <v>3.5349081489252498E-6</v>
      </c>
      <c r="AH47" s="75">
        <f t="shared" si="20"/>
        <v>3.7987124513680359E-21</v>
      </c>
      <c r="AI47" s="75">
        <f t="shared" si="20"/>
        <v>-3.5349081489252422E-6</v>
      </c>
      <c r="AJ47" s="75">
        <f t="shared" si="20"/>
        <v>-6.643454205402055E-6</v>
      </c>
      <c r="AK47" s="75">
        <f t="shared" si="21"/>
        <v>-8.9507016377656124E-6</v>
      </c>
      <c r="AL47" s="75">
        <f t="shared" si="21"/>
        <v>-1.0178362354327314E-5</v>
      </c>
      <c r="AM47" s="75">
        <f t="shared" si="21"/>
        <v>-1.0178362354327316E-5</v>
      </c>
      <c r="AN47" s="75">
        <f t="shared" si="21"/>
        <v>-8.9507016377656157E-6</v>
      </c>
      <c r="AO47" s="75">
        <f t="shared" si="21"/>
        <v>-6.6434542054020618E-6</v>
      </c>
      <c r="AP47" s="75">
        <f t="shared" si="21"/>
        <v>-3.534908148925268E-6</v>
      </c>
      <c r="AQ47" s="75">
        <f t="shared" si="21"/>
        <v>-5.0649499351573809E-21</v>
      </c>
    </row>
    <row r="48" spans="1:43" x14ac:dyDescent="0.25">
      <c r="A48" s="75">
        <v>46</v>
      </c>
      <c r="B48" s="75" t="s">
        <v>85</v>
      </c>
      <c r="C48" s="75">
        <v>1</v>
      </c>
      <c r="D48" s="76">
        <v>5.8264399999999996E-3</v>
      </c>
      <c r="E48" s="76">
        <v>-1.5708</v>
      </c>
      <c r="F48" s="36">
        <f t="shared" si="5"/>
        <v>58.264399999606923</v>
      </c>
      <c r="G48" s="75">
        <f t="shared" si="18"/>
        <v>-5.8264399999606925E-3</v>
      </c>
      <c r="H48" s="75">
        <f t="shared" si="18"/>
        <v>-5.7379270007895311E-3</v>
      </c>
      <c r="I48" s="75">
        <f t="shared" si="18"/>
        <v>-5.4750699932305394E-3</v>
      </c>
      <c r="J48" s="75">
        <f t="shared" si="18"/>
        <v>-5.0458557544463345E-3</v>
      </c>
      <c r="K48" s="75">
        <f t="shared" si="18"/>
        <v>-4.4633257418894906E-3</v>
      </c>
      <c r="L48" s="75">
        <f t="shared" si="18"/>
        <v>-3.7451798352171363E-3</v>
      </c>
      <c r="M48" s="75">
        <f t="shared" si="18"/>
        <v>-2.9132385344041484E-3</v>
      </c>
      <c r="N48" s="75">
        <f t="shared" si="18"/>
        <v>-1.9927799548931195E-3</v>
      </c>
      <c r="O48" s="75">
        <f t="shared" si="18"/>
        <v>-1.0117717648479756E-3</v>
      </c>
      <c r="P48" s="75">
        <f t="shared" si="18"/>
        <v>-2.1401709142699374E-8</v>
      </c>
      <c r="Q48" s="75">
        <f t="shared" si="19"/>
        <v>1.0117296117097929E-3</v>
      </c>
      <c r="R48" s="75">
        <f t="shared" si="19"/>
        <v>1.9927397328368119E-3</v>
      </c>
      <c r="S48" s="75">
        <f t="shared" si="19"/>
        <v>2.9132014655565436E-3</v>
      </c>
      <c r="T48" s="75">
        <f t="shared" si="19"/>
        <v>3.7451470458964124E-3</v>
      </c>
      <c r="U48" s="75">
        <f t="shared" si="19"/>
        <v>4.4632982283825638E-3</v>
      </c>
      <c r="V48" s="75">
        <f t="shared" si="19"/>
        <v>5.0458343527371927E-3</v>
      </c>
      <c r="W48" s="75">
        <f t="shared" si="19"/>
        <v>5.475055353599283E-3</v>
      </c>
      <c r="X48" s="75">
        <f t="shared" si="19"/>
        <v>5.7379195680539478E-3</v>
      </c>
      <c r="Y48" s="75">
        <f t="shared" si="19"/>
        <v>5.8264399999606925E-3</v>
      </c>
      <c r="Z48" s="75">
        <f t="shared" si="19"/>
        <v>5.7379270007895311E-3</v>
      </c>
      <c r="AA48" s="75">
        <f t="shared" si="20"/>
        <v>5.4750699932305403E-3</v>
      </c>
      <c r="AB48" s="75">
        <f t="shared" si="20"/>
        <v>5.0458557544463354E-3</v>
      </c>
      <c r="AC48" s="75">
        <f t="shared" si="20"/>
        <v>4.4633257418894914E-3</v>
      </c>
      <c r="AD48" s="75">
        <f t="shared" si="20"/>
        <v>3.745179835217138E-3</v>
      </c>
      <c r="AE48" s="75">
        <f t="shared" si="20"/>
        <v>2.9132385344041519E-3</v>
      </c>
      <c r="AF48" s="75">
        <f t="shared" si="20"/>
        <v>1.9927799548931234E-3</v>
      </c>
      <c r="AG48" s="75">
        <f t="shared" si="20"/>
        <v>1.0117717648479763E-3</v>
      </c>
      <c r="AH48" s="75">
        <f t="shared" si="20"/>
        <v>2.1401709144706929E-8</v>
      </c>
      <c r="AI48" s="75">
        <f t="shared" si="20"/>
        <v>-1.0117296117097896E-3</v>
      </c>
      <c r="AJ48" s="75">
        <f t="shared" si="20"/>
        <v>-1.992739732836808E-3</v>
      </c>
      <c r="AK48" s="75">
        <f t="shared" si="21"/>
        <v>-2.9132014655565445E-3</v>
      </c>
      <c r="AL48" s="75">
        <f t="shared" si="21"/>
        <v>-3.7451470458964111E-3</v>
      </c>
      <c r="AM48" s="75">
        <f t="shared" si="21"/>
        <v>-4.463298228382563E-3</v>
      </c>
      <c r="AN48" s="75">
        <f t="shared" si="21"/>
        <v>-5.0458343527371909E-3</v>
      </c>
      <c r="AO48" s="75">
        <f t="shared" si="21"/>
        <v>-5.4750553535992839E-3</v>
      </c>
      <c r="AP48" s="75">
        <f t="shared" si="21"/>
        <v>-5.7379195680539469E-3</v>
      </c>
      <c r="AQ48" s="75">
        <f t="shared" si="21"/>
        <v>-5.8264399999606925E-3</v>
      </c>
    </row>
    <row r="49" spans="1:43" x14ac:dyDescent="0.25">
      <c r="A49" s="75">
        <v>47</v>
      </c>
      <c r="B49" s="75" t="s">
        <v>86</v>
      </c>
      <c r="C49" s="75">
        <v>1</v>
      </c>
      <c r="D49" s="76">
        <v>7.7677600000000003E-3</v>
      </c>
      <c r="E49" s="76">
        <v>3.1415899999999999</v>
      </c>
      <c r="F49" s="36">
        <f t="shared" si="5"/>
        <v>38.838799999863262</v>
      </c>
      <c r="G49" s="75">
        <f t="shared" si="18"/>
        <v>1.0306224326606997E-8</v>
      </c>
      <c r="H49" s="75">
        <f t="shared" si="18"/>
        <v>-6.7441853462504105E-4</v>
      </c>
      <c r="I49" s="75">
        <f t="shared" si="18"/>
        <v>-1.3283555095720738E-3</v>
      </c>
      <c r="J49" s="75">
        <f t="shared" si="18"/>
        <v>-1.9419310745410784E-3</v>
      </c>
      <c r="K49" s="75">
        <f t="shared" si="18"/>
        <v>-2.4965020464746924E-3</v>
      </c>
      <c r="L49" s="75">
        <f t="shared" si="18"/>
        <v>-2.9752180670171613E-3</v>
      </c>
      <c r="M49" s="75">
        <f t="shared" si="18"/>
        <v>-3.3635335921262995E-3</v>
      </c>
      <c r="N49" s="75">
        <f t="shared" si="18"/>
        <v>-3.6496498510688023E-3</v>
      </c>
      <c r="O49" s="75">
        <f t="shared" si="18"/>
        <v>-3.8248733460985152E-3</v>
      </c>
      <c r="P49" s="75">
        <f t="shared" si="18"/>
        <v>-3.8838799999863262E-3</v>
      </c>
      <c r="Q49" s="75">
        <f t="shared" si="19"/>
        <v>-3.8248769254126611E-3</v>
      </c>
      <c r="R49" s="75">
        <f t="shared" si="19"/>
        <v>-3.6496569009414454E-3</v>
      </c>
      <c r="S49" s="75">
        <f t="shared" si="19"/>
        <v>-3.3635438983506262E-3</v>
      </c>
      <c r="T49" s="75">
        <f t="shared" si="19"/>
        <v>-2.9752313164437614E-3</v>
      </c>
      <c r="U49" s="75">
        <f t="shared" si="19"/>
        <v>-2.4965178365264425E-3</v>
      </c>
      <c r="V49" s="75">
        <f t="shared" si="19"/>
        <v>-1.9419489254452482E-3</v>
      </c>
      <c r="W49" s="75">
        <f t="shared" si="19"/>
        <v>-1.3283748789379717E-3</v>
      </c>
      <c r="X49" s="75">
        <f t="shared" si="19"/>
        <v>-6.7443883392428387E-4</v>
      </c>
      <c r="Y49" s="75">
        <f t="shared" si="19"/>
        <v>-1.030622432708283E-8</v>
      </c>
      <c r="Z49" s="75">
        <f t="shared" si="19"/>
        <v>6.7441853462504408E-4</v>
      </c>
      <c r="AA49" s="75">
        <f t="shared" si="20"/>
        <v>1.3283555095720749E-3</v>
      </c>
      <c r="AB49" s="75">
        <f t="shared" si="20"/>
        <v>1.9419310745410795E-3</v>
      </c>
      <c r="AC49" s="75">
        <f t="shared" si="20"/>
        <v>2.496502046474692E-3</v>
      </c>
      <c r="AD49" s="75">
        <f t="shared" si="20"/>
        <v>2.9752180670171609E-3</v>
      </c>
      <c r="AE49" s="75">
        <f t="shared" si="20"/>
        <v>3.3635335921262991E-3</v>
      </c>
      <c r="AF49" s="75">
        <f t="shared" si="20"/>
        <v>3.6496498510688023E-3</v>
      </c>
      <c r="AG49" s="75">
        <f t="shared" si="20"/>
        <v>3.8248733460985152E-3</v>
      </c>
      <c r="AH49" s="75">
        <f t="shared" si="20"/>
        <v>3.8838799999863262E-3</v>
      </c>
      <c r="AI49" s="75">
        <f t="shared" si="20"/>
        <v>3.8248769254126619E-3</v>
      </c>
      <c r="AJ49" s="75">
        <f t="shared" si="20"/>
        <v>3.6496569009414476E-3</v>
      </c>
      <c r="AK49" s="75">
        <f t="shared" si="21"/>
        <v>3.3635438983506266E-3</v>
      </c>
      <c r="AL49" s="75">
        <f t="shared" si="21"/>
        <v>2.9752313164437614E-3</v>
      </c>
      <c r="AM49" s="75">
        <f t="shared" si="21"/>
        <v>2.4965178365264429E-3</v>
      </c>
      <c r="AN49" s="75">
        <f t="shared" si="21"/>
        <v>1.9419489254452486E-3</v>
      </c>
      <c r="AO49" s="75">
        <f t="shared" si="21"/>
        <v>1.3283748789379656E-3</v>
      </c>
      <c r="AP49" s="75">
        <f t="shared" si="21"/>
        <v>6.7443883392428756E-4</v>
      </c>
      <c r="AQ49" s="75">
        <f t="shared" si="21"/>
        <v>1.0306224324109084E-8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69.41411275748969</v>
      </c>
      <c r="F51" s="36" t="s">
        <v>41</v>
      </c>
      <c r="G51" s="75">
        <f t="shared" ref="G51:AQ51" si="23">SUM(G3:G49)*10000</f>
        <v>-62.244314719318673</v>
      </c>
      <c r="H51" s="75">
        <f t="shared" si="23"/>
        <v>-61.378860893628499</v>
      </c>
      <c r="I51" s="75">
        <f t="shared" si="23"/>
        <v>-58.900815593297743</v>
      </c>
      <c r="J51" s="75">
        <f t="shared" si="23"/>
        <v>-55.107407608112347</v>
      </c>
      <c r="K51" s="75">
        <f t="shared" si="23"/>
        <v>-50.278623717101091</v>
      </c>
      <c r="L51" s="75">
        <f t="shared" si="23"/>
        <v>-44.648833045605116</v>
      </c>
      <c r="M51" s="75">
        <f t="shared" si="23"/>
        <v>-38.389094118622531</v>
      </c>
      <c r="N51" s="75">
        <f t="shared" si="23"/>
        <v>-31.601957311861813</v>
      </c>
      <c r="O51" s="75">
        <f t="shared" si="23"/>
        <v>-24.328920628080372</v>
      </c>
      <c r="P51" s="75">
        <f t="shared" si="23"/>
        <v>-16.569037153550042</v>
      </c>
      <c r="Q51" s="75">
        <f t="shared" si="23"/>
        <v>-8.3057123999909095</v>
      </c>
      <c r="R51" s="75">
        <f t="shared" si="23"/>
        <v>0.46235137635873558</v>
      </c>
      <c r="S51" s="75">
        <f t="shared" si="23"/>
        <v>9.6906756317957079</v>
      </c>
      <c r="T51" s="75">
        <f t="shared" si="23"/>
        <v>19.263588400531901</v>
      </c>
      <c r="U51" s="75">
        <f t="shared" si="23"/>
        <v>28.977870542512225</v>
      </c>
      <c r="V51" s="75">
        <f t="shared" si="23"/>
        <v>38.538358694772747</v>
      </c>
      <c r="W51" s="75">
        <f t="shared" si="23"/>
        <v>47.566913638640351</v>
      </c>
      <c r="X51" s="75">
        <f t="shared" si="23"/>
        <v>55.624481586155767</v>
      </c>
      <c r="Y51" s="75">
        <f t="shared" si="23"/>
        <v>62.244302959529122</v>
      </c>
      <c r="Z51" s="75">
        <f t="shared" si="23"/>
        <v>66.972863215158753</v>
      </c>
      <c r="AA51" s="75">
        <f t="shared" si="23"/>
        <v>69.41411275748969</v>
      </c>
      <c r="AB51" s="75">
        <f t="shared" si="23"/>
        <v>69.271940817223268</v>
      </c>
      <c r="AC51" s="75">
        <f t="shared" si="23"/>
        <v>66.385941219866083</v>
      </c>
      <c r="AD51" s="75">
        <f t="shared" si="23"/>
        <v>60.756154632502181</v>
      </c>
      <c r="AE51" s="75">
        <f t="shared" si="23"/>
        <v>52.553639087522996</v>
      </c>
      <c r="AF51" s="75">
        <f t="shared" si="23"/>
        <v>42.115272493096661</v>
      </c>
      <c r="AG51" s="75">
        <f t="shared" si="23"/>
        <v>29.922945050785518</v>
      </c>
      <c r="AH51" s="75">
        <f t="shared" si="23"/>
        <v>16.569048913339635</v>
      </c>
      <c r="AI51" s="75">
        <f t="shared" si="23"/>
        <v>2.7117100784607597</v>
      </c>
      <c r="AJ51" s="75">
        <f t="shared" si="23"/>
        <v>-10.975648540550573</v>
      </c>
      <c r="AK51" s="75">
        <f t="shared" si="23"/>
        <v>-23.855208840906595</v>
      </c>
      <c r="AL51" s="75">
        <f t="shared" si="23"/>
        <v>-35.370905903296872</v>
      </c>
      <c r="AM51" s="75">
        <f t="shared" si="23"/>
        <v>-45.085192129409236</v>
      </c>
      <c r="AN51" s="75">
        <f t="shared" si="23"/>
        <v>-52.702903663673169</v>
      </c>
      <c r="AO51" s="75">
        <f t="shared" si="23"/>
        <v>-58.080228819875174</v>
      </c>
      <c r="AP51" s="75">
        <f t="shared" si="23"/>
        <v>-61.218506008860878</v>
      </c>
      <c r="AQ51" s="75">
        <f t="shared" si="23"/>
        <v>-62.244314719318695</v>
      </c>
    </row>
    <row r="52" spans="1:43" x14ac:dyDescent="0.25">
      <c r="F52" s="36">
        <f>SUM(F3:F49)</f>
        <v>143.10377708284983</v>
      </c>
    </row>
  </sheetData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5" workbookViewId="0">
      <selection activeCell="C59" sqref="C59"/>
    </sheetView>
  </sheetViews>
  <sheetFormatPr defaultRowHeight="15" x14ac:dyDescent="0.25"/>
  <cols>
    <col min="1" max="1" width="9.140625" style="73"/>
    <col min="2" max="2" width="15.7109375" style="73" customWidth="1"/>
    <col min="3" max="5" width="9.140625" style="73"/>
    <col min="6" max="6" width="9.28515625" style="36" customWidth="1"/>
    <col min="7" max="7" width="12" style="73" bestFit="1" customWidth="1"/>
    <col min="8" max="16384" width="9.140625" style="73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3">
        <v>0</v>
      </c>
      <c r="H1" s="73">
        <v>10</v>
      </c>
      <c r="I1" s="73">
        <v>20</v>
      </c>
      <c r="J1" s="73">
        <v>30</v>
      </c>
      <c r="K1" s="73">
        <v>40</v>
      </c>
      <c r="L1" s="73">
        <v>50</v>
      </c>
      <c r="M1" s="73">
        <v>60</v>
      </c>
      <c r="N1" s="73">
        <v>70</v>
      </c>
      <c r="O1" s="73">
        <v>80</v>
      </c>
      <c r="P1" s="73">
        <v>90</v>
      </c>
      <c r="Q1" s="73">
        <v>100</v>
      </c>
      <c r="R1" s="73">
        <v>110</v>
      </c>
      <c r="S1" s="73">
        <v>120</v>
      </c>
      <c r="T1" s="73">
        <v>130</v>
      </c>
      <c r="U1" s="73">
        <v>140</v>
      </c>
      <c r="V1" s="73">
        <v>150</v>
      </c>
      <c r="W1" s="73">
        <v>160</v>
      </c>
      <c r="X1" s="73">
        <v>170</v>
      </c>
      <c r="Y1" s="73">
        <v>180</v>
      </c>
      <c r="Z1" s="73">
        <v>190</v>
      </c>
      <c r="AA1" s="73">
        <v>200</v>
      </c>
      <c r="AB1" s="73">
        <v>210</v>
      </c>
      <c r="AC1" s="73">
        <v>220</v>
      </c>
      <c r="AD1" s="73">
        <v>230</v>
      </c>
      <c r="AE1" s="73">
        <v>240</v>
      </c>
      <c r="AF1" s="73">
        <v>250</v>
      </c>
      <c r="AG1" s="73">
        <v>260</v>
      </c>
      <c r="AH1" s="73">
        <v>270</v>
      </c>
      <c r="AI1" s="73">
        <v>280</v>
      </c>
      <c r="AJ1" s="73">
        <v>290</v>
      </c>
      <c r="AK1" s="73">
        <v>300</v>
      </c>
      <c r="AL1" s="73">
        <v>310</v>
      </c>
      <c r="AM1" s="73">
        <v>320</v>
      </c>
      <c r="AN1" s="73">
        <v>330</v>
      </c>
      <c r="AO1" s="73">
        <v>340</v>
      </c>
      <c r="AP1" s="73">
        <v>350</v>
      </c>
      <c r="AQ1" s="73">
        <v>360</v>
      </c>
    </row>
    <row r="2" spans="1:43" x14ac:dyDescent="0.25">
      <c r="B2" s="49" t="s">
        <v>12</v>
      </c>
      <c r="C2" s="49" t="s">
        <v>40</v>
      </c>
      <c r="D2" s="49" t="s">
        <v>41</v>
      </c>
      <c r="E2" s="49" t="s">
        <v>42</v>
      </c>
      <c r="F2" s="36" t="s">
        <v>95</v>
      </c>
      <c r="G2" s="73">
        <f>G1*PI()/180</f>
        <v>0</v>
      </c>
      <c r="H2" s="73">
        <f t="shared" ref="H2:AQ2" si="0">H1*PI()/180</f>
        <v>0.17453292519943295</v>
      </c>
      <c r="I2" s="73">
        <f t="shared" si="0"/>
        <v>0.3490658503988659</v>
      </c>
      <c r="J2" s="73">
        <f t="shared" si="0"/>
        <v>0.52359877559829882</v>
      </c>
      <c r="K2" s="73">
        <f t="shared" si="0"/>
        <v>0.69813170079773179</v>
      </c>
      <c r="L2" s="73">
        <f t="shared" si="0"/>
        <v>0.87266462599716477</v>
      </c>
      <c r="M2" s="73">
        <f t="shared" si="0"/>
        <v>1.0471975511965976</v>
      </c>
      <c r="N2" s="73">
        <f t="shared" si="0"/>
        <v>1.2217304763960306</v>
      </c>
      <c r="O2" s="73">
        <f t="shared" si="0"/>
        <v>1.3962634015954636</v>
      </c>
      <c r="P2" s="73">
        <f t="shared" si="0"/>
        <v>1.5707963267948966</v>
      </c>
      <c r="Q2" s="73">
        <f t="shared" si="0"/>
        <v>1.7453292519943295</v>
      </c>
      <c r="R2" s="73">
        <f t="shared" si="0"/>
        <v>1.9198621771937625</v>
      </c>
      <c r="S2" s="73">
        <f t="shared" si="0"/>
        <v>2.0943951023931953</v>
      </c>
      <c r="T2" s="73">
        <f t="shared" si="0"/>
        <v>2.2689280275926285</v>
      </c>
      <c r="U2" s="73">
        <f t="shared" si="0"/>
        <v>2.4434609527920612</v>
      </c>
      <c r="V2" s="73">
        <f t="shared" si="0"/>
        <v>2.6179938779914944</v>
      </c>
      <c r="W2" s="73">
        <f t="shared" si="0"/>
        <v>2.7925268031909272</v>
      </c>
      <c r="X2" s="73">
        <f t="shared" si="0"/>
        <v>2.9670597283903604</v>
      </c>
      <c r="Y2" s="73">
        <f t="shared" si="0"/>
        <v>3.1415926535897931</v>
      </c>
      <c r="Z2" s="73">
        <f t="shared" si="0"/>
        <v>3.3161255787892263</v>
      </c>
      <c r="AA2" s="73">
        <f t="shared" si="0"/>
        <v>3.4906585039886591</v>
      </c>
      <c r="AB2" s="73">
        <f t="shared" si="0"/>
        <v>3.6651914291880923</v>
      </c>
      <c r="AC2" s="73">
        <f t="shared" si="0"/>
        <v>3.839724354387525</v>
      </c>
      <c r="AD2" s="73">
        <f t="shared" si="0"/>
        <v>4.0142572795869578</v>
      </c>
      <c r="AE2" s="73">
        <f t="shared" si="0"/>
        <v>4.1887902047863905</v>
      </c>
      <c r="AF2" s="73">
        <f t="shared" si="0"/>
        <v>4.3633231299858233</v>
      </c>
      <c r="AG2" s="73">
        <f t="shared" si="0"/>
        <v>4.5378560551852569</v>
      </c>
      <c r="AH2" s="73">
        <f t="shared" si="0"/>
        <v>4.7123889803846897</v>
      </c>
      <c r="AI2" s="73">
        <f t="shared" si="0"/>
        <v>4.8869219055841224</v>
      </c>
      <c r="AJ2" s="73">
        <f t="shared" si="0"/>
        <v>5.0614548307835552</v>
      </c>
      <c r="AK2" s="73">
        <f t="shared" si="0"/>
        <v>5.2359877559829888</v>
      </c>
      <c r="AL2" s="73">
        <f t="shared" si="0"/>
        <v>5.4105206811824216</v>
      </c>
      <c r="AM2" s="73">
        <f t="shared" si="0"/>
        <v>5.5850536063818543</v>
      </c>
      <c r="AN2" s="73">
        <f t="shared" si="0"/>
        <v>5.7595865315812871</v>
      </c>
      <c r="AO2" s="73">
        <f t="shared" si="0"/>
        <v>5.9341194567807207</v>
      </c>
      <c r="AP2" s="73">
        <f t="shared" si="0"/>
        <v>6.1086523819801526</v>
      </c>
      <c r="AQ2" s="73">
        <f t="shared" si="0"/>
        <v>6.2831853071795862</v>
      </c>
    </row>
    <row r="3" spans="1:43" x14ac:dyDescent="0.25">
      <c r="A3" s="73">
        <v>1</v>
      </c>
      <c r="B3" s="49" t="s">
        <v>43</v>
      </c>
      <c r="C3" s="49">
        <v>1</v>
      </c>
      <c r="D3" s="50">
        <v>6.8025800000000002E-6</v>
      </c>
      <c r="E3" s="50">
        <v>7.2781500000000003E-10</v>
      </c>
      <c r="F3" s="36">
        <f>MAX(ABS(MAX(G3:AQ3)),ABS(MAX(G3:AQ3)))*10000</f>
        <v>0.27210319999999999</v>
      </c>
      <c r="G3" s="73">
        <f t="shared" ref="G3:P12" si="1">Bn*SIN(m*(th-INDEX(deg,ii)*PI()/180+ph))*INDEX(mm,ii)*INDEX(_10kA,ii)</f>
        <v>1.98040790508E-14</v>
      </c>
      <c r="H3" s="73">
        <f t="shared" si="1"/>
        <v>4.7250225012372394E-6</v>
      </c>
      <c r="I3" s="73">
        <f t="shared" si="1"/>
        <v>9.3064775649470558E-6</v>
      </c>
      <c r="J3" s="73">
        <f t="shared" si="1"/>
        <v>1.3605160017150835E-5</v>
      </c>
      <c r="K3" s="73">
        <f t="shared" si="1"/>
        <v>1.7490456566776638E-5</v>
      </c>
      <c r="L3" s="73">
        <f t="shared" si="1"/>
        <v>2.0844314444219007E-5</v>
      </c>
      <c r="M3" s="73">
        <f t="shared" si="1"/>
        <v>2.3564828375005824E-5</v>
      </c>
      <c r="N3" s="73">
        <f t="shared" si="1"/>
        <v>2.5569336919996614E-5</v>
      </c>
      <c r="O3" s="73">
        <f t="shared" si="1"/>
        <v>2.6796934101382089E-5</v>
      </c>
      <c r="P3" s="73">
        <f t="shared" si="1"/>
        <v>2.7210320000000001E-5</v>
      </c>
      <c r="Q3" s="73">
        <f t="shared" ref="Q3:Z12" si="2">Bn*SIN(m*(th-INDEX(deg,ii)*PI()/180+ph))*INDEX(mm,ii)*INDEX(_10kA,ii)</f>
        <v>2.6796934094504205E-5</v>
      </c>
      <c r="R3" s="73">
        <f t="shared" si="2"/>
        <v>2.5569336906449826E-5</v>
      </c>
      <c r="S3" s="73">
        <f t="shared" si="2"/>
        <v>2.3564828355201747E-5</v>
      </c>
      <c r="T3" s="73">
        <f t="shared" si="2"/>
        <v>2.0844314418759372E-5</v>
      </c>
      <c r="U3" s="73">
        <f t="shared" si="2"/>
        <v>1.749045653643503E-5</v>
      </c>
      <c r="V3" s="73">
        <f t="shared" si="2"/>
        <v>1.360515998284916E-5</v>
      </c>
      <c r="W3" s="73">
        <f t="shared" si="2"/>
        <v>9.3064775277275641E-6</v>
      </c>
      <c r="X3" s="73">
        <f t="shared" si="2"/>
        <v>4.7250224622308114E-6</v>
      </c>
      <c r="Y3" s="73">
        <f t="shared" si="2"/>
        <v>-1.9804079567065839E-14</v>
      </c>
      <c r="Z3" s="73">
        <f t="shared" si="2"/>
        <v>-4.7250225012372462E-6</v>
      </c>
      <c r="AA3" s="73">
        <f t="shared" ref="AA3:AJ12" si="3">Bn*SIN(m*(th-INDEX(deg,ii)*PI()/180+ph))*INDEX(mm,ii)*INDEX(_10kA,ii)</f>
        <v>-9.3064775649470592E-6</v>
      </c>
      <c r="AB3" s="73">
        <f t="shared" si="3"/>
        <v>-1.3605160017150844E-5</v>
      </c>
      <c r="AC3" s="73">
        <f t="shared" si="3"/>
        <v>-1.7490456566776641E-5</v>
      </c>
      <c r="AD3" s="73">
        <f t="shared" si="3"/>
        <v>-2.0844314444219007E-5</v>
      </c>
      <c r="AE3" s="73">
        <f t="shared" si="3"/>
        <v>-2.3564828375005821E-5</v>
      </c>
      <c r="AF3" s="73">
        <f t="shared" si="3"/>
        <v>-2.556933691999661E-5</v>
      </c>
      <c r="AG3" s="73">
        <f t="shared" si="3"/>
        <v>-2.6796934101382089E-5</v>
      </c>
      <c r="AH3" s="73">
        <f t="shared" si="3"/>
        <v>-2.7210320000000001E-5</v>
      </c>
      <c r="AI3" s="73">
        <f t="shared" si="3"/>
        <v>-2.6796934094504205E-5</v>
      </c>
      <c r="AJ3" s="73">
        <f t="shared" si="3"/>
        <v>-2.556933690644983E-5</v>
      </c>
      <c r="AK3" s="73">
        <f t="shared" ref="AK3:AQ12" si="4">Bn*SIN(m*(th-INDEX(deg,ii)*PI()/180+ph))*INDEX(mm,ii)*INDEX(_10kA,ii)</f>
        <v>-2.3564828355201743E-5</v>
      </c>
      <c r="AL3" s="73">
        <f t="shared" si="4"/>
        <v>-2.0844314418759375E-5</v>
      </c>
      <c r="AM3" s="73">
        <f t="shared" si="4"/>
        <v>-1.7490456536435033E-5</v>
      </c>
      <c r="AN3" s="73">
        <f t="shared" si="4"/>
        <v>-1.3605159982849174E-5</v>
      </c>
      <c r="AO3" s="73">
        <f t="shared" si="4"/>
        <v>-9.3064775277275556E-6</v>
      </c>
      <c r="AP3" s="73">
        <f t="shared" si="4"/>
        <v>-4.7250224622308385E-6</v>
      </c>
      <c r="AQ3" s="73">
        <f t="shared" si="4"/>
        <v>1.9804076233397688E-14</v>
      </c>
    </row>
    <row r="4" spans="1:43" x14ac:dyDescent="0.25">
      <c r="A4" s="73">
        <v>2</v>
      </c>
      <c r="B4" s="49" t="s">
        <v>44</v>
      </c>
      <c r="C4" s="49">
        <v>1</v>
      </c>
      <c r="D4" s="50">
        <v>1.9284899999999999E-5</v>
      </c>
      <c r="E4" s="50">
        <v>1.5708</v>
      </c>
      <c r="F4" s="36">
        <f t="shared" ref="F4:F49" si="5">MAX(ABS(MAX(G4:AQ4)),ABS(MAX(G4:AQ4)))*10000</f>
        <v>0.57854699999609693</v>
      </c>
      <c r="G4" s="73">
        <f t="shared" si="1"/>
        <v>5.7854699999609694E-5</v>
      </c>
      <c r="H4" s="73">
        <f t="shared" si="1"/>
        <v>5.697572020545835E-5</v>
      </c>
      <c r="I4" s="73">
        <f t="shared" si="1"/>
        <v>5.4365561983969715E-5</v>
      </c>
      <c r="J4" s="73">
        <f t="shared" si="1"/>
        <v>5.0103533671899903E-5</v>
      </c>
      <c r="K4" s="73">
        <f t="shared" si="1"/>
        <v>4.4319134842820802E-5</v>
      </c>
      <c r="L4" s="73">
        <f t="shared" si="1"/>
        <v>3.7188121528106904E-5</v>
      </c>
      <c r="M4" s="73">
        <f t="shared" si="1"/>
        <v>2.8927165958858973E-5</v>
      </c>
      <c r="N4" s="73">
        <f t="shared" si="1"/>
        <v>1.9787273089803384E-5</v>
      </c>
      <c r="O4" s="73">
        <f t="shared" si="1"/>
        <v>1.0046153940757407E-5</v>
      </c>
      <c r="P4" s="73">
        <f t="shared" si="1"/>
        <v>-2.1251217930188584E-10</v>
      </c>
      <c r="Q4" s="73">
        <f t="shared" si="2"/>
        <v>-1.0046572508040953E-5</v>
      </c>
      <c r="R4" s="73">
        <f t="shared" si="2"/>
        <v>-1.9787672482056768E-5</v>
      </c>
      <c r="S4" s="73">
        <f t="shared" si="2"/>
        <v>-2.8927534040750704E-5</v>
      </c>
      <c r="T4" s="73">
        <f t="shared" si="2"/>
        <v>-3.7188447115654997E-5</v>
      </c>
      <c r="U4" s="73">
        <f t="shared" si="2"/>
        <v>-4.4319408043212304E-5</v>
      </c>
      <c r="V4" s="73">
        <f t="shared" si="2"/>
        <v>-5.0103746184079191E-5</v>
      </c>
      <c r="W4" s="73">
        <f t="shared" si="2"/>
        <v>-5.4365707350861741E-5</v>
      </c>
      <c r="X4" s="73">
        <f t="shared" si="2"/>
        <v>-5.6975794010163692E-5</v>
      </c>
      <c r="Y4" s="73">
        <f t="shared" si="2"/>
        <v>-5.7854699999609694E-5</v>
      </c>
      <c r="Z4" s="73">
        <f t="shared" si="2"/>
        <v>-5.697572020545835E-5</v>
      </c>
      <c r="AA4" s="73">
        <f t="shared" si="3"/>
        <v>-5.4365561983969715E-5</v>
      </c>
      <c r="AB4" s="73">
        <f t="shared" si="3"/>
        <v>-5.0103533671899889E-5</v>
      </c>
      <c r="AC4" s="73">
        <f t="shared" si="3"/>
        <v>-4.4319134842820781E-5</v>
      </c>
      <c r="AD4" s="73">
        <f t="shared" si="3"/>
        <v>-3.7188121528106904E-5</v>
      </c>
      <c r="AE4" s="73">
        <f t="shared" si="3"/>
        <v>-2.8927165958858976E-5</v>
      </c>
      <c r="AF4" s="73">
        <f t="shared" si="3"/>
        <v>-1.9787273089803391E-5</v>
      </c>
      <c r="AG4" s="73">
        <f t="shared" si="3"/>
        <v>-1.0046153940757389E-5</v>
      </c>
      <c r="AH4" s="73">
        <f t="shared" si="3"/>
        <v>2.1251217929479778E-10</v>
      </c>
      <c r="AI4" s="73">
        <f t="shared" si="3"/>
        <v>1.0046572508040948E-5</v>
      </c>
      <c r="AJ4" s="73">
        <f t="shared" si="3"/>
        <v>1.9787672482056764E-5</v>
      </c>
      <c r="AK4" s="73">
        <f t="shared" si="4"/>
        <v>2.8927534040750745E-5</v>
      </c>
      <c r="AL4" s="73">
        <f t="shared" si="4"/>
        <v>3.7188447115654997E-5</v>
      </c>
      <c r="AM4" s="73">
        <f t="shared" si="4"/>
        <v>4.4319408043212297E-5</v>
      </c>
      <c r="AN4" s="73">
        <f t="shared" si="4"/>
        <v>5.0103746184079191E-5</v>
      </c>
      <c r="AO4" s="73">
        <f t="shared" si="4"/>
        <v>5.4365707350861761E-5</v>
      </c>
      <c r="AP4" s="73">
        <f t="shared" si="4"/>
        <v>5.6975794010163678E-5</v>
      </c>
      <c r="AQ4" s="73">
        <f t="shared" si="4"/>
        <v>5.7854699999609694E-5</v>
      </c>
    </row>
    <row r="5" spans="1:43" x14ac:dyDescent="0.25">
      <c r="A5" s="73">
        <v>3</v>
      </c>
      <c r="B5" s="49" t="s">
        <v>45</v>
      </c>
      <c r="C5" s="49">
        <v>2</v>
      </c>
      <c r="D5" s="50">
        <v>1.1342300000000001E-6</v>
      </c>
      <c r="E5" s="50">
        <v>2.47051E-9</v>
      </c>
      <c r="F5" s="36">
        <f t="shared" si="5"/>
        <v>2.2339969973444101E-2</v>
      </c>
      <c r="G5" s="73">
        <f t="shared" si="1"/>
        <v>1.12085062292E-14</v>
      </c>
      <c r="H5" s="73">
        <f t="shared" si="1"/>
        <v>7.7585902486109705E-7</v>
      </c>
      <c r="I5" s="73">
        <f t="shared" si="1"/>
        <v>1.4581379896557408E-6</v>
      </c>
      <c r="J5" s="73">
        <f t="shared" si="1"/>
        <v>1.9645439930731009E-6</v>
      </c>
      <c r="K5" s="73">
        <f t="shared" si="1"/>
        <v>2.2339969973444101E-6</v>
      </c>
      <c r="L5" s="73">
        <f t="shared" si="1"/>
        <v>2.2339969934517368E-6</v>
      </c>
      <c r="M5" s="73">
        <f t="shared" si="1"/>
        <v>1.9645439818645947E-6</v>
      </c>
      <c r="N5" s="73">
        <f t="shared" si="1"/>
        <v>1.4581379724833134E-6</v>
      </c>
      <c r="O5" s="73">
        <f t="shared" si="1"/>
        <v>7.7585900379599624E-7</v>
      </c>
      <c r="P5" s="73">
        <f t="shared" si="1"/>
        <v>-1.1208506036490701E-14</v>
      </c>
      <c r="Q5" s="73">
        <f t="shared" si="2"/>
        <v>-7.7585902486109705E-7</v>
      </c>
      <c r="R5" s="73">
        <f t="shared" si="2"/>
        <v>-1.4581379896557408E-6</v>
      </c>
      <c r="S5" s="73">
        <f t="shared" si="2"/>
        <v>-1.9645439930731004E-6</v>
      </c>
      <c r="T5" s="73">
        <f t="shared" si="2"/>
        <v>-2.2339969973444101E-6</v>
      </c>
      <c r="U5" s="73">
        <f t="shared" si="2"/>
        <v>-2.2339969934517372E-6</v>
      </c>
      <c r="V5" s="73">
        <f t="shared" si="2"/>
        <v>-1.9645439818645947E-6</v>
      </c>
      <c r="W5" s="73">
        <f t="shared" si="2"/>
        <v>-1.4581379724833138E-6</v>
      </c>
      <c r="X5" s="73">
        <f t="shared" si="2"/>
        <v>-7.758590037959955E-7</v>
      </c>
      <c r="Y5" s="73">
        <f t="shared" si="2"/>
        <v>1.1208505758570675E-14</v>
      </c>
      <c r="Z5" s="73">
        <f t="shared" si="2"/>
        <v>7.7585902486109768E-7</v>
      </c>
      <c r="AA5" s="73">
        <f t="shared" si="3"/>
        <v>1.4581379896557406E-6</v>
      </c>
      <c r="AB5" s="73">
        <f t="shared" si="3"/>
        <v>1.9645439930731013E-6</v>
      </c>
      <c r="AC5" s="73">
        <f t="shared" si="3"/>
        <v>2.2339969973444101E-6</v>
      </c>
      <c r="AD5" s="73">
        <f t="shared" si="3"/>
        <v>2.2339969934517372E-6</v>
      </c>
      <c r="AE5" s="73">
        <f t="shared" si="3"/>
        <v>1.9645439818645955E-6</v>
      </c>
      <c r="AF5" s="73">
        <f t="shared" si="3"/>
        <v>1.4581379724833155E-6</v>
      </c>
      <c r="AG5" s="73">
        <f t="shared" si="3"/>
        <v>7.7585900379599582E-7</v>
      </c>
      <c r="AH5" s="73">
        <f t="shared" si="3"/>
        <v>-1.1208505480650647E-14</v>
      </c>
      <c r="AI5" s="73">
        <f t="shared" si="3"/>
        <v>-7.7585902486109557E-7</v>
      </c>
      <c r="AJ5" s="73">
        <f t="shared" si="3"/>
        <v>-1.4581379896557389E-6</v>
      </c>
      <c r="AK5" s="73">
        <f t="shared" si="4"/>
        <v>-1.9645439930731013E-6</v>
      </c>
      <c r="AL5" s="73">
        <f t="shared" si="4"/>
        <v>-2.2339969973444101E-6</v>
      </c>
      <c r="AM5" s="73">
        <f t="shared" si="4"/>
        <v>-2.2339969934517372E-6</v>
      </c>
      <c r="AN5" s="73">
        <f t="shared" si="4"/>
        <v>-1.9645439818645959E-6</v>
      </c>
      <c r="AO5" s="73">
        <f t="shared" si="4"/>
        <v>-1.4581379724833125E-6</v>
      </c>
      <c r="AP5" s="73">
        <f t="shared" si="4"/>
        <v>-7.7585900379599984E-7</v>
      </c>
      <c r="AQ5" s="73">
        <f t="shared" si="4"/>
        <v>1.1208505202730621E-14</v>
      </c>
    </row>
    <row r="6" spans="1:43" x14ac:dyDescent="0.25">
      <c r="A6" s="73">
        <v>4</v>
      </c>
      <c r="B6" s="49" t="s">
        <v>46</v>
      </c>
      <c r="C6" s="49">
        <v>1</v>
      </c>
      <c r="D6" s="50">
        <v>1.17547E-6</v>
      </c>
      <c r="E6" s="50">
        <v>-1.92348E-16</v>
      </c>
      <c r="F6" s="36">
        <f t="shared" si="5"/>
        <v>4.7018799999999999E-2</v>
      </c>
      <c r="G6" s="73">
        <f t="shared" si="1"/>
        <v>-9.0439721424000009E-22</v>
      </c>
      <c r="H6" s="73">
        <f t="shared" si="1"/>
        <v>8.1647289360858551E-7</v>
      </c>
      <c r="I6" s="73">
        <f t="shared" si="1"/>
        <v>1.6081376715000945E-6</v>
      </c>
      <c r="J6" s="73">
        <f t="shared" si="1"/>
        <v>2.3509399999999992E-6</v>
      </c>
      <c r="K6" s="73">
        <f t="shared" si="1"/>
        <v>3.0223102062329449E-6</v>
      </c>
      <c r="L6" s="73">
        <f t="shared" si="1"/>
        <v>3.6018490462122599E-6</v>
      </c>
      <c r="M6" s="73">
        <f t="shared" si="1"/>
        <v>4.0719475255459757E-6</v>
      </c>
      <c r="N6" s="73">
        <f t="shared" si="1"/>
        <v>4.4183219398208467E-6</v>
      </c>
      <c r="O6" s="73">
        <f t="shared" si="1"/>
        <v>4.6304478777330406E-6</v>
      </c>
      <c r="P6" s="73">
        <f t="shared" si="1"/>
        <v>4.7018800000000001E-6</v>
      </c>
      <c r="Q6" s="73">
        <f t="shared" si="2"/>
        <v>4.6304478777330415E-6</v>
      </c>
      <c r="R6" s="73">
        <f t="shared" si="2"/>
        <v>4.4183219398208475E-6</v>
      </c>
      <c r="S6" s="73">
        <f t="shared" si="2"/>
        <v>4.0719475255459765E-6</v>
      </c>
      <c r="T6" s="73">
        <f t="shared" si="2"/>
        <v>3.6018490462122603E-6</v>
      </c>
      <c r="U6" s="73">
        <f t="shared" si="2"/>
        <v>3.0223102062329462E-6</v>
      </c>
      <c r="V6" s="73">
        <f t="shared" si="2"/>
        <v>2.3509399999999996E-6</v>
      </c>
      <c r="W6" s="73">
        <f t="shared" si="2"/>
        <v>1.6081376715000959E-6</v>
      </c>
      <c r="X6" s="73">
        <f t="shared" si="2"/>
        <v>8.1647289360858615E-7</v>
      </c>
      <c r="Y6" s="73">
        <f t="shared" si="2"/>
        <v>5.7605010171657422E-22</v>
      </c>
      <c r="Z6" s="73">
        <f t="shared" si="2"/>
        <v>-8.164728936085871E-7</v>
      </c>
      <c r="AA6" s="73">
        <f t="shared" si="3"/>
        <v>-1.6081376715000949E-6</v>
      </c>
      <c r="AB6" s="73">
        <f t="shared" si="3"/>
        <v>-2.3509400000000005E-6</v>
      </c>
      <c r="AC6" s="73">
        <f t="shared" si="3"/>
        <v>-3.0223102062329453E-6</v>
      </c>
      <c r="AD6" s="73">
        <f t="shared" si="3"/>
        <v>-3.6018490462122599E-6</v>
      </c>
      <c r="AE6" s="73">
        <f t="shared" si="3"/>
        <v>-4.0719475255459748E-6</v>
      </c>
      <c r="AF6" s="73">
        <f t="shared" si="3"/>
        <v>-4.4183219398208458E-6</v>
      </c>
      <c r="AG6" s="73">
        <f t="shared" si="3"/>
        <v>-4.6304478777330406E-6</v>
      </c>
      <c r="AH6" s="73">
        <f t="shared" si="3"/>
        <v>-4.7018800000000001E-6</v>
      </c>
      <c r="AI6" s="73">
        <f t="shared" si="3"/>
        <v>-4.6304478777330415E-6</v>
      </c>
      <c r="AJ6" s="73">
        <f t="shared" si="3"/>
        <v>-4.4183219398208475E-6</v>
      </c>
      <c r="AK6" s="73">
        <f t="shared" si="4"/>
        <v>-4.0719475255459765E-6</v>
      </c>
      <c r="AL6" s="73">
        <f t="shared" si="4"/>
        <v>-3.6018490462122607E-6</v>
      </c>
      <c r="AM6" s="73">
        <f t="shared" si="4"/>
        <v>-3.022310206232947E-6</v>
      </c>
      <c r="AN6" s="73">
        <f t="shared" si="4"/>
        <v>-2.3509400000000022E-6</v>
      </c>
      <c r="AO6" s="73">
        <f t="shared" si="4"/>
        <v>-1.6081376715000947E-6</v>
      </c>
      <c r="AP6" s="73">
        <f t="shared" si="4"/>
        <v>-8.1647289360859081E-7</v>
      </c>
      <c r="AQ6" s="73">
        <f t="shared" si="4"/>
        <v>-1.1521002034331484E-21</v>
      </c>
    </row>
    <row r="7" spans="1:43" x14ac:dyDescent="0.25">
      <c r="A7" s="73">
        <v>5</v>
      </c>
      <c r="B7" s="49" t="s">
        <v>47</v>
      </c>
      <c r="C7" s="49">
        <v>1</v>
      </c>
      <c r="D7" s="50">
        <v>1.0377799999999999E-6</v>
      </c>
      <c r="E7" s="50">
        <v>1.5708</v>
      </c>
      <c r="F7" s="36">
        <f t="shared" si="5"/>
        <v>3.1133399999789962E-2</v>
      </c>
      <c r="G7" s="73">
        <f t="shared" si="1"/>
        <v>3.1133399999789963E-6</v>
      </c>
      <c r="H7" s="73">
        <f t="shared" si="1"/>
        <v>3.0660393839128315E-6</v>
      </c>
      <c r="I7" s="73">
        <f t="shared" si="1"/>
        <v>2.9255787126572648E-6</v>
      </c>
      <c r="J7" s="73">
        <f t="shared" si="1"/>
        <v>2.696225812631866E-6</v>
      </c>
      <c r="K7" s="73">
        <f t="shared" si="1"/>
        <v>2.3849494556457417E-6</v>
      </c>
      <c r="L7" s="73">
        <f t="shared" si="1"/>
        <v>2.0012076162924763E-6</v>
      </c>
      <c r="M7" s="73">
        <f t="shared" si="1"/>
        <v>1.5566600961780806E-6</v>
      </c>
      <c r="N7" s="73">
        <f t="shared" si="1"/>
        <v>1.06481424674933E-6</v>
      </c>
      <c r="O7" s="73">
        <f t="shared" si="1"/>
        <v>5.406145552551075E-7</v>
      </c>
      <c r="P7" s="73">
        <f t="shared" si="1"/>
        <v>-1.1435936376953527E-11</v>
      </c>
      <c r="Q7" s="73">
        <f t="shared" si="2"/>
        <v>-5.4063707965272009E-7</v>
      </c>
      <c r="R7" s="73">
        <f t="shared" si="2"/>
        <v>-1.0648357392793778E-6</v>
      </c>
      <c r="S7" s="73">
        <f t="shared" si="2"/>
        <v>-1.5566799038009153E-6</v>
      </c>
      <c r="T7" s="73">
        <f t="shared" si="2"/>
        <v>-2.0012251371635032E-6</v>
      </c>
      <c r="U7" s="73">
        <f t="shared" si="2"/>
        <v>-2.3849641574021572E-6</v>
      </c>
      <c r="V7" s="73">
        <f t="shared" si="2"/>
        <v>-2.6962372485682428E-6</v>
      </c>
      <c r="W7" s="73">
        <f t="shared" si="2"/>
        <v>-2.9255865352984609E-6</v>
      </c>
      <c r="X7" s="73">
        <f t="shared" si="2"/>
        <v>-3.0660433555718554E-6</v>
      </c>
      <c r="Y7" s="73">
        <f t="shared" si="2"/>
        <v>-3.1133399999789963E-6</v>
      </c>
      <c r="Z7" s="73">
        <f t="shared" si="2"/>
        <v>-3.0660393839128315E-6</v>
      </c>
      <c r="AA7" s="73">
        <f t="shared" si="3"/>
        <v>-2.9255787126572648E-6</v>
      </c>
      <c r="AB7" s="73">
        <f t="shared" si="3"/>
        <v>-2.6962258126318656E-6</v>
      </c>
      <c r="AC7" s="73">
        <f t="shared" si="3"/>
        <v>-2.3849494556457412E-6</v>
      </c>
      <c r="AD7" s="73">
        <f t="shared" si="3"/>
        <v>-2.0012076162924763E-6</v>
      </c>
      <c r="AE7" s="73">
        <f t="shared" si="3"/>
        <v>-1.5566600961780808E-6</v>
      </c>
      <c r="AF7" s="73">
        <f t="shared" si="3"/>
        <v>-1.0648142467493304E-6</v>
      </c>
      <c r="AG7" s="73">
        <f t="shared" si="3"/>
        <v>-5.4061455525510655E-7</v>
      </c>
      <c r="AH7" s="73">
        <f t="shared" si="3"/>
        <v>1.1435936376572096E-11</v>
      </c>
      <c r="AI7" s="73">
        <f t="shared" si="3"/>
        <v>5.4063707965271967E-7</v>
      </c>
      <c r="AJ7" s="73">
        <f t="shared" si="3"/>
        <v>1.0648357392793774E-6</v>
      </c>
      <c r="AK7" s="73">
        <f t="shared" si="4"/>
        <v>1.556679903800917E-6</v>
      </c>
      <c r="AL7" s="73">
        <f t="shared" si="4"/>
        <v>2.0012251371635032E-6</v>
      </c>
      <c r="AM7" s="73">
        <f t="shared" si="4"/>
        <v>2.3849641574021572E-6</v>
      </c>
      <c r="AN7" s="73">
        <f t="shared" si="4"/>
        <v>2.6962372485682424E-6</v>
      </c>
      <c r="AO7" s="73">
        <f t="shared" si="4"/>
        <v>2.9255865352984626E-6</v>
      </c>
      <c r="AP7" s="73">
        <f t="shared" si="4"/>
        <v>3.0660433555718546E-6</v>
      </c>
      <c r="AQ7" s="73">
        <f t="shared" si="4"/>
        <v>3.1133399999789963E-6</v>
      </c>
    </row>
    <row r="8" spans="1:43" x14ac:dyDescent="0.25">
      <c r="A8" s="73">
        <v>6</v>
      </c>
      <c r="B8" s="49" t="s">
        <v>48</v>
      </c>
      <c r="C8" s="49">
        <v>2</v>
      </c>
      <c r="D8" s="50">
        <v>4.4582399999999997E-8</v>
      </c>
      <c r="E8" s="50">
        <v>-3.8571999999999998E-16</v>
      </c>
      <c r="F8" s="36">
        <f t="shared" si="5"/>
        <v>8.781018633578294E-4</v>
      </c>
      <c r="G8" s="73">
        <f t="shared" si="1"/>
        <v>-6.8785293311999993E-23</v>
      </c>
      <c r="H8" s="73">
        <f t="shared" si="1"/>
        <v>3.0496157675604521E-8</v>
      </c>
      <c r="I8" s="73">
        <f t="shared" si="1"/>
        <v>5.7314028660178282E-8</v>
      </c>
      <c r="J8" s="73">
        <f t="shared" si="1"/>
        <v>7.7218981923358671E-8</v>
      </c>
      <c r="K8" s="73">
        <f t="shared" si="1"/>
        <v>8.7810186335782908E-8</v>
      </c>
      <c r="L8" s="73">
        <f t="shared" si="1"/>
        <v>8.7810186335782935E-8</v>
      </c>
      <c r="M8" s="73">
        <f t="shared" si="1"/>
        <v>7.7218981923358751E-8</v>
      </c>
      <c r="N8" s="73">
        <f t="shared" si="1"/>
        <v>5.7314028660178407E-8</v>
      </c>
      <c r="O8" s="73">
        <f t="shared" si="1"/>
        <v>3.0496157675604673E-8</v>
      </c>
      <c r="P8" s="73">
        <f t="shared" si="1"/>
        <v>9.0118262852101332E-23</v>
      </c>
      <c r="Q8" s="73">
        <f t="shared" si="2"/>
        <v>-3.0496157675604501E-8</v>
      </c>
      <c r="R8" s="73">
        <f t="shared" si="2"/>
        <v>-5.7314028660178268E-8</v>
      </c>
      <c r="S8" s="73">
        <f t="shared" si="2"/>
        <v>-7.7218981923358645E-8</v>
      </c>
      <c r="T8" s="73">
        <f t="shared" si="2"/>
        <v>-8.7810186335782908E-8</v>
      </c>
      <c r="U8" s="73">
        <f t="shared" si="2"/>
        <v>-8.7810186335782935E-8</v>
      </c>
      <c r="V8" s="73">
        <f t="shared" si="2"/>
        <v>-7.7218981923358751E-8</v>
      </c>
      <c r="W8" s="73">
        <f t="shared" si="2"/>
        <v>-5.7314028660178421E-8</v>
      </c>
      <c r="X8" s="73">
        <f t="shared" si="2"/>
        <v>-3.0496157675604647E-8</v>
      </c>
      <c r="Y8" s="73">
        <f t="shared" si="2"/>
        <v>-1.0104227454732494E-22</v>
      </c>
      <c r="Z8" s="73">
        <f t="shared" si="2"/>
        <v>3.0496157675604528E-8</v>
      </c>
      <c r="AA8" s="73">
        <f t="shared" si="3"/>
        <v>5.7314028660178262E-8</v>
      </c>
      <c r="AB8" s="73">
        <f t="shared" si="3"/>
        <v>7.7218981923358684E-8</v>
      </c>
      <c r="AC8" s="73">
        <f t="shared" si="3"/>
        <v>8.7810186335782908E-8</v>
      </c>
      <c r="AD8" s="73">
        <f t="shared" si="3"/>
        <v>8.7810186335782935E-8</v>
      </c>
      <c r="AE8" s="73">
        <f t="shared" si="3"/>
        <v>7.7218981923358751E-8</v>
      </c>
      <c r="AF8" s="73">
        <f t="shared" si="3"/>
        <v>5.7314028660178427E-8</v>
      </c>
      <c r="AG8" s="73">
        <f t="shared" si="3"/>
        <v>3.049615767560458E-8</v>
      </c>
      <c r="AH8" s="73">
        <f t="shared" si="3"/>
        <v>3.2772035085670835E-23</v>
      </c>
      <c r="AI8" s="73">
        <f t="shared" si="3"/>
        <v>-3.0496157675604521E-8</v>
      </c>
      <c r="AJ8" s="73">
        <f t="shared" si="3"/>
        <v>-5.7314028660178255E-8</v>
      </c>
      <c r="AK8" s="73">
        <f t="shared" si="4"/>
        <v>-7.7218981923358711E-8</v>
      </c>
      <c r="AL8" s="73">
        <f t="shared" si="4"/>
        <v>-8.7810186335782922E-8</v>
      </c>
      <c r="AM8" s="73">
        <f t="shared" si="4"/>
        <v>-8.7810186335782935E-8</v>
      </c>
      <c r="AN8" s="73">
        <f t="shared" si="4"/>
        <v>-7.7218981923358751E-8</v>
      </c>
      <c r="AO8" s="73">
        <f t="shared" si="4"/>
        <v>-5.7314028660178308E-8</v>
      </c>
      <c r="AP8" s="73">
        <f t="shared" si="4"/>
        <v>-3.0496157675604739E-8</v>
      </c>
      <c r="AQ8" s="73">
        <f t="shared" si="4"/>
        <v>-4.3696046780894446E-23</v>
      </c>
    </row>
    <row r="9" spans="1:43" x14ac:dyDescent="0.25">
      <c r="A9" s="73">
        <v>7</v>
      </c>
      <c r="B9" s="49" t="s">
        <v>49</v>
      </c>
      <c r="C9" s="49">
        <v>1</v>
      </c>
      <c r="D9" s="50">
        <v>6.5855800000000004E-7</v>
      </c>
      <c r="E9" s="50">
        <v>-7.7057099999999994E-14</v>
      </c>
      <c r="F9" s="36">
        <f t="shared" si="5"/>
        <v>2.6342320000000002E-2</v>
      </c>
      <c r="G9" s="73">
        <f t="shared" si="1"/>
        <v>-2.0298627864720001E-19</v>
      </c>
      <c r="H9" s="73">
        <f t="shared" si="1"/>
        <v>4.5742958635171335E-7</v>
      </c>
      <c r="I9" s="73">
        <f t="shared" si="1"/>
        <v>9.0096040619287235E-7</v>
      </c>
      <c r="J9" s="73">
        <f t="shared" si="1"/>
        <v>1.3171159999998241E-6</v>
      </c>
      <c r="K9" s="73">
        <f t="shared" si="1"/>
        <v>1.6932516906396365E-6</v>
      </c>
      <c r="L9" s="73">
        <f t="shared" si="1"/>
        <v>2.0179387854860616E-6</v>
      </c>
      <c r="M9" s="73">
        <f t="shared" si="1"/>
        <v>2.2813118314617879E-6</v>
      </c>
      <c r="N9" s="73">
        <f t="shared" si="1"/>
        <v>2.4753683718380355E-6</v>
      </c>
      <c r="O9" s="73">
        <f t="shared" si="1"/>
        <v>2.5942120968328196E-6</v>
      </c>
      <c r="P9" s="73">
        <f t="shared" si="1"/>
        <v>2.6342320000000002E-6</v>
      </c>
      <c r="Q9" s="73">
        <f t="shared" si="2"/>
        <v>2.5942120968328904E-6</v>
      </c>
      <c r="R9" s="73">
        <f t="shared" si="2"/>
        <v>2.4753683718381744E-6</v>
      </c>
      <c r="S9" s="73">
        <f t="shared" si="2"/>
        <v>2.2813118314619916E-6</v>
      </c>
      <c r="T9" s="73">
        <f t="shared" si="2"/>
        <v>2.0179387854863229E-6</v>
      </c>
      <c r="U9" s="73">
        <f t="shared" si="2"/>
        <v>1.6932516906399483E-6</v>
      </c>
      <c r="V9" s="73">
        <f t="shared" si="2"/>
        <v>1.3171160000001761E-6</v>
      </c>
      <c r="W9" s="73">
        <f t="shared" si="2"/>
        <v>9.0096040619325468E-7</v>
      </c>
      <c r="X9" s="73">
        <f t="shared" si="2"/>
        <v>4.5742958635211352E-7</v>
      </c>
      <c r="Y9" s="73">
        <f t="shared" si="2"/>
        <v>2.0387384982133162E-19</v>
      </c>
      <c r="Z9" s="73">
        <f t="shared" si="2"/>
        <v>-4.5742958635171314E-7</v>
      </c>
      <c r="AA9" s="73">
        <f t="shared" si="3"/>
        <v>-9.0096040619287161E-7</v>
      </c>
      <c r="AB9" s="73">
        <f t="shared" si="3"/>
        <v>-1.3171159999998241E-6</v>
      </c>
      <c r="AC9" s="73">
        <f t="shared" si="3"/>
        <v>-1.6932516906396359E-6</v>
      </c>
      <c r="AD9" s="73">
        <f t="shared" si="3"/>
        <v>-2.0179387854860603E-6</v>
      </c>
      <c r="AE9" s="73">
        <f t="shared" si="3"/>
        <v>-2.281311831461787E-6</v>
      </c>
      <c r="AF9" s="73">
        <f t="shared" si="3"/>
        <v>-2.4753683718380351E-6</v>
      </c>
      <c r="AG9" s="73">
        <f t="shared" si="3"/>
        <v>-2.5942120968328196E-6</v>
      </c>
      <c r="AH9" s="73">
        <f t="shared" si="3"/>
        <v>-2.6342320000000002E-6</v>
      </c>
      <c r="AI9" s="73">
        <f t="shared" si="3"/>
        <v>-2.5942120968328908E-6</v>
      </c>
      <c r="AJ9" s="73">
        <f t="shared" si="3"/>
        <v>-2.4753683718381753E-6</v>
      </c>
      <c r="AK9" s="73">
        <f t="shared" si="4"/>
        <v>-2.2813118314619912E-6</v>
      </c>
      <c r="AL9" s="73">
        <f t="shared" si="4"/>
        <v>-2.0179387854863229E-6</v>
      </c>
      <c r="AM9" s="73">
        <f t="shared" si="4"/>
        <v>-1.6932516906399485E-6</v>
      </c>
      <c r="AN9" s="73">
        <f t="shared" si="4"/>
        <v>-1.3171160000001775E-6</v>
      </c>
      <c r="AO9" s="73">
        <f t="shared" si="4"/>
        <v>-9.0096040619325393E-7</v>
      </c>
      <c r="AP9" s="73">
        <f t="shared" si="4"/>
        <v>-4.5742958635211612E-7</v>
      </c>
      <c r="AQ9" s="73">
        <f t="shared" si="4"/>
        <v>-2.0419658234779871E-19</v>
      </c>
    </row>
    <row r="10" spans="1:43" x14ac:dyDescent="0.25">
      <c r="A10" s="73">
        <v>8</v>
      </c>
      <c r="B10" s="49" t="s">
        <v>50</v>
      </c>
      <c r="C10" s="49">
        <v>1</v>
      </c>
      <c r="D10" s="50">
        <v>6.0856400000000005E-7</v>
      </c>
      <c r="E10" s="50">
        <v>1.5708</v>
      </c>
      <c r="F10" s="36">
        <f t="shared" si="5"/>
        <v>1.8256919999876834E-2</v>
      </c>
      <c r="G10" s="73">
        <f t="shared" si="1"/>
        <v>1.8256919999876834E-6</v>
      </c>
      <c r="H10" s="73">
        <f t="shared" si="1"/>
        <v>1.7979544716910411E-6</v>
      </c>
      <c r="I10" s="73">
        <f t="shared" si="1"/>
        <v>1.7155870065809285E-6</v>
      </c>
      <c r="J10" s="73">
        <f t="shared" si="1"/>
        <v>1.5810922984047672E-6</v>
      </c>
      <c r="K10" s="73">
        <f t="shared" si="1"/>
        <v>1.3985569008128848E-6</v>
      </c>
      <c r="L10" s="73">
        <f t="shared" si="1"/>
        <v>1.1735270594937413E-6</v>
      </c>
      <c r="M10" s="73">
        <f t="shared" si="1"/>
        <v>9.1284019230522607E-7</v>
      </c>
      <c r="N10" s="73">
        <f t="shared" si="1"/>
        <v>6.2441713779294197E-7</v>
      </c>
      <c r="O10" s="73">
        <f t="shared" si="1"/>
        <v>3.1702148451913633E-7</v>
      </c>
      <c r="P10" s="73">
        <f t="shared" si="1"/>
        <v>-6.7061411718325152E-12</v>
      </c>
      <c r="Q10" s="73">
        <f t="shared" si="2"/>
        <v>-3.1703469303877315E-7</v>
      </c>
      <c r="R10" s="73">
        <f t="shared" si="2"/>
        <v>-6.2442974121568678E-7</v>
      </c>
      <c r="S10" s="73">
        <f t="shared" si="2"/>
        <v>-9.1285180768245695E-7</v>
      </c>
      <c r="T10" s="73">
        <f t="shared" si="2"/>
        <v>-1.1735373338981E-6</v>
      </c>
      <c r="U10" s="73">
        <f t="shared" si="2"/>
        <v>-1.3985655220617922E-6</v>
      </c>
      <c r="V10" s="73">
        <f t="shared" si="2"/>
        <v>-1.5810990045459388E-6</v>
      </c>
      <c r="W10" s="73">
        <f t="shared" si="2"/>
        <v>-1.7155915938516574E-6</v>
      </c>
      <c r="X10" s="73">
        <f t="shared" si="2"/>
        <v>-1.7979568007094286E-6</v>
      </c>
      <c r="Y10" s="73">
        <f t="shared" si="2"/>
        <v>-1.8256919999876834E-6</v>
      </c>
      <c r="Z10" s="73">
        <f t="shared" si="2"/>
        <v>-1.7979544716910411E-6</v>
      </c>
      <c r="AA10" s="73">
        <f t="shared" si="3"/>
        <v>-1.7155870065809285E-6</v>
      </c>
      <c r="AB10" s="73">
        <f t="shared" si="3"/>
        <v>-1.5810922984047668E-6</v>
      </c>
      <c r="AC10" s="73">
        <f t="shared" si="3"/>
        <v>-1.3985569008128844E-6</v>
      </c>
      <c r="AD10" s="73">
        <f t="shared" si="3"/>
        <v>-1.1735270594937413E-6</v>
      </c>
      <c r="AE10" s="73">
        <f t="shared" si="3"/>
        <v>-9.1284019230522628E-7</v>
      </c>
      <c r="AF10" s="73">
        <f t="shared" si="3"/>
        <v>-6.2441713779294229E-7</v>
      </c>
      <c r="AG10" s="73">
        <f t="shared" si="3"/>
        <v>-3.1702148451913575E-7</v>
      </c>
      <c r="AH10" s="73">
        <f t="shared" si="3"/>
        <v>6.7061411716088404E-12</v>
      </c>
      <c r="AI10" s="73">
        <f t="shared" si="3"/>
        <v>3.1703469303877294E-7</v>
      </c>
      <c r="AJ10" s="73">
        <f t="shared" si="3"/>
        <v>6.2442974121568656E-7</v>
      </c>
      <c r="AK10" s="73">
        <f t="shared" si="4"/>
        <v>9.1285180768245822E-7</v>
      </c>
      <c r="AL10" s="73">
        <f t="shared" si="4"/>
        <v>1.1735373338981E-6</v>
      </c>
      <c r="AM10" s="73">
        <f t="shared" si="4"/>
        <v>1.398565522061792E-6</v>
      </c>
      <c r="AN10" s="73">
        <f t="shared" si="4"/>
        <v>1.5810990045459388E-6</v>
      </c>
      <c r="AO10" s="73">
        <f t="shared" si="4"/>
        <v>1.715591593851658E-6</v>
      </c>
      <c r="AP10" s="73">
        <f t="shared" si="4"/>
        <v>1.7979568007094282E-6</v>
      </c>
      <c r="AQ10" s="73">
        <f t="shared" si="4"/>
        <v>1.8256919999876834E-6</v>
      </c>
    </row>
    <row r="11" spans="1:43" x14ac:dyDescent="0.25">
      <c r="A11" s="73">
        <v>9</v>
      </c>
      <c r="B11" s="49" t="s">
        <v>51</v>
      </c>
      <c r="C11" s="49">
        <v>2</v>
      </c>
      <c r="D11" s="50">
        <v>2.61237E-8</v>
      </c>
      <c r="E11" s="50">
        <v>-4.0415800000000001E-16</v>
      </c>
      <c r="F11" s="36">
        <f t="shared" si="5"/>
        <v>5.1453644594730047E-4</v>
      </c>
      <c r="G11" s="73">
        <f t="shared" si="1"/>
        <v>-4.2232409378400001E-23</v>
      </c>
      <c r="H11" s="73">
        <f t="shared" si="1"/>
        <v>1.7869663236393504E-8</v>
      </c>
      <c r="I11" s="73">
        <f t="shared" si="1"/>
        <v>3.3583981358336463E-8</v>
      </c>
      <c r="J11" s="73">
        <f t="shared" si="1"/>
        <v>4.5247575681687056E-8</v>
      </c>
      <c r="K11" s="73">
        <f t="shared" si="1"/>
        <v>5.1453644594730034E-8</v>
      </c>
      <c r="L11" s="73">
        <f t="shared" si="1"/>
        <v>5.1453644594730047E-8</v>
      </c>
      <c r="M11" s="73">
        <f t="shared" si="1"/>
        <v>4.5247575681687103E-8</v>
      </c>
      <c r="N11" s="73">
        <f t="shared" si="1"/>
        <v>3.3583981358336536E-8</v>
      </c>
      <c r="O11" s="73">
        <f t="shared" si="1"/>
        <v>1.7869663236393597E-8</v>
      </c>
      <c r="P11" s="73">
        <f t="shared" si="1"/>
        <v>5.2806095303739588E-23</v>
      </c>
      <c r="Q11" s="73">
        <f t="shared" si="2"/>
        <v>-1.7869663236393498E-8</v>
      </c>
      <c r="R11" s="73">
        <f t="shared" si="2"/>
        <v>-3.3583981358336457E-8</v>
      </c>
      <c r="S11" s="73">
        <f t="shared" si="2"/>
        <v>-4.5247575681687043E-8</v>
      </c>
      <c r="T11" s="73">
        <f t="shared" si="2"/>
        <v>-5.1453644594730034E-8</v>
      </c>
      <c r="U11" s="73">
        <f t="shared" si="2"/>
        <v>-5.1453644594730047E-8</v>
      </c>
      <c r="V11" s="73">
        <f t="shared" si="2"/>
        <v>-4.5247575681687103E-8</v>
      </c>
      <c r="W11" s="73">
        <f t="shared" si="2"/>
        <v>-3.3583981358336543E-8</v>
      </c>
      <c r="X11" s="73">
        <f t="shared" si="2"/>
        <v>-1.786966323639358E-8</v>
      </c>
      <c r="Y11" s="73">
        <f t="shared" si="2"/>
        <v>-5.9207177442038854E-23</v>
      </c>
      <c r="Z11" s="73">
        <f t="shared" si="2"/>
        <v>1.7869663236393511E-8</v>
      </c>
      <c r="AA11" s="73">
        <f t="shared" si="3"/>
        <v>3.358398135833645E-8</v>
      </c>
      <c r="AB11" s="73">
        <f t="shared" si="3"/>
        <v>4.5247575681687063E-8</v>
      </c>
      <c r="AC11" s="73">
        <f t="shared" si="3"/>
        <v>5.1453644594730034E-8</v>
      </c>
      <c r="AD11" s="73">
        <f t="shared" si="3"/>
        <v>5.145364459473004E-8</v>
      </c>
      <c r="AE11" s="73">
        <f t="shared" si="3"/>
        <v>4.5247575681687103E-8</v>
      </c>
      <c r="AF11" s="73">
        <f t="shared" si="3"/>
        <v>3.3583981358336549E-8</v>
      </c>
      <c r="AG11" s="73">
        <f t="shared" si="3"/>
        <v>1.7869663236393544E-8</v>
      </c>
      <c r="AH11" s="73">
        <f t="shared" si="3"/>
        <v>1.920324641489779E-23</v>
      </c>
      <c r="AI11" s="73">
        <f t="shared" si="3"/>
        <v>-1.7869663236393504E-8</v>
      </c>
      <c r="AJ11" s="73">
        <f t="shared" si="3"/>
        <v>-3.3583981358336443E-8</v>
      </c>
      <c r="AK11" s="73">
        <f t="shared" si="4"/>
        <v>-4.5247575681687083E-8</v>
      </c>
      <c r="AL11" s="73">
        <f t="shared" si="4"/>
        <v>-5.145364459473004E-8</v>
      </c>
      <c r="AM11" s="73">
        <f t="shared" si="4"/>
        <v>-5.145364459473004E-8</v>
      </c>
      <c r="AN11" s="73">
        <f t="shared" si="4"/>
        <v>-4.5247575681687103E-8</v>
      </c>
      <c r="AO11" s="73">
        <f t="shared" si="4"/>
        <v>-3.3583981358336476E-8</v>
      </c>
      <c r="AP11" s="73">
        <f t="shared" si="4"/>
        <v>-1.7869663236393637E-8</v>
      </c>
      <c r="AQ11" s="73">
        <f t="shared" si="4"/>
        <v>-2.5604328553197053E-23</v>
      </c>
    </row>
    <row r="12" spans="1:43" x14ac:dyDescent="0.25">
      <c r="A12" s="73">
        <v>10</v>
      </c>
      <c r="B12" s="49" t="s">
        <v>52</v>
      </c>
      <c r="C12" s="49">
        <v>1</v>
      </c>
      <c r="D12" s="50">
        <v>7.37311E-7</v>
      </c>
      <c r="E12" s="50">
        <v>-2.3125399999999998E-16</v>
      </c>
      <c r="F12" s="36">
        <f t="shared" si="5"/>
        <v>2.9492440000000002E-2</v>
      </c>
      <c r="G12" s="73">
        <f t="shared" si="1"/>
        <v>-6.820244719759999E-22</v>
      </c>
      <c r="H12" s="73">
        <f t="shared" si="1"/>
        <v>5.1213084609512764E-7</v>
      </c>
      <c r="I12" s="73">
        <f t="shared" si="1"/>
        <v>1.0087008555823678E-6</v>
      </c>
      <c r="J12" s="73">
        <f t="shared" si="1"/>
        <v>1.4746219999999994E-6</v>
      </c>
      <c r="K12" s="73">
        <f t="shared" si="1"/>
        <v>1.8957375011423675E-6</v>
      </c>
      <c r="L12" s="73">
        <f t="shared" si="1"/>
        <v>2.259251977601987E-6</v>
      </c>
      <c r="M12" s="73">
        <f t="shared" si="1"/>
        <v>2.5541202259588326E-6</v>
      </c>
      <c r="N12" s="73">
        <f t="shared" si="1"/>
        <v>2.7713828236971152E-6</v>
      </c>
      <c r="O12" s="73">
        <f t="shared" si="1"/>
        <v>2.9044383567247365E-6</v>
      </c>
      <c r="P12" s="73">
        <f t="shared" si="1"/>
        <v>2.949244E-6</v>
      </c>
      <c r="Q12" s="73">
        <f t="shared" si="2"/>
        <v>2.904438356724737E-6</v>
      </c>
      <c r="R12" s="73">
        <f t="shared" si="2"/>
        <v>2.7713828236971156E-6</v>
      </c>
      <c r="S12" s="73">
        <f t="shared" si="2"/>
        <v>2.5541202259588339E-6</v>
      </c>
      <c r="T12" s="73">
        <f t="shared" si="2"/>
        <v>2.2592519776019883E-6</v>
      </c>
      <c r="U12" s="73">
        <f t="shared" si="2"/>
        <v>1.8957375011423694E-6</v>
      </c>
      <c r="V12" s="73">
        <f t="shared" si="2"/>
        <v>1.4746220000000011E-6</v>
      </c>
      <c r="W12" s="73">
        <f t="shared" si="2"/>
        <v>1.0087008555823703E-6</v>
      </c>
      <c r="X12" s="73">
        <f t="shared" si="2"/>
        <v>5.1213084609512934E-7</v>
      </c>
      <c r="Y12" s="73">
        <f t="shared" si="2"/>
        <v>1.6710536105898898E-21</v>
      </c>
      <c r="Z12" s="73">
        <f t="shared" si="2"/>
        <v>-5.1213084609512743E-7</v>
      </c>
      <c r="AA12" s="73">
        <f t="shared" si="3"/>
        <v>-1.0087008555823671E-6</v>
      </c>
      <c r="AB12" s="73">
        <f t="shared" si="3"/>
        <v>-1.4746219999999992E-6</v>
      </c>
      <c r="AC12" s="73">
        <f t="shared" si="3"/>
        <v>-1.8957375011423669E-6</v>
      </c>
      <c r="AD12" s="73">
        <f t="shared" si="3"/>
        <v>-2.259251977601987E-6</v>
      </c>
      <c r="AE12" s="73">
        <f t="shared" si="3"/>
        <v>-2.5541202259588322E-6</v>
      </c>
      <c r="AF12" s="73">
        <f t="shared" si="3"/>
        <v>-2.7713828236971152E-6</v>
      </c>
      <c r="AG12" s="73">
        <f t="shared" si="3"/>
        <v>-2.9044383567247365E-6</v>
      </c>
      <c r="AH12" s="73">
        <f t="shared" si="3"/>
        <v>-2.949244E-6</v>
      </c>
      <c r="AI12" s="73">
        <f t="shared" si="3"/>
        <v>-2.904438356724737E-6</v>
      </c>
      <c r="AJ12" s="73">
        <f t="shared" si="3"/>
        <v>-2.7713828236971161E-6</v>
      </c>
      <c r="AK12" s="73">
        <f t="shared" si="4"/>
        <v>-2.5541202259588326E-6</v>
      </c>
      <c r="AL12" s="73">
        <f t="shared" si="4"/>
        <v>-2.2592519776019875E-6</v>
      </c>
      <c r="AM12" s="73">
        <f t="shared" si="4"/>
        <v>-1.8957375011423688E-6</v>
      </c>
      <c r="AN12" s="73">
        <f t="shared" si="4"/>
        <v>-1.4746220000000013E-6</v>
      </c>
      <c r="AO12" s="73">
        <f t="shared" si="4"/>
        <v>-1.0087008555823682E-6</v>
      </c>
      <c r="AP12" s="73">
        <f t="shared" si="4"/>
        <v>-5.1213084609513103E-7</v>
      </c>
      <c r="AQ12" s="73">
        <f t="shared" si="4"/>
        <v>-7.2265234594970365E-22</v>
      </c>
    </row>
    <row r="13" spans="1:43" x14ac:dyDescent="0.25">
      <c r="A13" s="73">
        <v>11</v>
      </c>
      <c r="B13" s="49" t="s">
        <v>53</v>
      </c>
      <c r="C13" s="49">
        <v>1</v>
      </c>
      <c r="D13" s="50">
        <v>6.5855700000000001E-7</v>
      </c>
      <c r="E13" s="50">
        <v>1.5708</v>
      </c>
      <c r="F13" s="36">
        <f t="shared" si="5"/>
        <v>1.9756709999866718E-2</v>
      </c>
      <c r="G13" s="73">
        <f t="shared" ref="G13:P22" si="6">Bn*SIN(m*(th-INDEX(deg,ii)*PI()/180+ph))*INDEX(mm,ii)*INDEX(_10kA,ii)</f>
        <v>1.9756709999866718E-6</v>
      </c>
      <c r="H13" s="73">
        <f t="shared" si="6"/>
        <v>1.9456548580156517E-6</v>
      </c>
      <c r="I13" s="73">
        <f t="shared" si="6"/>
        <v>1.8565209777326893E-6</v>
      </c>
      <c r="J13" s="73">
        <f t="shared" si="6"/>
        <v>1.7109776469862632E-6</v>
      </c>
      <c r="K13" s="73">
        <f t="shared" si="6"/>
        <v>1.5134471262326245E-6</v>
      </c>
      <c r="L13" s="73">
        <f t="shared" si="6"/>
        <v>1.2699312803896052E-6</v>
      </c>
      <c r="M13" s="73">
        <f t="shared" si="6"/>
        <v>9.8782921520818321E-7</v>
      </c>
      <c r="N13" s="73">
        <f t="shared" si="6"/>
        <v>6.7571245918836227E-7</v>
      </c>
      <c r="O13" s="73">
        <f t="shared" si="6"/>
        <v>3.4306452202310494E-7</v>
      </c>
      <c r="P13" s="73">
        <f t="shared" si="6"/>
        <v>-7.2570448000514414E-12</v>
      </c>
      <c r="Q13" s="73">
        <f t="shared" ref="Q13:Z22" si="7">Bn*SIN(m*(th-INDEX(deg,ii)*PI()/180+ph))*INDEX(mm,ii)*INDEX(_10kA,ii)</f>
        <v>-3.4307881561107012E-7</v>
      </c>
      <c r="R13" s="73">
        <f t="shared" si="7"/>
        <v>-6.7572609797125526E-7</v>
      </c>
      <c r="S13" s="73">
        <f t="shared" si="7"/>
        <v>-9.8784178477848813E-7</v>
      </c>
      <c r="T13" s="73">
        <f t="shared" si="7"/>
        <v>-1.2699423988272901E-6</v>
      </c>
      <c r="U13" s="73">
        <f t="shared" si="7"/>
        <v>-1.5134564557095846E-6</v>
      </c>
      <c r="V13" s="73">
        <f t="shared" si="7"/>
        <v>-1.7109849040310627E-6</v>
      </c>
      <c r="W13" s="73">
        <f t="shared" si="7"/>
        <v>-1.8565259418436941E-6</v>
      </c>
      <c r="X13" s="73">
        <f t="shared" si="7"/>
        <v>-1.9456573783608611E-6</v>
      </c>
      <c r="Y13" s="73">
        <f t="shared" si="7"/>
        <v>-1.9756709999866718E-6</v>
      </c>
      <c r="Z13" s="73">
        <f t="shared" si="7"/>
        <v>-1.9456548580156517E-6</v>
      </c>
      <c r="AA13" s="73">
        <f t="shared" ref="AA13:AJ22" si="8">Bn*SIN(m*(th-INDEX(deg,ii)*PI()/180+ph))*INDEX(mm,ii)*INDEX(_10kA,ii)</f>
        <v>-1.8565209777326895E-6</v>
      </c>
      <c r="AB13" s="73">
        <f t="shared" si="8"/>
        <v>-1.710977646986263E-6</v>
      </c>
      <c r="AC13" s="73">
        <f t="shared" si="8"/>
        <v>-1.5134471262326239E-6</v>
      </c>
      <c r="AD13" s="73">
        <f t="shared" si="8"/>
        <v>-1.2699312803896052E-6</v>
      </c>
      <c r="AE13" s="73">
        <f t="shared" si="8"/>
        <v>-9.8782921520818321E-7</v>
      </c>
      <c r="AF13" s="73">
        <f t="shared" si="8"/>
        <v>-6.7571245918836248E-7</v>
      </c>
      <c r="AG13" s="73">
        <f t="shared" si="8"/>
        <v>-3.430645220231043E-7</v>
      </c>
      <c r="AH13" s="73">
        <f t="shared" si="8"/>
        <v>7.2570447998093925E-12</v>
      </c>
      <c r="AI13" s="73">
        <f t="shared" si="8"/>
        <v>3.4307881561106996E-7</v>
      </c>
      <c r="AJ13" s="73">
        <f t="shared" si="8"/>
        <v>6.7572609797125505E-7</v>
      </c>
      <c r="AK13" s="73">
        <f t="shared" ref="AK13:AQ22" si="9">Bn*SIN(m*(th-INDEX(deg,ii)*PI()/180+ph))*INDEX(mm,ii)*INDEX(_10kA,ii)</f>
        <v>9.878417847784894E-7</v>
      </c>
      <c r="AL13" s="73">
        <f t="shared" si="9"/>
        <v>1.2699423988272901E-6</v>
      </c>
      <c r="AM13" s="73">
        <f t="shared" si="9"/>
        <v>1.5134564557095842E-6</v>
      </c>
      <c r="AN13" s="73">
        <f t="shared" si="9"/>
        <v>1.7109849040310627E-6</v>
      </c>
      <c r="AO13" s="73">
        <f t="shared" si="9"/>
        <v>1.8565259418436947E-6</v>
      </c>
      <c r="AP13" s="73">
        <f t="shared" si="9"/>
        <v>1.9456573783608606E-6</v>
      </c>
      <c r="AQ13" s="73">
        <f t="shared" si="9"/>
        <v>1.9756709999866718E-6</v>
      </c>
    </row>
    <row r="14" spans="1:43" x14ac:dyDescent="0.25">
      <c r="A14" s="73">
        <v>12</v>
      </c>
      <c r="B14" s="49" t="s">
        <v>54</v>
      </c>
      <c r="C14" s="49">
        <v>2</v>
      </c>
      <c r="D14" s="50">
        <v>3.9293300000000003E-8</v>
      </c>
      <c r="E14" s="50">
        <v>-3.8281100000000002E-16</v>
      </c>
      <c r="F14" s="36">
        <f t="shared" si="5"/>
        <v>7.7392692962869204E-4</v>
      </c>
      <c r="G14" s="73">
        <f t="shared" si="6"/>
        <v>-6.0167629865200007E-23</v>
      </c>
      <c r="H14" s="73">
        <f t="shared" si="6"/>
        <v>2.6878200195476942E-8</v>
      </c>
      <c r="I14" s="73">
        <f t="shared" si="6"/>
        <v>5.0514492767392146E-8</v>
      </c>
      <c r="J14" s="73">
        <f t="shared" si="6"/>
        <v>6.8057991997046142E-8</v>
      </c>
      <c r="K14" s="73">
        <f t="shared" si="6"/>
        <v>7.7392692962869181E-8</v>
      </c>
      <c r="L14" s="73">
        <f t="shared" si="6"/>
        <v>7.7392692962869207E-8</v>
      </c>
      <c r="M14" s="73">
        <f t="shared" si="6"/>
        <v>6.8057991997046208E-8</v>
      </c>
      <c r="N14" s="73">
        <f t="shared" si="6"/>
        <v>5.0514492767392259E-8</v>
      </c>
      <c r="O14" s="73">
        <f t="shared" si="6"/>
        <v>2.6878200195477077E-8</v>
      </c>
      <c r="P14" s="73">
        <f t="shared" si="6"/>
        <v>7.9426947354258037E-23</v>
      </c>
      <c r="Q14" s="73">
        <f t="shared" si="7"/>
        <v>-2.6878200195476929E-8</v>
      </c>
      <c r="R14" s="73">
        <f t="shared" si="7"/>
        <v>-5.051449276739214E-8</v>
      </c>
      <c r="S14" s="73">
        <f t="shared" si="7"/>
        <v>-6.8057991997046115E-8</v>
      </c>
      <c r="T14" s="73">
        <f t="shared" si="7"/>
        <v>-7.7392692962869181E-8</v>
      </c>
      <c r="U14" s="73">
        <f t="shared" si="7"/>
        <v>-7.7392692962869207E-8</v>
      </c>
      <c r="V14" s="73">
        <f t="shared" si="7"/>
        <v>-6.8057991997046208E-8</v>
      </c>
      <c r="W14" s="73">
        <f t="shared" si="7"/>
        <v>-5.0514492767392265E-8</v>
      </c>
      <c r="X14" s="73">
        <f t="shared" si="7"/>
        <v>-2.6878200195477054E-8</v>
      </c>
      <c r="Y14" s="73">
        <f t="shared" si="7"/>
        <v>-8.905497251091022E-23</v>
      </c>
      <c r="Z14" s="73">
        <f t="shared" si="7"/>
        <v>2.6878200195476952E-8</v>
      </c>
      <c r="AA14" s="73">
        <f t="shared" si="8"/>
        <v>5.0514492767392126E-8</v>
      </c>
      <c r="AB14" s="73">
        <f t="shared" si="8"/>
        <v>6.8057991997046155E-8</v>
      </c>
      <c r="AC14" s="73">
        <f t="shared" si="8"/>
        <v>7.7392692962869181E-8</v>
      </c>
      <c r="AD14" s="73">
        <f t="shared" si="8"/>
        <v>7.7392692962869207E-8</v>
      </c>
      <c r="AE14" s="73">
        <f t="shared" si="8"/>
        <v>6.8057991997046208E-8</v>
      </c>
      <c r="AF14" s="73">
        <f t="shared" si="8"/>
        <v>5.0514492767392279E-8</v>
      </c>
      <c r="AG14" s="73">
        <f t="shared" si="8"/>
        <v>2.6878200195476998E-8</v>
      </c>
      <c r="AH14" s="73">
        <f t="shared" si="8"/>
        <v>2.888407546995653E-23</v>
      </c>
      <c r="AI14" s="73">
        <f t="shared" si="8"/>
        <v>-2.6878200195476942E-8</v>
      </c>
      <c r="AJ14" s="73">
        <f t="shared" si="8"/>
        <v>-5.051449276739212E-8</v>
      </c>
      <c r="AK14" s="73">
        <f t="shared" si="9"/>
        <v>-6.8057991997046181E-8</v>
      </c>
      <c r="AL14" s="73">
        <f t="shared" si="9"/>
        <v>-7.7392692962869194E-8</v>
      </c>
      <c r="AM14" s="73">
        <f t="shared" si="9"/>
        <v>-7.7392692962869207E-8</v>
      </c>
      <c r="AN14" s="73">
        <f t="shared" si="9"/>
        <v>-6.8057991997046208E-8</v>
      </c>
      <c r="AO14" s="73">
        <f t="shared" si="9"/>
        <v>-5.0514492767392173E-8</v>
      </c>
      <c r="AP14" s="73">
        <f t="shared" si="9"/>
        <v>-2.6878200195477137E-8</v>
      </c>
      <c r="AQ14" s="73">
        <f t="shared" si="9"/>
        <v>-3.8512100626608707E-23</v>
      </c>
    </row>
    <row r="15" spans="1:43" x14ac:dyDescent="0.25">
      <c r="A15" s="73">
        <v>13</v>
      </c>
      <c r="B15" s="49" t="s">
        <v>55</v>
      </c>
      <c r="C15" s="49">
        <v>1</v>
      </c>
      <c r="D15" s="50">
        <v>1.79778E-6</v>
      </c>
      <c r="E15" s="50">
        <v>-2.3262099999999999E-16</v>
      </c>
      <c r="F15" s="36">
        <f t="shared" si="5"/>
        <v>7.1911200000000008E-2</v>
      </c>
      <c r="G15" s="73">
        <f t="shared" si="6"/>
        <v>-1.67280552552E-21</v>
      </c>
      <c r="H15" s="73">
        <f t="shared" si="6"/>
        <v>1.2487248833842145E-6</v>
      </c>
      <c r="I15" s="73">
        <f t="shared" si="6"/>
        <v>2.4595078930720813E-6</v>
      </c>
      <c r="J15" s="73">
        <f t="shared" si="6"/>
        <v>3.5955599999999984E-6</v>
      </c>
      <c r="K15" s="73">
        <f t="shared" si="6"/>
        <v>4.6223628357690652E-6</v>
      </c>
      <c r="L15" s="73">
        <f t="shared" si="6"/>
        <v>5.5087175158017442E-6</v>
      </c>
      <c r="M15" s="73">
        <f t="shared" si="6"/>
        <v>6.2276926016623512E-6</v>
      </c>
      <c r="N15" s="73">
        <f t="shared" si="6"/>
        <v>6.7574423991859611E-6</v>
      </c>
      <c r="O15" s="73">
        <f t="shared" si="6"/>
        <v>7.0818707288411499E-6</v>
      </c>
      <c r="P15" s="73">
        <f t="shared" si="6"/>
        <v>7.1911200000000002E-6</v>
      </c>
      <c r="Q15" s="73">
        <f t="shared" si="7"/>
        <v>7.0818707288411499E-6</v>
      </c>
      <c r="R15" s="73">
        <f t="shared" si="7"/>
        <v>6.7574423991859619E-6</v>
      </c>
      <c r="S15" s="73">
        <f t="shared" si="7"/>
        <v>6.2276926016623546E-6</v>
      </c>
      <c r="T15" s="73">
        <f t="shared" si="7"/>
        <v>5.5087175158017476E-6</v>
      </c>
      <c r="U15" s="73">
        <f t="shared" si="7"/>
        <v>4.6223628357690703E-6</v>
      </c>
      <c r="V15" s="73">
        <f t="shared" si="7"/>
        <v>3.5955600000000026E-6</v>
      </c>
      <c r="W15" s="73">
        <f t="shared" si="7"/>
        <v>2.4595078930720872E-6</v>
      </c>
      <c r="X15" s="73">
        <f t="shared" si="7"/>
        <v>1.2487248833842188E-6</v>
      </c>
      <c r="Y15" s="73">
        <f t="shared" si="7"/>
        <v>4.0745177544432303E-21</v>
      </c>
      <c r="Z15" s="73">
        <f t="shared" si="7"/>
        <v>-1.2487248833842139E-6</v>
      </c>
      <c r="AA15" s="73">
        <f t="shared" si="8"/>
        <v>-2.4595078930720792E-6</v>
      </c>
      <c r="AB15" s="73">
        <f t="shared" si="8"/>
        <v>-3.595559999999998E-6</v>
      </c>
      <c r="AC15" s="73">
        <f t="shared" si="8"/>
        <v>-4.6223628357690635E-6</v>
      </c>
      <c r="AD15" s="73">
        <f t="shared" si="8"/>
        <v>-5.5087175158017442E-6</v>
      </c>
      <c r="AE15" s="73">
        <f t="shared" si="8"/>
        <v>-6.2276926016623504E-6</v>
      </c>
      <c r="AF15" s="73">
        <f t="shared" si="8"/>
        <v>-6.7574423991859602E-6</v>
      </c>
      <c r="AG15" s="73">
        <f t="shared" si="8"/>
        <v>-7.0818707288411499E-6</v>
      </c>
      <c r="AH15" s="73">
        <f t="shared" si="8"/>
        <v>-7.1911200000000002E-6</v>
      </c>
      <c r="AI15" s="73">
        <f t="shared" si="8"/>
        <v>-7.0818707288411499E-6</v>
      </c>
      <c r="AJ15" s="73">
        <f t="shared" si="8"/>
        <v>-6.7574423991859627E-6</v>
      </c>
      <c r="AK15" s="73">
        <f t="shared" si="9"/>
        <v>-6.2276926016623521E-6</v>
      </c>
      <c r="AL15" s="73">
        <f t="shared" si="9"/>
        <v>-5.5087175158017459E-6</v>
      </c>
      <c r="AM15" s="73">
        <f t="shared" si="9"/>
        <v>-4.6223628357690686E-6</v>
      </c>
      <c r="AN15" s="73">
        <f t="shared" si="9"/>
        <v>-3.5955600000000035E-6</v>
      </c>
      <c r="AO15" s="73">
        <f t="shared" si="9"/>
        <v>-2.4595078930720821E-6</v>
      </c>
      <c r="AP15" s="73">
        <f t="shared" si="9"/>
        <v>-1.2487248833842228E-6</v>
      </c>
      <c r="AQ15" s="73">
        <f t="shared" si="9"/>
        <v>-1.7620379114124951E-21</v>
      </c>
    </row>
    <row r="16" spans="1:43" x14ac:dyDescent="0.25">
      <c r="A16" s="73">
        <v>14</v>
      </c>
      <c r="B16" s="49" t="s">
        <v>56</v>
      </c>
      <c r="C16" s="49">
        <v>1</v>
      </c>
      <c r="D16" s="50">
        <v>1.5109400000000001E-6</v>
      </c>
      <c r="E16" s="50">
        <v>1.5708</v>
      </c>
      <c r="F16" s="36">
        <f t="shared" si="5"/>
        <v>4.5328199999694202E-2</v>
      </c>
      <c r="G16" s="73">
        <f t="shared" si="6"/>
        <v>4.5328199999694202E-6</v>
      </c>
      <c r="H16" s="73">
        <f t="shared" si="6"/>
        <v>4.4639533877404215E-6</v>
      </c>
      <c r="I16" s="73">
        <f t="shared" si="6"/>
        <v>4.2594518106943357E-6</v>
      </c>
      <c r="J16" s="73">
        <f t="shared" si="6"/>
        <v>3.9255289457669183E-6</v>
      </c>
      <c r="K16" s="73">
        <f t="shared" si="6"/>
        <v>3.4723308702358666E-6</v>
      </c>
      <c r="L16" s="73">
        <f t="shared" si="6"/>
        <v>2.9136277782968979E-6</v>
      </c>
      <c r="M16" s="73">
        <f t="shared" si="6"/>
        <v>2.2663955806811747E-6</v>
      </c>
      <c r="N16" s="73">
        <f t="shared" si="6"/>
        <v>1.5503001001979543E-6</v>
      </c>
      <c r="O16" s="73">
        <f t="shared" si="6"/>
        <v>7.8709953565992036E-7</v>
      </c>
      <c r="P16" s="73">
        <f t="shared" si="6"/>
        <v>-1.6649977557280124E-11</v>
      </c>
      <c r="Q16" s="73">
        <f t="shared" si="7"/>
        <v>-7.8713232971389007E-7</v>
      </c>
      <c r="R16" s="73">
        <f t="shared" si="7"/>
        <v>-1.5503313919200441E-6</v>
      </c>
      <c r="S16" s="73">
        <f t="shared" si="7"/>
        <v>-2.2664244192882451E-6</v>
      </c>
      <c r="T16" s="73">
        <f t="shared" si="7"/>
        <v>-2.9136532875424689E-6</v>
      </c>
      <c r="U16" s="73">
        <f t="shared" si="7"/>
        <v>-3.472352275034416E-6</v>
      </c>
      <c r="V16" s="73">
        <f t="shared" si="7"/>
        <v>-3.9255455957444753E-6</v>
      </c>
      <c r="W16" s="73">
        <f t="shared" si="7"/>
        <v>-4.2594631999497557E-6</v>
      </c>
      <c r="X16" s="73">
        <f t="shared" si="7"/>
        <v>-4.4639591702169428E-6</v>
      </c>
      <c r="Y16" s="73">
        <f t="shared" si="7"/>
        <v>-4.5328199999694202E-6</v>
      </c>
      <c r="Z16" s="73">
        <f t="shared" si="7"/>
        <v>-4.4639533877404215E-6</v>
      </c>
      <c r="AA16" s="73">
        <f t="shared" si="8"/>
        <v>-4.2594518106943366E-6</v>
      </c>
      <c r="AB16" s="73">
        <f t="shared" si="8"/>
        <v>-3.9255289457669174E-6</v>
      </c>
      <c r="AC16" s="73">
        <f t="shared" si="8"/>
        <v>-3.4723308702358658E-6</v>
      </c>
      <c r="AD16" s="73">
        <f t="shared" si="8"/>
        <v>-2.9136277782968979E-6</v>
      </c>
      <c r="AE16" s="73">
        <f t="shared" si="8"/>
        <v>-2.2663955806811747E-6</v>
      </c>
      <c r="AF16" s="73">
        <f t="shared" si="8"/>
        <v>-1.5503001001979547E-6</v>
      </c>
      <c r="AG16" s="73">
        <f t="shared" si="8"/>
        <v>-7.8709953565991898E-7</v>
      </c>
      <c r="AH16" s="73">
        <f t="shared" si="8"/>
        <v>1.6649977556724785E-11</v>
      </c>
      <c r="AI16" s="73">
        <f t="shared" si="8"/>
        <v>7.8713232971388965E-7</v>
      </c>
      <c r="AJ16" s="73">
        <f t="shared" si="8"/>
        <v>1.5503313919200436E-6</v>
      </c>
      <c r="AK16" s="73">
        <f t="shared" si="9"/>
        <v>2.266424419288248E-6</v>
      </c>
      <c r="AL16" s="73">
        <f t="shared" si="9"/>
        <v>2.9136532875424689E-6</v>
      </c>
      <c r="AM16" s="73">
        <f t="shared" si="9"/>
        <v>3.4723522750344156E-6</v>
      </c>
      <c r="AN16" s="73">
        <f t="shared" si="9"/>
        <v>3.9255455957444745E-6</v>
      </c>
      <c r="AO16" s="73">
        <f t="shared" si="9"/>
        <v>4.2594631999497565E-6</v>
      </c>
      <c r="AP16" s="73">
        <f t="shared" si="9"/>
        <v>4.4639591702169428E-6</v>
      </c>
      <c r="AQ16" s="73">
        <f t="shared" si="9"/>
        <v>4.5328199999694202E-6</v>
      </c>
    </row>
    <row r="17" spans="1:43" x14ac:dyDescent="0.25">
      <c r="A17" s="73">
        <v>15</v>
      </c>
      <c r="B17" s="49" t="s">
        <v>57</v>
      </c>
      <c r="C17" s="49">
        <v>2</v>
      </c>
      <c r="D17" s="50">
        <v>1.28108E-7</v>
      </c>
      <c r="E17" s="50">
        <v>-3.9537300000000001E-16</v>
      </c>
      <c r="F17" s="36">
        <f t="shared" si="5"/>
        <v>2.5232350324577595E-3</v>
      </c>
      <c r="G17" s="73">
        <f t="shared" si="6"/>
        <v>-2.02601777136E-22</v>
      </c>
      <c r="H17" s="73">
        <f t="shared" si="6"/>
        <v>8.7631033042329346E-8</v>
      </c>
      <c r="I17" s="73">
        <f t="shared" si="6"/>
        <v>1.6469247020344618E-7</v>
      </c>
      <c r="J17" s="73">
        <f t="shared" si="6"/>
        <v>2.2188956485603359E-7</v>
      </c>
      <c r="K17" s="73">
        <f t="shared" si="6"/>
        <v>2.5232350324577585E-7</v>
      </c>
      <c r="L17" s="73">
        <f t="shared" si="6"/>
        <v>2.5232350324577595E-7</v>
      </c>
      <c r="M17" s="73">
        <f t="shared" si="6"/>
        <v>2.2188956485603385E-7</v>
      </c>
      <c r="N17" s="73">
        <f t="shared" si="6"/>
        <v>1.6469247020344655E-7</v>
      </c>
      <c r="O17" s="73">
        <f t="shared" si="6"/>
        <v>8.7631033042329796E-8</v>
      </c>
      <c r="P17" s="73">
        <f t="shared" si="6"/>
        <v>2.5895578563417397E-22</v>
      </c>
      <c r="Q17" s="73">
        <f t="shared" si="7"/>
        <v>-8.7631033042329306E-8</v>
      </c>
      <c r="R17" s="73">
        <f t="shared" si="7"/>
        <v>-1.6469247020344616E-7</v>
      </c>
      <c r="S17" s="73">
        <f t="shared" si="7"/>
        <v>-2.2188956485603354E-7</v>
      </c>
      <c r="T17" s="73">
        <f t="shared" si="7"/>
        <v>-2.5232350324577585E-7</v>
      </c>
      <c r="U17" s="73">
        <f t="shared" si="7"/>
        <v>-2.5232350324577595E-7</v>
      </c>
      <c r="V17" s="73">
        <f t="shared" si="7"/>
        <v>-2.2188956485603383E-7</v>
      </c>
      <c r="W17" s="73">
        <f t="shared" si="7"/>
        <v>-1.6469247020344658E-7</v>
      </c>
      <c r="X17" s="73">
        <f t="shared" si="7"/>
        <v>-8.7631033042329717E-8</v>
      </c>
      <c r="Y17" s="73">
        <f t="shared" si="7"/>
        <v>-2.903460492864607E-22</v>
      </c>
      <c r="Z17" s="73">
        <f t="shared" si="7"/>
        <v>8.7631033042329373E-8</v>
      </c>
      <c r="AA17" s="73">
        <f t="shared" si="8"/>
        <v>1.6469247020344613E-7</v>
      </c>
      <c r="AB17" s="73">
        <f t="shared" si="8"/>
        <v>2.2188956485603367E-7</v>
      </c>
      <c r="AC17" s="73">
        <f t="shared" si="8"/>
        <v>2.5232350324577585E-7</v>
      </c>
      <c r="AD17" s="73">
        <f t="shared" si="8"/>
        <v>2.523235032457759E-7</v>
      </c>
      <c r="AE17" s="73">
        <f t="shared" si="8"/>
        <v>2.2188956485603385E-7</v>
      </c>
      <c r="AF17" s="73">
        <f t="shared" si="8"/>
        <v>1.6469247020344663E-7</v>
      </c>
      <c r="AG17" s="73">
        <f t="shared" si="8"/>
        <v>8.7631033042329531E-8</v>
      </c>
      <c r="AH17" s="73">
        <f t="shared" si="8"/>
        <v>9.4170790956860093E-23</v>
      </c>
      <c r="AI17" s="73">
        <f t="shared" si="8"/>
        <v>-8.7631033042329346E-8</v>
      </c>
      <c r="AJ17" s="73">
        <f t="shared" si="8"/>
        <v>-1.646924702034461E-7</v>
      </c>
      <c r="AK17" s="73">
        <f t="shared" si="9"/>
        <v>-2.2188956485603375E-7</v>
      </c>
      <c r="AL17" s="73">
        <f t="shared" si="9"/>
        <v>-2.523235032457759E-7</v>
      </c>
      <c r="AM17" s="73">
        <f t="shared" si="9"/>
        <v>-2.523235032457759E-7</v>
      </c>
      <c r="AN17" s="73">
        <f t="shared" si="9"/>
        <v>-2.2188956485603385E-7</v>
      </c>
      <c r="AO17" s="73">
        <f t="shared" si="9"/>
        <v>-1.6469247020344629E-7</v>
      </c>
      <c r="AP17" s="73">
        <f t="shared" si="9"/>
        <v>-8.7631033042329995E-8</v>
      </c>
      <c r="AQ17" s="73">
        <f t="shared" si="9"/>
        <v>-1.2556105460914679E-22</v>
      </c>
    </row>
    <row r="18" spans="1:43" x14ac:dyDescent="0.25">
      <c r="A18" s="73">
        <v>16</v>
      </c>
      <c r="B18" s="49" t="s">
        <v>58</v>
      </c>
      <c r="C18" s="49">
        <v>1</v>
      </c>
      <c r="D18" s="50">
        <v>6.2175399999999996E-6</v>
      </c>
      <c r="E18" s="50">
        <v>-2.74364E-16</v>
      </c>
      <c r="F18" s="36">
        <f t="shared" si="5"/>
        <v>0.24870159999999999</v>
      </c>
      <c r="G18" s="73">
        <f t="shared" si="6"/>
        <v>-6.8234765782399993E-21</v>
      </c>
      <c r="H18" s="73">
        <f t="shared" si="6"/>
        <v>4.3186579622849771E-6</v>
      </c>
      <c r="I18" s="73">
        <f t="shared" si="6"/>
        <v>8.5060956877323056E-6</v>
      </c>
      <c r="J18" s="73">
        <f t="shared" si="6"/>
        <v>1.2435079999999994E-5</v>
      </c>
      <c r="K18" s="73">
        <f t="shared" si="6"/>
        <v>1.5986230698921777E-5</v>
      </c>
      <c r="L18" s="73">
        <f t="shared" si="6"/>
        <v>1.905164786747988E-5</v>
      </c>
      <c r="M18" s="73">
        <f t="shared" si="6"/>
        <v>2.1538190356183588E-5</v>
      </c>
      <c r="N18" s="73">
        <f t="shared" si="6"/>
        <v>2.3370305829764865E-5</v>
      </c>
      <c r="O18" s="73">
        <f t="shared" si="6"/>
        <v>2.4492326386654095E-5</v>
      </c>
      <c r="P18" s="73">
        <f t="shared" si="6"/>
        <v>2.4870159999999998E-5</v>
      </c>
      <c r="Q18" s="73">
        <f t="shared" si="7"/>
        <v>2.4492326386654098E-5</v>
      </c>
      <c r="R18" s="73">
        <f t="shared" si="7"/>
        <v>2.3370305829764865E-5</v>
      </c>
      <c r="S18" s="73">
        <f t="shared" si="7"/>
        <v>2.1538190356183601E-5</v>
      </c>
      <c r="T18" s="73">
        <f t="shared" si="7"/>
        <v>1.905164786747989E-5</v>
      </c>
      <c r="U18" s="73">
        <f t="shared" si="7"/>
        <v>1.5986230698921794E-5</v>
      </c>
      <c r="V18" s="73">
        <f t="shared" si="7"/>
        <v>1.2435080000000008E-5</v>
      </c>
      <c r="W18" s="73">
        <f t="shared" si="7"/>
        <v>8.5060956877323276E-6</v>
      </c>
      <c r="X18" s="73">
        <f t="shared" si="7"/>
        <v>4.3186579622849931E-6</v>
      </c>
      <c r="Y18" s="73">
        <f t="shared" si="7"/>
        <v>1.409153351297765E-20</v>
      </c>
      <c r="Z18" s="73">
        <f t="shared" si="7"/>
        <v>-4.3186579622849762E-6</v>
      </c>
      <c r="AA18" s="73">
        <f t="shared" si="8"/>
        <v>-8.5060956877323005E-6</v>
      </c>
      <c r="AB18" s="73">
        <f t="shared" si="8"/>
        <v>-1.2435079999999992E-5</v>
      </c>
      <c r="AC18" s="73">
        <f t="shared" si="8"/>
        <v>-1.5986230698921771E-5</v>
      </c>
      <c r="AD18" s="73">
        <f t="shared" si="8"/>
        <v>-1.905164786747988E-5</v>
      </c>
      <c r="AE18" s="73">
        <f t="shared" si="8"/>
        <v>-2.1538190356183588E-5</v>
      </c>
      <c r="AF18" s="73">
        <f t="shared" si="8"/>
        <v>-2.3370305829764862E-5</v>
      </c>
      <c r="AG18" s="73">
        <f t="shared" si="8"/>
        <v>-2.4492326386654095E-5</v>
      </c>
      <c r="AH18" s="73">
        <f t="shared" si="8"/>
        <v>-2.4870159999999998E-5</v>
      </c>
      <c r="AI18" s="73">
        <f t="shared" si="8"/>
        <v>-2.4492326386654098E-5</v>
      </c>
      <c r="AJ18" s="73">
        <f t="shared" si="8"/>
        <v>-2.3370305829764869E-5</v>
      </c>
      <c r="AK18" s="73">
        <f t="shared" si="9"/>
        <v>-2.1538190356183591E-5</v>
      </c>
      <c r="AL18" s="73">
        <f t="shared" si="9"/>
        <v>-1.9051647867479883E-5</v>
      </c>
      <c r="AM18" s="73">
        <f t="shared" si="9"/>
        <v>-1.5986230698921788E-5</v>
      </c>
      <c r="AN18" s="73">
        <f t="shared" si="9"/>
        <v>-1.2435080000000011E-5</v>
      </c>
      <c r="AO18" s="73">
        <f t="shared" si="9"/>
        <v>-8.506095687732309E-6</v>
      </c>
      <c r="AP18" s="73">
        <f t="shared" si="9"/>
        <v>-4.3186579622850075E-6</v>
      </c>
      <c r="AQ18" s="73">
        <f t="shared" si="9"/>
        <v>-6.0939276194660326E-21</v>
      </c>
    </row>
    <row r="19" spans="1:43" x14ac:dyDescent="0.25">
      <c r="A19" s="73">
        <v>17</v>
      </c>
      <c r="B19" s="49" t="s">
        <v>59</v>
      </c>
      <c r="C19" s="49">
        <v>1</v>
      </c>
      <c r="D19" s="50">
        <v>1.9920799999999998E-6</v>
      </c>
      <c r="E19" s="50">
        <v>1.5708</v>
      </c>
      <c r="F19" s="36">
        <f t="shared" si="5"/>
        <v>5.976239999959683E-2</v>
      </c>
      <c r="G19" s="73">
        <f t="shared" si="6"/>
        <v>5.9762399999596828E-6</v>
      </c>
      <c r="H19" s="73">
        <f t="shared" si="6"/>
        <v>5.8854436739049454E-6</v>
      </c>
      <c r="I19" s="73">
        <f t="shared" si="6"/>
        <v>5.615821119996805E-6</v>
      </c>
      <c r="J19" s="73">
        <f t="shared" si="6"/>
        <v>5.1755646831001641E-6</v>
      </c>
      <c r="K19" s="73">
        <f t="shared" si="6"/>
        <v>4.5780513322696236E-6</v>
      </c>
      <c r="L19" s="73">
        <f t="shared" si="6"/>
        <v>3.84143620831382E-6</v>
      </c>
      <c r="M19" s="73">
        <f t="shared" si="6"/>
        <v>2.988100989028918E-6</v>
      </c>
      <c r="N19" s="73">
        <f t="shared" si="6"/>
        <v>2.0439738332444305E-6</v>
      </c>
      <c r="O19" s="73">
        <f t="shared" si="6"/>
        <v>1.0377415668374746E-6</v>
      </c>
      <c r="P19" s="73">
        <f t="shared" si="6"/>
        <v>-2.1951955267784676E-11</v>
      </c>
      <c r="Q19" s="73">
        <f t="shared" si="7"/>
        <v>-1.0377848037489551E-6</v>
      </c>
      <c r="R19" s="73">
        <f t="shared" si="7"/>
        <v>-2.0440150894251799E-6</v>
      </c>
      <c r="S19" s="73">
        <f t="shared" si="7"/>
        <v>-2.9881390109307622E-6</v>
      </c>
      <c r="T19" s="73">
        <f t="shared" si="7"/>
        <v>-3.8414698406605166E-6</v>
      </c>
      <c r="U19" s="73">
        <f t="shared" si="7"/>
        <v>-4.5780795531593304E-6</v>
      </c>
      <c r="V19" s="73">
        <f t="shared" si="7"/>
        <v>-5.1755866350554306E-6</v>
      </c>
      <c r="W19" s="73">
        <f t="shared" si="7"/>
        <v>-5.6158361360185766E-6</v>
      </c>
      <c r="X19" s="73">
        <f t="shared" si="7"/>
        <v>-5.885451297739002E-6</v>
      </c>
      <c r="Y19" s="73">
        <f t="shared" si="7"/>
        <v>-5.9762399999596828E-6</v>
      </c>
      <c r="Z19" s="73">
        <f t="shared" si="7"/>
        <v>-5.8854436739049454E-6</v>
      </c>
      <c r="AA19" s="73">
        <f t="shared" si="8"/>
        <v>-5.615821119996805E-6</v>
      </c>
      <c r="AB19" s="73">
        <f t="shared" si="8"/>
        <v>-5.1755646831001624E-6</v>
      </c>
      <c r="AC19" s="73">
        <f t="shared" si="8"/>
        <v>-4.5780513322696211E-6</v>
      </c>
      <c r="AD19" s="73">
        <f t="shared" si="8"/>
        <v>-3.84143620831382E-6</v>
      </c>
      <c r="AE19" s="73">
        <f t="shared" si="8"/>
        <v>-2.9881009890289189E-6</v>
      </c>
      <c r="AF19" s="73">
        <f t="shared" si="8"/>
        <v>-2.0439738332444314E-6</v>
      </c>
      <c r="AG19" s="73">
        <f t="shared" si="8"/>
        <v>-1.037741566837473E-6</v>
      </c>
      <c r="AH19" s="73">
        <f t="shared" si="8"/>
        <v>2.1951955267052501E-11</v>
      </c>
      <c r="AI19" s="73">
        <f t="shared" si="8"/>
        <v>1.0377848037489542E-6</v>
      </c>
      <c r="AJ19" s="73">
        <f t="shared" si="8"/>
        <v>2.044015089425179E-6</v>
      </c>
      <c r="AK19" s="73">
        <f t="shared" si="9"/>
        <v>2.9881390109307669E-6</v>
      </c>
      <c r="AL19" s="73">
        <f t="shared" si="9"/>
        <v>3.8414698406605166E-6</v>
      </c>
      <c r="AM19" s="73">
        <f t="shared" si="9"/>
        <v>4.5780795531593295E-6</v>
      </c>
      <c r="AN19" s="73">
        <f t="shared" si="9"/>
        <v>5.1755866350554298E-6</v>
      </c>
      <c r="AO19" s="73">
        <f t="shared" si="9"/>
        <v>5.6158361360185783E-6</v>
      </c>
      <c r="AP19" s="73">
        <f t="shared" si="9"/>
        <v>5.8854512977390003E-6</v>
      </c>
      <c r="AQ19" s="73">
        <f t="shared" si="9"/>
        <v>5.9762399999596828E-6</v>
      </c>
    </row>
    <row r="20" spans="1:43" x14ac:dyDescent="0.25">
      <c r="A20" s="73">
        <v>18</v>
      </c>
      <c r="B20" s="49" t="s">
        <v>60</v>
      </c>
      <c r="C20" s="49">
        <v>2</v>
      </c>
      <c r="D20" s="50">
        <v>8.3586600000000003E-7</v>
      </c>
      <c r="E20" s="50">
        <v>2.7143300000000001E-11</v>
      </c>
      <c r="F20" s="36">
        <f t="shared" si="5"/>
        <v>1.6463346345743635E-2</v>
      </c>
      <c r="G20" s="73">
        <f t="shared" si="6"/>
        <v>9.0752646391200013E-17</v>
      </c>
      <c r="H20" s="73">
        <f t="shared" si="6"/>
        <v>5.7176601832738633E-7</v>
      </c>
      <c r="I20" s="73">
        <f t="shared" si="6"/>
        <v>1.0745686163860182E-6</v>
      </c>
      <c r="J20" s="73">
        <f t="shared" si="6"/>
        <v>1.4477623803647434E-6</v>
      </c>
      <c r="K20" s="73">
        <f t="shared" si="6"/>
        <v>1.6463346345743636E-6</v>
      </c>
      <c r="L20" s="73">
        <f t="shared" si="6"/>
        <v>1.6463346345428457E-6</v>
      </c>
      <c r="M20" s="73">
        <f t="shared" si="6"/>
        <v>1.4477623802739909E-6</v>
      </c>
      <c r="N20" s="73">
        <f t="shared" si="6"/>
        <v>1.0745686162469774E-6</v>
      </c>
      <c r="O20" s="73">
        <f t="shared" si="6"/>
        <v>5.7176601815682714E-7</v>
      </c>
      <c r="P20" s="73">
        <f t="shared" si="6"/>
        <v>-9.075277137800178E-17</v>
      </c>
      <c r="Q20" s="73">
        <f t="shared" si="7"/>
        <v>-5.7176601832738665E-7</v>
      </c>
      <c r="R20" s="73">
        <f t="shared" si="7"/>
        <v>-1.0745686163860187E-6</v>
      </c>
      <c r="S20" s="73">
        <f t="shared" si="7"/>
        <v>-1.4477623803647428E-6</v>
      </c>
      <c r="T20" s="73">
        <f t="shared" si="7"/>
        <v>-1.6463346345743636E-6</v>
      </c>
      <c r="U20" s="73">
        <f t="shared" si="7"/>
        <v>-1.6463346345428459E-6</v>
      </c>
      <c r="V20" s="73">
        <f t="shared" si="7"/>
        <v>-1.4477623802739911E-6</v>
      </c>
      <c r="W20" s="73">
        <f t="shared" si="7"/>
        <v>-1.074568616246978E-6</v>
      </c>
      <c r="X20" s="73">
        <f t="shared" si="7"/>
        <v>-5.7176601815682735E-7</v>
      </c>
      <c r="Y20" s="73">
        <f t="shared" si="7"/>
        <v>9.0751824167871134E-17</v>
      </c>
      <c r="Z20" s="73">
        <f t="shared" si="7"/>
        <v>5.7176601832738644E-7</v>
      </c>
      <c r="AA20" s="73">
        <f t="shared" si="8"/>
        <v>1.0745686163860178E-6</v>
      </c>
      <c r="AB20" s="73">
        <f t="shared" si="8"/>
        <v>1.4477623803647437E-6</v>
      </c>
      <c r="AC20" s="73">
        <f t="shared" si="8"/>
        <v>1.6463346345743636E-6</v>
      </c>
      <c r="AD20" s="73">
        <f t="shared" si="8"/>
        <v>1.6463346345428455E-6</v>
      </c>
      <c r="AE20" s="73">
        <f t="shared" si="8"/>
        <v>1.4477623802739913E-6</v>
      </c>
      <c r="AF20" s="73">
        <f t="shared" si="8"/>
        <v>1.074568616246978E-6</v>
      </c>
      <c r="AG20" s="73">
        <f t="shared" si="8"/>
        <v>5.7176601815682619E-7</v>
      </c>
      <c r="AH20" s="73">
        <f t="shared" si="8"/>
        <v>-9.0753104152169367E-17</v>
      </c>
      <c r="AI20" s="73">
        <f t="shared" si="8"/>
        <v>-5.7176601832738633E-7</v>
      </c>
      <c r="AJ20" s="73">
        <f t="shared" si="8"/>
        <v>-1.0745686163860176E-6</v>
      </c>
      <c r="AK20" s="73">
        <f t="shared" si="9"/>
        <v>-1.4477623803647443E-6</v>
      </c>
      <c r="AL20" s="73">
        <f t="shared" si="9"/>
        <v>-1.6463346345743638E-6</v>
      </c>
      <c r="AM20" s="73">
        <f t="shared" si="9"/>
        <v>-1.6463346345428457E-6</v>
      </c>
      <c r="AN20" s="73">
        <f t="shared" si="9"/>
        <v>-1.4477623802739913E-6</v>
      </c>
      <c r="AO20" s="73">
        <f t="shared" si="9"/>
        <v>-1.0745686162469759E-6</v>
      </c>
      <c r="AP20" s="73">
        <f t="shared" si="9"/>
        <v>-5.7176601815682926E-7</v>
      </c>
      <c r="AQ20" s="73">
        <f t="shared" si="9"/>
        <v>9.0752899340181692E-17</v>
      </c>
    </row>
    <row r="21" spans="1:43" x14ac:dyDescent="0.25">
      <c r="A21" s="73">
        <v>19</v>
      </c>
      <c r="B21" s="49" t="s">
        <v>90</v>
      </c>
      <c r="C21" s="49">
        <v>1</v>
      </c>
      <c r="D21" s="50">
        <v>7.8506099999999997E-6</v>
      </c>
      <c r="E21" s="50">
        <v>-3.0188500000000002E-16</v>
      </c>
      <c r="F21" s="36">
        <f t="shared" si="5"/>
        <v>0.31402439999999998</v>
      </c>
      <c r="G21" s="73">
        <f t="shared" si="6"/>
        <v>-9.4799255994000005E-21</v>
      </c>
      <c r="H21" s="73">
        <f t="shared" si="6"/>
        <v>5.45297648029511E-6</v>
      </c>
      <c r="I21" s="73">
        <f t="shared" si="6"/>
        <v>1.0740267029575703E-5</v>
      </c>
      <c r="J21" s="73">
        <f t="shared" si="6"/>
        <v>1.5701219999999989E-5</v>
      </c>
      <c r="K21" s="73">
        <f t="shared" si="6"/>
        <v>2.0185099345924961E-5</v>
      </c>
      <c r="L21" s="73">
        <f t="shared" si="6"/>
        <v>2.4055664662377111E-5</v>
      </c>
      <c r="M21" s="73">
        <f t="shared" si="6"/>
        <v>2.7195310780816602E-5</v>
      </c>
      <c r="N21" s="73">
        <f t="shared" si="6"/>
        <v>2.9508641142672237E-5</v>
      </c>
      <c r="O21" s="73">
        <f t="shared" si="6"/>
        <v>3.0925366375500684E-5</v>
      </c>
      <c r="P21" s="73">
        <f t="shared" si="6"/>
        <v>3.1402439999999999E-5</v>
      </c>
      <c r="Q21" s="73">
        <f t="shared" si="7"/>
        <v>3.0925366375500684E-5</v>
      </c>
      <c r="R21" s="73">
        <f t="shared" si="7"/>
        <v>2.950864114267224E-5</v>
      </c>
      <c r="S21" s="73">
        <f t="shared" si="7"/>
        <v>2.7195310780816615E-5</v>
      </c>
      <c r="T21" s="73">
        <f t="shared" si="7"/>
        <v>2.4055664662377131E-5</v>
      </c>
      <c r="U21" s="73">
        <f t="shared" si="7"/>
        <v>2.0185099345924984E-5</v>
      </c>
      <c r="V21" s="73">
        <f t="shared" si="7"/>
        <v>1.570122000000001E-5</v>
      </c>
      <c r="W21" s="73">
        <f t="shared" si="7"/>
        <v>1.0740267029575732E-5</v>
      </c>
      <c r="X21" s="73">
        <f t="shared" si="7"/>
        <v>5.4529764802951312E-6</v>
      </c>
      <c r="Y21" s="73">
        <f t="shared" si="7"/>
        <v>1.7792749851600064E-20</v>
      </c>
      <c r="Z21" s="73">
        <f t="shared" si="7"/>
        <v>-5.45297648029511E-6</v>
      </c>
      <c r="AA21" s="73">
        <f t="shared" si="8"/>
        <v>-1.0740267029575696E-5</v>
      </c>
      <c r="AB21" s="73">
        <f t="shared" si="8"/>
        <v>-1.5701219999999989E-5</v>
      </c>
      <c r="AC21" s="73">
        <f t="shared" si="8"/>
        <v>-2.0185099345924957E-5</v>
      </c>
      <c r="AD21" s="73">
        <f t="shared" si="8"/>
        <v>-2.4055664662377114E-5</v>
      </c>
      <c r="AE21" s="73">
        <f t="shared" si="8"/>
        <v>-2.7195310780816598E-5</v>
      </c>
      <c r="AF21" s="73">
        <f t="shared" si="8"/>
        <v>-2.9508641142672234E-5</v>
      </c>
      <c r="AG21" s="73">
        <f t="shared" si="8"/>
        <v>-3.0925366375500684E-5</v>
      </c>
      <c r="AH21" s="73">
        <f t="shared" si="8"/>
        <v>-3.1402439999999999E-5</v>
      </c>
      <c r="AI21" s="73">
        <f t="shared" si="8"/>
        <v>-3.0925366375500684E-5</v>
      </c>
      <c r="AJ21" s="73">
        <f t="shared" si="8"/>
        <v>-2.9508641142672244E-5</v>
      </c>
      <c r="AK21" s="73">
        <f t="shared" si="9"/>
        <v>-2.7195310780816605E-5</v>
      </c>
      <c r="AL21" s="73">
        <f t="shared" si="9"/>
        <v>-2.4055664662377121E-5</v>
      </c>
      <c r="AM21" s="73">
        <f t="shared" si="9"/>
        <v>-2.0185099345924977E-5</v>
      </c>
      <c r="AN21" s="73">
        <f t="shared" si="9"/>
        <v>-1.5701220000000013E-5</v>
      </c>
      <c r="AO21" s="73">
        <f t="shared" si="9"/>
        <v>-1.0740267029575708E-5</v>
      </c>
      <c r="AP21" s="73">
        <f t="shared" si="9"/>
        <v>-5.452976480295149E-6</v>
      </c>
      <c r="AQ21" s="73">
        <f t="shared" si="9"/>
        <v>-7.6945301692721294E-21</v>
      </c>
    </row>
    <row r="22" spans="1:43" x14ac:dyDescent="0.25">
      <c r="A22" s="73">
        <v>20</v>
      </c>
      <c r="B22" s="49" t="s">
        <v>91</v>
      </c>
      <c r="C22" s="49">
        <v>1</v>
      </c>
      <c r="D22" s="50">
        <v>3.9168000000000003E-6</v>
      </c>
      <c r="E22" s="50">
        <v>-1.5708</v>
      </c>
      <c r="F22" s="36">
        <f t="shared" si="5"/>
        <v>0.1175039999992073</v>
      </c>
      <c r="G22" s="73">
        <f t="shared" si="6"/>
        <v>-1.175039999992073E-5</v>
      </c>
      <c r="H22" s="73">
        <f t="shared" si="6"/>
        <v>-1.1571892515854849E-5</v>
      </c>
      <c r="I22" s="73">
        <f t="shared" si="6"/>
        <v>-1.1041778933354869E-5</v>
      </c>
      <c r="J22" s="73">
        <f t="shared" si="6"/>
        <v>-1.0176166485374641E-5</v>
      </c>
      <c r="K22" s="73">
        <f t="shared" si="6"/>
        <v>-9.0013563681250094E-6</v>
      </c>
      <c r="L22" s="73">
        <f t="shared" si="6"/>
        <v>-7.5530445925359985E-6</v>
      </c>
      <c r="M22" s="73">
        <f t="shared" si="6"/>
        <v>-5.8752373790277618E-6</v>
      </c>
      <c r="N22" s="73">
        <f t="shared" si="6"/>
        <v>-4.0189140507713308E-6</v>
      </c>
      <c r="O22" s="73">
        <f t="shared" si="6"/>
        <v>-2.0404780527508487E-6</v>
      </c>
      <c r="P22" s="73">
        <f t="shared" si="6"/>
        <v>-4.3161629247083088E-11</v>
      </c>
      <c r="Q22" s="73">
        <f t="shared" si="7"/>
        <v>2.0403930409366187E-6</v>
      </c>
      <c r="R22" s="73">
        <f t="shared" si="7"/>
        <v>4.0188329334423218E-6</v>
      </c>
      <c r="S22" s="73">
        <f t="shared" si="7"/>
        <v>5.8751626208929671E-6</v>
      </c>
      <c r="T22" s="73">
        <f t="shared" si="7"/>
        <v>7.5529784650835179E-6</v>
      </c>
      <c r="U22" s="73">
        <f t="shared" si="7"/>
        <v>9.0013008806040221E-6</v>
      </c>
      <c r="V22" s="73">
        <f t="shared" si="7"/>
        <v>1.0176123323745395E-5</v>
      </c>
      <c r="W22" s="73">
        <f t="shared" si="7"/>
        <v>1.1041749409061626E-5</v>
      </c>
      <c r="X22" s="73">
        <f t="shared" si="7"/>
        <v>1.1571877525978321E-5</v>
      </c>
      <c r="Y22" s="73">
        <f t="shared" si="7"/>
        <v>1.175039999992073E-5</v>
      </c>
      <c r="Z22" s="73">
        <f t="shared" si="7"/>
        <v>1.1571892515854849E-5</v>
      </c>
      <c r="AA22" s="73">
        <f t="shared" si="8"/>
        <v>1.1041778933354871E-5</v>
      </c>
      <c r="AB22" s="73">
        <f t="shared" si="8"/>
        <v>1.0176166485374642E-5</v>
      </c>
      <c r="AC22" s="73">
        <f t="shared" si="8"/>
        <v>9.0013563681250111E-6</v>
      </c>
      <c r="AD22" s="73">
        <f t="shared" si="8"/>
        <v>7.5530445925360019E-6</v>
      </c>
      <c r="AE22" s="73">
        <f t="shared" si="8"/>
        <v>5.8752373790277677E-6</v>
      </c>
      <c r="AF22" s="73">
        <f t="shared" si="8"/>
        <v>4.0189140507713392E-6</v>
      </c>
      <c r="AG22" s="73">
        <f t="shared" si="8"/>
        <v>2.04047805275085E-6</v>
      </c>
      <c r="AH22" s="73">
        <f t="shared" si="8"/>
        <v>4.3161629251131794E-11</v>
      </c>
      <c r="AI22" s="73">
        <f t="shared" si="8"/>
        <v>-2.0403930409366119E-6</v>
      </c>
      <c r="AJ22" s="73">
        <f t="shared" si="8"/>
        <v>-4.0188329334423133E-6</v>
      </c>
      <c r="AK22" s="73">
        <f t="shared" si="9"/>
        <v>-5.8751626208929688E-6</v>
      </c>
      <c r="AL22" s="73">
        <f t="shared" si="9"/>
        <v>-7.5529784650835145E-6</v>
      </c>
      <c r="AM22" s="73">
        <f t="shared" si="9"/>
        <v>-9.0013008806040187E-6</v>
      </c>
      <c r="AN22" s="73">
        <f t="shared" si="9"/>
        <v>-1.017612332374539E-5</v>
      </c>
      <c r="AO22" s="73">
        <f t="shared" si="9"/>
        <v>-1.1041749409061628E-5</v>
      </c>
      <c r="AP22" s="73">
        <f t="shared" si="9"/>
        <v>-1.1571877525978319E-5</v>
      </c>
      <c r="AQ22" s="73">
        <f t="shared" si="9"/>
        <v>-1.175039999992073E-5</v>
      </c>
    </row>
    <row r="23" spans="1:43" x14ac:dyDescent="0.25">
      <c r="A23" s="73">
        <v>21</v>
      </c>
      <c r="B23" s="49" t="s">
        <v>92</v>
      </c>
      <c r="C23" s="49">
        <v>2</v>
      </c>
      <c r="D23" s="50">
        <v>1.71554E-6</v>
      </c>
      <c r="E23" s="50">
        <v>-3.8208200000000002E-16</v>
      </c>
      <c r="F23" s="36">
        <f t="shared" si="5"/>
        <v>3.3789541852051269E-2</v>
      </c>
      <c r="G23" s="73">
        <f t="shared" ref="G23:P32" si="10">Bn*SIN(m*(th-INDEX(deg,ii)*PI()/180+ph))*INDEX(mm,ii)*INDEX(_10kA,ii)</f>
        <v>-2.6219078171200001E-21</v>
      </c>
      <c r="H23" s="73">
        <f t="shared" si="10"/>
        <v>1.1734984733618329E-6</v>
      </c>
      <c r="I23" s="73">
        <f t="shared" si="10"/>
        <v>2.2054557118432893E-6</v>
      </c>
      <c r="J23" s="73">
        <f t="shared" si="10"/>
        <v>2.9714024424167104E-6</v>
      </c>
      <c r="K23" s="73">
        <f t="shared" si="10"/>
        <v>3.3789541852051263E-6</v>
      </c>
      <c r="L23" s="73">
        <f t="shared" si="10"/>
        <v>3.3789541852051271E-6</v>
      </c>
      <c r="M23" s="73">
        <f t="shared" si="10"/>
        <v>2.9714024424167133E-6</v>
      </c>
      <c r="N23" s="73">
        <f t="shared" si="10"/>
        <v>2.205455711843294E-6</v>
      </c>
      <c r="O23" s="73">
        <f t="shared" si="10"/>
        <v>1.1734984733618389E-6</v>
      </c>
      <c r="P23" s="73">
        <f t="shared" si="10"/>
        <v>3.4677694483314924E-21</v>
      </c>
      <c r="Q23" s="73">
        <f t="shared" ref="Q23:Z32" si="11">Bn*SIN(m*(th-INDEX(deg,ii)*PI()/180+ph))*INDEX(mm,ii)*INDEX(_10kA,ii)</f>
        <v>-1.1734984733618323E-6</v>
      </c>
      <c r="R23" s="73">
        <f t="shared" si="11"/>
        <v>-2.2054557118432889E-6</v>
      </c>
      <c r="S23" s="73">
        <f t="shared" si="11"/>
        <v>-2.9714024424167091E-6</v>
      </c>
      <c r="T23" s="73">
        <f t="shared" si="11"/>
        <v>-3.3789541852051263E-6</v>
      </c>
      <c r="U23" s="73">
        <f t="shared" si="11"/>
        <v>-3.3789541852051276E-6</v>
      </c>
      <c r="V23" s="73">
        <f t="shared" si="11"/>
        <v>-2.9714024424167129E-6</v>
      </c>
      <c r="W23" s="73">
        <f t="shared" si="11"/>
        <v>-2.2054557118432944E-6</v>
      </c>
      <c r="X23" s="73">
        <f t="shared" si="11"/>
        <v>-1.1734984733618378E-6</v>
      </c>
      <c r="Y23" s="73">
        <f t="shared" si="11"/>
        <v>-3.8881276843982795E-21</v>
      </c>
      <c r="Z23" s="73">
        <f t="shared" si="11"/>
        <v>1.1734984733618333E-6</v>
      </c>
      <c r="AA23" s="73">
        <f t="shared" ref="AA23:AJ32" si="12">Bn*SIN(m*(th-INDEX(deg,ii)*PI()/180+ph))*INDEX(mm,ii)*INDEX(_10kA,ii)</f>
        <v>2.2054557118432885E-6</v>
      </c>
      <c r="AB23" s="73">
        <f t="shared" si="12"/>
        <v>2.9714024424167108E-6</v>
      </c>
      <c r="AC23" s="73">
        <f t="shared" si="12"/>
        <v>3.3789541852051263E-6</v>
      </c>
      <c r="AD23" s="73">
        <f t="shared" si="12"/>
        <v>3.3789541852051271E-6</v>
      </c>
      <c r="AE23" s="73">
        <f t="shared" si="12"/>
        <v>2.9714024424167133E-6</v>
      </c>
      <c r="AF23" s="73">
        <f t="shared" si="12"/>
        <v>2.2054557118432948E-6</v>
      </c>
      <c r="AG23" s="73">
        <f t="shared" si="12"/>
        <v>1.1734984733618355E-6</v>
      </c>
      <c r="AH23" s="73">
        <f t="shared" si="12"/>
        <v>1.2610747082003603E-21</v>
      </c>
      <c r="AI23" s="73">
        <f t="shared" si="12"/>
        <v>-1.1734984733618329E-6</v>
      </c>
      <c r="AJ23" s="73">
        <f t="shared" si="12"/>
        <v>-2.2054557118432881E-6</v>
      </c>
      <c r="AK23" s="73">
        <f t="shared" ref="AK23:AQ32" si="13">Bn*SIN(m*(th-INDEX(deg,ii)*PI()/180+ph))*INDEX(mm,ii)*INDEX(_10kA,ii)</f>
        <v>-2.9714024424167121E-6</v>
      </c>
      <c r="AL23" s="73">
        <f t="shared" si="13"/>
        <v>-3.3789541852051267E-6</v>
      </c>
      <c r="AM23" s="73">
        <f t="shared" si="13"/>
        <v>-3.3789541852051271E-6</v>
      </c>
      <c r="AN23" s="73">
        <f t="shared" si="13"/>
        <v>-2.9714024424167133E-6</v>
      </c>
      <c r="AO23" s="73">
        <f t="shared" si="13"/>
        <v>-2.2054557118432902E-6</v>
      </c>
      <c r="AP23" s="73">
        <f t="shared" si="13"/>
        <v>-1.1734984733618414E-6</v>
      </c>
      <c r="AQ23" s="73">
        <f t="shared" si="13"/>
        <v>-1.6814329442671472E-21</v>
      </c>
    </row>
    <row r="24" spans="1:43" x14ac:dyDescent="0.25">
      <c r="A24" s="73">
        <v>22</v>
      </c>
      <c r="B24" s="49" t="s">
        <v>61</v>
      </c>
      <c r="C24" s="49">
        <v>1</v>
      </c>
      <c r="D24" s="50">
        <v>1.2287699999999999E-5</v>
      </c>
      <c r="E24" s="50">
        <v>-3.9029599999999998E-15</v>
      </c>
      <c r="F24" s="36">
        <f t="shared" si="5"/>
        <v>0.49150799999999994</v>
      </c>
      <c r="G24" s="73">
        <f t="shared" si="10"/>
        <v>-1.9183360636799998E-19</v>
      </c>
      <c r="H24" s="73">
        <f t="shared" si="10"/>
        <v>8.5349468508715695E-6</v>
      </c>
      <c r="I24" s="73">
        <f t="shared" si="10"/>
        <v>1.6810563660571095E-5</v>
      </c>
      <c r="J24" s="73">
        <f t="shared" si="10"/>
        <v>2.4575399999999829E-5</v>
      </c>
      <c r="K24" s="73">
        <f t="shared" si="10"/>
        <v>3.1593525246181009E-5</v>
      </c>
      <c r="L24" s="73">
        <f t="shared" si="10"/>
        <v>3.7651697214852139E-5</v>
      </c>
      <c r="M24" s="73">
        <f t="shared" si="10"/>
        <v>4.2565841416328082E-5</v>
      </c>
      <c r="N24" s="73">
        <f t="shared" si="10"/>
        <v>4.6186644065723952E-5</v>
      </c>
      <c r="O24" s="73">
        <f t="shared" si="10"/>
        <v>4.8404088906752395E-5</v>
      </c>
      <c r="P24" s="73">
        <f t="shared" si="10"/>
        <v>4.9150799999999997E-5</v>
      </c>
      <c r="Q24" s="73">
        <f t="shared" si="11"/>
        <v>4.840408890675247E-5</v>
      </c>
      <c r="R24" s="73">
        <f t="shared" si="11"/>
        <v>4.6186644065724088E-5</v>
      </c>
      <c r="S24" s="73">
        <f t="shared" si="11"/>
        <v>4.2565841416328285E-5</v>
      </c>
      <c r="T24" s="73">
        <f t="shared" si="11"/>
        <v>3.765169721485239E-5</v>
      </c>
      <c r="U24" s="73">
        <f t="shared" si="11"/>
        <v>3.1593525246181314E-5</v>
      </c>
      <c r="V24" s="73">
        <f t="shared" si="11"/>
        <v>2.4575400000000168E-5</v>
      </c>
      <c r="W24" s="73">
        <f t="shared" si="11"/>
        <v>1.6810563660571471E-5</v>
      </c>
      <c r="X24" s="73">
        <f t="shared" si="11"/>
        <v>8.534946850871949E-6</v>
      </c>
      <c r="Y24" s="73">
        <f t="shared" si="11"/>
        <v>2.0246776208723836E-19</v>
      </c>
      <c r="Z24" s="73">
        <f t="shared" si="11"/>
        <v>-8.5349468508715712E-6</v>
      </c>
      <c r="AA24" s="73">
        <f t="shared" si="12"/>
        <v>-1.6810563660571089E-5</v>
      </c>
      <c r="AB24" s="73">
        <f t="shared" si="12"/>
        <v>-2.4575399999999836E-5</v>
      </c>
      <c r="AC24" s="73">
        <f t="shared" si="12"/>
        <v>-3.1593525246181002E-5</v>
      </c>
      <c r="AD24" s="73">
        <f t="shared" si="12"/>
        <v>-3.7651697214852139E-5</v>
      </c>
      <c r="AE24" s="73">
        <f t="shared" si="12"/>
        <v>-4.2565841416328082E-5</v>
      </c>
      <c r="AF24" s="73">
        <f t="shared" si="12"/>
        <v>-4.6186644065723952E-5</v>
      </c>
      <c r="AG24" s="73">
        <f t="shared" si="12"/>
        <v>-4.8404088906752402E-5</v>
      </c>
      <c r="AH24" s="73">
        <f t="shared" si="12"/>
        <v>-4.9150799999999997E-5</v>
      </c>
      <c r="AI24" s="73">
        <f t="shared" si="12"/>
        <v>-4.840408890675247E-5</v>
      </c>
      <c r="AJ24" s="73">
        <f t="shared" si="12"/>
        <v>-4.6186644065724088E-5</v>
      </c>
      <c r="AK24" s="73">
        <f t="shared" si="13"/>
        <v>-4.2565841416328271E-5</v>
      </c>
      <c r="AL24" s="73">
        <f t="shared" si="13"/>
        <v>-3.7651697214852376E-5</v>
      </c>
      <c r="AM24" s="73">
        <f t="shared" si="13"/>
        <v>-3.15935252461813E-5</v>
      </c>
      <c r="AN24" s="73">
        <f t="shared" si="13"/>
        <v>-2.4575400000000175E-5</v>
      </c>
      <c r="AO24" s="73">
        <f t="shared" si="13"/>
        <v>-1.6810563660571434E-5</v>
      </c>
      <c r="AP24" s="73">
        <f t="shared" si="13"/>
        <v>-8.5349468508719778E-6</v>
      </c>
      <c r="AQ24" s="73">
        <f t="shared" si="13"/>
        <v>-1.8666212481949218E-19</v>
      </c>
    </row>
    <row r="25" spans="1:43" x14ac:dyDescent="0.25">
      <c r="A25" s="73">
        <v>23</v>
      </c>
      <c r="B25" s="49" t="s">
        <v>62</v>
      </c>
      <c r="C25" s="49">
        <v>1</v>
      </c>
      <c r="D25" s="50">
        <v>1.31665E-5</v>
      </c>
      <c r="E25" s="50">
        <v>-1.5708</v>
      </c>
      <c r="F25" s="36">
        <f t="shared" si="5"/>
        <v>0.39499499999733528</v>
      </c>
      <c r="G25" s="73">
        <f t="shared" si="10"/>
        <v>-3.9499499999733527E-5</v>
      </c>
      <c r="H25" s="73">
        <f t="shared" si="10"/>
        <v>-3.8899439034416577E-5</v>
      </c>
      <c r="I25" s="73">
        <f t="shared" si="10"/>
        <v>-3.7117438298104798E-5</v>
      </c>
      <c r="J25" s="73">
        <f t="shared" si="10"/>
        <v>-3.4207642981435151E-5</v>
      </c>
      <c r="K25" s="73">
        <f t="shared" si="10"/>
        <v>-3.0258465742677166E-5</v>
      </c>
      <c r="L25" s="73">
        <f t="shared" si="10"/>
        <v>-2.5389900333850391E-5</v>
      </c>
      <c r="M25" s="73">
        <f t="shared" si="10"/>
        <v>-1.9749875651289065E-5</v>
      </c>
      <c r="N25" s="73">
        <f t="shared" si="10"/>
        <v>-1.350976099098262E-5</v>
      </c>
      <c r="O25" s="73">
        <f t="shared" si="10"/>
        <v>-6.8591590792340807E-6</v>
      </c>
      <c r="P25" s="73">
        <f t="shared" si="10"/>
        <v>-1.4508976498205664E-10</v>
      </c>
      <c r="Q25" s="73">
        <f t="shared" si="11"/>
        <v>6.8588733081832071E-6</v>
      </c>
      <c r="R25" s="73">
        <f t="shared" si="11"/>
        <v>1.3509488311419609E-5</v>
      </c>
      <c r="S25" s="73">
        <f t="shared" si="11"/>
        <v>1.9749624348444456E-5</v>
      </c>
      <c r="T25" s="73">
        <f t="shared" si="11"/>
        <v>2.5389678043433961E-5</v>
      </c>
      <c r="U25" s="73">
        <f t="shared" si="11"/>
        <v>3.0258279218870722E-5</v>
      </c>
      <c r="V25" s="73">
        <f t="shared" si="11"/>
        <v>3.4207497891670173E-5</v>
      </c>
      <c r="W25" s="73">
        <f t="shared" si="11"/>
        <v>3.7117339050860369E-5</v>
      </c>
      <c r="X25" s="73">
        <f t="shared" si="11"/>
        <v>3.889938864527E-5</v>
      </c>
      <c r="Y25" s="73">
        <f t="shared" si="11"/>
        <v>3.9499499999733527E-5</v>
      </c>
      <c r="Z25" s="73">
        <f t="shared" si="11"/>
        <v>3.8899439034416577E-5</v>
      </c>
      <c r="AA25" s="73">
        <f t="shared" si="12"/>
        <v>3.7117438298104805E-5</v>
      </c>
      <c r="AB25" s="73">
        <f t="shared" si="12"/>
        <v>3.4207642981435151E-5</v>
      </c>
      <c r="AC25" s="73">
        <f t="shared" si="12"/>
        <v>3.0258465742677173E-5</v>
      </c>
      <c r="AD25" s="73">
        <f t="shared" si="12"/>
        <v>2.5389900333850405E-5</v>
      </c>
      <c r="AE25" s="73">
        <f t="shared" si="12"/>
        <v>1.9749875651289088E-5</v>
      </c>
      <c r="AF25" s="73">
        <f t="shared" si="12"/>
        <v>1.3509760990982649E-5</v>
      </c>
      <c r="AG25" s="73">
        <f t="shared" si="12"/>
        <v>6.8591590792340858E-6</v>
      </c>
      <c r="AH25" s="73">
        <f t="shared" si="12"/>
        <v>1.4508976499566656E-10</v>
      </c>
      <c r="AI25" s="73">
        <f t="shared" si="12"/>
        <v>-6.858873308183186E-6</v>
      </c>
      <c r="AJ25" s="73">
        <f t="shared" si="12"/>
        <v>-1.3509488311419582E-5</v>
      </c>
      <c r="AK25" s="73">
        <f t="shared" si="13"/>
        <v>-1.9749624348444459E-5</v>
      </c>
      <c r="AL25" s="73">
        <f t="shared" si="13"/>
        <v>-2.538967804343395E-5</v>
      </c>
      <c r="AM25" s="73">
        <f t="shared" si="13"/>
        <v>-3.0258279218870709E-5</v>
      </c>
      <c r="AN25" s="73">
        <f t="shared" si="13"/>
        <v>-3.420749789167016E-5</v>
      </c>
      <c r="AO25" s="73">
        <f t="shared" si="13"/>
        <v>-3.7117339050860376E-5</v>
      </c>
      <c r="AP25" s="73">
        <f t="shared" si="13"/>
        <v>-3.8899388645269993E-5</v>
      </c>
      <c r="AQ25" s="73">
        <f t="shared" si="13"/>
        <v>-3.9499499999733527E-5</v>
      </c>
    </row>
    <row r="26" spans="1:43" x14ac:dyDescent="0.25">
      <c r="A26" s="73">
        <v>24</v>
      </c>
      <c r="B26" s="49" t="s">
        <v>63</v>
      </c>
      <c r="C26" s="49">
        <v>2</v>
      </c>
      <c r="D26" s="50">
        <v>3.03731E-6</v>
      </c>
      <c r="E26" s="50">
        <v>-4.0630000000000002E-16</v>
      </c>
      <c r="F26" s="36">
        <f t="shared" si="5"/>
        <v>5.9823328726030203E-2</v>
      </c>
      <c r="G26" s="73">
        <f t="shared" si="10"/>
        <v>-4.9362362119999999E-21</v>
      </c>
      <c r="H26" s="73">
        <f t="shared" si="10"/>
        <v>2.0776424030489691E-6</v>
      </c>
      <c r="I26" s="73">
        <f t="shared" si="10"/>
        <v>3.9046904695540418E-6</v>
      </c>
      <c r="J26" s="73">
        <f t="shared" si="10"/>
        <v>5.2607752383370232E-6</v>
      </c>
      <c r="K26" s="73">
        <f t="shared" si="10"/>
        <v>5.9823328726030181E-6</v>
      </c>
      <c r="L26" s="73">
        <f t="shared" si="10"/>
        <v>5.9823328726030207E-6</v>
      </c>
      <c r="M26" s="73">
        <f t="shared" si="10"/>
        <v>5.26077523833703E-6</v>
      </c>
      <c r="N26" s="73">
        <f t="shared" si="10"/>
        <v>3.9046904695540503E-6</v>
      </c>
      <c r="O26" s="73">
        <f t="shared" si="10"/>
        <v>2.0776424030489797E-6</v>
      </c>
      <c r="P26" s="73">
        <f t="shared" si="10"/>
        <v>6.139577522594475E-21</v>
      </c>
      <c r="Q26" s="73">
        <f t="shared" si="11"/>
        <v>-2.0776424030489682E-6</v>
      </c>
      <c r="R26" s="73">
        <f t="shared" si="11"/>
        <v>-3.904690469554041E-6</v>
      </c>
      <c r="S26" s="73">
        <f t="shared" si="11"/>
        <v>-5.2607752383370224E-6</v>
      </c>
      <c r="T26" s="73">
        <f t="shared" si="11"/>
        <v>-5.9823328726030181E-6</v>
      </c>
      <c r="U26" s="73">
        <f t="shared" si="11"/>
        <v>-5.9823328726030207E-6</v>
      </c>
      <c r="V26" s="73">
        <f t="shared" si="11"/>
        <v>-5.2607752383370292E-6</v>
      </c>
      <c r="W26" s="73">
        <f t="shared" si="11"/>
        <v>-3.9046904695540511E-6</v>
      </c>
      <c r="X26" s="73">
        <f t="shared" si="11"/>
        <v>-2.077642403048978E-6</v>
      </c>
      <c r="Y26" s="73">
        <f t="shared" si="11"/>
        <v>-6.8838086533101745E-21</v>
      </c>
      <c r="Z26" s="73">
        <f t="shared" si="11"/>
        <v>2.0776424030489699E-6</v>
      </c>
      <c r="AA26" s="73">
        <f t="shared" si="12"/>
        <v>3.9046904695540401E-6</v>
      </c>
      <c r="AB26" s="73">
        <f t="shared" si="12"/>
        <v>5.2607752383370249E-6</v>
      </c>
      <c r="AC26" s="73">
        <f t="shared" si="12"/>
        <v>5.9823328726030181E-6</v>
      </c>
      <c r="AD26" s="73">
        <f t="shared" si="12"/>
        <v>5.9823328726030198E-6</v>
      </c>
      <c r="AE26" s="73">
        <f t="shared" si="12"/>
        <v>5.26077523833703E-6</v>
      </c>
      <c r="AF26" s="73">
        <f t="shared" si="12"/>
        <v>3.904690469554052E-6</v>
      </c>
      <c r="AG26" s="73">
        <f t="shared" si="12"/>
        <v>2.0776424030489737E-6</v>
      </c>
      <c r="AH26" s="73">
        <f t="shared" si="12"/>
        <v>2.2326933921471004E-21</v>
      </c>
      <c r="AI26" s="73">
        <f t="shared" si="12"/>
        <v>-2.0776424030489691E-6</v>
      </c>
      <c r="AJ26" s="73">
        <f t="shared" si="12"/>
        <v>-3.9046904695540393E-6</v>
      </c>
      <c r="AK26" s="73">
        <f t="shared" si="13"/>
        <v>-5.2607752383370266E-6</v>
      </c>
      <c r="AL26" s="73">
        <f t="shared" si="13"/>
        <v>-5.982332872603019E-6</v>
      </c>
      <c r="AM26" s="73">
        <f t="shared" si="13"/>
        <v>-5.9823328726030198E-6</v>
      </c>
      <c r="AN26" s="73">
        <f t="shared" si="13"/>
        <v>-5.26077523833703E-6</v>
      </c>
      <c r="AO26" s="73">
        <f t="shared" si="13"/>
        <v>-3.9046904695540435E-6</v>
      </c>
      <c r="AP26" s="73">
        <f t="shared" si="13"/>
        <v>-2.0776424030489843E-6</v>
      </c>
      <c r="AQ26" s="73">
        <f t="shared" si="13"/>
        <v>-2.9769245228628007E-21</v>
      </c>
    </row>
    <row r="27" spans="1:43" x14ac:dyDescent="0.25">
      <c r="A27" s="73">
        <v>25</v>
      </c>
      <c r="B27" s="49" t="s">
        <v>64</v>
      </c>
      <c r="C27" s="49">
        <v>1</v>
      </c>
      <c r="D27" s="50">
        <v>2.8837999999999997E-4</v>
      </c>
      <c r="E27" s="50">
        <v>-2.8525900000000001E-16</v>
      </c>
      <c r="F27" s="36">
        <f t="shared" si="5"/>
        <v>11.5352</v>
      </c>
      <c r="G27" s="73">
        <f t="shared" si="10"/>
        <v>-3.2905196167999996E-19</v>
      </c>
      <c r="H27" s="73">
        <f t="shared" si="10"/>
        <v>2.0030664590235713E-4</v>
      </c>
      <c r="I27" s="73">
        <f t="shared" si="10"/>
        <v>3.9452707572902503E-4</v>
      </c>
      <c r="J27" s="73">
        <f t="shared" si="10"/>
        <v>5.7675999999999951E-4</v>
      </c>
      <c r="K27" s="73">
        <f t="shared" si="10"/>
        <v>7.4146836352561641E-4</v>
      </c>
      <c r="L27" s="73">
        <f t="shared" si="10"/>
        <v>8.8364758602660321E-4</v>
      </c>
      <c r="M27" s="73">
        <f t="shared" si="10"/>
        <v>9.9897762377342534E-4</v>
      </c>
      <c r="N27" s="73">
        <f t="shared" si="10"/>
        <v>1.0839542319289609E-3</v>
      </c>
      <c r="O27" s="73">
        <f t="shared" si="10"/>
        <v>1.1359954392546421E-3</v>
      </c>
      <c r="P27" s="73">
        <f t="shared" si="10"/>
        <v>1.1535199999999999E-3</v>
      </c>
      <c r="Q27" s="73">
        <f t="shared" si="11"/>
        <v>1.1359954392546423E-3</v>
      </c>
      <c r="R27" s="73">
        <f t="shared" si="11"/>
        <v>1.0839542319289609E-3</v>
      </c>
      <c r="S27" s="73">
        <f t="shared" si="11"/>
        <v>9.9897762377342599E-4</v>
      </c>
      <c r="T27" s="73">
        <f t="shared" si="11"/>
        <v>8.8364758602660386E-4</v>
      </c>
      <c r="U27" s="73">
        <f t="shared" si="11"/>
        <v>7.4146836352561728E-4</v>
      </c>
      <c r="V27" s="73">
        <f t="shared" si="11"/>
        <v>5.7676000000000038E-4</v>
      </c>
      <c r="W27" s="73">
        <f t="shared" si="11"/>
        <v>3.9452707572902606E-4</v>
      </c>
      <c r="X27" s="73">
        <f t="shared" si="11"/>
        <v>2.0030664590235786E-4</v>
      </c>
      <c r="Y27" s="73">
        <f t="shared" si="11"/>
        <v>6.5358910991686331E-19</v>
      </c>
      <c r="Z27" s="73">
        <f t="shared" si="11"/>
        <v>-2.003066459023571E-4</v>
      </c>
      <c r="AA27" s="73">
        <f t="shared" si="12"/>
        <v>-3.9452707572902476E-4</v>
      </c>
      <c r="AB27" s="73">
        <f t="shared" si="12"/>
        <v>-5.7675999999999962E-4</v>
      </c>
      <c r="AC27" s="73">
        <f t="shared" si="12"/>
        <v>-7.414683635256163E-4</v>
      </c>
      <c r="AD27" s="73">
        <f t="shared" si="12"/>
        <v>-8.8364758602660332E-4</v>
      </c>
      <c r="AE27" s="73">
        <f t="shared" si="12"/>
        <v>-9.9897762377342534E-4</v>
      </c>
      <c r="AF27" s="73">
        <f t="shared" si="12"/>
        <v>-1.0839542319289607E-3</v>
      </c>
      <c r="AG27" s="73">
        <f t="shared" si="12"/>
        <v>-1.1359954392546421E-3</v>
      </c>
      <c r="AH27" s="73">
        <f t="shared" si="12"/>
        <v>-1.1535199999999999E-3</v>
      </c>
      <c r="AI27" s="73">
        <f t="shared" si="12"/>
        <v>-1.1359954392546423E-3</v>
      </c>
      <c r="AJ27" s="73">
        <f t="shared" si="12"/>
        <v>-1.0839542319289611E-3</v>
      </c>
      <c r="AK27" s="73">
        <f t="shared" si="13"/>
        <v>-9.9897762377342556E-4</v>
      </c>
      <c r="AL27" s="73">
        <f t="shared" si="13"/>
        <v>-8.8364758602660354E-4</v>
      </c>
      <c r="AM27" s="73">
        <f t="shared" si="13"/>
        <v>-7.4146836352561706E-4</v>
      </c>
      <c r="AN27" s="73">
        <f t="shared" si="13"/>
        <v>-5.7676000000000049E-4</v>
      </c>
      <c r="AO27" s="73">
        <f t="shared" si="13"/>
        <v>-3.945270757290252E-4</v>
      </c>
      <c r="AP27" s="73">
        <f t="shared" si="13"/>
        <v>-2.0030664590235854E-4</v>
      </c>
      <c r="AQ27" s="73">
        <f t="shared" si="13"/>
        <v>-2.8264664914123825E-19</v>
      </c>
    </row>
    <row r="28" spans="1:43" x14ac:dyDescent="0.25">
      <c r="A28" s="73">
        <v>26</v>
      </c>
      <c r="B28" s="49" t="s">
        <v>65</v>
      </c>
      <c r="C28" s="49">
        <v>1</v>
      </c>
      <c r="D28" s="50">
        <v>3.2146500000000001E-5</v>
      </c>
      <c r="E28" s="50">
        <v>1.5708</v>
      </c>
      <c r="F28" s="36">
        <f t="shared" si="5"/>
        <v>0.9643949999934941</v>
      </c>
      <c r="G28" s="73">
        <f t="shared" si="10"/>
        <v>9.6439499999349408E-5</v>
      </c>
      <c r="H28" s="73">
        <f t="shared" si="10"/>
        <v>9.497430578249133E-5</v>
      </c>
      <c r="I28" s="73">
        <f t="shared" si="10"/>
        <v>9.0623365343749898E-5</v>
      </c>
      <c r="J28" s="73">
        <f t="shared" si="10"/>
        <v>8.3518879806674152E-5</v>
      </c>
      <c r="K28" s="73">
        <f t="shared" si="10"/>
        <v>7.3876715369265014E-5</v>
      </c>
      <c r="L28" s="73">
        <f t="shared" si="10"/>
        <v>6.1989844318782497E-5</v>
      </c>
      <c r="M28" s="73">
        <f t="shared" si="10"/>
        <v>4.8219443217048573E-5</v>
      </c>
      <c r="N28" s="73">
        <f t="shared" si="10"/>
        <v>3.2983918733380239E-5</v>
      </c>
      <c r="O28" s="73">
        <f t="shared" si="10"/>
        <v>1.6746194569666319E-5</v>
      </c>
      <c r="P28" s="73">
        <f t="shared" si="10"/>
        <v>-3.5424206357969569E-10</v>
      </c>
      <c r="Q28" s="73">
        <f t="shared" si="11"/>
        <v>-1.6746892290327592E-5</v>
      </c>
      <c r="R28" s="73">
        <f t="shared" si="11"/>
        <v>-3.2984584490686388E-5</v>
      </c>
      <c r="S28" s="73">
        <f t="shared" si="11"/>
        <v>-4.8220056782300794E-5</v>
      </c>
      <c r="T28" s="73">
        <f t="shared" si="11"/>
        <v>-6.1990387049111139E-5</v>
      </c>
      <c r="U28" s="73">
        <f t="shared" si="11"/>
        <v>-7.3877170774083593E-5</v>
      </c>
      <c r="V28" s="73">
        <f t="shared" si="11"/>
        <v>-8.3519234048737718E-5</v>
      </c>
      <c r="W28" s="73">
        <f t="shared" si="11"/>
        <v>-9.0623607659592582E-5</v>
      </c>
      <c r="X28" s="73">
        <f t="shared" si="11"/>
        <v>-9.497442880946892E-5</v>
      </c>
      <c r="Y28" s="73">
        <f t="shared" si="11"/>
        <v>-9.6439499999349408E-5</v>
      </c>
      <c r="Z28" s="73">
        <f t="shared" si="11"/>
        <v>-9.497430578249133E-5</v>
      </c>
      <c r="AA28" s="73">
        <f t="shared" si="12"/>
        <v>-9.0623365343749912E-5</v>
      </c>
      <c r="AB28" s="73">
        <f t="shared" si="12"/>
        <v>-8.3518879806674125E-5</v>
      </c>
      <c r="AC28" s="73">
        <f t="shared" si="12"/>
        <v>-7.3876715369265001E-5</v>
      </c>
      <c r="AD28" s="73">
        <f t="shared" si="12"/>
        <v>-6.1989844318782497E-5</v>
      </c>
      <c r="AE28" s="73">
        <f t="shared" si="12"/>
        <v>-4.8219443217048587E-5</v>
      </c>
      <c r="AF28" s="73">
        <f t="shared" si="12"/>
        <v>-3.2983918733380245E-5</v>
      </c>
      <c r="AG28" s="73">
        <f t="shared" si="12"/>
        <v>-1.6746194569666292E-5</v>
      </c>
      <c r="AH28" s="73">
        <f t="shared" si="12"/>
        <v>3.5424206356788045E-10</v>
      </c>
      <c r="AI28" s="73">
        <f t="shared" si="12"/>
        <v>1.6746892290327582E-5</v>
      </c>
      <c r="AJ28" s="73">
        <f t="shared" si="12"/>
        <v>3.2984584490686382E-5</v>
      </c>
      <c r="AK28" s="73">
        <f t="shared" si="13"/>
        <v>4.8220056782300862E-5</v>
      </c>
      <c r="AL28" s="73">
        <f t="shared" si="13"/>
        <v>6.1990387049111139E-5</v>
      </c>
      <c r="AM28" s="73">
        <f t="shared" si="13"/>
        <v>7.3877170774083579E-5</v>
      </c>
      <c r="AN28" s="73">
        <f t="shared" si="13"/>
        <v>8.3519234048737691E-5</v>
      </c>
      <c r="AO28" s="73">
        <f t="shared" si="13"/>
        <v>9.062360765959261E-5</v>
      </c>
      <c r="AP28" s="73">
        <f t="shared" si="13"/>
        <v>9.497442880946892E-5</v>
      </c>
      <c r="AQ28" s="73">
        <f t="shared" si="13"/>
        <v>9.6439499999349408E-5</v>
      </c>
    </row>
    <row r="29" spans="1:43" x14ac:dyDescent="0.25">
      <c r="A29" s="73">
        <v>27</v>
      </c>
      <c r="B29" s="49" t="s">
        <v>66</v>
      </c>
      <c r="C29" s="49">
        <v>2</v>
      </c>
      <c r="D29" s="50">
        <v>1.2568200000000001E-4</v>
      </c>
      <c r="E29" s="50">
        <v>-4.2139899999999999E-16</v>
      </c>
      <c r="F29" s="36">
        <f t="shared" si="5"/>
        <v>2.4754521602816073</v>
      </c>
      <c r="G29" s="73">
        <f t="shared" si="10"/>
        <v>-2.1184907647200001E-19</v>
      </c>
      <c r="H29" s="73">
        <f t="shared" si="10"/>
        <v>8.5971551306913201E-5</v>
      </c>
      <c r="I29" s="73">
        <f t="shared" si="10"/>
        <v>1.615736647212471E-4</v>
      </c>
      <c r="J29" s="73">
        <f t="shared" si="10"/>
        <v>2.1768760959687153E-4</v>
      </c>
      <c r="K29" s="73">
        <f t="shared" si="10"/>
        <v>2.4754521602816064E-4</v>
      </c>
      <c r="L29" s="73">
        <f t="shared" si="10"/>
        <v>2.4754521602816075E-4</v>
      </c>
      <c r="M29" s="73">
        <f t="shared" si="10"/>
        <v>2.1768760959687178E-4</v>
      </c>
      <c r="N29" s="73">
        <f t="shared" si="10"/>
        <v>1.6157366472124748E-4</v>
      </c>
      <c r="O29" s="73">
        <f t="shared" si="10"/>
        <v>8.5971551306913648E-5</v>
      </c>
      <c r="P29" s="73">
        <f t="shared" si="10"/>
        <v>2.5405190191146733E-19</v>
      </c>
      <c r="Q29" s="73">
        <f t="shared" si="11"/>
        <v>-8.5971551306913174E-5</v>
      </c>
      <c r="R29" s="73">
        <f t="shared" si="11"/>
        <v>-1.615736647212471E-4</v>
      </c>
      <c r="S29" s="73">
        <f t="shared" si="11"/>
        <v>-2.1768760959687148E-4</v>
      </c>
      <c r="T29" s="73">
        <f t="shared" si="11"/>
        <v>-2.4754521602816064E-4</v>
      </c>
      <c r="U29" s="73">
        <f t="shared" si="11"/>
        <v>-2.4754521602816075E-4</v>
      </c>
      <c r="V29" s="73">
        <f t="shared" si="11"/>
        <v>-2.1768760959687175E-4</v>
      </c>
      <c r="W29" s="73">
        <f t="shared" si="11"/>
        <v>-1.6157366472124751E-4</v>
      </c>
      <c r="X29" s="73">
        <f t="shared" si="11"/>
        <v>-8.5971551306913581E-5</v>
      </c>
      <c r="Y29" s="73">
        <f t="shared" si="11"/>
        <v>-2.8484772353343237E-19</v>
      </c>
      <c r="Z29" s="73">
        <f t="shared" si="11"/>
        <v>8.5971551306913242E-5</v>
      </c>
      <c r="AA29" s="73">
        <f t="shared" si="12"/>
        <v>1.6157366472124707E-4</v>
      </c>
      <c r="AB29" s="73">
        <f t="shared" si="12"/>
        <v>2.1768760959687159E-4</v>
      </c>
      <c r="AC29" s="73">
        <f t="shared" si="12"/>
        <v>2.4754521602816064E-4</v>
      </c>
      <c r="AD29" s="73">
        <f t="shared" si="12"/>
        <v>2.4754521602816069E-4</v>
      </c>
      <c r="AE29" s="73">
        <f t="shared" si="12"/>
        <v>2.1768760959687178E-4</v>
      </c>
      <c r="AF29" s="73">
        <f t="shared" si="12"/>
        <v>1.6157366472124753E-4</v>
      </c>
      <c r="AG29" s="73">
        <f t="shared" si="12"/>
        <v>8.5971551306913391E-5</v>
      </c>
      <c r="AH29" s="73">
        <f t="shared" si="12"/>
        <v>9.238746486589511E-20</v>
      </c>
      <c r="AI29" s="73">
        <f t="shared" si="12"/>
        <v>-8.5971551306913215E-5</v>
      </c>
      <c r="AJ29" s="73">
        <f t="shared" si="12"/>
        <v>-1.6157366472124705E-4</v>
      </c>
      <c r="AK29" s="73">
        <f t="shared" si="13"/>
        <v>-2.1768760959687167E-4</v>
      </c>
      <c r="AL29" s="73">
        <f t="shared" si="13"/>
        <v>-2.4754521602816069E-4</v>
      </c>
      <c r="AM29" s="73">
        <f t="shared" si="13"/>
        <v>-2.4754521602816069E-4</v>
      </c>
      <c r="AN29" s="73">
        <f t="shared" si="13"/>
        <v>-2.1768760959687178E-4</v>
      </c>
      <c r="AO29" s="73">
        <f t="shared" si="13"/>
        <v>-1.6157366472124721E-4</v>
      </c>
      <c r="AP29" s="73">
        <f t="shared" si="13"/>
        <v>-8.5971551306913838E-5</v>
      </c>
      <c r="AQ29" s="73">
        <f t="shared" si="13"/>
        <v>-1.2318328648786016E-19</v>
      </c>
    </row>
    <row r="30" spans="1:43" x14ac:dyDescent="0.25">
      <c r="A30" s="73">
        <v>28</v>
      </c>
      <c r="B30" s="49" t="s">
        <v>67</v>
      </c>
      <c r="C30" s="49">
        <v>1</v>
      </c>
      <c r="D30" s="50">
        <v>7.7579700000000005E-6</v>
      </c>
      <c r="E30" s="50">
        <v>-2.4716600000000001E-16</v>
      </c>
      <c r="F30" s="36">
        <f t="shared" si="5"/>
        <v>0.31031880000000001</v>
      </c>
      <c r="G30" s="73">
        <f t="shared" si="10"/>
        <v>-7.6700256520800009E-21</v>
      </c>
      <c r="H30" s="73">
        <f t="shared" si="10"/>
        <v>5.3886294115788543E-6</v>
      </c>
      <c r="I30" s="73">
        <f t="shared" si="10"/>
        <v>1.0613528045264947E-5</v>
      </c>
      <c r="J30" s="73">
        <f t="shared" si="10"/>
        <v>1.5515939999999994E-5</v>
      </c>
      <c r="K30" s="73">
        <f t="shared" si="10"/>
        <v>1.994690796927952E-5</v>
      </c>
      <c r="L30" s="73">
        <f t="shared" si="10"/>
        <v>2.3771799233534948E-5</v>
      </c>
      <c r="M30" s="73">
        <f t="shared" si="10"/>
        <v>2.6874396407190243E-5</v>
      </c>
      <c r="N30" s="73">
        <f t="shared" si="10"/>
        <v>2.9160428645113814E-5</v>
      </c>
      <c r="O30" s="73">
        <f t="shared" si="10"/>
        <v>3.0560436014544482E-5</v>
      </c>
      <c r="P30" s="73">
        <f t="shared" si="10"/>
        <v>3.1031880000000002E-5</v>
      </c>
      <c r="Q30" s="73">
        <f t="shared" si="11"/>
        <v>3.0560436014544482E-5</v>
      </c>
      <c r="R30" s="73">
        <f t="shared" si="11"/>
        <v>2.9160428645113817E-5</v>
      </c>
      <c r="S30" s="73">
        <f t="shared" si="11"/>
        <v>2.6874396407190256E-5</v>
      </c>
      <c r="T30" s="73">
        <f t="shared" si="11"/>
        <v>2.3771799233534965E-5</v>
      </c>
      <c r="U30" s="73">
        <f t="shared" si="11"/>
        <v>1.9946907969279544E-5</v>
      </c>
      <c r="V30" s="73">
        <f t="shared" si="11"/>
        <v>1.5515940000000011E-5</v>
      </c>
      <c r="W30" s="73">
        <f t="shared" si="11"/>
        <v>1.0613528045264972E-5</v>
      </c>
      <c r="X30" s="73">
        <f t="shared" si="11"/>
        <v>5.3886294115788738E-6</v>
      </c>
      <c r="Y30" s="73">
        <f t="shared" si="11"/>
        <v>1.7582789052852933E-20</v>
      </c>
      <c r="Z30" s="73">
        <f t="shared" si="11"/>
        <v>-5.3886294115788526E-6</v>
      </c>
      <c r="AA30" s="73">
        <f t="shared" si="12"/>
        <v>-1.0613528045264938E-5</v>
      </c>
      <c r="AB30" s="73">
        <f t="shared" si="12"/>
        <v>-1.5515939999999991E-5</v>
      </c>
      <c r="AC30" s="73">
        <f t="shared" si="12"/>
        <v>-1.9946907969279513E-5</v>
      </c>
      <c r="AD30" s="73">
        <f t="shared" si="12"/>
        <v>-2.3771799233534948E-5</v>
      </c>
      <c r="AE30" s="73">
        <f t="shared" si="12"/>
        <v>-2.6874396407190239E-5</v>
      </c>
      <c r="AF30" s="73">
        <f t="shared" si="12"/>
        <v>-2.9160428645113811E-5</v>
      </c>
      <c r="AG30" s="73">
        <f t="shared" si="12"/>
        <v>-3.0560436014544482E-5</v>
      </c>
      <c r="AH30" s="73">
        <f t="shared" si="12"/>
        <v>-3.1031880000000002E-5</v>
      </c>
      <c r="AI30" s="73">
        <f t="shared" si="12"/>
        <v>-3.0560436014544482E-5</v>
      </c>
      <c r="AJ30" s="73">
        <f t="shared" si="12"/>
        <v>-2.9160428645113821E-5</v>
      </c>
      <c r="AK30" s="73">
        <f t="shared" si="13"/>
        <v>-2.6874396407190246E-5</v>
      </c>
      <c r="AL30" s="73">
        <f t="shared" si="13"/>
        <v>-2.3771799233534958E-5</v>
      </c>
      <c r="AM30" s="73">
        <f t="shared" si="13"/>
        <v>-1.9946907969279537E-5</v>
      </c>
      <c r="AN30" s="73">
        <f t="shared" si="13"/>
        <v>-1.5515940000000015E-5</v>
      </c>
      <c r="AO30" s="73">
        <f t="shared" si="13"/>
        <v>-1.061352804526495E-5</v>
      </c>
      <c r="AP30" s="73">
        <f t="shared" si="13"/>
        <v>-5.3886294115788916E-6</v>
      </c>
      <c r="AQ30" s="73">
        <f t="shared" si="13"/>
        <v>-7.6037319669819413E-21</v>
      </c>
    </row>
    <row r="31" spans="1:43" x14ac:dyDescent="0.25">
      <c r="A31" s="73">
        <v>29</v>
      </c>
      <c r="B31" s="49" t="s">
        <v>68</v>
      </c>
      <c r="C31" s="49">
        <v>1</v>
      </c>
      <c r="D31" s="50">
        <v>7.2600699999999998E-6</v>
      </c>
      <c r="E31" s="50">
        <v>1.5708</v>
      </c>
      <c r="F31" s="36">
        <f t="shared" si="5"/>
        <v>0.21780209999853067</v>
      </c>
      <c r="G31" s="73">
        <f t="shared" si="10"/>
        <v>2.1780209999853066E-5</v>
      </c>
      <c r="H31" s="73">
        <f t="shared" si="10"/>
        <v>2.1449305777683163E-5</v>
      </c>
      <c r="I31" s="73">
        <f t="shared" si="10"/>
        <v>2.0466675253330793E-5</v>
      </c>
      <c r="J31" s="73">
        <f t="shared" si="10"/>
        <v>1.8862175158043357E-5</v>
      </c>
      <c r="K31" s="73">
        <f t="shared" si="10"/>
        <v>1.6684557415299951E-5</v>
      </c>
      <c r="L31" s="73">
        <f t="shared" si="10"/>
        <v>1.3999987838286071E-5</v>
      </c>
      <c r="M31" s="73">
        <f t="shared" si="10"/>
        <v>1.089003571514155E-5</v>
      </c>
      <c r="N31" s="73">
        <f t="shared" si="10"/>
        <v>7.4491953674164171E-6</v>
      </c>
      <c r="O31" s="73">
        <f t="shared" si="10"/>
        <v>3.7820149879270638E-6</v>
      </c>
      <c r="P31" s="73">
        <f t="shared" si="10"/>
        <v>-8.0003178527461509E-11</v>
      </c>
      <c r="Q31" s="73">
        <f t="shared" si="11"/>
        <v>-3.782172563428013E-6</v>
      </c>
      <c r="R31" s="73">
        <f t="shared" si="11"/>
        <v>-7.449345724209402E-6</v>
      </c>
      <c r="S31" s="73">
        <f t="shared" si="11"/>
        <v>-1.0890174284711509E-5</v>
      </c>
      <c r="T31" s="73">
        <f t="shared" si="11"/>
        <v>-1.4000110410266756E-5</v>
      </c>
      <c r="U31" s="73">
        <f t="shared" si="11"/>
        <v>-1.668466026540373E-5</v>
      </c>
      <c r="V31" s="73">
        <f t="shared" si="11"/>
        <v>-1.886225516122188E-5</v>
      </c>
      <c r="W31" s="73">
        <f t="shared" si="11"/>
        <v>-2.0466729978727957E-5</v>
      </c>
      <c r="X31" s="73">
        <f t="shared" si="11"/>
        <v>-2.144933356249548E-5</v>
      </c>
      <c r="Y31" s="73">
        <f t="shared" si="11"/>
        <v>-2.1780209999853066E-5</v>
      </c>
      <c r="Z31" s="73">
        <f t="shared" si="11"/>
        <v>-2.1449305777683163E-5</v>
      </c>
      <c r="AA31" s="73">
        <f t="shared" si="12"/>
        <v>-2.0466675253330793E-5</v>
      </c>
      <c r="AB31" s="73">
        <f t="shared" si="12"/>
        <v>-1.8862175158043353E-5</v>
      </c>
      <c r="AC31" s="73">
        <f t="shared" si="12"/>
        <v>-1.6684557415299944E-5</v>
      </c>
      <c r="AD31" s="73">
        <f t="shared" si="12"/>
        <v>-1.3999987838286071E-5</v>
      </c>
      <c r="AE31" s="73">
        <f t="shared" si="12"/>
        <v>-1.0890035715141552E-5</v>
      </c>
      <c r="AF31" s="73">
        <f t="shared" si="12"/>
        <v>-7.4491953674164196E-6</v>
      </c>
      <c r="AG31" s="73">
        <f t="shared" si="12"/>
        <v>-3.782014987927057E-6</v>
      </c>
      <c r="AH31" s="73">
        <f t="shared" si="12"/>
        <v>8.0003178524793102E-11</v>
      </c>
      <c r="AI31" s="73">
        <f t="shared" si="12"/>
        <v>3.7821725634280105E-6</v>
      </c>
      <c r="AJ31" s="73">
        <f t="shared" si="12"/>
        <v>7.4493457242093995E-6</v>
      </c>
      <c r="AK31" s="73">
        <f t="shared" si="13"/>
        <v>1.0890174284711524E-5</v>
      </c>
      <c r="AL31" s="73">
        <f t="shared" si="13"/>
        <v>1.4000110410266756E-5</v>
      </c>
      <c r="AM31" s="73">
        <f t="shared" si="13"/>
        <v>1.6684660265403727E-5</v>
      </c>
      <c r="AN31" s="73">
        <f t="shared" si="13"/>
        <v>1.886225516122188E-5</v>
      </c>
      <c r="AO31" s="73">
        <f t="shared" si="13"/>
        <v>2.0466729978727964E-5</v>
      </c>
      <c r="AP31" s="73">
        <f t="shared" si="13"/>
        <v>2.144933356249548E-5</v>
      </c>
      <c r="AQ31" s="73">
        <f t="shared" si="13"/>
        <v>2.1780209999853066E-5</v>
      </c>
    </row>
    <row r="32" spans="1:43" x14ac:dyDescent="0.25">
      <c r="A32" s="73">
        <v>30</v>
      </c>
      <c r="B32" s="49" t="s">
        <v>69</v>
      </c>
      <c r="C32" s="49">
        <v>2</v>
      </c>
      <c r="D32" s="50">
        <v>1.9889999999999999E-6</v>
      </c>
      <c r="E32" s="50">
        <v>3.1415899999999999</v>
      </c>
      <c r="F32" s="36">
        <f t="shared" si="5"/>
        <v>3.9175689074808423E-2</v>
      </c>
      <c r="G32" s="73">
        <f t="shared" si="10"/>
        <v>-2.1111960395840389E-11</v>
      </c>
      <c r="H32" s="73">
        <f t="shared" si="10"/>
        <v>1.3605362913769536E-6</v>
      </c>
      <c r="I32" s="73">
        <f t="shared" si="10"/>
        <v>2.5569929385970983E-6</v>
      </c>
      <c r="J32" s="73">
        <f t="shared" si="10"/>
        <v>3.4450385002257812E-6</v>
      </c>
      <c r="K32" s="73">
        <f t="shared" si="10"/>
        <v>3.9175615753739426E-6</v>
      </c>
      <c r="L32" s="73">
        <f t="shared" si="10"/>
        <v>3.9175689074808423E-6</v>
      </c>
      <c r="M32" s="73">
        <f t="shared" si="10"/>
        <v>3.4450596121861794E-6</v>
      </c>
      <c r="N32" s="73">
        <f t="shared" si="10"/>
        <v>2.5570252839969906E-6</v>
      </c>
      <c r="O32" s="73">
        <f t="shared" si="10"/>
        <v>1.3605759688837425E-6</v>
      </c>
      <c r="P32" s="73">
        <f t="shared" si="10"/>
        <v>2.1111960396327754E-11</v>
      </c>
      <c r="Q32" s="73">
        <f t="shared" si="11"/>
        <v>-1.3605362913769531E-6</v>
      </c>
      <c r="R32" s="73">
        <f t="shared" si="11"/>
        <v>-2.5569929385971009E-6</v>
      </c>
      <c r="S32" s="73">
        <f t="shared" si="11"/>
        <v>-3.4450385002257829E-6</v>
      </c>
      <c r="T32" s="73">
        <f t="shared" si="11"/>
        <v>-3.9175615753739426E-6</v>
      </c>
      <c r="U32" s="73">
        <f t="shared" si="11"/>
        <v>-3.9175689074808423E-6</v>
      </c>
      <c r="V32" s="73">
        <f t="shared" si="11"/>
        <v>-3.4450596121861794E-6</v>
      </c>
      <c r="W32" s="73">
        <f t="shared" si="11"/>
        <v>-2.557025283996991E-6</v>
      </c>
      <c r="X32" s="73">
        <f t="shared" si="11"/>
        <v>-1.3605759688837432E-6</v>
      </c>
      <c r="Y32" s="73">
        <f t="shared" si="11"/>
        <v>-2.1111960396815118E-11</v>
      </c>
      <c r="Z32" s="73">
        <f t="shared" si="11"/>
        <v>1.3605362913769593E-6</v>
      </c>
      <c r="AA32" s="73">
        <f t="shared" si="12"/>
        <v>2.5569929385971005E-6</v>
      </c>
      <c r="AB32" s="73">
        <f t="shared" si="12"/>
        <v>3.4450385002257825E-6</v>
      </c>
      <c r="AC32" s="73">
        <f t="shared" si="12"/>
        <v>3.9175615753739426E-6</v>
      </c>
      <c r="AD32" s="73">
        <f t="shared" si="12"/>
        <v>3.9175689074808423E-6</v>
      </c>
      <c r="AE32" s="73">
        <f t="shared" si="12"/>
        <v>3.4450596121861798E-6</v>
      </c>
      <c r="AF32" s="73">
        <f t="shared" si="12"/>
        <v>2.5570252839969914E-6</v>
      </c>
      <c r="AG32" s="73">
        <f t="shared" si="12"/>
        <v>1.3605759688837436E-6</v>
      </c>
      <c r="AH32" s="73">
        <f t="shared" si="12"/>
        <v>2.1111960397302479E-11</v>
      </c>
      <c r="AI32" s="73">
        <f t="shared" si="12"/>
        <v>-1.3605362913769455E-6</v>
      </c>
      <c r="AJ32" s="73">
        <f t="shared" si="12"/>
        <v>-2.5569929385970895E-6</v>
      </c>
      <c r="AK32" s="73">
        <f t="shared" si="13"/>
        <v>-3.4450385002257825E-6</v>
      </c>
      <c r="AL32" s="73">
        <f t="shared" si="13"/>
        <v>-3.9175615753739426E-6</v>
      </c>
      <c r="AM32" s="73">
        <f t="shared" si="13"/>
        <v>-3.9175689074808423E-6</v>
      </c>
      <c r="AN32" s="73">
        <f t="shared" si="13"/>
        <v>-3.4450596121861803E-6</v>
      </c>
      <c r="AO32" s="73">
        <f t="shared" si="13"/>
        <v>-2.5570252839969812E-6</v>
      </c>
      <c r="AP32" s="73">
        <f t="shared" si="13"/>
        <v>-1.3605759688837506E-6</v>
      </c>
      <c r="AQ32" s="73">
        <f t="shared" si="13"/>
        <v>-2.1111960390723498E-11</v>
      </c>
    </row>
    <row r="33" spans="1:43" x14ac:dyDescent="0.25">
      <c r="A33" s="73">
        <v>31</v>
      </c>
      <c r="B33" s="49" t="s">
        <v>70</v>
      </c>
      <c r="C33" s="49">
        <v>1</v>
      </c>
      <c r="D33" s="50">
        <v>7.8181799999999994E-6</v>
      </c>
      <c r="E33" s="50">
        <v>3.1415899999999999</v>
      </c>
      <c r="F33" s="36">
        <f t="shared" si="5"/>
        <v>0.31272719999889897</v>
      </c>
      <c r="G33" s="73">
        <f t="shared" ref="G33:P42" si="14">Bn*SIN(m*(th-INDEX(deg,ii)*PI()/180+ph))*INDEX(mm,ii)*INDEX(_10kA,ii)</f>
        <v>8.298497060237936E-11</v>
      </c>
      <c r="H33" s="73">
        <f t="shared" si="14"/>
        <v>-5.4303691144266066E-6</v>
      </c>
      <c r="I33" s="73">
        <f t="shared" si="14"/>
        <v>-1.0695822196181339E-5</v>
      </c>
      <c r="J33" s="73">
        <f t="shared" si="14"/>
        <v>-1.5636288132852268E-5</v>
      </c>
      <c r="K33" s="73">
        <f t="shared" si="14"/>
        <v>-2.0101653366950068E-5</v>
      </c>
      <c r="L33" s="73">
        <f t="shared" si="14"/>
        <v>-2.3956240035420484E-5</v>
      </c>
      <c r="M33" s="73">
        <f t="shared" si="14"/>
        <v>-2.7082928472857028E-5</v>
      </c>
      <c r="N33" s="73">
        <f t="shared" si="14"/>
        <v>-2.9386715833268881E-5</v>
      </c>
      <c r="O33" s="73">
        <f t="shared" si="14"/>
        <v>-3.0797602703482584E-5</v>
      </c>
      <c r="P33" s="73">
        <f t="shared" si="14"/>
        <v>-3.1272719999889897E-5</v>
      </c>
      <c r="Q33" s="73">
        <f t="shared" ref="Q33:Z42" si="15">Bn*SIN(m*(th-INDEX(deg,ii)*PI()/180+ph))*INDEX(mm,ii)*INDEX(_10kA,ii)</f>
        <v>-3.0797631523860424E-5</v>
      </c>
      <c r="R33" s="73">
        <f t="shared" si="15"/>
        <v>-2.9386772598331963E-5</v>
      </c>
      <c r="S33" s="73">
        <f t="shared" si="15"/>
        <v>-2.7083011457827632E-5</v>
      </c>
      <c r="T33" s="73">
        <f t="shared" si="15"/>
        <v>-2.3956346718842275E-5</v>
      </c>
      <c r="U33" s="73">
        <f t="shared" si="15"/>
        <v>-2.0101780507301252E-5</v>
      </c>
      <c r="V33" s="73">
        <f t="shared" si="15"/>
        <v>-1.5636431867037632E-5</v>
      </c>
      <c r="W33" s="73">
        <f t="shared" si="15"/>
        <v>-1.0695978156910377E-5</v>
      </c>
      <c r="X33" s="73">
        <f t="shared" si="15"/>
        <v>-5.430532562911477E-6</v>
      </c>
      <c r="Y33" s="73">
        <f t="shared" si="15"/>
        <v>-8.2984970606210731E-11</v>
      </c>
      <c r="Z33" s="73">
        <f t="shared" si="15"/>
        <v>5.4303691144266311E-6</v>
      </c>
      <c r="AA33" s="73">
        <f t="shared" ref="AA33:AJ42" si="16">Bn*SIN(m*(th-INDEX(deg,ii)*PI()/180+ph))*INDEX(mm,ii)*INDEX(_10kA,ii)</f>
        <v>1.0695822196181347E-5</v>
      </c>
      <c r="AB33" s="73">
        <f t="shared" si="16"/>
        <v>1.5636288132852278E-5</v>
      </c>
      <c r="AC33" s="73">
        <f t="shared" si="16"/>
        <v>2.0101653366950064E-5</v>
      </c>
      <c r="AD33" s="73">
        <f t="shared" si="16"/>
        <v>2.3956240035420481E-5</v>
      </c>
      <c r="AE33" s="73">
        <f t="shared" si="16"/>
        <v>2.7082928472857025E-5</v>
      </c>
      <c r="AF33" s="73">
        <f t="shared" si="16"/>
        <v>2.9386715833268881E-5</v>
      </c>
      <c r="AG33" s="73">
        <f t="shared" si="16"/>
        <v>3.0797602703482584E-5</v>
      </c>
      <c r="AH33" s="73">
        <f t="shared" si="16"/>
        <v>3.1272719999889897E-5</v>
      </c>
      <c r="AI33" s="73">
        <f t="shared" si="16"/>
        <v>3.0797631523860431E-5</v>
      </c>
      <c r="AJ33" s="73">
        <f t="shared" si="16"/>
        <v>2.938677259833198E-5</v>
      </c>
      <c r="AK33" s="73">
        <f t="shared" ref="AK33:AQ42" si="17">Bn*SIN(m*(th-INDEX(deg,ii)*PI()/180+ph))*INDEX(mm,ii)*INDEX(_10kA,ii)</f>
        <v>2.7083011457827635E-5</v>
      </c>
      <c r="AL33" s="73">
        <f t="shared" si="17"/>
        <v>2.3956346718842275E-5</v>
      </c>
      <c r="AM33" s="73">
        <f t="shared" si="17"/>
        <v>2.0101780507301259E-5</v>
      </c>
      <c r="AN33" s="73">
        <f t="shared" si="17"/>
        <v>1.5636431867037636E-5</v>
      </c>
      <c r="AO33" s="73">
        <f t="shared" si="17"/>
        <v>1.069597815691033E-5</v>
      </c>
      <c r="AP33" s="73">
        <f t="shared" si="17"/>
        <v>5.4305325629115075E-6</v>
      </c>
      <c r="AQ33" s="73">
        <f t="shared" si="17"/>
        <v>8.2984970582266347E-11</v>
      </c>
    </row>
    <row r="34" spans="1:43" x14ac:dyDescent="0.25">
      <c r="A34" s="73">
        <v>32</v>
      </c>
      <c r="B34" s="49" t="s">
        <v>71</v>
      </c>
      <c r="C34" s="49">
        <v>1</v>
      </c>
      <c r="D34" s="50">
        <v>1.12977E-5</v>
      </c>
      <c r="E34" s="50">
        <v>1.5708</v>
      </c>
      <c r="F34" s="36">
        <f t="shared" si="5"/>
        <v>0.33893099999771342</v>
      </c>
      <c r="G34" s="73">
        <f t="shared" si="14"/>
        <v>3.3893099999771344E-5</v>
      </c>
      <c r="H34" s="73">
        <f t="shared" si="14"/>
        <v>3.3378166034835902E-5</v>
      </c>
      <c r="I34" s="73">
        <f t="shared" si="14"/>
        <v>3.1849053385098946E-5</v>
      </c>
      <c r="J34" s="73">
        <f t="shared" si="14"/>
        <v>2.9352223364654399E-5</v>
      </c>
      <c r="K34" s="73">
        <f t="shared" si="14"/>
        <v>2.5963540890216522E-5</v>
      </c>
      <c r="L34" s="73">
        <f t="shared" si="14"/>
        <v>2.1785969364015024E-5</v>
      </c>
      <c r="M34" s="73">
        <f t="shared" si="14"/>
        <v>1.6946442182920369E-5</v>
      </c>
      <c r="N34" s="73">
        <f t="shared" si="14"/>
        <v>1.1592005931411192E-5</v>
      </c>
      <c r="O34" s="73">
        <f t="shared" si="14"/>
        <v>5.8853524455141056E-6</v>
      </c>
      <c r="P34" s="73">
        <f t="shared" si="14"/>
        <v>-1.2449630789368449E-10</v>
      </c>
      <c r="Q34" s="73">
        <f t="shared" si="15"/>
        <v>-5.8855976553725612E-6</v>
      </c>
      <c r="R34" s="73">
        <f t="shared" si="15"/>
        <v>-1.1592239907934849E-5</v>
      </c>
      <c r="S34" s="73">
        <f t="shared" si="15"/>
        <v>-1.6946657816850968E-5</v>
      </c>
      <c r="T34" s="73">
        <f t="shared" si="15"/>
        <v>-2.1786160103424724E-5</v>
      </c>
      <c r="U34" s="73">
        <f t="shared" si="15"/>
        <v>-2.5963700939584839E-5</v>
      </c>
      <c r="V34" s="73">
        <f t="shared" si="15"/>
        <v>-2.9352347860962284E-5</v>
      </c>
      <c r="W34" s="73">
        <f t="shared" si="15"/>
        <v>-3.1849138545589077E-5</v>
      </c>
      <c r="X34" s="73">
        <f t="shared" si="15"/>
        <v>-3.3378209271949885E-5</v>
      </c>
      <c r="Y34" s="73">
        <f t="shared" si="15"/>
        <v>-3.3893099999771344E-5</v>
      </c>
      <c r="Z34" s="73">
        <f t="shared" si="15"/>
        <v>-3.3378166034835902E-5</v>
      </c>
      <c r="AA34" s="73">
        <f t="shared" si="16"/>
        <v>-3.1849053385098953E-5</v>
      </c>
      <c r="AB34" s="73">
        <f t="shared" si="16"/>
        <v>-2.9352223364654388E-5</v>
      </c>
      <c r="AC34" s="73">
        <f t="shared" si="16"/>
        <v>-2.5963540890216516E-5</v>
      </c>
      <c r="AD34" s="73">
        <f t="shared" si="16"/>
        <v>-2.1785969364015024E-5</v>
      </c>
      <c r="AE34" s="73">
        <f t="shared" si="16"/>
        <v>-1.6946442182920372E-5</v>
      </c>
      <c r="AF34" s="73">
        <f t="shared" si="16"/>
        <v>-1.1592005931411197E-5</v>
      </c>
      <c r="AG34" s="73">
        <f t="shared" si="16"/>
        <v>-5.8853524455140954E-6</v>
      </c>
      <c r="AH34" s="73">
        <f t="shared" si="16"/>
        <v>1.2449630788953207E-10</v>
      </c>
      <c r="AI34" s="73">
        <f t="shared" si="16"/>
        <v>5.885597655372557E-6</v>
      </c>
      <c r="AJ34" s="73">
        <f t="shared" si="16"/>
        <v>1.1592239907934847E-5</v>
      </c>
      <c r="AK34" s="73">
        <f t="shared" si="17"/>
        <v>1.6946657816850992E-5</v>
      </c>
      <c r="AL34" s="73">
        <f t="shared" si="17"/>
        <v>2.1786160103424724E-5</v>
      </c>
      <c r="AM34" s="73">
        <f t="shared" si="17"/>
        <v>2.5963700939584836E-5</v>
      </c>
      <c r="AN34" s="73">
        <f t="shared" si="17"/>
        <v>2.9352347860962277E-5</v>
      </c>
      <c r="AO34" s="73">
        <f t="shared" si="17"/>
        <v>3.1849138545589084E-5</v>
      </c>
      <c r="AP34" s="73">
        <f t="shared" si="17"/>
        <v>3.3378209271949885E-5</v>
      </c>
      <c r="AQ34" s="73">
        <f t="shared" si="17"/>
        <v>3.3893099999771344E-5</v>
      </c>
    </row>
    <row r="35" spans="1:43" x14ac:dyDescent="0.25">
      <c r="A35" s="73">
        <v>33</v>
      </c>
      <c r="B35" s="49" t="s">
        <v>72</v>
      </c>
      <c r="C35" s="49">
        <v>2</v>
      </c>
      <c r="D35" s="50">
        <v>8.3658700000000003E-6</v>
      </c>
      <c r="E35" s="50">
        <v>3.1415899999999999</v>
      </c>
      <c r="F35" s="36">
        <f t="shared" si="5"/>
        <v>0.16477562692823911</v>
      </c>
      <c r="G35" s="73">
        <f t="shared" si="14"/>
        <v>-8.8798348977752257E-11</v>
      </c>
      <c r="H35" s="73">
        <f t="shared" si="14"/>
        <v>5.7225086696539542E-6</v>
      </c>
      <c r="I35" s="73">
        <f t="shared" si="14"/>
        <v>1.0754887136863404E-5</v>
      </c>
      <c r="J35" s="73">
        <f t="shared" si="14"/>
        <v>1.4490067490137687E-5</v>
      </c>
      <c r="K35" s="73">
        <f t="shared" si="14"/>
        <v>1.6477531853480949E-5</v>
      </c>
      <c r="L35" s="73">
        <f t="shared" si="14"/>
        <v>1.647756269282391E-5</v>
      </c>
      <c r="M35" s="73">
        <f t="shared" si="14"/>
        <v>1.4490156288486673E-5</v>
      </c>
      <c r="N35" s="73">
        <f t="shared" si="14"/>
        <v>1.0755023183827001E-5</v>
      </c>
      <c r="O35" s="73">
        <f t="shared" si="14"/>
        <v>5.7226755559605004E-6</v>
      </c>
      <c r="P35" s="73">
        <f t="shared" si="14"/>
        <v>8.8798348979802139E-11</v>
      </c>
      <c r="Q35" s="73">
        <f t="shared" si="15"/>
        <v>-5.7225086696539525E-6</v>
      </c>
      <c r="R35" s="73">
        <f t="shared" si="15"/>
        <v>-1.0754887136863413E-5</v>
      </c>
      <c r="S35" s="73">
        <f t="shared" si="15"/>
        <v>-1.4490067490137694E-5</v>
      </c>
      <c r="T35" s="73">
        <f t="shared" si="15"/>
        <v>-1.6477531853480949E-5</v>
      </c>
      <c r="U35" s="73">
        <f t="shared" si="15"/>
        <v>-1.647756269282391E-5</v>
      </c>
      <c r="V35" s="73">
        <f t="shared" si="15"/>
        <v>-1.4490156288486673E-5</v>
      </c>
      <c r="W35" s="73">
        <f t="shared" si="15"/>
        <v>-1.0755023183827003E-5</v>
      </c>
      <c r="X35" s="73">
        <f t="shared" si="15"/>
        <v>-5.722675555960503E-6</v>
      </c>
      <c r="Y35" s="73">
        <f t="shared" si="15"/>
        <v>-8.8798348981852035E-11</v>
      </c>
      <c r="Z35" s="73">
        <f t="shared" si="15"/>
        <v>5.7225086696539787E-6</v>
      </c>
      <c r="AA35" s="73">
        <f t="shared" si="16"/>
        <v>1.0754887136863411E-5</v>
      </c>
      <c r="AB35" s="73">
        <f t="shared" si="16"/>
        <v>1.4490067490137692E-5</v>
      </c>
      <c r="AC35" s="73">
        <f t="shared" si="16"/>
        <v>1.6477531853480949E-5</v>
      </c>
      <c r="AD35" s="73">
        <f t="shared" si="16"/>
        <v>1.647756269282391E-5</v>
      </c>
      <c r="AE35" s="73">
        <f t="shared" si="16"/>
        <v>1.4490156288486674E-5</v>
      </c>
      <c r="AF35" s="73">
        <f t="shared" si="16"/>
        <v>1.0755023183827004E-5</v>
      </c>
      <c r="AG35" s="73">
        <f t="shared" si="16"/>
        <v>5.7226755559605047E-6</v>
      </c>
      <c r="AH35" s="73">
        <f t="shared" si="16"/>
        <v>8.8798348983901918E-11</v>
      </c>
      <c r="AI35" s="73">
        <f t="shared" si="16"/>
        <v>-5.7225086696539203E-6</v>
      </c>
      <c r="AJ35" s="73">
        <f t="shared" si="16"/>
        <v>-1.0754887136863366E-5</v>
      </c>
      <c r="AK35" s="73">
        <f t="shared" si="17"/>
        <v>-1.4490067490137692E-5</v>
      </c>
      <c r="AL35" s="73">
        <f t="shared" si="17"/>
        <v>-1.6477531853480949E-5</v>
      </c>
      <c r="AM35" s="73">
        <f t="shared" si="17"/>
        <v>-1.647756269282391E-5</v>
      </c>
      <c r="AN35" s="73">
        <f t="shared" si="17"/>
        <v>-1.4490156288486678E-5</v>
      </c>
      <c r="AO35" s="73">
        <f t="shared" si="17"/>
        <v>-1.0755023183826962E-5</v>
      </c>
      <c r="AP35" s="73">
        <f t="shared" si="17"/>
        <v>-5.7226755559605352E-6</v>
      </c>
      <c r="AQ35" s="73">
        <f t="shared" si="17"/>
        <v>-8.8798348956230271E-11</v>
      </c>
    </row>
    <row r="36" spans="1:43" x14ac:dyDescent="0.25">
      <c r="A36" s="73">
        <v>34</v>
      </c>
      <c r="B36" s="49" t="s">
        <v>73</v>
      </c>
      <c r="C36" s="49">
        <v>1</v>
      </c>
      <c r="D36" s="50">
        <v>3.63241E-5</v>
      </c>
      <c r="E36" s="50">
        <v>3.1415899999999999</v>
      </c>
      <c r="F36" s="36">
        <f t="shared" si="5"/>
        <v>1.4529639999948845</v>
      </c>
      <c r="G36" s="73">
        <f t="shared" si="14"/>
        <v>3.8555704405090292E-10</v>
      </c>
      <c r="H36" s="73">
        <f t="shared" si="14"/>
        <v>-2.5230075381910309E-5</v>
      </c>
      <c r="I36" s="73">
        <f t="shared" si="14"/>
        <v>-4.9693933247419549E-5</v>
      </c>
      <c r="J36" s="73">
        <f t="shared" si="14"/>
        <v>-7.2647866097549444E-5</v>
      </c>
      <c r="K36" s="73">
        <f t="shared" si="14"/>
        <v>-9.3394430297899384E-5</v>
      </c>
      <c r="L36" s="73">
        <f t="shared" si="14"/>
        <v>-1.1130325199350965E-4</v>
      </c>
      <c r="M36" s="73">
        <f t="shared" si="14"/>
        <v>-1.2583018069946026E-4</v>
      </c>
      <c r="N36" s="73">
        <f t="shared" si="14"/>
        <v>-1.3653382303800146E-4</v>
      </c>
      <c r="O36" s="73">
        <f t="shared" si="14"/>
        <v>-1.4308895425298111E-4</v>
      </c>
      <c r="P36" s="73">
        <f t="shared" si="14"/>
        <v>-1.4529639999948845E-4</v>
      </c>
      <c r="Q36" s="73">
        <f t="shared" si="15"/>
        <v>-1.4308908815553728E-4</v>
      </c>
      <c r="R36" s="73">
        <f t="shared" si="15"/>
        <v>-1.3653408677455242E-4</v>
      </c>
      <c r="S36" s="73">
        <f t="shared" si="15"/>
        <v>-1.2583056625650429E-4</v>
      </c>
      <c r="T36" s="73">
        <f t="shared" si="15"/>
        <v>-1.1130374765609116E-4</v>
      </c>
      <c r="U36" s="73">
        <f t="shared" si="15"/>
        <v>-9.3395021005561598E-5</v>
      </c>
      <c r="V36" s="73">
        <f t="shared" si="15"/>
        <v>-7.264853390193903E-5</v>
      </c>
      <c r="W36" s="73">
        <f t="shared" si="15"/>
        <v>-4.9694657857638002E-5</v>
      </c>
      <c r="X36" s="73">
        <f t="shared" si="15"/>
        <v>-2.5230834781042747E-5</v>
      </c>
      <c r="Y36" s="73">
        <f t="shared" si="15"/>
        <v>-3.855570440687039E-10</v>
      </c>
      <c r="Z36" s="73">
        <f t="shared" si="15"/>
        <v>2.5230075381910421E-5</v>
      </c>
      <c r="AA36" s="73">
        <f t="shared" si="16"/>
        <v>4.969393324741959E-5</v>
      </c>
      <c r="AB36" s="73">
        <f t="shared" si="16"/>
        <v>7.2647866097549484E-5</v>
      </c>
      <c r="AC36" s="73">
        <f t="shared" si="16"/>
        <v>9.339443029789937E-5</v>
      </c>
      <c r="AD36" s="73">
        <f t="shared" si="16"/>
        <v>1.1130325199350964E-4</v>
      </c>
      <c r="AE36" s="73">
        <f t="shared" si="16"/>
        <v>1.2583018069946023E-4</v>
      </c>
      <c r="AF36" s="73">
        <f t="shared" si="16"/>
        <v>1.3653382303800146E-4</v>
      </c>
      <c r="AG36" s="73">
        <f t="shared" si="16"/>
        <v>1.4308895425298111E-4</v>
      </c>
      <c r="AH36" s="73">
        <f t="shared" si="16"/>
        <v>1.4529639999948845E-4</v>
      </c>
      <c r="AI36" s="73">
        <f t="shared" si="16"/>
        <v>1.4308908815553731E-4</v>
      </c>
      <c r="AJ36" s="73">
        <f t="shared" si="16"/>
        <v>1.365340867745525E-4</v>
      </c>
      <c r="AK36" s="73">
        <f t="shared" si="17"/>
        <v>1.2583056625650431E-4</v>
      </c>
      <c r="AL36" s="73">
        <f t="shared" si="17"/>
        <v>1.1130374765609116E-4</v>
      </c>
      <c r="AM36" s="73">
        <f t="shared" si="17"/>
        <v>9.3395021005561612E-5</v>
      </c>
      <c r="AN36" s="73">
        <f t="shared" si="17"/>
        <v>7.2648533901939044E-5</v>
      </c>
      <c r="AO36" s="73">
        <f t="shared" si="17"/>
        <v>4.9694657857637779E-5</v>
      </c>
      <c r="AP36" s="73">
        <f t="shared" si="17"/>
        <v>2.5230834781042889E-5</v>
      </c>
      <c r="AQ36" s="73">
        <f t="shared" si="17"/>
        <v>3.8555704395745571E-10</v>
      </c>
    </row>
    <row r="37" spans="1:43" x14ac:dyDescent="0.25">
      <c r="A37" s="73">
        <v>35</v>
      </c>
      <c r="B37" s="49" t="s">
        <v>74</v>
      </c>
      <c r="C37" s="49">
        <v>1</v>
      </c>
      <c r="D37" s="50">
        <v>1.2339400000000001E-5</v>
      </c>
      <c r="E37" s="50">
        <v>1.5708</v>
      </c>
      <c r="F37" s="36">
        <f t="shared" si="5"/>
        <v>0.37018199999750273</v>
      </c>
      <c r="G37" s="73">
        <f t="shared" si="14"/>
        <v>3.7018199999750272E-5</v>
      </c>
      <c r="H37" s="73">
        <f t="shared" si="14"/>
        <v>3.6455786750423018E-5</v>
      </c>
      <c r="I37" s="73">
        <f t="shared" si="14"/>
        <v>3.4785682868202373E-5</v>
      </c>
      <c r="J37" s="73">
        <f t="shared" si="14"/>
        <v>3.2058633614436252E-5</v>
      </c>
      <c r="K37" s="73">
        <f t="shared" si="14"/>
        <v>2.8357499000746854E-5</v>
      </c>
      <c r="L37" s="73">
        <f t="shared" si="14"/>
        <v>2.3794736129506631E-5</v>
      </c>
      <c r="M37" s="73">
        <f t="shared" si="14"/>
        <v>1.8508982241688806E-5</v>
      </c>
      <c r="N37" s="73">
        <f t="shared" si="14"/>
        <v>1.2660842294454206E-5</v>
      </c>
      <c r="O37" s="73">
        <f t="shared" si="14"/>
        <v>6.4280090607979283E-6</v>
      </c>
      <c r="P37" s="73">
        <f t="shared" si="14"/>
        <v>-1.3597544116265527E-10</v>
      </c>
      <c r="Q37" s="73">
        <f t="shared" si="15"/>
        <v>-6.4282768801352643E-6</v>
      </c>
      <c r="R37" s="73">
        <f t="shared" si="15"/>
        <v>-1.2661097844691513E-5</v>
      </c>
      <c r="S37" s="73">
        <f t="shared" si="15"/>
        <v>-1.8509217758061452E-5</v>
      </c>
      <c r="T37" s="73">
        <f t="shared" si="15"/>
        <v>-2.3794944455968832E-5</v>
      </c>
      <c r="U37" s="73">
        <f t="shared" si="15"/>
        <v>-2.8357673807404447E-5</v>
      </c>
      <c r="V37" s="73">
        <f t="shared" si="15"/>
        <v>-3.2058769589877404E-5</v>
      </c>
      <c r="W37" s="73">
        <f t="shared" si="15"/>
        <v>-3.4785775880882112E-5</v>
      </c>
      <c r="X37" s="73">
        <f t="shared" si="15"/>
        <v>-3.6455833974198147E-5</v>
      </c>
      <c r="Y37" s="73">
        <f t="shared" si="15"/>
        <v>-3.7018199999750272E-5</v>
      </c>
      <c r="Z37" s="73">
        <f t="shared" si="15"/>
        <v>-3.6455786750423018E-5</v>
      </c>
      <c r="AA37" s="73">
        <f t="shared" si="16"/>
        <v>-3.478568286820238E-5</v>
      </c>
      <c r="AB37" s="73">
        <f t="shared" si="16"/>
        <v>-3.2058633614436245E-5</v>
      </c>
      <c r="AC37" s="73">
        <f t="shared" si="16"/>
        <v>-2.8357499000746851E-5</v>
      </c>
      <c r="AD37" s="73">
        <f t="shared" si="16"/>
        <v>-2.3794736129506631E-5</v>
      </c>
      <c r="AE37" s="73">
        <f t="shared" si="16"/>
        <v>-1.8508982241688809E-5</v>
      </c>
      <c r="AF37" s="73">
        <f t="shared" si="16"/>
        <v>-1.266084229445421E-5</v>
      </c>
      <c r="AG37" s="73">
        <f t="shared" si="16"/>
        <v>-6.4280090607979173E-6</v>
      </c>
      <c r="AH37" s="73">
        <f t="shared" si="16"/>
        <v>1.3597544115811997E-10</v>
      </c>
      <c r="AI37" s="73">
        <f t="shared" si="16"/>
        <v>6.4282768801352592E-6</v>
      </c>
      <c r="AJ37" s="73">
        <f t="shared" si="16"/>
        <v>1.2661097844691506E-5</v>
      </c>
      <c r="AK37" s="73">
        <f t="shared" si="17"/>
        <v>1.8509217758061476E-5</v>
      </c>
      <c r="AL37" s="73">
        <f t="shared" si="17"/>
        <v>2.3794944455968832E-5</v>
      </c>
      <c r="AM37" s="73">
        <f t="shared" si="17"/>
        <v>2.8357673807404444E-5</v>
      </c>
      <c r="AN37" s="73">
        <f t="shared" si="17"/>
        <v>3.2058769589877404E-5</v>
      </c>
      <c r="AO37" s="73">
        <f t="shared" si="17"/>
        <v>3.4785775880882125E-5</v>
      </c>
      <c r="AP37" s="73">
        <f t="shared" si="17"/>
        <v>3.6455833974198147E-5</v>
      </c>
      <c r="AQ37" s="73">
        <f t="shared" si="17"/>
        <v>3.7018199999750272E-5</v>
      </c>
    </row>
    <row r="38" spans="1:43" x14ac:dyDescent="0.25">
      <c r="A38" s="73">
        <v>36</v>
      </c>
      <c r="B38" s="49" t="s">
        <v>75</v>
      </c>
      <c r="C38" s="49">
        <v>2</v>
      </c>
      <c r="D38" s="50">
        <v>2.1072599999999999E-5</v>
      </c>
      <c r="E38" s="50">
        <v>3.1415899999999999</v>
      </c>
      <c r="F38" s="36">
        <f t="shared" si="5"/>
        <v>0.41504958551925986</v>
      </c>
      <c r="G38" s="73">
        <f t="shared" si="14"/>
        <v>-2.2367214511683567E-10</v>
      </c>
      <c r="H38" s="73">
        <f t="shared" si="14"/>
        <v>1.4414297161221716E-5</v>
      </c>
      <c r="I38" s="73">
        <f t="shared" si="14"/>
        <v>2.7090241024575776E-5</v>
      </c>
      <c r="J38" s="73">
        <f t="shared" si="14"/>
        <v>3.649870201098934E-5</v>
      </c>
      <c r="K38" s="73">
        <f t="shared" si="14"/>
        <v>4.1504880871405197E-5</v>
      </c>
      <c r="L38" s="73">
        <f t="shared" si="14"/>
        <v>4.1504958551925986E-5</v>
      </c>
      <c r="M38" s="73">
        <f t="shared" si="14"/>
        <v>3.6498925683134476E-5</v>
      </c>
      <c r="N38" s="73">
        <f t="shared" si="14"/>
        <v>2.70905837101835E-5</v>
      </c>
      <c r="O38" s="73">
        <f t="shared" si="14"/>
        <v>1.4414717527350202E-5</v>
      </c>
      <c r="P38" s="73">
        <f t="shared" si="14"/>
        <v>2.2367214512199909E-10</v>
      </c>
      <c r="Q38" s="73">
        <f t="shared" si="15"/>
        <v>-1.441429716122171E-5</v>
      </c>
      <c r="R38" s="73">
        <f t="shared" si="15"/>
        <v>-2.7090241024575799E-5</v>
      </c>
      <c r="S38" s="73">
        <f t="shared" si="15"/>
        <v>-3.649870201098936E-5</v>
      </c>
      <c r="T38" s="73">
        <f t="shared" si="15"/>
        <v>-4.1504880871405197E-5</v>
      </c>
      <c r="U38" s="73">
        <f t="shared" si="15"/>
        <v>-4.1504958551925986E-5</v>
      </c>
      <c r="V38" s="73">
        <f t="shared" si="15"/>
        <v>-3.6498925683134476E-5</v>
      </c>
      <c r="W38" s="73">
        <f t="shared" si="15"/>
        <v>-2.7090583710183504E-5</v>
      </c>
      <c r="X38" s="73">
        <f t="shared" si="15"/>
        <v>-1.4414717527350208E-5</v>
      </c>
      <c r="Y38" s="73">
        <f t="shared" si="15"/>
        <v>-2.2367214512716251E-10</v>
      </c>
      <c r="Z38" s="73">
        <f t="shared" si="15"/>
        <v>1.4414297161221776E-5</v>
      </c>
      <c r="AA38" s="73">
        <f t="shared" si="16"/>
        <v>2.7090241024575793E-5</v>
      </c>
      <c r="AB38" s="73">
        <f t="shared" si="16"/>
        <v>3.6498702010989353E-5</v>
      </c>
      <c r="AC38" s="73">
        <f t="shared" si="16"/>
        <v>4.1504880871405197E-5</v>
      </c>
      <c r="AD38" s="73">
        <f t="shared" si="16"/>
        <v>4.1504958551925986E-5</v>
      </c>
      <c r="AE38" s="73">
        <f t="shared" si="16"/>
        <v>3.6498925683134483E-5</v>
      </c>
      <c r="AF38" s="73">
        <f t="shared" si="16"/>
        <v>2.7090583710183507E-5</v>
      </c>
      <c r="AG38" s="73">
        <f t="shared" si="16"/>
        <v>1.4414717527350213E-5</v>
      </c>
      <c r="AH38" s="73">
        <f t="shared" si="16"/>
        <v>2.2367214513232592E-10</v>
      </c>
      <c r="AI38" s="73">
        <f t="shared" si="16"/>
        <v>-1.4414297161221629E-5</v>
      </c>
      <c r="AJ38" s="73">
        <f t="shared" si="16"/>
        <v>-2.7090241024575677E-5</v>
      </c>
      <c r="AK38" s="73">
        <f t="shared" si="17"/>
        <v>-3.6498702010989353E-5</v>
      </c>
      <c r="AL38" s="73">
        <f t="shared" si="17"/>
        <v>-4.1504880871405197E-5</v>
      </c>
      <c r="AM38" s="73">
        <f t="shared" si="17"/>
        <v>-4.1504958551925986E-5</v>
      </c>
      <c r="AN38" s="73">
        <f t="shared" si="17"/>
        <v>-3.649892568313449E-5</v>
      </c>
      <c r="AO38" s="73">
        <f t="shared" si="17"/>
        <v>-2.7090583710183402E-5</v>
      </c>
      <c r="AP38" s="73">
        <f t="shared" si="17"/>
        <v>-1.4414717527350288E-5</v>
      </c>
      <c r="AQ38" s="73">
        <f t="shared" si="17"/>
        <v>-2.236721450626244E-10</v>
      </c>
    </row>
    <row r="39" spans="1:43" x14ac:dyDescent="0.25">
      <c r="A39" s="73">
        <v>37</v>
      </c>
      <c r="B39" s="49" t="s">
        <v>76</v>
      </c>
      <c r="C39" s="49">
        <v>1</v>
      </c>
      <c r="D39" s="50">
        <v>4.0964100000000003E-5</v>
      </c>
      <c r="E39" s="50">
        <v>3.1415899999999999</v>
      </c>
      <c r="F39" s="36">
        <f t="shared" si="5"/>
        <v>1.6385639999942312</v>
      </c>
      <c r="G39" s="73">
        <f t="shared" si="14"/>
        <v>4.3480767061553056E-10</v>
      </c>
      <c r="H39" s="73">
        <f t="shared" si="14"/>
        <v>-2.8452937056998305E-5</v>
      </c>
      <c r="I39" s="73">
        <f t="shared" si="14"/>
        <v>-5.6041780827071269E-5</v>
      </c>
      <c r="J39" s="73">
        <f t="shared" si="14"/>
        <v>-8.1927823445223023E-5</v>
      </c>
      <c r="K39" s="73">
        <f t="shared" si="14"/>
        <v>-1.0532453060547076E-4</v>
      </c>
      <c r="L39" s="73">
        <f t="shared" si="14"/>
        <v>-1.255210052000553E-4</v>
      </c>
      <c r="M39" s="73">
        <f t="shared" si="14"/>
        <v>-1.4190358756832955E-4</v>
      </c>
      <c r="N39" s="73">
        <f t="shared" si="14"/>
        <v>-1.5397450123502018E-4</v>
      </c>
      <c r="O39" s="73">
        <f t="shared" si="14"/>
        <v>-1.613669775965418E-4</v>
      </c>
      <c r="P39" s="73">
        <f t="shared" si="14"/>
        <v>-1.6385639999942311E-4</v>
      </c>
      <c r="Q39" s="73">
        <f t="shared" si="15"/>
        <v>-1.6136712860366107E-4</v>
      </c>
      <c r="R39" s="73">
        <f t="shared" si="15"/>
        <v>-1.5397479866098384E-4</v>
      </c>
      <c r="S39" s="73">
        <f t="shared" si="15"/>
        <v>-1.4190402237600018E-4</v>
      </c>
      <c r="T39" s="73">
        <f t="shared" si="15"/>
        <v>-1.2552156417802187E-4</v>
      </c>
      <c r="U39" s="73">
        <f t="shared" si="15"/>
        <v>-1.0532519676947058E-4</v>
      </c>
      <c r="V39" s="73">
        <f t="shared" si="15"/>
        <v>-8.1928576554200126E-5</v>
      </c>
      <c r="W39" s="73">
        <f t="shared" si="15"/>
        <v>-5.6042597998190432E-5</v>
      </c>
      <c r="X39" s="73">
        <f t="shared" si="15"/>
        <v>-2.8453793460928512E-5</v>
      </c>
      <c r="Y39" s="73">
        <f t="shared" si="15"/>
        <v>-4.3480767063560541E-10</v>
      </c>
      <c r="Z39" s="73">
        <f t="shared" si="15"/>
        <v>2.845293705699843E-5</v>
      </c>
      <c r="AA39" s="73">
        <f t="shared" si="16"/>
        <v>5.6041780827071309E-5</v>
      </c>
      <c r="AB39" s="73">
        <f t="shared" si="16"/>
        <v>8.1927823445223063E-5</v>
      </c>
      <c r="AC39" s="73">
        <f t="shared" si="16"/>
        <v>1.0532453060547074E-4</v>
      </c>
      <c r="AD39" s="73">
        <f t="shared" si="16"/>
        <v>1.2552100520005528E-4</v>
      </c>
      <c r="AE39" s="73">
        <f t="shared" si="16"/>
        <v>1.4190358756832955E-4</v>
      </c>
      <c r="AF39" s="73">
        <f t="shared" si="16"/>
        <v>1.5397450123502018E-4</v>
      </c>
      <c r="AG39" s="73">
        <f t="shared" si="16"/>
        <v>1.613669775965418E-4</v>
      </c>
      <c r="AH39" s="73">
        <f t="shared" si="16"/>
        <v>1.6385639999942311E-4</v>
      </c>
      <c r="AI39" s="73">
        <f t="shared" si="16"/>
        <v>1.6136712860366113E-4</v>
      </c>
      <c r="AJ39" s="73">
        <f t="shared" si="16"/>
        <v>1.5397479866098392E-4</v>
      </c>
      <c r="AK39" s="73">
        <f t="shared" si="17"/>
        <v>1.4190402237600018E-4</v>
      </c>
      <c r="AL39" s="73">
        <f t="shared" si="17"/>
        <v>1.2552156417802187E-4</v>
      </c>
      <c r="AM39" s="73">
        <f t="shared" si="17"/>
        <v>1.0532519676947059E-4</v>
      </c>
      <c r="AN39" s="73">
        <f t="shared" si="17"/>
        <v>8.192857655420014E-5</v>
      </c>
      <c r="AO39" s="73">
        <f t="shared" si="17"/>
        <v>5.6042597998190181E-5</v>
      </c>
      <c r="AP39" s="73">
        <f t="shared" si="17"/>
        <v>2.8453793460928671E-5</v>
      </c>
      <c r="AQ39" s="73">
        <f t="shared" si="17"/>
        <v>4.3480767051014651E-10</v>
      </c>
    </row>
    <row r="40" spans="1:43" x14ac:dyDescent="0.25">
      <c r="A40" s="73">
        <v>38</v>
      </c>
      <c r="B40" s="49" t="s">
        <v>77</v>
      </c>
      <c r="C40" s="49">
        <v>1</v>
      </c>
      <c r="D40" s="50">
        <v>6.6762900000000004E-5</v>
      </c>
      <c r="E40" s="50">
        <v>-1.5708</v>
      </c>
      <c r="F40" s="36">
        <f t="shared" si="5"/>
        <v>2.002886999986488</v>
      </c>
      <c r="G40" s="73">
        <f t="shared" si="14"/>
        <v>-2.002886999986488E-4</v>
      </c>
      <c r="H40" s="73">
        <f t="shared" si="14"/>
        <v>-1.9724599235262604E-4</v>
      </c>
      <c r="I40" s="73">
        <f t="shared" si="14"/>
        <v>-1.8821006504025678E-4</v>
      </c>
      <c r="J40" s="73">
        <f t="shared" si="14"/>
        <v>-1.7345547014052762E-4</v>
      </c>
      <c r="K40" s="73">
        <f t="shared" si="14"/>
        <v>-1.5343051855328153E-4</v>
      </c>
      <c r="L40" s="73">
        <f t="shared" si="14"/>
        <v>-1.2874365829938257E-4</v>
      </c>
      <c r="M40" s="73">
        <f t="shared" si="14"/>
        <v>-1.0014498713549136E-4</v>
      </c>
      <c r="N40" s="73">
        <f t="shared" si="14"/>
        <v>-6.8503461213296902E-5</v>
      </c>
      <c r="O40" s="73">
        <f t="shared" si="14"/>
        <v>-3.4780492286560369E-5</v>
      </c>
      <c r="P40" s="73">
        <f t="shared" si="14"/>
        <v>-7.3570147499491502E-10</v>
      </c>
      <c r="Q40" s="73">
        <f t="shared" si="15"/>
        <v>3.477904323752741E-5</v>
      </c>
      <c r="R40" s="73">
        <f t="shared" si="15"/>
        <v>6.8502078546802596E-5</v>
      </c>
      <c r="S40" s="73">
        <f t="shared" si="15"/>
        <v>1.0014371286315744E-4</v>
      </c>
      <c r="T40" s="73">
        <f t="shared" si="15"/>
        <v>1.2874253113932913E-4</v>
      </c>
      <c r="U40" s="73">
        <f t="shared" si="15"/>
        <v>1.5342957275369642E-4</v>
      </c>
      <c r="V40" s="73">
        <f t="shared" si="15"/>
        <v>1.7345473443905265E-4</v>
      </c>
      <c r="W40" s="73">
        <f t="shared" si="15"/>
        <v>1.8820956179080897E-4</v>
      </c>
      <c r="X40" s="73">
        <f t="shared" si="15"/>
        <v>1.9724573684618511E-4</v>
      </c>
      <c r="Y40" s="73">
        <f t="shared" si="15"/>
        <v>2.002886999986488E-4</v>
      </c>
      <c r="Z40" s="73">
        <f t="shared" si="15"/>
        <v>1.9724599235262604E-4</v>
      </c>
      <c r="AA40" s="73">
        <f t="shared" si="16"/>
        <v>1.8821006504025681E-4</v>
      </c>
      <c r="AB40" s="73">
        <f t="shared" si="16"/>
        <v>1.7345547014052765E-4</v>
      </c>
      <c r="AC40" s="73">
        <f t="shared" si="16"/>
        <v>1.5343051855328156E-4</v>
      </c>
      <c r="AD40" s="73">
        <f t="shared" si="16"/>
        <v>1.2874365829938263E-4</v>
      </c>
      <c r="AE40" s="73">
        <f t="shared" si="16"/>
        <v>1.0014498713549147E-4</v>
      </c>
      <c r="AF40" s="73">
        <f t="shared" si="16"/>
        <v>6.8503461213297051E-5</v>
      </c>
      <c r="AG40" s="73">
        <f t="shared" si="16"/>
        <v>3.4780492286560389E-5</v>
      </c>
      <c r="AH40" s="73">
        <f t="shared" si="16"/>
        <v>7.3570147506392649E-10</v>
      </c>
      <c r="AI40" s="73">
        <f t="shared" si="16"/>
        <v>-3.4779043237527301E-5</v>
      </c>
      <c r="AJ40" s="73">
        <f t="shared" si="16"/>
        <v>-6.8502078546802433E-5</v>
      </c>
      <c r="AK40" s="73">
        <f t="shared" si="17"/>
        <v>-1.0014371286315745E-4</v>
      </c>
      <c r="AL40" s="73">
        <f t="shared" si="17"/>
        <v>-1.287425311393291E-4</v>
      </c>
      <c r="AM40" s="73">
        <f t="shared" si="17"/>
        <v>-1.5342957275369637E-4</v>
      </c>
      <c r="AN40" s="73">
        <f t="shared" si="17"/>
        <v>-1.7345473443905259E-4</v>
      </c>
      <c r="AO40" s="73">
        <f t="shared" si="17"/>
        <v>-1.8820956179080897E-4</v>
      </c>
      <c r="AP40" s="73">
        <f t="shared" si="17"/>
        <v>-1.9724573684618509E-4</v>
      </c>
      <c r="AQ40" s="73">
        <f t="shared" si="17"/>
        <v>-2.002886999986488E-4</v>
      </c>
    </row>
    <row r="41" spans="1:43" x14ac:dyDescent="0.25">
      <c r="A41" s="73">
        <v>39</v>
      </c>
      <c r="B41" s="49" t="s">
        <v>78</v>
      </c>
      <c r="C41" s="49">
        <v>2</v>
      </c>
      <c r="D41" s="50">
        <v>1.84016E-5</v>
      </c>
      <c r="E41" s="50">
        <v>3.1415899999999999</v>
      </c>
      <c r="F41" s="36">
        <f t="shared" si="5"/>
        <v>0.36244110612317476</v>
      </c>
      <c r="G41" s="73">
        <f t="shared" si="14"/>
        <v>-1.953211917647544E-10</v>
      </c>
      <c r="H41" s="73">
        <f t="shared" si="14"/>
        <v>1.2587252196783383E-5</v>
      </c>
      <c r="I41" s="73">
        <f t="shared" si="14"/>
        <v>2.3656491331768916E-5</v>
      </c>
      <c r="J41" s="73">
        <f t="shared" si="14"/>
        <v>3.1872408479514701E-5</v>
      </c>
      <c r="K41" s="73">
        <f t="shared" si="14"/>
        <v>3.6244042777979463E-5</v>
      </c>
      <c r="L41" s="73">
        <f t="shared" si="14"/>
        <v>3.6244110612317476E-5</v>
      </c>
      <c r="M41" s="73">
        <f t="shared" si="14"/>
        <v>3.1872603800706485E-5</v>
      </c>
      <c r="N41" s="73">
        <f t="shared" si="14"/>
        <v>2.3656790581196088E-5</v>
      </c>
      <c r="O41" s="73">
        <f t="shared" si="14"/>
        <v>1.2587619280548556E-5</v>
      </c>
      <c r="P41" s="73">
        <f t="shared" si="14"/>
        <v>1.9532119176926334E-10</v>
      </c>
      <c r="Q41" s="73">
        <f t="shared" si="15"/>
        <v>-1.258725219678338E-5</v>
      </c>
      <c r="R41" s="73">
        <f t="shared" si="15"/>
        <v>-2.3656491331768936E-5</v>
      </c>
      <c r="S41" s="73">
        <f t="shared" si="15"/>
        <v>-3.1872408479514715E-5</v>
      </c>
      <c r="T41" s="73">
        <f t="shared" si="15"/>
        <v>-3.6244042777979456E-5</v>
      </c>
      <c r="U41" s="73">
        <f t="shared" si="15"/>
        <v>-3.6244110612317476E-5</v>
      </c>
      <c r="V41" s="73">
        <f t="shared" si="15"/>
        <v>-3.1872603800706485E-5</v>
      </c>
      <c r="W41" s="73">
        <f t="shared" si="15"/>
        <v>-2.3656790581196095E-5</v>
      </c>
      <c r="X41" s="73">
        <f t="shared" si="15"/>
        <v>-1.2587619280548562E-5</v>
      </c>
      <c r="Y41" s="73">
        <f t="shared" si="15"/>
        <v>-1.9532119177377227E-10</v>
      </c>
      <c r="Z41" s="73">
        <f t="shared" si="15"/>
        <v>1.2587252196783437E-5</v>
      </c>
      <c r="AA41" s="73">
        <f t="shared" si="16"/>
        <v>2.3656491331768929E-5</v>
      </c>
      <c r="AB41" s="73">
        <f t="shared" si="16"/>
        <v>3.1872408479514715E-5</v>
      </c>
      <c r="AC41" s="73">
        <f t="shared" si="16"/>
        <v>3.6244042777979456E-5</v>
      </c>
      <c r="AD41" s="73">
        <f t="shared" si="16"/>
        <v>3.6244110612317476E-5</v>
      </c>
      <c r="AE41" s="73">
        <f t="shared" si="16"/>
        <v>3.1872603800706491E-5</v>
      </c>
      <c r="AF41" s="73">
        <f t="shared" si="16"/>
        <v>2.3656790581196098E-5</v>
      </c>
      <c r="AG41" s="73">
        <f t="shared" si="16"/>
        <v>1.2587619280548566E-5</v>
      </c>
      <c r="AH41" s="73">
        <f t="shared" si="16"/>
        <v>1.9532119177828121E-10</v>
      </c>
      <c r="AI41" s="73">
        <f t="shared" si="16"/>
        <v>-1.2587252196783309E-5</v>
      </c>
      <c r="AJ41" s="73">
        <f t="shared" si="16"/>
        <v>-2.3656491331768828E-5</v>
      </c>
      <c r="AK41" s="73">
        <f t="shared" si="17"/>
        <v>-3.1872408479514715E-5</v>
      </c>
      <c r="AL41" s="73">
        <f t="shared" si="17"/>
        <v>-3.6244042777979456E-5</v>
      </c>
      <c r="AM41" s="73">
        <f t="shared" si="17"/>
        <v>-3.6244110612317476E-5</v>
      </c>
      <c r="AN41" s="73">
        <f t="shared" si="17"/>
        <v>-3.1872603800706491E-5</v>
      </c>
      <c r="AO41" s="73">
        <f t="shared" si="17"/>
        <v>-2.3656790581196003E-5</v>
      </c>
      <c r="AP41" s="73">
        <f t="shared" si="17"/>
        <v>-1.2587619280548632E-5</v>
      </c>
      <c r="AQ41" s="73">
        <f t="shared" si="17"/>
        <v>-1.9532119171741455E-10</v>
      </c>
    </row>
    <row r="42" spans="1:43" x14ac:dyDescent="0.25">
      <c r="A42" s="73">
        <v>40</v>
      </c>
      <c r="B42" s="49" t="s">
        <v>79</v>
      </c>
      <c r="C42" s="49">
        <v>1</v>
      </c>
      <c r="D42" s="50">
        <v>3.4906999999999999E-6</v>
      </c>
      <c r="E42" s="50">
        <v>-2.6005999999999998E-16</v>
      </c>
      <c r="F42" s="36">
        <f t="shared" si="5"/>
        <v>0.139628</v>
      </c>
      <c r="G42" s="73">
        <f t="shared" si="14"/>
        <v>-3.6311657679999994E-21</v>
      </c>
      <c r="H42" s="73">
        <f t="shared" si="14"/>
        <v>2.4246147751278113E-6</v>
      </c>
      <c r="I42" s="73">
        <f t="shared" si="14"/>
        <v>4.7755588572276433E-6</v>
      </c>
      <c r="J42" s="73">
        <f t="shared" si="14"/>
        <v>6.9813999999999964E-6</v>
      </c>
      <c r="K42" s="73">
        <f t="shared" si="14"/>
        <v>8.975114836531209E-6</v>
      </c>
      <c r="L42" s="73">
        <f t="shared" si="14"/>
        <v>1.0696125350381664E-5</v>
      </c>
      <c r="M42" s="73">
        <f t="shared" si="14"/>
        <v>1.2092139507961358E-5</v>
      </c>
      <c r="N42" s="73">
        <f t="shared" si="14"/>
        <v>1.312074012550948E-5</v>
      </c>
      <c r="O42" s="73">
        <f t="shared" si="14"/>
        <v>1.3750673693758857E-5</v>
      </c>
      <c r="P42" s="73">
        <f t="shared" si="14"/>
        <v>1.39628E-5</v>
      </c>
      <c r="Q42" s="73">
        <f t="shared" si="15"/>
        <v>1.3750673693758859E-5</v>
      </c>
      <c r="R42" s="73">
        <f t="shared" si="15"/>
        <v>1.3120740125509482E-5</v>
      </c>
      <c r="S42" s="73">
        <f t="shared" si="15"/>
        <v>1.2092139507961363E-5</v>
      </c>
      <c r="T42" s="73">
        <f t="shared" si="15"/>
        <v>1.0696125350381671E-5</v>
      </c>
      <c r="U42" s="73">
        <f t="shared" si="15"/>
        <v>8.9751148365312174E-6</v>
      </c>
      <c r="V42" s="73">
        <f t="shared" si="15"/>
        <v>6.981400000000004E-6</v>
      </c>
      <c r="W42" s="73">
        <f t="shared" si="15"/>
        <v>4.7755588572276551E-6</v>
      </c>
      <c r="X42" s="73">
        <f t="shared" si="15"/>
        <v>2.4246147751278198E-6</v>
      </c>
      <c r="Y42" s="73">
        <f t="shared" si="15"/>
        <v>7.9113791039142619E-21</v>
      </c>
      <c r="Z42" s="73">
        <f t="shared" si="15"/>
        <v>-2.4246147751278105E-6</v>
      </c>
      <c r="AA42" s="73">
        <f t="shared" si="16"/>
        <v>-4.7755588572276399E-6</v>
      </c>
      <c r="AB42" s="73">
        <f t="shared" si="16"/>
        <v>-6.9813999999999955E-6</v>
      </c>
      <c r="AC42" s="73">
        <f t="shared" si="16"/>
        <v>-8.9751148365312056E-6</v>
      </c>
      <c r="AD42" s="73">
        <f t="shared" si="16"/>
        <v>-1.0696125350381664E-5</v>
      </c>
      <c r="AE42" s="73">
        <f t="shared" si="16"/>
        <v>-1.2092139507961356E-5</v>
      </c>
      <c r="AF42" s="73">
        <f t="shared" si="16"/>
        <v>-1.3120740125509479E-5</v>
      </c>
      <c r="AG42" s="73">
        <f t="shared" si="16"/>
        <v>-1.3750673693758857E-5</v>
      </c>
      <c r="AH42" s="73">
        <f t="shared" si="16"/>
        <v>-1.39628E-5</v>
      </c>
      <c r="AI42" s="73">
        <f t="shared" si="16"/>
        <v>-1.3750673693758859E-5</v>
      </c>
      <c r="AJ42" s="73">
        <f t="shared" si="16"/>
        <v>-1.3120740125509484E-5</v>
      </c>
      <c r="AK42" s="73">
        <f t="shared" si="17"/>
        <v>-1.209213950796136E-5</v>
      </c>
      <c r="AL42" s="73">
        <f t="shared" si="17"/>
        <v>-1.0696125350381668E-5</v>
      </c>
      <c r="AM42" s="73">
        <f t="shared" si="17"/>
        <v>-8.975114836531214E-6</v>
      </c>
      <c r="AN42" s="73">
        <f t="shared" si="17"/>
        <v>-6.9814000000000057E-6</v>
      </c>
      <c r="AO42" s="73">
        <f t="shared" si="17"/>
        <v>-4.775558857227645E-6</v>
      </c>
      <c r="AP42" s="73">
        <f t="shared" si="17"/>
        <v>-2.4246147751278278E-6</v>
      </c>
      <c r="AQ42" s="73">
        <f t="shared" si="17"/>
        <v>-3.4213005692396156E-21</v>
      </c>
    </row>
    <row r="43" spans="1:43" x14ac:dyDescent="0.25">
      <c r="A43" s="73">
        <v>41</v>
      </c>
      <c r="B43" s="49" t="s">
        <v>80</v>
      </c>
      <c r="C43" s="49">
        <v>1</v>
      </c>
      <c r="D43" s="50">
        <v>5.9024899999999998E-5</v>
      </c>
      <c r="E43" s="50">
        <v>-1.5708</v>
      </c>
      <c r="F43" s="36">
        <f t="shared" si="5"/>
        <v>1.7707469999880538</v>
      </c>
      <c r="G43" s="73">
        <f t="shared" ref="G43:P49" si="18">Bn*SIN(m*(th-INDEX(deg,ii)*PI()/180+ph))*INDEX(mm,ii)*INDEX(_10kA,ii)</f>
        <v>-1.7707469999880539E-4</v>
      </c>
      <c r="H43" s="73">
        <f t="shared" si="18"/>
        <v>-1.7438465036741235E-4</v>
      </c>
      <c r="I43" s="73">
        <f t="shared" si="18"/>
        <v>-1.6639601137749635E-4</v>
      </c>
      <c r="J43" s="73">
        <f t="shared" si="18"/>
        <v>-1.5335151378231964E-4</v>
      </c>
      <c r="K43" s="73">
        <f t="shared" si="18"/>
        <v>-1.3564750804047736E-4</v>
      </c>
      <c r="L43" s="73">
        <f t="shared" si="18"/>
        <v>-1.1382192140777626E-4</v>
      </c>
      <c r="M43" s="73">
        <f t="shared" si="18"/>
        <v>-8.8537913289771171E-5</v>
      </c>
      <c r="N43" s="73">
        <f t="shared" si="18"/>
        <v>-6.0563725478802266E-5</v>
      </c>
      <c r="O43" s="73">
        <f t="shared" si="18"/>
        <v>-3.0749339515883777E-5</v>
      </c>
      <c r="P43" s="73">
        <f t="shared" si="18"/>
        <v>-6.5043169172440624E-10</v>
      </c>
      <c r="Q43" s="73">
        <f t="shared" ref="Q43:Z49" si="19">Bn*SIN(m*(th-INDEX(deg,ii)*PI()/180+ph))*INDEX(mm,ii)*INDEX(_10kA,ii)</f>
        <v>3.0748058415538145E-5</v>
      </c>
      <c r="R43" s="73">
        <f t="shared" si="19"/>
        <v>6.0562503067080188E-5</v>
      </c>
      <c r="S43" s="73">
        <f t="shared" si="19"/>
        <v>8.8536786709034215E-5</v>
      </c>
      <c r="T43" s="73">
        <f t="shared" si="19"/>
        <v>1.1382092488861011E-4</v>
      </c>
      <c r="U43" s="73">
        <f t="shared" si="19"/>
        <v>1.3564667186161258E-4</v>
      </c>
      <c r="V43" s="73">
        <f t="shared" si="19"/>
        <v>1.5335086335062793E-4</v>
      </c>
      <c r="W43" s="73">
        <f t="shared" si="19"/>
        <v>1.6639556645601551E-4</v>
      </c>
      <c r="X43" s="73">
        <f t="shared" si="19"/>
        <v>1.7438442447485644E-4</v>
      </c>
      <c r="Y43" s="73">
        <f t="shared" si="19"/>
        <v>1.7707469999880539E-4</v>
      </c>
      <c r="Z43" s="73">
        <f t="shared" si="19"/>
        <v>1.7438465036741235E-4</v>
      </c>
      <c r="AA43" s="73">
        <f t="shared" ref="AA43:AJ49" si="20">Bn*SIN(m*(th-INDEX(deg,ii)*PI()/180+ph))*INDEX(mm,ii)*INDEX(_10kA,ii)</f>
        <v>1.6639601137749638E-4</v>
      </c>
      <c r="AB43" s="73">
        <f t="shared" si="20"/>
        <v>1.5335151378231967E-4</v>
      </c>
      <c r="AC43" s="73">
        <f t="shared" si="20"/>
        <v>1.3564750804047739E-4</v>
      </c>
      <c r="AD43" s="73">
        <f t="shared" si="20"/>
        <v>1.1382192140777631E-4</v>
      </c>
      <c r="AE43" s="73">
        <f t="shared" si="20"/>
        <v>8.8537913289771252E-5</v>
      </c>
      <c r="AF43" s="73">
        <f t="shared" si="20"/>
        <v>6.0563725478802388E-5</v>
      </c>
      <c r="AG43" s="73">
        <f t="shared" si="20"/>
        <v>3.0749339515883791E-5</v>
      </c>
      <c r="AH43" s="73">
        <f t="shared" si="20"/>
        <v>6.5043169178541897E-10</v>
      </c>
      <c r="AI43" s="73">
        <f t="shared" si="20"/>
        <v>-3.0748058415538043E-5</v>
      </c>
      <c r="AJ43" s="73">
        <f t="shared" si="20"/>
        <v>-6.0562503067080052E-5</v>
      </c>
      <c r="AK43" s="73">
        <f t="shared" ref="AK43:AQ49" si="21">Bn*SIN(m*(th-INDEX(deg,ii)*PI()/180+ph))*INDEX(mm,ii)*INDEX(_10kA,ii)</f>
        <v>-8.8536786709034242E-5</v>
      </c>
      <c r="AL43" s="73">
        <f t="shared" si="21"/>
        <v>-1.1382092488861008E-4</v>
      </c>
      <c r="AM43" s="73">
        <f t="shared" si="21"/>
        <v>-1.3564667186161255E-4</v>
      </c>
      <c r="AN43" s="73">
        <f t="shared" si="21"/>
        <v>-1.5335086335062787E-4</v>
      </c>
      <c r="AO43" s="73">
        <f t="shared" si="21"/>
        <v>-1.6639556645601554E-4</v>
      </c>
      <c r="AP43" s="73">
        <f t="shared" si="21"/>
        <v>-1.7438442447485639E-4</v>
      </c>
      <c r="AQ43" s="73">
        <f t="shared" si="21"/>
        <v>-1.7707469999880539E-4</v>
      </c>
    </row>
    <row r="44" spans="1:43" x14ac:dyDescent="0.25">
      <c r="A44" s="73">
        <v>42</v>
      </c>
      <c r="B44" s="49" t="s">
        <v>81</v>
      </c>
      <c r="C44" s="49">
        <v>2</v>
      </c>
      <c r="D44" s="50">
        <v>2.3590300000000002E-6</v>
      </c>
      <c r="E44" s="50">
        <v>-3.89094E-16</v>
      </c>
      <c r="F44" s="36">
        <f t="shared" si="5"/>
        <v>4.6463820671767797E-2</v>
      </c>
      <c r="G44" s="73">
        <f t="shared" si="18"/>
        <v>-3.6715376752800003E-21</v>
      </c>
      <c r="H44" s="73">
        <f t="shared" si="18"/>
        <v>1.6136715574191013E-6</v>
      </c>
      <c r="I44" s="73">
        <f t="shared" si="18"/>
        <v>3.0327105097576711E-6</v>
      </c>
      <c r="J44" s="73">
        <f t="shared" si="18"/>
        <v>4.0859598165792065E-6</v>
      </c>
      <c r="K44" s="73">
        <f t="shared" si="18"/>
        <v>4.6463820671767778E-6</v>
      </c>
      <c r="L44" s="73">
        <f t="shared" si="18"/>
        <v>4.6463820671767795E-6</v>
      </c>
      <c r="M44" s="73">
        <f t="shared" si="18"/>
        <v>4.0859598165792116E-6</v>
      </c>
      <c r="N44" s="73">
        <f t="shared" si="18"/>
        <v>3.0327105097576778E-6</v>
      </c>
      <c r="O44" s="73">
        <f t="shared" si="18"/>
        <v>1.6136715574191093E-6</v>
      </c>
      <c r="P44" s="73">
        <f t="shared" si="18"/>
        <v>4.7685114667669896E-21</v>
      </c>
      <c r="Q44" s="73">
        <f t="shared" si="19"/>
        <v>-1.6136715574191004E-6</v>
      </c>
      <c r="R44" s="73">
        <f t="shared" si="19"/>
        <v>-3.0327105097576707E-6</v>
      </c>
      <c r="S44" s="73">
        <f t="shared" si="19"/>
        <v>-4.0859598165792056E-6</v>
      </c>
      <c r="T44" s="73">
        <f t="shared" si="19"/>
        <v>-4.6463820671767778E-6</v>
      </c>
      <c r="U44" s="73">
        <f t="shared" si="19"/>
        <v>-4.6463820671767795E-6</v>
      </c>
      <c r="V44" s="73">
        <f t="shared" si="19"/>
        <v>-4.0859598165792107E-6</v>
      </c>
      <c r="W44" s="73">
        <f t="shared" si="19"/>
        <v>-3.0327105097576783E-6</v>
      </c>
      <c r="X44" s="73">
        <f t="shared" si="19"/>
        <v>-1.613671557419108E-6</v>
      </c>
      <c r="Y44" s="73">
        <f t="shared" si="19"/>
        <v>-5.3465438586836059E-21</v>
      </c>
      <c r="Z44" s="73">
        <f t="shared" si="19"/>
        <v>1.6136715574191017E-6</v>
      </c>
      <c r="AA44" s="73">
        <f t="shared" si="20"/>
        <v>3.0327105097576698E-6</v>
      </c>
      <c r="AB44" s="73">
        <f t="shared" si="20"/>
        <v>4.0859598165792073E-6</v>
      </c>
      <c r="AC44" s="73">
        <f t="shared" si="20"/>
        <v>4.6463820671767778E-6</v>
      </c>
      <c r="AD44" s="73">
        <f t="shared" si="20"/>
        <v>4.6463820671767787E-6</v>
      </c>
      <c r="AE44" s="73">
        <f t="shared" si="20"/>
        <v>4.0859598165792116E-6</v>
      </c>
      <c r="AF44" s="73">
        <f t="shared" si="20"/>
        <v>3.0327105097576787E-6</v>
      </c>
      <c r="AG44" s="73">
        <f t="shared" si="20"/>
        <v>1.6136715574191047E-6</v>
      </c>
      <c r="AH44" s="73">
        <f t="shared" si="20"/>
        <v>1.7340971757498491E-21</v>
      </c>
      <c r="AI44" s="73">
        <f t="shared" si="20"/>
        <v>-1.6136715574191013E-6</v>
      </c>
      <c r="AJ44" s="73">
        <f t="shared" si="20"/>
        <v>-3.0327105097576694E-6</v>
      </c>
      <c r="AK44" s="73">
        <f t="shared" si="21"/>
        <v>-4.085959816579209E-6</v>
      </c>
      <c r="AL44" s="73">
        <f t="shared" si="21"/>
        <v>-4.6463820671767787E-6</v>
      </c>
      <c r="AM44" s="73">
        <f t="shared" si="21"/>
        <v>-4.6463820671767787E-6</v>
      </c>
      <c r="AN44" s="73">
        <f t="shared" si="21"/>
        <v>-4.0859598165792116E-6</v>
      </c>
      <c r="AO44" s="73">
        <f t="shared" si="21"/>
        <v>-3.0327105097576728E-6</v>
      </c>
      <c r="AP44" s="73">
        <f t="shared" si="21"/>
        <v>-1.6136715574191131E-6</v>
      </c>
      <c r="AQ44" s="73">
        <f t="shared" si="21"/>
        <v>-2.3121295676664655E-21</v>
      </c>
    </row>
    <row r="45" spans="1:43" x14ac:dyDescent="0.25">
      <c r="A45" s="73">
        <v>43</v>
      </c>
      <c r="B45" s="49" t="s">
        <v>82</v>
      </c>
      <c r="C45" s="49">
        <v>1</v>
      </c>
      <c r="D45" s="50">
        <v>9.4910100000000001E-6</v>
      </c>
      <c r="E45" s="50">
        <v>-2.2417E-16</v>
      </c>
      <c r="F45" s="36">
        <f t="shared" si="5"/>
        <v>0.37964039999999999</v>
      </c>
      <c r="G45" s="73">
        <f t="shared" si="18"/>
        <v>-8.5103988468000005E-21</v>
      </c>
      <c r="H45" s="73">
        <f t="shared" si="18"/>
        <v>6.5923863628744413E-6</v>
      </c>
      <c r="I45" s="73">
        <f t="shared" si="18"/>
        <v>1.2984466402021411E-5</v>
      </c>
      <c r="J45" s="73">
        <f t="shared" si="18"/>
        <v>1.8982019999999993E-5</v>
      </c>
      <c r="K45" s="73">
        <f t="shared" si="18"/>
        <v>2.4402814525644159E-5</v>
      </c>
      <c r="L45" s="73">
        <f t="shared" si="18"/>
        <v>2.9082141880346603E-5</v>
      </c>
      <c r="M45" s="73">
        <f t="shared" si="18"/>
        <v>3.2877823070288571E-5</v>
      </c>
      <c r="N45" s="73">
        <f t="shared" si="18"/>
        <v>3.5674528243221054E-5</v>
      </c>
      <c r="O45" s="73">
        <f t="shared" si="18"/>
        <v>3.7387280927665584E-5</v>
      </c>
      <c r="P45" s="73">
        <f t="shared" si="18"/>
        <v>3.796404E-5</v>
      </c>
      <c r="Q45" s="73">
        <f t="shared" si="19"/>
        <v>3.738728092766559E-5</v>
      </c>
      <c r="R45" s="73">
        <f t="shared" si="19"/>
        <v>3.5674528243221061E-5</v>
      </c>
      <c r="S45" s="73">
        <f t="shared" si="19"/>
        <v>3.2877823070288591E-5</v>
      </c>
      <c r="T45" s="73">
        <f t="shared" si="19"/>
        <v>2.908214188034662E-5</v>
      </c>
      <c r="U45" s="73">
        <f t="shared" si="19"/>
        <v>2.4402814525644186E-5</v>
      </c>
      <c r="V45" s="73">
        <f t="shared" si="19"/>
        <v>1.8982020000000014E-5</v>
      </c>
      <c r="W45" s="73">
        <f t="shared" si="19"/>
        <v>1.2984466402021443E-5</v>
      </c>
      <c r="X45" s="73">
        <f t="shared" si="19"/>
        <v>6.5923863628744633E-6</v>
      </c>
      <c r="Y45" s="73">
        <f t="shared" si="19"/>
        <v>2.1510579021125077E-20</v>
      </c>
      <c r="Z45" s="73">
        <f t="shared" si="19"/>
        <v>-6.5923863628744379E-6</v>
      </c>
      <c r="AA45" s="73">
        <f t="shared" si="20"/>
        <v>-1.2984466402021401E-5</v>
      </c>
      <c r="AB45" s="73">
        <f t="shared" si="20"/>
        <v>-1.898201999999999E-5</v>
      </c>
      <c r="AC45" s="73">
        <f t="shared" si="20"/>
        <v>-2.4402814525644152E-5</v>
      </c>
      <c r="AD45" s="73">
        <f t="shared" si="20"/>
        <v>-2.9082141880346603E-5</v>
      </c>
      <c r="AE45" s="73">
        <f t="shared" si="20"/>
        <v>-3.2877823070288571E-5</v>
      </c>
      <c r="AF45" s="73">
        <f t="shared" si="20"/>
        <v>-3.5674528243221054E-5</v>
      </c>
      <c r="AG45" s="73">
        <f t="shared" si="20"/>
        <v>-3.7387280927665584E-5</v>
      </c>
      <c r="AH45" s="73">
        <f t="shared" si="20"/>
        <v>-3.796404E-5</v>
      </c>
      <c r="AI45" s="73">
        <f t="shared" si="20"/>
        <v>-3.738728092766559E-5</v>
      </c>
      <c r="AJ45" s="73">
        <f t="shared" si="20"/>
        <v>-3.5674528243221061E-5</v>
      </c>
      <c r="AK45" s="73">
        <f t="shared" si="21"/>
        <v>-3.2877823070288578E-5</v>
      </c>
      <c r="AL45" s="73">
        <f t="shared" si="21"/>
        <v>-2.908214188034661E-5</v>
      </c>
      <c r="AM45" s="73">
        <f t="shared" si="21"/>
        <v>-2.4402814525644176E-5</v>
      </c>
      <c r="AN45" s="73">
        <f t="shared" si="21"/>
        <v>-1.8982020000000017E-5</v>
      </c>
      <c r="AO45" s="73">
        <f t="shared" si="21"/>
        <v>-1.2984466402021416E-5</v>
      </c>
      <c r="AP45" s="73">
        <f t="shared" si="21"/>
        <v>-6.5923863628744853E-6</v>
      </c>
      <c r="AQ45" s="73">
        <f t="shared" si="21"/>
        <v>-9.3023169896178087E-21</v>
      </c>
    </row>
    <row r="46" spans="1:43" x14ac:dyDescent="0.25">
      <c r="A46" s="73">
        <v>44</v>
      </c>
      <c r="B46" s="49" t="s">
        <v>83</v>
      </c>
      <c r="C46" s="49">
        <v>1</v>
      </c>
      <c r="D46" s="50">
        <v>6.6756199999999996E-5</v>
      </c>
      <c r="E46" s="50">
        <v>-1.5708</v>
      </c>
      <c r="F46" s="36">
        <f t="shared" si="5"/>
        <v>2.0026859999864892</v>
      </c>
      <c r="G46" s="73">
        <f t="shared" si="18"/>
        <v>-2.0026859999864894E-4</v>
      </c>
      <c r="H46" s="73">
        <f t="shared" si="18"/>
        <v>-1.9722619770396989E-4</v>
      </c>
      <c r="I46" s="73">
        <f t="shared" si="18"/>
        <v>-1.8819117719332725E-4</v>
      </c>
      <c r="J46" s="73">
        <f t="shared" si="18"/>
        <v>-1.7343806299299595E-4</v>
      </c>
      <c r="K46" s="73">
        <f t="shared" si="18"/>
        <v>-1.5341512101251702E-4</v>
      </c>
      <c r="L46" s="73">
        <f t="shared" si="18"/>
        <v>-1.2873073821186978E-4</v>
      </c>
      <c r="M46" s="73">
        <f t="shared" si="18"/>
        <v>-1.0013493707155153E-4</v>
      </c>
      <c r="N46" s="73">
        <f t="shared" si="18"/>
        <v>-6.8496586539037245E-5</v>
      </c>
      <c r="O46" s="73">
        <f t="shared" si="18"/>
        <v>-3.4777001885479521E-5</v>
      </c>
      <c r="P46" s="73">
        <f t="shared" si="18"/>
        <v>-7.3562764357233654E-10</v>
      </c>
      <c r="Q46" s="73">
        <f t="shared" si="19"/>
        <v>3.4775552981866079E-5</v>
      </c>
      <c r="R46" s="73">
        <f t="shared" si="19"/>
        <v>6.8495204011300624E-5</v>
      </c>
      <c r="S46" s="73">
        <f t="shared" si="19"/>
        <v>1.0013366292709738E-4</v>
      </c>
      <c r="T46" s="73">
        <f t="shared" si="19"/>
        <v>1.2872961116493266E-4</v>
      </c>
      <c r="U46" s="73">
        <f t="shared" si="19"/>
        <v>1.5341417530784774E-4</v>
      </c>
      <c r="V46" s="73">
        <f t="shared" si="19"/>
        <v>1.7343732736535238E-4</v>
      </c>
      <c r="W46" s="73">
        <f t="shared" si="19"/>
        <v>1.8819067399438306E-4</v>
      </c>
      <c r="X46" s="73">
        <f t="shared" si="19"/>
        <v>1.972259422231704E-4</v>
      </c>
      <c r="Y46" s="73">
        <f t="shared" si="19"/>
        <v>2.0026859999864894E-4</v>
      </c>
      <c r="Z46" s="73">
        <f t="shared" si="19"/>
        <v>1.9722619770396989E-4</v>
      </c>
      <c r="AA46" s="73">
        <f t="shared" si="20"/>
        <v>1.8819117719332727E-4</v>
      </c>
      <c r="AB46" s="73">
        <f t="shared" si="20"/>
        <v>1.7343806299299595E-4</v>
      </c>
      <c r="AC46" s="73">
        <f t="shared" si="20"/>
        <v>1.5341512101251704E-4</v>
      </c>
      <c r="AD46" s="73">
        <f t="shared" si="20"/>
        <v>1.2873073821186986E-4</v>
      </c>
      <c r="AE46" s="73">
        <f t="shared" si="20"/>
        <v>1.0013493707155163E-4</v>
      </c>
      <c r="AF46" s="73">
        <f t="shared" si="20"/>
        <v>6.8496586539037394E-5</v>
      </c>
      <c r="AG46" s="73">
        <f t="shared" si="20"/>
        <v>3.4777001885479541E-5</v>
      </c>
      <c r="AH46" s="73">
        <f t="shared" si="20"/>
        <v>7.3562764364134098E-10</v>
      </c>
      <c r="AI46" s="73">
        <f t="shared" si="20"/>
        <v>-3.4775552981865971E-5</v>
      </c>
      <c r="AJ46" s="73">
        <f t="shared" si="20"/>
        <v>-6.8495204011300475E-5</v>
      </c>
      <c r="AK46" s="73">
        <f t="shared" si="21"/>
        <v>-1.0013366292709741E-4</v>
      </c>
      <c r="AL46" s="73">
        <f t="shared" si="21"/>
        <v>-1.2872961116493263E-4</v>
      </c>
      <c r="AM46" s="73">
        <f t="shared" si="21"/>
        <v>-1.5341417530784771E-4</v>
      </c>
      <c r="AN46" s="73">
        <f t="shared" si="21"/>
        <v>-1.7343732736535233E-4</v>
      </c>
      <c r="AO46" s="73">
        <f t="shared" si="21"/>
        <v>-1.8819067399438312E-4</v>
      </c>
      <c r="AP46" s="73">
        <f t="shared" si="21"/>
        <v>-1.9722594222317035E-4</v>
      </c>
      <c r="AQ46" s="73">
        <f t="shared" si="21"/>
        <v>-2.0026859999864894E-4</v>
      </c>
    </row>
    <row r="47" spans="1:43" x14ac:dyDescent="0.25">
      <c r="A47" s="73">
        <v>45</v>
      </c>
      <c r="B47" s="49" t="s">
        <v>84</v>
      </c>
      <c r="C47" s="49">
        <v>2</v>
      </c>
      <c r="D47" s="50">
        <v>4.2997300000000001E-6</v>
      </c>
      <c r="E47" s="50">
        <v>-4.0889299999999998E-16</v>
      </c>
      <c r="F47" s="36">
        <f t="shared" si="5"/>
        <v>8.4688148797183643E-2</v>
      </c>
      <c r="G47" s="73">
        <f t="shared" si="18"/>
        <v>-7.0325179955599995E-21</v>
      </c>
      <c r="H47" s="73">
        <f t="shared" si="18"/>
        <v>2.9411885417233485E-6</v>
      </c>
      <c r="I47" s="73">
        <f t="shared" si="18"/>
        <v>5.5276263379950024E-6</v>
      </c>
      <c r="J47" s="73">
        <f t="shared" si="18"/>
        <v>7.4473508188281248E-6</v>
      </c>
      <c r="K47" s="73">
        <f t="shared" si="18"/>
        <v>8.4688148797183623E-6</v>
      </c>
      <c r="L47" s="73">
        <f t="shared" si="18"/>
        <v>8.468814879718364E-6</v>
      </c>
      <c r="M47" s="73">
        <f t="shared" si="18"/>
        <v>7.4473508188281333E-6</v>
      </c>
      <c r="N47" s="73">
        <f t="shared" si="18"/>
        <v>5.5276263379950142E-6</v>
      </c>
      <c r="O47" s="73">
        <f t="shared" si="18"/>
        <v>2.9411885417233637E-6</v>
      </c>
      <c r="P47" s="73">
        <f t="shared" si="18"/>
        <v>8.6914163062792876E-21</v>
      </c>
      <c r="Q47" s="73">
        <f t="shared" si="19"/>
        <v>-2.9411885417233477E-6</v>
      </c>
      <c r="R47" s="73">
        <f t="shared" si="19"/>
        <v>-5.5276263379950015E-6</v>
      </c>
      <c r="S47" s="73">
        <f t="shared" si="19"/>
        <v>-7.4473508188281231E-6</v>
      </c>
      <c r="T47" s="73">
        <f t="shared" si="19"/>
        <v>-8.4688148797183623E-6</v>
      </c>
      <c r="U47" s="73">
        <f t="shared" si="19"/>
        <v>-8.468814879718364E-6</v>
      </c>
      <c r="V47" s="73">
        <f t="shared" si="19"/>
        <v>-7.4473508188281324E-6</v>
      </c>
      <c r="W47" s="73">
        <f t="shared" si="19"/>
        <v>-5.5276263379950159E-6</v>
      </c>
      <c r="X47" s="73">
        <f t="shared" si="19"/>
        <v>-2.9411885417233612E-6</v>
      </c>
      <c r="Y47" s="73">
        <f t="shared" si="19"/>
        <v>-9.7449778194841361E-21</v>
      </c>
      <c r="Z47" s="73">
        <f t="shared" si="19"/>
        <v>2.9411885417233498E-6</v>
      </c>
      <c r="AA47" s="73">
        <f t="shared" si="20"/>
        <v>5.5276263379950007E-6</v>
      </c>
      <c r="AB47" s="73">
        <f t="shared" si="20"/>
        <v>7.4473508188281265E-6</v>
      </c>
      <c r="AC47" s="73">
        <f t="shared" si="20"/>
        <v>8.4688148797183623E-6</v>
      </c>
      <c r="AD47" s="73">
        <f t="shared" si="20"/>
        <v>8.468814879718364E-6</v>
      </c>
      <c r="AE47" s="73">
        <f t="shared" si="20"/>
        <v>7.4473508188281333E-6</v>
      </c>
      <c r="AF47" s="73">
        <f t="shared" si="20"/>
        <v>5.5276263379950168E-6</v>
      </c>
      <c r="AG47" s="73">
        <f t="shared" si="20"/>
        <v>2.9411885417233553E-6</v>
      </c>
      <c r="AH47" s="73">
        <f t="shared" si="20"/>
        <v>3.1606845396145445E-21</v>
      </c>
      <c r="AI47" s="73">
        <f t="shared" si="20"/>
        <v>-2.9411885417233489E-6</v>
      </c>
      <c r="AJ47" s="73">
        <f t="shared" si="20"/>
        <v>-5.527626337994999E-6</v>
      </c>
      <c r="AK47" s="73">
        <f t="shared" si="21"/>
        <v>-7.447350818828129E-6</v>
      </c>
      <c r="AL47" s="73">
        <f t="shared" si="21"/>
        <v>-8.4688148797183623E-6</v>
      </c>
      <c r="AM47" s="73">
        <f t="shared" si="21"/>
        <v>-8.468814879718364E-6</v>
      </c>
      <c r="AN47" s="73">
        <f t="shared" si="21"/>
        <v>-7.4473508188281333E-6</v>
      </c>
      <c r="AO47" s="73">
        <f t="shared" si="21"/>
        <v>-5.5276263379950049E-6</v>
      </c>
      <c r="AP47" s="73">
        <f t="shared" si="21"/>
        <v>-2.9411885417233705E-6</v>
      </c>
      <c r="AQ47" s="73">
        <f t="shared" si="21"/>
        <v>-4.2142460528193926E-21</v>
      </c>
    </row>
    <row r="48" spans="1:43" x14ac:dyDescent="0.25">
      <c r="A48" s="73">
        <v>46</v>
      </c>
      <c r="B48" s="49" t="s">
        <v>85</v>
      </c>
      <c r="C48" s="49">
        <v>1</v>
      </c>
      <c r="D48" s="50">
        <v>6.8331199999999998E-3</v>
      </c>
      <c r="E48" s="50">
        <v>-1.5708</v>
      </c>
      <c r="F48" s="36">
        <f t="shared" si="5"/>
        <v>68.331199999539024</v>
      </c>
      <c r="G48" s="73">
        <f t="shared" si="18"/>
        <v>-6.8331199999539021E-3</v>
      </c>
      <c r="H48" s="73">
        <f t="shared" si="18"/>
        <v>-6.7293139116913524E-3</v>
      </c>
      <c r="I48" s="73">
        <f t="shared" si="18"/>
        <v>-6.4210410254192038E-3</v>
      </c>
      <c r="J48" s="73">
        <f t="shared" si="18"/>
        <v>-5.917668056793229E-3</v>
      </c>
      <c r="K48" s="73">
        <f t="shared" si="18"/>
        <v>-5.2344897387461157E-3</v>
      </c>
      <c r="L48" s="73">
        <f t="shared" si="18"/>
        <v>-4.3922640987668141E-3</v>
      </c>
      <c r="M48" s="73">
        <f t="shared" si="18"/>
        <v>-3.4165817367393598E-3</v>
      </c>
      <c r="N48" s="73">
        <f t="shared" si="18"/>
        <v>-2.3370882675148585E-3</v>
      </c>
      <c r="O48" s="73">
        <f t="shared" si="18"/>
        <v>-1.186583553905644E-3</v>
      </c>
      <c r="P48" s="73">
        <f t="shared" si="18"/>
        <v>-2.5099451256197946E-8</v>
      </c>
      <c r="Q48" s="73">
        <f t="shared" si="19"/>
        <v>1.1865341176372571E-3</v>
      </c>
      <c r="R48" s="73">
        <f t="shared" si="19"/>
        <v>2.3370410959765962E-3</v>
      </c>
      <c r="S48" s="73">
        <f t="shared" si="19"/>
        <v>3.4165382632145411E-3</v>
      </c>
      <c r="T48" s="73">
        <f t="shared" si="19"/>
        <v>4.3922256441764947E-3</v>
      </c>
      <c r="U48" s="73">
        <f t="shared" si="19"/>
        <v>5.2344574715135605E-3</v>
      </c>
      <c r="V48" s="73">
        <f t="shared" si="19"/>
        <v>5.9176429573419738E-3</v>
      </c>
      <c r="W48" s="73">
        <f t="shared" si="19"/>
        <v>6.4210238563833719E-3</v>
      </c>
      <c r="X48" s="73">
        <f t="shared" si="19"/>
        <v>6.7293051947434103E-3</v>
      </c>
      <c r="Y48" s="73">
        <f t="shared" si="19"/>
        <v>6.8331199999539021E-3</v>
      </c>
      <c r="Z48" s="73">
        <f t="shared" si="19"/>
        <v>6.7293139116913524E-3</v>
      </c>
      <c r="AA48" s="73">
        <f t="shared" si="20"/>
        <v>6.4210410254192047E-3</v>
      </c>
      <c r="AB48" s="73">
        <f t="shared" si="20"/>
        <v>5.9176680567932299E-3</v>
      </c>
      <c r="AC48" s="73">
        <f t="shared" si="20"/>
        <v>5.2344897387461165E-3</v>
      </c>
      <c r="AD48" s="73">
        <f t="shared" si="20"/>
        <v>4.3922640987668167E-3</v>
      </c>
      <c r="AE48" s="73">
        <f t="shared" si="20"/>
        <v>3.4165817367393637E-3</v>
      </c>
      <c r="AF48" s="73">
        <f t="shared" si="20"/>
        <v>2.3370882675148633E-3</v>
      </c>
      <c r="AG48" s="73">
        <f t="shared" si="20"/>
        <v>1.1865835539056446E-3</v>
      </c>
      <c r="AH48" s="73">
        <f t="shared" si="20"/>
        <v>2.5099451258552364E-8</v>
      </c>
      <c r="AI48" s="73">
        <f t="shared" si="20"/>
        <v>-1.1865341176372532E-3</v>
      </c>
      <c r="AJ48" s="73">
        <f t="shared" si="20"/>
        <v>-2.337041095976591E-3</v>
      </c>
      <c r="AK48" s="73">
        <f t="shared" si="21"/>
        <v>-3.416538263214542E-3</v>
      </c>
      <c r="AL48" s="73">
        <f t="shared" si="21"/>
        <v>-4.392225644176493E-3</v>
      </c>
      <c r="AM48" s="73">
        <f t="shared" si="21"/>
        <v>-5.2344574715135588E-3</v>
      </c>
      <c r="AN48" s="73">
        <f t="shared" si="21"/>
        <v>-5.9176429573419712E-3</v>
      </c>
      <c r="AO48" s="73">
        <f t="shared" si="21"/>
        <v>-6.4210238563833727E-3</v>
      </c>
      <c r="AP48" s="73">
        <f t="shared" si="21"/>
        <v>-6.7293051947434086E-3</v>
      </c>
      <c r="AQ48" s="73">
        <f t="shared" si="21"/>
        <v>-6.8331199999539021E-3</v>
      </c>
    </row>
    <row r="49" spans="1:43" x14ac:dyDescent="0.25">
      <c r="A49" s="73">
        <v>47</v>
      </c>
      <c r="B49" s="49" t="s">
        <v>86</v>
      </c>
      <c r="C49" s="49">
        <v>1</v>
      </c>
      <c r="D49" s="50">
        <v>8.5780000000000006E-3</v>
      </c>
      <c r="E49" s="50">
        <v>3.1415899999999999</v>
      </c>
      <c r="F49" s="36">
        <f t="shared" si="5"/>
        <v>42.889999999848996</v>
      </c>
      <c r="G49" s="73">
        <f t="shared" si="18"/>
        <v>1.1381246623690076E-8</v>
      </c>
      <c r="H49" s="73">
        <f t="shared" si="18"/>
        <v>-7.4476582567092723E-4</v>
      </c>
      <c r="I49" s="73">
        <f t="shared" si="18"/>
        <v>-1.4669136998451612E-3</v>
      </c>
      <c r="J49" s="73">
        <f t="shared" si="18"/>
        <v>-2.1444901435437465E-3</v>
      </c>
      <c r="K49" s="73">
        <f t="shared" si="18"/>
        <v>-2.7569073393951295E-3</v>
      </c>
      <c r="L49" s="73">
        <f t="shared" si="18"/>
        <v>-3.2855573008014165E-3</v>
      </c>
      <c r="M49" s="73">
        <f t="shared" si="18"/>
        <v>-3.7143772661950678E-3</v>
      </c>
      <c r="N49" s="73">
        <f t="shared" si="18"/>
        <v>-4.0303377579209692E-3</v>
      </c>
      <c r="O49" s="73">
        <f t="shared" si="18"/>
        <v>-4.2238384763217535E-3</v>
      </c>
      <c r="P49" s="73">
        <f t="shared" si="18"/>
        <v>-4.2889999999848995E-3</v>
      </c>
      <c r="Q49" s="73">
        <f t="shared" si="19"/>
        <v>-4.2238424289872253E-3</v>
      </c>
      <c r="R49" s="73">
        <f t="shared" si="19"/>
        <v>-4.0303455431521728E-3</v>
      </c>
      <c r="S49" s="73">
        <f t="shared" si="19"/>
        <v>-3.7143886474416913E-3</v>
      </c>
      <c r="T49" s="73">
        <f t="shared" si="19"/>
        <v>-3.2855719322500421E-3</v>
      </c>
      <c r="U49" s="73">
        <f t="shared" si="19"/>
        <v>-2.7569247764765935E-3</v>
      </c>
      <c r="V49" s="73">
        <f t="shared" si="19"/>
        <v>-2.1445098564411543E-3</v>
      </c>
      <c r="W49" s="73">
        <f t="shared" si="19"/>
        <v>-1.4669350895920987E-3</v>
      </c>
      <c r="X49" s="73">
        <f t="shared" si="19"/>
        <v>-7.4478824235075581E-4</v>
      </c>
      <c r="Y49" s="73">
        <f t="shared" si="19"/>
        <v>-1.1381246624215542E-8</v>
      </c>
      <c r="Z49" s="73">
        <f t="shared" si="19"/>
        <v>7.447658256709306E-4</v>
      </c>
      <c r="AA49" s="73">
        <f t="shared" si="20"/>
        <v>1.4669136998451623E-3</v>
      </c>
      <c r="AB49" s="73">
        <f t="shared" si="20"/>
        <v>2.1444901435437478E-3</v>
      </c>
      <c r="AC49" s="73">
        <f t="shared" si="20"/>
        <v>2.756907339395129E-3</v>
      </c>
      <c r="AD49" s="73">
        <f t="shared" si="20"/>
        <v>3.285557300801416E-3</v>
      </c>
      <c r="AE49" s="73">
        <f t="shared" si="20"/>
        <v>3.7143772661950673E-3</v>
      </c>
      <c r="AF49" s="73">
        <f t="shared" si="20"/>
        <v>4.0303377579209692E-3</v>
      </c>
      <c r="AG49" s="73">
        <f t="shared" si="20"/>
        <v>4.2238384763217535E-3</v>
      </c>
      <c r="AH49" s="73">
        <f t="shared" si="20"/>
        <v>4.2889999999848995E-3</v>
      </c>
      <c r="AI49" s="73">
        <f t="shared" si="20"/>
        <v>4.2238424289872262E-3</v>
      </c>
      <c r="AJ49" s="73">
        <f t="shared" si="20"/>
        <v>4.0303455431521746E-3</v>
      </c>
      <c r="AK49" s="73">
        <f t="shared" si="21"/>
        <v>3.7143886474416917E-3</v>
      </c>
      <c r="AL49" s="73">
        <f t="shared" si="21"/>
        <v>3.2855719322500421E-3</v>
      </c>
      <c r="AM49" s="73">
        <f t="shared" si="21"/>
        <v>2.756924776476594E-3</v>
      </c>
      <c r="AN49" s="73">
        <f t="shared" si="21"/>
        <v>2.1445098564411547E-3</v>
      </c>
      <c r="AO49" s="73">
        <f t="shared" si="21"/>
        <v>1.4669350895920921E-3</v>
      </c>
      <c r="AP49" s="73">
        <f t="shared" si="21"/>
        <v>7.4478824235075993E-4</v>
      </c>
      <c r="AQ49" s="73">
        <f t="shared" si="21"/>
        <v>1.1381246620931611E-8</v>
      </c>
    </row>
    <row r="50" spans="1:43" x14ac:dyDescent="0.25">
      <c r="B50" s="73" t="s">
        <v>87</v>
      </c>
      <c r="C50" s="73">
        <v>0</v>
      </c>
      <c r="D50" s="76">
        <v>0</v>
      </c>
      <c r="E50" s="76">
        <v>0</v>
      </c>
      <c r="F50" s="36" t="s">
        <v>88</v>
      </c>
      <c r="G50" s="73">
        <f t="shared" ref="G50:AQ50" si="22">th*180/PI()</f>
        <v>0</v>
      </c>
      <c r="H50" s="73">
        <f t="shared" si="22"/>
        <v>10</v>
      </c>
      <c r="I50" s="73">
        <f t="shared" si="22"/>
        <v>20</v>
      </c>
      <c r="J50" s="73">
        <f t="shared" si="22"/>
        <v>29.999999999999996</v>
      </c>
      <c r="K50" s="73">
        <f t="shared" si="22"/>
        <v>40</v>
      </c>
      <c r="L50" s="73">
        <f t="shared" si="22"/>
        <v>50</v>
      </c>
      <c r="M50" s="73">
        <f t="shared" si="22"/>
        <v>59.999999999999993</v>
      </c>
      <c r="N50" s="73">
        <f t="shared" si="22"/>
        <v>70</v>
      </c>
      <c r="O50" s="73">
        <f t="shared" si="22"/>
        <v>80</v>
      </c>
      <c r="P50" s="73">
        <f t="shared" si="22"/>
        <v>90</v>
      </c>
      <c r="Q50" s="73">
        <f t="shared" si="22"/>
        <v>100</v>
      </c>
      <c r="R50" s="73">
        <f t="shared" si="22"/>
        <v>110</v>
      </c>
      <c r="S50" s="73">
        <f t="shared" si="22"/>
        <v>119.99999999999999</v>
      </c>
      <c r="T50" s="73">
        <f t="shared" si="22"/>
        <v>130</v>
      </c>
      <c r="U50" s="73">
        <f t="shared" si="22"/>
        <v>140</v>
      </c>
      <c r="V50" s="73">
        <f t="shared" si="22"/>
        <v>150.00000000000003</v>
      </c>
      <c r="W50" s="73">
        <f t="shared" si="22"/>
        <v>160</v>
      </c>
      <c r="X50" s="73">
        <f t="shared" si="22"/>
        <v>170</v>
      </c>
      <c r="Y50" s="73">
        <f t="shared" si="22"/>
        <v>180</v>
      </c>
      <c r="Z50" s="73">
        <f t="shared" si="22"/>
        <v>190</v>
      </c>
      <c r="AA50" s="73">
        <f t="shared" si="22"/>
        <v>200</v>
      </c>
      <c r="AB50" s="73">
        <f t="shared" si="22"/>
        <v>210</v>
      </c>
      <c r="AC50" s="73">
        <f t="shared" si="22"/>
        <v>220</v>
      </c>
      <c r="AD50" s="73">
        <f t="shared" si="22"/>
        <v>229.99999999999997</v>
      </c>
      <c r="AE50" s="73">
        <f t="shared" si="22"/>
        <v>239.99999999999997</v>
      </c>
      <c r="AF50" s="73">
        <f t="shared" si="22"/>
        <v>249.99999999999997</v>
      </c>
      <c r="AG50" s="73">
        <f t="shared" si="22"/>
        <v>260</v>
      </c>
      <c r="AH50" s="73">
        <f t="shared" si="22"/>
        <v>270</v>
      </c>
      <c r="AI50" s="73">
        <f t="shared" si="22"/>
        <v>280</v>
      </c>
      <c r="AJ50" s="73">
        <f t="shared" si="22"/>
        <v>290</v>
      </c>
      <c r="AK50" s="73">
        <f t="shared" si="22"/>
        <v>300.00000000000006</v>
      </c>
      <c r="AL50" s="73">
        <f t="shared" si="22"/>
        <v>310</v>
      </c>
      <c r="AM50" s="73">
        <f t="shared" si="22"/>
        <v>320</v>
      </c>
      <c r="AN50" s="73">
        <f t="shared" si="22"/>
        <v>329.99999999999994</v>
      </c>
      <c r="AO50" s="73">
        <f t="shared" si="22"/>
        <v>340</v>
      </c>
      <c r="AP50" s="73">
        <f t="shared" si="22"/>
        <v>349.99999999999994</v>
      </c>
      <c r="AQ50" s="73">
        <f t="shared" si="22"/>
        <v>360</v>
      </c>
    </row>
    <row r="51" spans="1:43" x14ac:dyDescent="0.25">
      <c r="B51" s="73" t="s">
        <v>89</v>
      </c>
      <c r="C51" s="46"/>
      <c r="D51" s="46">
        <f>MAX(ABS(MAX(G51:AQ51)),ABS(MIN(G51:AQ51)))</f>
        <v>81.823037762573037</v>
      </c>
      <c r="F51" s="36" t="s">
        <v>41</v>
      </c>
      <c r="G51" s="73">
        <f t="shared" ref="G51:AQ51" si="23">SUM(G3:G49)*10000</f>
        <v>-71.975806712276778</v>
      </c>
      <c r="H51" s="73">
        <f t="shared" si="23"/>
        <v>-75.219776754088301</v>
      </c>
      <c r="I51" s="73">
        <f t="shared" si="23"/>
        <v>-76.294965223516172</v>
      </c>
      <c r="J51" s="73">
        <f t="shared" si="23"/>
        <v>-75.271357064937092</v>
      </c>
      <c r="K51" s="73">
        <f t="shared" si="23"/>
        <v>-72.256246752062765</v>
      </c>
      <c r="L51" s="73">
        <f t="shared" si="23"/>
        <v>-67.38178824063705</v>
      </c>
      <c r="M51" s="73">
        <f t="shared" si="23"/>
        <v>-60.796089651671736</v>
      </c>
      <c r="N51" s="73">
        <f t="shared" si="23"/>
        <v>-52.658713061145441</v>
      </c>
      <c r="O51" s="73">
        <f t="shared" si="23"/>
        <v>-43.14071613519009</v>
      </c>
      <c r="P51" s="73">
        <f t="shared" si="23"/>
        <v>-32.428644557850404</v>
      </c>
      <c r="Q51" s="73">
        <f t="shared" si="23"/>
        <v>-20.731245502527319</v>
      </c>
      <c r="R51" s="73">
        <f t="shared" si="23"/>
        <v>-8.2872047618806484</v>
      </c>
      <c r="S51" s="73">
        <f t="shared" si="23"/>
        <v>4.6280257851221727</v>
      </c>
      <c r="T51" s="73">
        <f t="shared" si="23"/>
        <v>17.698216051516454</v>
      </c>
      <c r="U51" s="73">
        <f t="shared" si="23"/>
        <v>30.566776274499819</v>
      </c>
      <c r="V51" s="73">
        <f t="shared" si="23"/>
        <v>42.842701929239745</v>
      </c>
      <c r="W51" s="73">
        <f t="shared" si="23"/>
        <v>54.112454183512227</v>
      </c>
      <c r="X51" s="73">
        <f t="shared" si="23"/>
        <v>63.957414913981076</v>
      </c>
      <c r="Y51" s="73">
        <f t="shared" si="23"/>
        <v>71.975796134429842</v>
      </c>
      <c r="Z51" s="73">
        <f t="shared" si="23"/>
        <v>77.807229688065149</v>
      </c>
      <c r="AA51" s="73">
        <f t="shared" si="23"/>
        <v>81.157796658740864</v>
      </c>
      <c r="AB51" s="73">
        <f t="shared" si="23"/>
        <v>81.823037762573037</v>
      </c>
      <c r="AC51" s="73">
        <f t="shared" si="23"/>
        <v>79.706547327465998</v>
      </c>
      <c r="AD51" s="73">
        <f t="shared" si="23"/>
        <v>74.832092489687994</v>
      </c>
      <c r="AE51" s="73">
        <f t="shared" si="23"/>
        <v>67.347780927154645</v>
      </c>
      <c r="AF51" s="73">
        <f t="shared" si="23"/>
        <v>57.521560702571918</v>
      </c>
      <c r="AG51" s="73">
        <f t="shared" si="23"/>
        <v>45.728188949016349</v>
      </c>
      <c r="AH51" s="73">
        <f t="shared" si="23"/>
        <v>32.428655135697369</v>
      </c>
      <c r="AI51" s="73">
        <f t="shared" si="23"/>
        <v>18.143792568550559</v>
      </c>
      <c r="AJ51" s="73">
        <f t="shared" si="23"/>
        <v>3.4243733266560614</v>
      </c>
      <c r="AK51" s="73">
        <f t="shared" si="23"/>
        <v>-11.179706482758087</v>
      </c>
      <c r="AL51" s="73">
        <f t="shared" si="23"/>
        <v>-25.148516626919658</v>
      </c>
      <c r="AM51" s="73">
        <f t="shared" si="23"/>
        <v>-38.017080523550717</v>
      </c>
      <c r="AN51" s="73">
        <f t="shared" si="23"/>
        <v>-49.394393204722569</v>
      </c>
      <c r="AO51" s="73">
        <f t="shared" si="23"/>
        <v>-58.975301824938704</v>
      </c>
      <c r="AP51" s="73">
        <f t="shared" si="23"/>
        <v>-66.544887727807279</v>
      </c>
      <c r="AQ51" s="73">
        <f t="shared" si="23"/>
        <v>-71.975806712276807</v>
      </c>
    </row>
    <row r="52" spans="1:43" x14ac:dyDescent="0.25">
      <c r="F52" s="36">
        <f>SUM(F3:F49)</f>
        <v>141.14941021388046</v>
      </c>
    </row>
  </sheetData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5" workbookViewId="0">
      <selection activeCell="D58" sqref="D58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12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5.1489300000000004E-6</v>
      </c>
      <c r="E3" s="50">
        <v>-1.12475E-10</v>
      </c>
      <c r="F3" s="36">
        <f>MAX(ABS(MAX(G3:AQ3)),ABS(MAX(G3:AQ3)))*10000</f>
        <v>0.20595720000000001</v>
      </c>
      <c r="G3" s="75">
        <f t="shared" ref="G3:P12" si="1">Bn*SIN(m*(th-INDEX(deg,ii)*PI()/180+ph))*INDEX(mm,ii)*INDEX(_10kA,ii)</f>
        <v>-2.3165036070000004E-15</v>
      </c>
      <c r="H3" s="75">
        <f t="shared" si="1"/>
        <v>3.5764092434570399E-6</v>
      </c>
      <c r="I3" s="75">
        <f t="shared" si="1"/>
        <v>7.0441511041185413E-6</v>
      </c>
      <c r="J3" s="75">
        <f t="shared" si="1"/>
        <v>1.0297859997993847E-5</v>
      </c>
      <c r="K3" s="75">
        <f t="shared" si="1"/>
        <v>1.3238673626798706E-5</v>
      </c>
      <c r="L3" s="75">
        <f t="shared" si="1"/>
        <v>1.5777236856545378E-5</v>
      </c>
      <c r="M3" s="75">
        <f t="shared" si="1"/>
        <v>1.7836416728072989E-5</v>
      </c>
      <c r="N3" s="75">
        <f t="shared" si="1"/>
        <v>1.935364610298046E-5</v>
      </c>
      <c r="O3" s="75">
        <f t="shared" si="1"/>
        <v>2.0282824734466338E-5</v>
      </c>
      <c r="P3" s="75">
        <f t="shared" si="1"/>
        <v>2.0595720000000001E-5</v>
      </c>
      <c r="Q3" s="75">
        <f t="shared" ref="Q3:Z12" si="2">Bn*SIN(m*(th-INDEX(deg,ii)*PI()/180+ph))*INDEX(mm,ii)*INDEX(_10kA,ii)</f>
        <v>2.0282824735270854E-5</v>
      </c>
      <c r="R3" s="75">
        <f t="shared" si="2"/>
        <v>1.9353646104565041E-5</v>
      </c>
      <c r="S3" s="75">
        <f t="shared" si="2"/>
        <v>1.7836416730389492E-5</v>
      </c>
      <c r="T3" s="75">
        <f t="shared" si="2"/>
        <v>1.5777236859523418E-5</v>
      </c>
      <c r="U3" s="75">
        <f t="shared" si="2"/>
        <v>1.3238673630347798E-5</v>
      </c>
      <c r="V3" s="75">
        <f t="shared" si="2"/>
        <v>1.0297860002006149E-5</v>
      </c>
      <c r="W3" s="75">
        <f t="shared" si="2"/>
        <v>7.044151108472145E-6</v>
      </c>
      <c r="X3" s="75">
        <f t="shared" si="2"/>
        <v>3.5764092480196586E-6</v>
      </c>
      <c r="Y3" s="75">
        <f t="shared" si="2"/>
        <v>2.3165044469507324E-15</v>
      </c>
      <c r="Z3" s="75">
        <f t="shared" si="2"/>
        <v>-3.5764092434570445E-6</v>
      </c>
      <c r="AA3" s="75">
        <f t="shared" ref="AA3:AJ12" si="3">Bn*SIN(m*(th-INDEX(deg,ii)*PI()/180+ph))*INDEX(mm,ii)*INDEX(_10kA,ii)</f>
        <v>-7.0441511041185413E-6</v>
      </c>
      <c r="AB3" s="75">
        <f t="shared" si="3"/>
        <v>-1.0297859997993854E-5</v>
      </c>
      <c r="AC3" s="75">
        <f t="shared" si="3"/>
        <v>-1.3238673626798708E-5</v>
      </c>
      <c r="AD3" s="75">
        <f t="shared" si="3"/>
        <v>-1.5777236856545372E-5</v>
      </c>
      <c r="AE3" s="75">
        <f t="shared" si="3"/>
        <v>-1.7836416728072978E-5</v>
      </c>
      <c r="AF3" s="75">
        <f t="shared" si="3"/>
        <v>-1.9353646102980453E-5</v>
      </c>
      <c r="AG3" s="75">
        <f t="shared" si="3"/>
        <v>-2.0282824734466335E-5</v>
      </c>
      <c r="AH3" s="75">
        <f t="shared" si="3"/>
        <v>-2.0595720000000001E-5</v>
      </c>
      <c r="AI3" s="75">
        <f t="shared" si="3"/>
        <v>-2.0282824735270854E-5</v>
      </c>
      <c r="AJ3" s="75">
        <f t="shared" si="3"/>
        <v>-1.9353646104565048E-5</v>
      </c>
      <c r="AK3" s="75">
        <f t="shared" ref="AK3:AQ12" si="4">Bn*SIN(m*(th-INDEX(deg,ii)*PI()/180+ph))*INDEX(mm,ii)*INDEX(_10kA,ii)</f>
        <v>-1.7836416730389495E-5</v>
      </c>
      <c r="AL3" s="75">
        <f t="shared" si="4"/>
        <v>-1.5777236859523424E-5</v>
      </c>
      <c r="AM3" s="75">
        <f t="shared" si="4"/>
        <v>-1.3238673630347808E-5</v>
      </c>
      <c r="AN3" s="75">
        <f t="shared" si="4"/>
        <v>-1.0297860002006168E-5</v>
      </c>
      <c r="AO3" s="75">
        <f t="shared" si="4"/>
        <v>-7.0441511084721475E-6</v>
      </c>
      <c r="AP3" s="75">
        <f t="shared" si="4"/>
        <v>-3.5764092480196879E-6</v>
      </c>
      <c r="AQ3" s="75">
        <f t="shared" si="4"/>
        <v>-2.3165161165692068E-15</v>
      </c>
    </row>
    <row r="4" spans="1:43" x14ac:dyDescent="0.25">
      <c r="A4" s="75">
        <v>2</v>
      </c>
      <c r="B4" s="49" t="s">
        <v>44</v>
      </c>
      <c r="C4" s="49">
        <v>1</v>
      </c>
      <c r="D4" s="50">
        <v>1.5427400000000001E-5</v>
      </c>
      <c r="E4" s="50">
        <v>1.5708</v>
      </c>
      <c r="F4" s="36">
        <f t="shared" ref="F4:F49" si="5">MAX(ABS(MAX(G4:AQ4)),ABS(MAX(G4:AQ4)))*10000</f>
        <v>0.46282199999687773</v>
      </c>
      <c r="G4" s="75">
        <f t="shared" si="1"/>
        <v>4.6282199999687772E-5</v>
      </c>
      <c r="H4" s="75">
        <f t="shared" si="1"/>
        <v>4.5579039865267038E-5</v>
      </c>
      <c r="I4" s="75">
        <f t="shared" si="1"/>
        <v>4.34909836686472E-5</v>
      </c>
      <c r="J4" s="75">
        <f t="shared" si="1"/>
        <v>4.0081475940755128E-5</v>
      </c>
      <c r="K4" s="75">
        <f t="shared" si="1"/>
        <v>3.5454112848608689E-5</v>
      </c>
      <c r="L4" s="75">
        <f t="shared" si="1"/>
        <v>2.9749494478204011E-5</v>
      </c>
      <c r="M4" s="75">
        <f t="shared" si="1"/>
        <v>2.3140952772049684E-5</v>
      </c>
      <c r="N4" s="75">
        <f t="shared" si="1"/>
        <v>1.5829284925803749E-5</v>
      </c>
      <c r="O4" s="75">
        <f t="shared" si="1"/>
        <v>8.0366522670919135E-6</v>
      </c>
      <c r="P4" s="75">
        <f t="shared" si="1"/>
        <v>-1.7000401324154722E-10</v>
      </c>
      <c r="Q4" s="75">
        <f t="shared" si="2"/>
        <v>-8.0369871096324592E-6</v>
      </c>
      <c r="R4" s="75">
        <f t="shared" si="2"/>
        <v>-1.5829604428837205E-5</v>
      </c>
      <c r="S4" s="75">
        <f t="shared" si="2"/>
        <v>-2.3141247227638072E-5</v>
      </c>
      <c r="T4" s="75">
        <f t="shared" si="2"/>
        <v>-2.9749754939463305E-5</v>
      </c>
      <c r="U4" s="75">
        <f t="shared" si="2"/>
        <v>-3.545433140155529E-5</v>
      </c>
      <c r="V4" s="75">
        <f t="shared" si="2"/>
        <v>-4.0081645944768361E-5</v>
      </c>
      <c r="W4" s="75">
        <f t="shared" si="2"/>
        <v>-4.3491099958241141E-5</v>
      </c>
      <c r="X4" s="75">
        <f t="shared" si="2"/>
        <v>-4.5579098907041227E-5</v>
      </c>
      <c r="Y4" s="75">
        <f t="shared" si="2"/>
        <v>-4.6282199999687772E-5</v>
      </c>
      <c r="Z4" s="75">
        <f t="shared" si="2"/>
        <v>-4.5579039865267038E-5</v>
      </c>
      <c r="AA4" s="75">
        <f t="shared" si="3"/>
        <v>-4.3490983668647206E-5</v>
      </c>
      <c r="AB4" s="75">
        <f t="shared" si="3"/>
        <v>-4.0081475940755121E-5</v>
      </c>
      <c r="AC4" s="75">
        <f t="shared" si="3"/>
        <v>-3.5454112848608675E-5</v>
      </c>
      <c r="AD4" s="75">
        <f t="shared" si="3"/>
        <v>-2.9749494478204011E-5</v>
      </c>
      <c r="AE4" s="75">
        <f t="shared" si="3"/>
        <v>-2.3140952772049691E-5</v>
      </c>
      <c r="AF4" s="75">
        <f t="shared" si="3"/>
        <v>-1.5829284925803756E-5</v>
      </c>
      <c r="AG4" s="75">
        <f t="shared" si="3"/>
        <v>-8.0366522670918999E-6</v>
      </c>
      <c r="AH4" s="75">
        <f t="shared" si="3"/>
        <v>1.7000401323587698E-10</v>
      </c>
      <c r="AI4" s="75">
        <f t="shared" si="3"/>
        <v>8.0369871096324558E-6</v>
      </c>
      <c r="AJ4" s="75">
        <f t="shared" si="3"/>
        <v>1.5829604428837202E-5</v>
      </c>
      <c r="AK4" s="75">
        <f t="shared" si="4"/>
        <v>2.3141247227638102E-5</v>
      </c>
      <c r="AL4" s="75">
        <f t="shared" si="4"/>
        <v>2.9749754939463305E-5</v>
      </c>
      <c r="AM4" s="75">
        <f t="shared" si="4"/>
        <v>3.5454331401555283E-5</v>
      </c>
      <c r="AN4" s="75">
        <f t="shared" si="4"/>
        <v>4.0081645944768354E-5</v>
      </c>
      <c r="AO4" s="75">
        <f t="shared" si="4"/>
        <v>4.3491099958241155E-5</v>
      </c>
      <c r="AP4" s="75">
        <f t="shared" si="4"/>
        <v>4.5579098907041227E-5</v>
      </c>
      <c r="AQ4" s="75">
        <f t="shared" si="4"/>
        <v>4.6282199999687772E-5</v>
      </c>
    </row>
    <row r="5" spans="1:43" x14ac:dyDescent="0.25">
      <c r="A5" s="75">
        <v>3</v>
      </c>
      <c r="B5" s="49" t="s">
        <v>45</v>
      </c>
      <c r="C5" s="49">
        <v>2</v>
      </c>
      <c r="D5" s="50">
        <v>1.1675700000000001E-6</v>
      </c>
      <c r="E5" s="50">
        <v>8.5280200000000001E-10</v>
      </c>
      <c r="F5" s="36">
        <f t="shared" si="5"/>
        <v>2.2996639770605377E-2</v>
      </c>
      <c r="G5" s="75">
        <f t="shared" si="1"/>
        <v>3.9828241245600006E-15</v>
      </c>
      <c r="H5" s="75">
        <f t="shared" si="1"/>
        <v>7.9866492122813254E-7</v>
      </c>
      <c r="I5" s="75">
        <f t="shared" si="1"/>
        <v>1.5009990619344457E-6</v>
      </c>
      <c r="J5" s="75">
        <f t="shared" si="1"/>
        <v>2.0222905633846062E-6</v>
      </c>
      <c r="K5" s="75">
        <f t="shared" si="1"/>
        <v>2.2996639770605377E-6</v>
      </c>
      <c r="L5" s="75">
        <f t="shared" si="1"/>
        <v>2.2996639756773177E-6</v>
      </c>
      <c r="M5" s="75">
        <f t="shared" si="1"/>
        <v>2.0222905594017823E-6</v>
      </c>
      <c r="N5" s="75">
        <f t="shared" si="1"/>
        <v>1.5009990558324055E-6</v>
      </c>
      <c r="O5" s="75">
        <f t="shared" si="1"/>
        <v>7.9866491374287178E-7</v>
      </c>
      <c r="P5" s="75">
        <f t="shared" si="1"/>
        <v>-3.9828240775837162E-15</v>
      </c>
      <c r="Q5" s="75">
        <f t="shared" si="2"/>
        <v>-7.9866492122813264E-7</v>
      </c>
      <c r="R5" s="75">
        <f t="shared" si="2"/>
        <v>-1.5009990619344461E-6</v>
      </c>
      <c r="S5" s="75">
        <f t="shared" si="2"/>
        <v>-2.0222905633846053E-6</v>
      </c>
      <c r="T5" s="75">
        <f t="shared" si="2"/>
        <v>-2.2996639770605377E-6</v>
      </c>
      <c r="U5" s="75">
        <f t="shared" si="2"/>
        <v>-2.2996639756773177E-6</v>
      </c>
      <c r="V5" s="75">
        <f t="shared" si="2"/>
        <v>-2.0222905594017823E-6</v>
      </c>
      <c r="W5" s="75">
        <f t="shared" si="2"/>
        <v>-1.5009990558324066E-6</v>
      </c>
      <c r="X5" s="75">
        <f t="shared" si="2"/>
        <v>-7.98664913742872E-7</v>
      </c>
      <c r="Y5" s="75">
        <f t="shared" si="2"/>
        <v>3.9828227544839223E-15</v>
      </c>
      <c r="Z5" s="75">
        <f t="shared" si="2"/>
        <v>7.9866492122813243E-7</v>
      </c>
      <c r="AA5" s="75">
        <f t="shared" si="3"/>
        <v>1.500999061934445E-6</v>
      </c>
      <c r="AB5" s="75">
        <f t="shared" si="3"/>
        <v>2.0222905633846062E-6</v>
      </c>
      <c r="AC5" s="75">
        <f t="shared" si="3"/>
        <v>2.2996639770605377E-6</v>
      </c>
      <c r="AD5" s="75">
        <f t="shared" si="3"/>
        <v>2.2996639756773177E-6</v>
      </c>
      <c r="AE5" s="75">
        <f t="shared" si="3"/>
        <v>2.0222905594017827E-6</v>
      </c>
      <c r="AF5" s="75">
        <f t="shared" si="3"/>
        <v>1.5009990558324068E-6</v>
      </c>
      <c r="AG5" s="75">
        <f t="shared" si="3"/>
        <v>7.986649137428703E-7</v>
      </c>
      <c r="AH5" s="75">
        <f t="shared" si="3"/>
        <v>-3.982824542415561E-15</v>
      </c>
      <c r="AI5" s="75">
        <f t="shared" si="3"/>
        <v>-7.9866492122813201E-7</v>
      </c>
      <c r="AJ5" s="75">
        <f t="shared" si="3"/>
        <v>-1.5009990619344448E-6</v>
      </c>
      <c r="AK5" s="75">
        <f t="shared" si="4"/>
        <v>-2.022290563384607E-6</v>
      </c>
      <c r="AL5" s="75">
        <f t="shared" si="4"/>
        <v>-2.2996639770605377E-6</v>
      </c>
      <c r="AM5" s="75">
        <f t="shared" si="4"/>
        <v>-2.2996639756773177E-6</v>
      </c>
      <c r="AN5" s="75">
        <f t="shared" si="4"/>
        <v>-2.0222905594017827E-6</v>
      </c>
      <c r="AO5" s="75">
        <f t="shared" si="4"/>
        <v>-1.5009990558324036E-6</v>
      </c>
      <c r="AP5" s="75">
        <f t="shared" si="4"/>
        <v>-7.9866491374287464E-7</v>
      </c>
      <c r="AQ5" s="75">
        <f t="shared" si="4"/>
        <v>3.9828242563262443E-15</v>
      </c>
    </row>
    <row r="6" spans="1:43" x14ac:dyDescent="0.25">
      <c r="A6" s="75">
        <v>4</v>
      </c>
      <c r="B6" s="49" t="s">
        <v>46</v>
      </c>
      <c r="C6" s="49">
        <v>1</v>
      </c>
      <c r="D6" s="50">
        <v>1.09778E-6</v>
      </c>
      <c r="E6" s="50">
        <v>4.6018399999999995E-13</v>
      </c>
      <c r="F6" s="36">
        <f t="shared" si="5"/>
        <v>4.3911199999999997E-2</v>
      </c>
      <c r="G6" s="75">
        <f t="shared" si="1"/>
        <v>2.0207231660799999E-18</v>
      </c>
      <c r="H6" s="75">
        <f t="shared" si="1"/>
        <v>7.6250998591880111E-7</v>
      </c>
      <c r="I6" s="75">
        <f t="shared" si="1"/>
        <v>1.5018514917621093E-6</v>
      </c>
      <c r="J6" s="75">
        <f t="shared" si="1"/>
        <v>2.1955600000017495E-6</v>
      </c>
      <c r="K6" s="75">
        <f t="shared" si="1"/>
        <v>2.8225575286483046E-6</v>
      </c>
      <c r="L6" s="75">
        <f t="shared" si="1"/>
        <v>3.3637930750699055E-6</v>
      </c>
      <c r="M6" s="75">
        <f t="shared" si="1"/>
        <v>3.8028214710669341E-6</v>
      </c>
      <c r="N6" s="75">
        <f t="shared" si="1"/>
        <v>4.1263030609861093E-6</v>
      </c>
      <c r="O6" s="75">
        <f t="shared" si="1"/>
        <v>4.3244090204073176E-6</v>
      </c>
      <c r="P6" s="75">
        <f t="shared" si="1"/>
        <v>4.3911199999999999E-6</v>
      </c>
      <c r="Q6" s="75">
        <f t="shared" si="2"/>
        <v>4.3244090204066162E-6</v>
      </c>
      <c r="R6" s="75">
        <f t="shared" si="2"/>
        <v>4.1263030609847269E-6</v>
      </c>
      <c r="S6" s="75">
        <f t="shared" si="2"/>
        <v>3.8028214710649144E-6</v>
      </c>
      <c r="T6" s="75">
        <f t="shared" si="2"/>
        <v>3.3637930750673081E-6</v>
      </c>
      <c r="U6" s="75">
        <f t="shared" si="2"/>
        <v>2.82255752864521E-6</v>
      </c>
      <c r="V6" s="75">
        <f t="shared" si="2"/>
        <v>2.1955599999982504E-6</v>
      </c>
      <c r="W6" s="75">
        <f t="shared" si="2"/>
        <v>1.5018514917583127E-6</v>
      </c>
      <c r="X6" s="75">
        <f t="shared" si="2"/>
        <v>7.6250998591482133E-7</v>
      </c>
      <c r="Y6" s="75">
        <f t="shared" si="2"/>
        <v>-2.0197127981701203E-18</v>
      </c>
      <c r="Z6" s="75">
        <f t="shared" si="2"/>
        <v>-7.6250998591880122E-7</v>
      </c>
      <c r="AA6" s="75">
        <f t="shared" si="3"/>
        <v>-1.5018514917621084E-6</v>
      </c>
      <c r="AB6" s="75">
        <f t="shared" si="3"/>
        <v>-2.1955600000017499E-6</v>
      </c>
      <c r="AC6" s="75">
        <f t="shared" si="3"/>
        <v>-2.8225575286483042E-6</v>
      </c>
      <c r="AD6" s="75">
        <f t="shared" si="3"/>
        <v>-3.3637930750699042E-6</v>
      </c>
      <c r="AE6" s="75">
        <f t="shared" si="3"/>
        <v>-3.8028214710669333E-6</v>
      </c>
      <c r="AF6" s="75">
        <f t="shared" si="3"/>
        <v>-4.1263030609861076E-6</v>
      </c>
      <c r="AG6" s="75">
        <f t="shared" si="3"/>
        <v>-4.3244090204073176E-6</v>
      </c>
      <c r="AH6" s="75">
        <f t="shared" si="3"/>
        <v>-4.3911199999999999E-6</v>
      </c>
      <c r="AI6" s="75">
        <f t="shared" si="3"/>
        <v>-4.3244090204066162E-6</v>
      </c>
      <c r="AJ6" s="75">
        <f t="shared" si="3"/>
        <v>-4.1263030609847278E-6</v>
      </c>
      <c r="AK6" s="75">
        <f t="shared" si="4"/>
        <v>-3.802821471064914E-6</v>
      </c>
      <c r="AL6" s="75">
        <f t="shared" si="4"/>
        <v>-3.3637930750673085E-6</v>
      </c>
      <c r="AM6" s="75">
        <f t="shared" si="4"/>
        <v>-2.82255752864521E-6</v>
      </c>
      <c r="AN6" s="75">
        <f t="shared" si="4"/>
        <v>-2.1955599999982525E-6</v>
      </c>
      <c r="AO6" s="75">
        <f t="shared" si="4"/>
        <v>-1.5018514917583112E-6</v>
      </c>
      <c r="AP6" s="75">
        <f t="shared" si="4"/>
        <v>-7.6250998591482556E-7</v>
      </c>
      <c r="AQ6" s="75">
        <f t="shared" si="4"/>
        <v>2.0191748207817881E-18</v>
      </c>
    </row>
    <row r="7" spans="1:43" x14ac:dyDescent="0.25">
      <c r="A7" s="75">
        <v>5</v>
      </c>
      <c r="B7" s="49" t="s">
        <v>47</v>
      </c>
      <c r="C7" s="49">
        <v>1</v>
      </c>
      <c r="D7" s="50">
        <v>9.879539999999999E-7</v>
      </c>
      <c r="E7" s="50">
        <v>1.5708</v>
      </c>
      <c r="F7" s="36">
        <f t="shared" si="5"/>
        <v>2.9638619999800043E-2</v>
      </c>
      <c r="G7" s="75">
        <f t="shared" si="1"/>
        <v>2.9638619999800044E-6</v>
      </c>
      <c r="H7" s="75">
        <f t="shared" si="1"/>
        <v>2.9188323859529163E-6</v>
      </c>
      <c r="I7" s="75">
        <f t="shared" si="1"/>
        <v>2.7851155268791029E-6</v>
      </c>
      <c r="J7" s="75">
        <f t="shared" si="1"/>
        <v>2.5667743418575257E-6</v>
      </c>
      <c r="K7" s="75">
        <f t="shared" si="1"/>
        <v>2.2704430173090954E-6</v>
      </c>
      <c r="L7" s="75">
        <f t="shared" si="1"/>
        <v>1.9051254305793302E-6</v>
      </c>
      <c r="M7" s="75">
        <f t="shared" si="1"/>
        <v>1.4819215716813962E-6</v>
      </c>
      <c r="N7" s="75">
        <f t="shared" si="1"/>
        <v>1.0136902757164212E-6</v>
      </c>
      <c r="O7" s="75">
        <f t="shared" si="1"/>
        <v>5.1465851367583158E-7</v>
      </c>
      <c r="P7" s="75">
        <f t="shared" si="1"/>
        <v>-1.0886873024491458E-11</v>
      </c>
      <c r="Q7" s="75">
        <f t="shared" si="2"/>
        <v>-5.1467995662975137E-7</v>
      </c>
      <c r="R7" s="75">
        <f t="shared" si="2"/>
        <v>-1.0137107363449079E-6</v>
      </c>
      <c r="S7" s="75">
        <f t="shared" si="2"/>
        <v>-1.4819404282986078E-6</v>
      </c>
      <c r="T7" s="75">
        <f t="shared" si="2"/>
        <v>-1.9051421102364965E-6</v>
      </c>
      <c r="U7" s="75">
        <f t="shared" si="2"/>
        <v>-2.2704570132032713E-6</v>
      </c>
      <c r="V7" s="75">
        <f t="shared" si="2"/>
        <v>-2.5667852287305497E-6</v>
      </c>
      <c r="W7" s="75">
        <f t="shared" si="2"/>
        <v>-2.7851229739388463E-6</v>
      </c>
      <c r="X7" s="75">
        <f t="shared" si="2"/>
        <v>-2.9188361669242383E-6</v>
      </c>
      <c r="Y7" s="75">
        <f t="shared" si="2"/>
        <v>-2.9638619999800044E-6</v>
      </c>
      <c r="Z7" s="75">
        <f t="shared" si="2"/>
        <v>-2.9188323859529163E-6</v>
      </c>
      <c r="AA7" s="75">
        <f t="shared" si="3"/>
        <v>-2.7851155268791029E-6</v>
      </c>
      <c r="AB7" s="75">
        <f t="shared" si="3"/>
        <v>-2.5667743418575249E-6</v>
      </c>
      <c r="AC7" s="75">
        <f t="shared" si="3"/>
        <v>-2.270443017309095E-6</v>
      </c>
      <c r="AD7" s="75">
        <f t="shared" si="3"/>
        <v>-1.9051254305793302E-6</v>
      </c>
      <c r="AE7" s="75">
        <f t="shared" si="3"/>
        <v>-1.4819215716813962E-6</v>
      </c>
      <c r="AF7" s="75">
        <f t="shared" si="3"/>
        <v>-1.0136902757164214E-6</v>
      </c>
      <c r="AG7" s="75">
        <f t="shared" si="3"/>
        <v>-5.1465851367583053E-7</v>
      </c>
      <c r="AH7" s="75">
        <f t="shared" si="3"/>
        <v>1.088687302412834E-11</v>
      </c>
      <c r="AI7" s="75">
        <f t="shared" si="3"/>
        <v>5.1467995662975105E-7</v>
      </c>
      <c r="AJ7" s="75">
        <f t="shared" si="3"/>
        <v>1.0137107363449075E-6</v>
      </c>
      <c r="AK7" s="75">
        <f t="shared" si="4"/>
        <v>1.4819404282986099E-6</v>
      </c>
      <c r="AL7" s="75">
        <f t="shared" si="4"/>
        <v>1.9051421102364965E-6</v>
      </c>
      <c r="AM7" s="75">
        <f t="shared" si="4"/>
        <v>2.2704570132032709E-6</v>
      </c>
      <c r="AN7" s="75">
        <f t="shared" si="4"/>
        <v>2.5667852287305493E-6</v>
      </c>
      <c r="AO7" s="75">
        <f t="shared" si="4"/>
        <v>2.7851229739388471E-6</v>
      </c>
      <c r="AP7" s="75">
        <f t="shared" si="4"/>
        <v>2.9188361669242383E-6</v>
      </c>
      <c r="AQ7" s="75">
        <f t="shared" si="4"/>
        <v>2.9638619999800044E-6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4.25429E-8</v>
      </c>
      <c r="E8" s="50">
        <v>-4.6941499999999997E-13</v>
      </c>
      <c r="F8" s="36">
        <f t="shared" si="5"/>
        <v>8.3793155511260029E-4</v>
      </c>
      <c r="G8" s="75">
        <f t="shared" si="1"/>
        <v>-7.9881101613999991E-20</v>
      </c>
      <c r="H8" s="75">
        <f t="shared" si="1"/>
        <v>2.9101057510904124E-8</v>
      </c>
      <c r="I8" s="75">
        <f t="shared" si="1"/>
        <v>5.4692098000205759E-8</v>
      </c>
      <c r="J8" s="75">
        <f t="shared" si="1"/>
        <v>7.368646430128204E-8</v>
      </c>
      <c r="K8" s="75">
        <f t="shared" si="1"/>
        <v>8.3793155511232262E-8</v>
      </c>
      <c r="L8" s="75">
        <f t="shared" si="1"/>
        <v>8.3793155511260002E-8</v>
      </c>
      <c r="M8" s="75">
        <f t="shared" si="1"/>
        <v>7.3686464301361939E-8</v>
      </c>
      <c r="N8" s="75">
        <f t="shared" si="1"/>
        <v>5.4692098000328155E-8</v>
      </c>
      <c r="O8" s="75">
        <f t="shared" si="1"/>
        <v>2.910105751105426E-8</v>
      </c>
      <c r="P8" s="75">
        <f t="shared" si="1"/>
        <v>7.9889363825387877E-20</v>
      </c>
      <c r="Q8" s="75">
        <f t="shared" si="2"/>
        <v>-2.9101057510904117E-8</v>
      </c>
      <c r="R8" s="75">
        <f t="shared" si="2"/>
        <v>-5.4692098000205759E-8</v>
      </c>
      <c r="S8" s="75">
        <f t="shared" si="2"/>
        <v>-7.3686464301282027E-8</v>
      </c>
      <c r="T8" s="75">
        <f t="shared" si="2"/>
        <v>-8.3793155511232262E-8</v>
      </c>
      <c r="U8" s="75">
        <f t="shared" si="2"/>
        <v>-8.3793155511260002E-8</v>
      </c>
      <c r="V8" s="75">
        <f t="shared" si="2"/>
        <v>-7.3686464301361926E-8</v>
      </c>
      <c r="W8" s="75">
        <f t="shared" si="2"/>
        <v>-5.4692098000328162E-8</v>
      </c>
      <c r="X8" s="75">
        <f t="shared" si="2"/>
        <v>-2.9101057511054234E-8</v>
      </c>
      <c r="Y8" s="75">
        <f t="shared" si="2"/>
        <v>-7.9899788099028339E-20</v>
      </c>
      <c r="Z8" s="75">
        <f t="shared" si="2"/>
        <v>2.910105751090414E-8</v>
      </c>
      <c r="AA8" s="75">
        <f t="shared" si="3"/>
        <v>5.4692098000205745E-8</v>
      </c>
      <c r="AB8" s="75">
        <f t="shared" si="3"/>
        <v>7.3686464301282067E-8</v>
      </c>
      <c r="AC8" s="75">
        <f t="shared" si="3"/>
        <v>8.3793155511232262E-8</v>
      </c>
      <c r="AD8" s="75">
        <f t="shared" si="3"/>
        <v>8.3793155511260029E-8</v>
      </c>
      <c r="AE8" s="75">
        <f t="shared" si="3"/>
        <v>7.3686464301362005E-8</v>
      </c>
      <c r="AF8" s="75">
        <f t="shared" si="3"/>
        <v>5.4692098000328287E-8</v>
      </c>
      <c r="AG8" s="75">
        <f t="shared" si="3"/>
        <v>2.9101057511054316E-8</v>
      </c>
      <c r="AH8" s="75">
        <f t="shared" si="3"/>
        <v>7.9985783744051729E-20</v>
      </c>
      <c r="AI8" s="75">
        <f t="shared" si="3"/>
        <v>-2.9101057510903991E-8</v>
      </c>
      <c r="AJ8" s="75">
        <f t="shared" si="3"/>
        <v>-5.4692098000205626E-8</v>
      </c>
      <c r="AK8" s="75">
        <f t="shared" si="4"/>
        <v>-7.3686464301282014E-8</v>
      </c>
      <c r="AL8" s="75">
        <f t="shared" si="4"/>
        <v>-8.3793155511232249E-8</v>
      </c>
      <c r="AM8" s="75">
        <f t="shared" si="4"/>
        <v>-8.3793155511260029E-8</v>
      </c>
      <c r="AN8" s="75">
        <f t="shared" si="4"/>
        <v>-7.3686464301362005E-8</v>
      </c>
      <c r="AO8" s="75">
        <f t="shared" si="4"/>
        <v>-5.4692098000328175E-8</v>
      </c>
      <c r="AP8" s="75">
        <f t="shared" si="4"/>
        <v>-2.9101057511054465E-8</v>
      </c>
      <c r="AQ8" s="75">
        <f t="shared" si="4"/>
        <v>-7.999620801769219E-20</v>
      </c>
    </row>
    <row r="9" spans="1:43" x14ac:dyDescent="0.25">
      <c r="A9" s="75">
        <v>7</v>
      </c>
      <c r="B9" s="49" t="s">
        <v>49</v>
      </c>
      <c r="C9" s="49">
        <v>1</v>
      </c>
      <c r="D9" s="50">
        <v>6.1923800000000003E-7</v>
      </c>
      <c r="E9" s="50">
        <v>8.1338200000000006E-14</v>
      </c>
      <c r="F9" s="36">
        <f t="shared" si="5"/>
        <v>2.476952E-2</v>
      </c>
      <c r="G9" s="75">
        <f t="shared" si="1"/>
        <v>2.0147081716640003E-19</v>
      </c>
      <c r="H9" s="75">
        <f t="shared" si="1"/>
        <v>4.301182009686569E-7</v>
      </c>
      <c r="I9" s="75">
        <f t="shared" si="1"/>
        <v>8.4716747805099116E-7</v>
      </c>
      <c r="J9" s="75">
        <f t="shared" si="1"/>
        <v>1.2384760000001743E-6</v>
      </c>
      <c r="K9" s="75">
        <f t="shared" si="1"/>
        <v>1.5921540553884475E-6</v>
      </c>
      <c r="L9" s="75">
        <f t="shared" si="1"/>
        <v>1.8974553154725684E-6</v>
      </c>
      <c r="M9" s="75">
        <f t="shared" si="1"/>
        <v>2.1451033559547734E-6</v>
      </c>
      <c r="N9" s="75">
        <f t="shared" si="1"/>
        <v>2.3275735164409662E-6</v>
      </c>
      <c r="O9" s="75">
        <f t="shared" si="1"/>
        <v>2.4393215334391296E-6</v>
      </c>
      <c r="P9" s="75">
        <f t="shared" si="1"/>
        <v>2.4769520000000001E-6</v>
      </c>
      <c r="Q9" s="75">
        <f t="shared" si="2"/>
        <v>2.4393215334390597E-6</v>
      </c>
      <c r="R9" s="75">
        <f t="shared" si="2"/>
        <v>2.3275735164408286E-6</v>
      </c>
      <c r="S9" s="75">
        <f t="shared" si="2"/>
        <v>2.1451033559545727E-6</v>
      </c>
      <c r="T9" s="75">
        <f t="shared" si="2"/>
        <v>1.8974553154723096E-6</v>
      </c>
      <c r="U9" s="75">
        <f t="shared" si="2"/>
        <v>1.5921540553881392E-6</v>
      </c>
      <c r="V9" s="75">
        <f t="shared" si="2"/>
        <v>1.2384759999998256E-6</v>
      </c>
      <c r="W9" s="75">
        <f t="shared" si="2"/>
        <v>8.4716747805061307E-7</v>
      </c>
      <c r="X9" s="75">
        <f t="shared" si="2"/>
        <v>4.3011820096826001E-7</v>
      </c>
      <c r="Y9" s="75">
        <f t="shared" si="2"/>
        <v>-2.0099427775095714E-19</v>
      </c>
      <c r="Z9" s="75">
        <f t="shared" si="2"/>
        <v>-4.30118200968657E-7</v>
      </c>
      <c r="AA9" s="75">
        <f t="shared" si="3"/>
        <v>-8.4716747805099085E-7</v>
      </c>
      <c r="AB9" s="75">
        <f t="shared" si="3"/>
        <v>-1.2384760000001748E-6</v>
      </c>
      <c r="AC9" s="75">
        <f t="shared" si="3"/>
        <v>-1.5921540553884471E-6</v>
      </c>
      <c r="AD9" s="75">
        <f t="shared" si="3"/>
        <v>-1.8974553154725686E-6</v>
      </c>
      <c r="AE9" s="75">
        <f t="shared" si="3"/>
        <v>-2.1451033559547734E-6</v>
      </c>
      <c r="AF9" s="75">
        <f t="shared" si="3"/>
        <v>-2.3275735164409662E-6</v>
      </c>
      <c r="AG9" s="75">
        <f t="shared" si="3"/>
        <v>-2.43932153343913E-6</v>
      </c>
      <c r="AH9" s="75">
        <f t="shared" si="3"/>
        <v>-2.4769520000000001E-6</v>
      </c>
      <c r="AI9" s="75">
        <f t="shared" si="3"/>
        <v>-2.4393215334390597E-6</v>
      </c>
      <c r="AJ9" s="75">
        <f t="shared" si="3"/>
        <v>-2.327573516440829E-6</v>
      </c>
      <c r="AK9" s="75">
        <f t="shared" si="4"/>
        <v>-2.1451033559545718E-6</v>
      </c>
      <c r="AL9" s="75">
        <f t="shared" si="4"/>
        <v>-1.8974553154723092E-6</v>
      </c>
      <c r="AM9" s="75">
        <f t="shared" si="4"/>
        <v>-1.5921540553881385E-6</v>
      </c>
      <c r="AN9" s="75">
        <f t="shared" si="4"/>
        <v>-1.2384759999998258E-6</v>
      </c>
      <c r="AO9" s="75">
        <f t="shared" si="4"/>
        <v>-8.4716747805061127E-7</v>
      </c>
      <c r="AP9" s="75">
        <f t="shared" si="4"/>
        <v>-4.3011820096826139E-7</v>
      </c>
      <c r="AQ9" s="75">
        <f t="shared" si="4"/>
        <v>2.0179080201590538E-19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5.8288400000000005E-7</v>
      </c>
      <c r="E10" s="50">
        <v>1.5708</v>
      </c>
      <c r="F10" s="36">
        <f t="shared" si="5"/>
        <v>1.7486519999882034E-2</v>
      </c>
      <c r="G10" s="75">
        <f t="shared" si="1"/>
        <v>1.7486519999882034E-6</v>
      </c>
      <c r="H10" s="75">
        <f t="shared" si="1"/>
        <v>1.7220849315391001E-6</v>
      </c>
      <c r="I10" s="75">
        <f t="shared" si="1"/>
        <v>1.6431931838622035E-6</v>
      </c>
      <c r="J10" s="75">
        <f t="shared" si="1"/>
        <v>1.5143738427895247E-6</v>
      </c>
      <c r="K10" s="75">
        <f t="shared" si="1"/>
        <v>1.3395410188138265E-6</v>
      </c>
      <c r="L10" s="75">
        <f t="shared" si="1"/>
        <v>1.1240069188219316E-6</v>
      </c>
      <c r="M10" s="75">
        <f t="shared" si="1"/>
        <v>8.7432043737657736E-7</v>
      </c>
      <c r="N10" s="75">
        <f t="shared" si="1"/>
        <v>5.9806817186902477E-7</v>
      </c>
      <c r="O10" s="75">
        <f t="shared" si="1"/>
        <v>3.0364390759632885E-7</v>
      </c>
      <c r="P10" s="75">
        <f t="shared" si="1"/>
        <v>-6.4231574506583098E-12</v>
      </c>
      <c r="Q10" s="75">
        <f t="shared" si="2"/>
        <v>-3.0365655874684051E-7</v>
      </c>
      <c r="R10" s="75">
        <f t="shared" si="2"/>
        <v>-5.9808024345634043E-7</v>
      </c>
      <c r="S10" s="75">
        <f t="shared" si="2"/>
        <v>-8.7433156261162552E-7</v>
      </c>
      <c r="T10" s="75">
        <f t="shared" si="2"/>
        <v>-1.124016759670076E-6</v>
      </c>
      <c r="U10" s="75">
        <f t="shared" si="2"/>
        <v>-1.3395492762658746E-6</v>
      </c>
      <c r="V10" s="75">
        <f t="shared" si="2"/>
        <v>-1.5143802659469752E-6</v>
      </c>
      <c r="W10" s="75">
        <f t="shared" si="2"/>
        <v>-1.6431975775606666E-6</v>
      </c>
      <c r="X10" s="75">
        <f t="shared" si="2"/>
        <v>-1.7220871622782726E-6</v>
      </c>
      <c r="Y10" s="75">
        <f t="shared" si="2"/>
        <v>-1.7486519999882034E-6</v>
      </c>
      <c r="Z10" s="75">
        <f t="shared" si="2"/>
        <v>-1.7220849315391001E-6</v>
      </c>
      <c r="AA10" s="75">
        <f t="shared" si="3"/>
        <v>-1.6431931838622037E-6</v>
      </c>
      <c r="AB10" s="75">
        <f t="shared" si="3"/>
        <v>-1.5143738427895245E-6</v>
      </c>
      <c r="AC10" s="75">
        <f t="shared" si="3"/>
        <v>-1.3395410188138263E-6</v>
      </c>
      <c r="AD10" s="75">
        <f t="shared" si="3"/>
        <v>-1.1240069188219316E-6</v>
      </c>
      <c r="AE10" s="75">
        <f t="shared" si="3"/>
        <v>-8.7432043737657746E-7</v>
      </c>
      <c r="AF10" s="75">
        <f t="shared" si="3"/>
        <v>-5.9806817186902509E-7</v>
      </c>
      <c r="AG10" s="75">
        <f t="shared" si="3"/>
        <v>-3.0364390759632826E-7</v>
      </c>
      <c r="AH10" s="75">
        <f t="shared" si="3"/>
        <v>6.423157450444074E-12</v>
      </c>
      <c r="AI10" s="75">
        <f t="shared" si="3"/>
        <v>3.0365655874684029E-7</v>
      </c>
      <c r="AJ10" s="75">
        <f t="shared" si="3"/>
        <v>5.9808024345634022E-7</v>
      </c>
      <c r="AK10" s="75">
        <f t="shared" si="4"/>
        <v>8.7433156261162669E-7</v>
      </c>
      <c r="AL10" s="75">
        <f t="shared" si="4"/>
        <v>1.124016759670076E-6</v>
      </c>
      <c r="AM10" s="75">
        <f t="shared" si="4"/>
        <v>1.3395492762658744E-6</v>
      </c>
      <c r="AN10" s="75">
        <f t="shared" si="4"/>
        <v>1.5143802659469749E-6</v>
      </c>
      <c r="AO10" s="75">
        <f t="shared" si="4"/>
        <v>1.6431975775606672E-6</v>
      </c>
      <c r="AP10" s="75">
        <f t="shared" si="4"/>
        <v>1.7220871622782721E-6</v>
      </c>
      <c r="AQ10" s="75">
        <f t="shared" si="4"/>
        <v>1.7486519999882034E-6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2.5183600000000001E-8</v>
      </c>
      <c r="E11" s="50">
        <v>-3.9763300000000002E-16</v>
      </c>
      <c r="F11" s="36">
        <f t="shared" si="5"/>
        <v>4.96020090575165E-4</v>
      </c>
      <c r="G11" s="75">
        <f t="shared" si="1"/>
        <v>-4.00553216752E-23</v>
      </c>
      <c r="H11" s="75">
        <f t="shared" si="1"/>
        <v>1.7226596962912586E-8</v>
      </c>
      <c r="I11" s="75">
        <f t="shared" si="1"/>
        <v>3.2375412094603835E-8</v>
      </c>
      <c r="J11" s="75">
        <f t="shared" si="1"/>
        <v>4.3619274717491556E-8</v>
      </c>
      <c r="K11" s="75">
        <f t="shared" si="1"/>
        <v>4.9602009057516478E-8</v>
      </c>
      <c r="L11" s="75">
        <f t="shared" si="1"/>
        <v>4.9602009057516498E-8</v>
      </c>
      <c r="M11" s="75">
        <f t="shared" si="1"/>
        <v>4.3619274717491603E-8</v>
      </c>
      <c r="N11" s="75">
        <f t="shared" si="1"/>
        <v>3.2375412094603908E-8</v>
      </c>
      <c r="O11" s="75">
        <f t="shared" si="1"/>
        <v>1.7226596962912672E-8</v>
      </c>
      <c r="P11" s="75">
        <f t="shared" si="1"/>
        <v>5.0905789826527491E-23</v>
      </c>
      <c r="Q11" s="75">
        <f t="shared" si="2"/>
        <v>-1.7226596962912576E-8</v>
      </c>
      <c r="R11" s="75">
        <f t="shared" si="2"/>
        <v>-3.2375412094603829E-8</v>
      </c>
      <c r="S11" s="75">
        <f t="shared" si="2"/>
        <v>-4.3619274717491543E-8</v>
      </c>
      <c r="T11" s="75">
        <f t="shared" si="2"/>
        <v>-4.9602009057516478E-8</v>
      </c>
      <c r="U11" s="75">
        <f t="shared" si="2"/>
        <v>-4.9602009057516498E-8</v>
      </c>
      <c r="V11" s="75">
        <f t="shared" si="2"/>
        <v>-4.3619274717491596E-8</v>
      </c>
      <c r="W11" s="75">
        <f t="shared" si="2"/>
        <v>-3.2375412094603908E-8</v>
      </c>
      <c r="X11" s="75">
        <f t="shared" si="2"/>
        <v>-1.7226596962912659E-8</v>
      </c>
      <c r="Y11" s="75">
        <f t="shared" si="2"/>
        <v>-5.7076519552334833E-23</v>
      </c>
      <c r="Z11" s="75">
        <f t="shared" si="2"/>
        <v>1.722659696291259E-8</v>
      </c>
      <c r="AA11" s="75">
        <f t="shared" si="3"/>
        <v>3.2375412094603822E-8</v>
      </c>
      <c r="AB11" s="75">
        <f t="shared" si="3"/>
        <v>4.3619274717491563E-8</v>
      </c>
      <c r="AC11" s="75">
        <f t="shared" si="3"/>
        <v>4.9602009057516478E-8</v>
      </c>
      <c r="AD11" s="75">
        <f t="shared" si="3"/>
        <v>4.9602009057516491E-8</v>
      </c>
      <c r="AE11" s="75">
        <f t="shared" si="3"/>
        <v>4.3619274717491603E-8</v>
      </c>
      <c r="AF11" s="75">
        <f t="shared" si="3"/>
        <v>3.2375412094603915E-8</v>
      </c>
      <c r="AG11" s="75">
        <f t="shared" si="3"/>
        <v>1.7226596962912623E-8</v>
      </c>
      <c r="AH11" s="75">
        <f t="shared" si="3"/>
        <v>1.8512189177422035E-23</v>
      </c>
      <c r="AI11" s="75">
        <f t="shared" si="3"/>
        <v>-1.7226596962912586E-8</v>
      </c>
      <c r="AJ11" s="75">
        <f t="shared" si="3"/>
        <v>-3.2375412094603816E-8</v>
      </c>
      <c r="AK11" s="75">
        <f t="shared" si="4"/>
        <v>-4.3619274717491583E-8</v>
      </c>
      <c r="AL11" s="75">
        <f t="shared" si="4"/>
        <v>-4.9602009057516484E-8</v>
      </c>
      <c r="AM11" s="75">
        <f t="shared" si="4"/>
        <v>-4.9602009057516491E-8</v>
      </c>
      <c r="AN11" s="75">
        <f t="shared" si="4"/>
        <v>-4.3619274717491603E-8</v>
      </c>
      <c r="AO11" s="75">
        <f t="shared" si="4"/>
        <v>-3.2375412094603849E-8</v>
      </c>
      <c r="AP11" s="75">
        <f t="shared" si="4"/>
        <v>-1.7226596962912712E-8</v>
      </c>
      <c r="AQ11" s="75">
        <f t="shared" si="4"/>
        <v>-2.468291890322938E-23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6.9444500000000005E-7</v>
      </c>
      <c r="E12" s="50">
        <v>-2.1610099999999999E-16</v>
      </c>
      <c r="F12" s="36">
        <f t="shared" si="5"/>
        <v>2.7777800000000002E-2</v>
      </c>
      <c r="G12" s="75">
        <f t="shared" si="1"/>
        <v>-6.0028103577999998E-22</v>
      </c>
      <c r="H12" s="75">
        <f t="shared" si="1"/>
        <v>4.823564349596452E-7</v>
      </c>
      <c r="I12" s="75">
        <f t="shared" si="1"/>
        <v>9.5005671372717547E-7</v>
      </c>
      <c r="J12" s="75">
        <f t="shared" si="1"/>
        <v>1.3888899999999995E-6</v>
      </c>
      <c r="K12" s="75">
        <f t="shared" si="1"/>
        <v>1.7855225664350749E-6</v>
      </c>
      <c r="L12" s="75">
        <f t="shared" si="1"/>
        <v>2.1279029332070347E-6</v>
      </c>
      <c r="M12" s="75">
        <f t="shared" si="1"/>
        <v>2.4056280461243379E-6</v>
      </c>
      <c r="N12" s="75">
        <f t="shared" si="1"/>
        <v>2.6102593681666806E-6</v>
      </c>
      <c r="O12" s="75">
        <f t="shared" si="1"/>
        <v>2.7355792801622512E-6</v>
      </c>
      <c r="P12" s="75">
        <f t="shared" si="1"/>
        <v>2.7777800000000002E-6</v>
      </c>
      <c r="Q12" s="75">
        <f t="shared" si="2"/>
        <v>2.7355792801622516E-6</v>
      </c>
      <c r="R12" s="75">
        <f t="shared" si="2"/>
        <v>2.6102593681666811E-6</v>
      </c>
      <c r="S12" s="75">
        <f t="shared" si="2"/>
        <v>2.4056280461243383E-6</v>
      </c>
      <c r="T12" s="75">
        <f t="shared" si="2"/>
        <v>2.1279029332070347E-6</v>
      </c>
      <c r="U12" s="75">
        <f t="shared" si="2"/>
        <v>1.7855225664350757E-6</v>
      </c>
      <c r="V12" s="75">
        <f t="shared" si="2"/>
        <v>1.3888899999999999E-6</v>
      </c>
      <c r="W12" s="75">
        <f t="shared" si="2"/>
        <v>9.5005671372717653E-7</v>
      </c>
      <c r="X12" s="75">
        <f t="shared" si="2"/>
        <v>4.8235643495964563E-7</v>
      </c>
      <c r="Y12" s="75">
        <f t="shared" si="2"/>
        <v>3.4031928750760666E-22</v>
      </c>
      <c r="Z12" s="75">
        <f t="shared" si="2"/>
        <v>-4.8235643495964616E-7</v>
      </c>
      <c r="AA12" s="75">
        <f t="shared" si="3"/>
        <v>-9.50056713727176E-7</v>
      </c>
      <c r="AB12" s="75">
        <f t="shared" si="3"/>
        <v>-1.3888900000000003E-6</v>
      </c>
      <c r="AC12" s="75">
        <f t="shared" si="3"/>
        <v>-1.7855225664350751E-6</v>
      </c>
      <c r="AD12" s="75">
        <f t="shared" si="3"/>
        <v>-2.1279029332070347E-6</v>
      </c>
      <c r="AE12" s="75">
        <f t="shared" si="3"/>
        <v>-2.4056280461243374E-6</v>
      </c>
      <c r="AF12" s="75">
        <f t="shared" si="3"/>
        <v>-2.6102593681666802E-6</v>
      </c>
      <c r="AG12" s="75">
        <f t="shared" si="3"/>
        <v>-2.7355792801622512E-6</v>
      </c>
      <c r="AH12" s="75">
        <f t="shared" si="3"/>
        <v>-2.7777800000000002E-6</v>
      </c>
      <c r="AI12" s="75">
        <f t="shared" si="3"/>
        <v>-2.7355792801622516E-6</v>
      </c>
      <c r="AJ12" s="75">
        <f t="shared" si="3"/>
        <v>-2.6102593681666811E-6</v>
      </c>
      <c r="AK12" s="75">
        <f t="shared" si="4"/>
        <v>-2.4056280461243379E-6</v>
      </c>
      <c r="AL12" s="75">
        <f t="shared" si="4"/>
        <v>-2.1279029332070351E-6</v>
      </c>
      <c r="AM12" s="75">
        <f t="shared" si="4"/>
        <v>-1.7855225664350762E-6</v>
      </c>
      <c r="AN12" s="75">
        <f t="shared" si="4"/>
        <v>-1.3888900000000014E-6</v>
      </c>
      <c r="AO12" s="75">
        <f t="shared" si="4"/>
        <v>-9.5005671372717579E-7</v>
      </c>
      <c r="AP12" s="75">
        <f t="shared" si="4"/>
        <v>-4.8235643495964838E-7</v>
      </c>
      <c r="AQ12" s="75">
        <f t="shared" si="4"/>
        <v>-6.8063857501521333E-22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6.3257900000000004E-7</v>
      </c>
      <c r="E13" s="50">
        <v>1.5708</v>
      </c>
      <c r="F13" s="36">
        <f t="shared" si="5"/>
        <v>1.8977369999871974E-2</v>
      </c>
      <c r="G13" s="75">
        <f t="shared" ref="G13:P22" si="6">Bn*SIN(m*(th-INDEX(deg,ii)*PI()/180+ph))*INDEX(mm,ii)*INDEX(_10kA,ii)</f>
        <v>1.8977369999871975E-6</v>
      </c>
      <c r="H13" s="75">
        <f t="shared" si="6"/>
        <v>1.8689049003027573E-6</v>
      </c>
      <c r="I13" s="75">
        <f t="shared" si="6"/>
        <v>1.7832870709341289E-6</v>
      </c>
      <c r="J13" s="75">
        <f t="shared" si="6"/>
        <v>1.6434849663019655E-6</v>
      </c>
      <c r="K13" s="75">
        <f t="shared" si="6"/>
        <v>1.4537464026122377E-6</v>
      </c>
      <c r="L13" s="75">
        <f t="shared" si="6"/>
        <v>1.2198364901103112E-6</v>
      </c>
      <c r="M13" s="75">
        <f t="shared" si="6"/>
        <v>9.4886246312343094E-7</v>
      </c>
      <c r="N13" s="75">
        <f t="shared" si="6"/>
        <v>6.4905773034211929E-7</v>
      </c>
      <c r="O13" s="75">
        <f t="shared" si="6"/>
        <v>3.2953170686342066E-7</v>
      </c>
      <c r="P13" s="75">
        <f t="shared" si="6"/>
        <v>-6.9707772335147007E-12</v>
      </c>
      <c r="Q13" s="75">
        <f t="shared" ref="Q13:Z22" si="7">Bn*SIN(m*(th-INDEX(deg,ii)*PI()/180+ph))*INDEX(mm,ii)*INDEX(_10kA,ii)</f>
        <v>-3.2954543661434796E-7</v>
      </c>
      <c r="R13" s="75">
        <f t="shared" si="7"/>
        <v>-6.4907083111797266E-7</v>
      </c>
      <c r="S13" s="75">
        <f t="shared" si="7"/>
        <v>-9.4887453686376607E-7</v>
      </c>
      <c r="T13" s="75">
        <f t="shared" si="7"/>
        <v>-1.2198471699606388E-6</v>
      </c>
      <c r="U13" s="75">
        <f t="shared" si="7"/>
        <v>-1.4537553640707082E-6</v>
      </c>
      <c r="V13" s="75">
        <f t="shared" si="7"/>
        <v>-1.6434919370791983E-6</v>
      </c>
      <c r="W13" s="75">
        <f t="shared" si="7"/>
        <v>-1.7832918392265852E-6</v>
      </c>
      <c r="X13" s="75">
        <f t="shared" si="7"/>
        <v>-1.8689073212282843E-6</v>
      </c>
      <c r="Y13" s="75">
        <f t="shared" si="7"/>
        <v>-1.8977369999871975E-6</v>
      </c>
      <c r="Z13" s="75">
        <f t="shared" si="7"/>
        <v>-1.8689049003027573E-6</v>
      </c>
      <c r="AA13" s="75">
        <f t="shared" ref="AA13:AJ22" si="8">Bn*SIN(m*(th-INDEX(deg,ii)*PI()/180+ph))*INDEX(mm,ii)*INDEX(_10kA,ii)</f>
        <v>-1.7832870709341289E-6</v>
      </c>
      <c r="AB13" s="75">
        <f t="shared" si="8"/>
        <v>-1.6434849663019648E-6</v>
      </c>
      <c r="AC13" s="75">
        <f t="shared" si="8"/>
        <v>-1.4537464026122372E-6</v>
      </c>
      <c r="AD13" s="75">
        <f t="shared" si="8"/>
        <v>-1.2198364901103112E-6</v>
      </c>
      <c r="AE13" s="75">
        <f t="shared" si="8"/>
        <v>-9.4886246312343105E-7</v>
      </c>
      <c r="AF13" s="75">
        <f t="shared" si="8"/>
        <v>-6.4905773034211951E-7</v>
      </c>
      <c r="AG13" s="75">
        <f t="shared" si="8"/>
        <v>-3.2953170686342008E-7</v>
      </c>
      <c r="AH13" s="75">
        <f t="shared" si="8"/>
        <v>6.9707772332822007E-12</v>
      </c>
      <c r="AI13" s="75">
        <f t="shared" si="8"/>
        <v>3.2954543661434775E-7</v>
      </c>
      <c r="AJ13" s="75">
        <f t="shared" si="8"/>
        <v>6.4907083111797244E-7</v>
      </c>
      <c r="AK13" s="75">
        <f t="shared" ref="AK13:AQ22" si="9">Bn*SIN(m*(th-INDEX(deg,ii)*PI()/180+ph))*INDEX(mm,ii)*INDEX(_10kA,ii)</f>
        <v>9.4887453686376734E-7</v>
      </c>
      <c r="AL13" s="75">
        <f t="shared" si="9"/>
        <v>1.2198471699606388E-6</v>
      </c>
      <c r="AM13" s="75">
        <f t="shared" si="9"/>
        <v>1.453755364070708E-6</v>
      </c>
      <c r="AN13" s="75">
        <f t="shared" si="9"/>
        <v>1.6434919370791983E-6</v>
      </c>
      <c r="AO13" s="75">
        <f t="shared" si="9"/>
        <v>1.7832918392265858E-6</v>
      </c>
      <c r="AP13" s="75">
        <f t="shared" si="9"/>
        <v>1.8689073212282841E-6</v>
      </c>
      <c r="AQ13" s="75">
        <f t="shared" si="9"/>
        <v>1.8977369999871975E-6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3.7964899999999997E-8</v>
      </c>
      <c r="E14" s="50">
        <v>5.97576E-12</v>
      </c>
      <c r="F14" s="36">
        <f t="shared" si="5"/>
        <v>7.4776255724823921E-4</v>
      </c>
      <c r="G14" s="75">
        <f t="shared" si="6"/>
        <v>9.0747652329599998E-19</v>
      </c>
      <c r="H14" s="75">
        <f t="shared" si="6"/>
        <v>2.5969521079542108E-8</v>
      </c>
      <c r="I14" s="75">
        <f t="shared" si="6"/>
        <v>4.8806734646672157E-8</v>
      </c>
      <c r="J14" s="75">
        <f t="shared" si="6"/>
        <v>6.5757135704725401E-8</v>
      </c>
      <c r="K14" s="75">
        <f t="shared" si="6"/>
        <v>7.4776255724823926E-8</v>
      </c>
      <c r="L14" s="75">
        <f t="shared" si="6"/>
        <v>7.4776255724508764E-8</v>
      </c>
      <c r="M14" s="75">
        <f t="shared" si="6"/>
        <v>6.5757135703817938E-8</v>
      </c>
      <c r="N14" s="75">
        <f t="shared" si="6"/>
        <v>4.8806734645281845E-8</v>
      </c>
      <c r="O14" s="75">
        <f t="shared" si="6"/>
        <v>2.5969521077836637E-8</v>
      </c>
      <c r="P14" s="75">
        <f t="shared" si="6"/>
        <v>-9.0745270416628907E-19</v>
      </c>
      <c r="Q14" s="75">
        <f t="shared" si="7"/>
        <v>-2.5969521079542088E-8</v>
      </c>
      <c r="R14" s="75">
        <f t="shared" si="7"/>
        <v>-4.8806734646672137E-8</v>
      </c>
      <c r="S14" s="75">
        <f t="shared" si="7"/>
        <v>-6.5757135704725375E-8</v>
      </c>
      <c r="T14" s="75">
        <f t="shared" si="7"/>
        <v>-7.4776255724823926E-8</v>
      </c>
      <c r="U14" s="75">
        <f t="shared" si="7"/>
        <v>-7.4776255724508777E-8</v>
      </c>
      <c r="V14" s="75">
        <f t="shared" si="7"/>
        <v>-6.5757135703817925E-8</v>
      </c>
      <c r="W14" s="75">
        <f t="shared" si="7"/>
        <v>-4.8806734645281858E-8</v>
      </c>
      <c r="X14" s="75">
        <f t="shared" si="7"/>
        <v>-2.5969521077836613E-8</v>
      </c>
      <c r="Y14" s="75">
        <f t="shared" si="7"/>
        <v>9.0744340163857388E-19</v>
      </c>
      <c r="Z14" s="75">
        <f t="shared" si="7"/>
        <v>2.5969521079542111E-8</v>
      </c>
      <c r="AA14" s="75">
        <f t="shared" si="8"/>
        <v>4.8806734646672137E-8</v>
      </c>
      <c r="AB14" s="75">
        <f t="shared" si="8"/>
        <v>6.5757135704725415E-8</v>
      </c>
      <c r="AC14" s="75">
        <f t="shared" si="8"/>
        <v>7.4776255724823926E-8</v>
      </c>
      <c r="AD14" s="75">
        <f t="shared" si="8"/>
        <v>7.4776255724508777E-8</v>
      </c>
      <c r="AE14" s="75">
        <f t="shared" si="8"/>
        <v>6.5757135703817978E-8</v>
      </c>
      <c r="AF14" s="75">
        <f t="shared" si="8"/>
        <v>4.8806734645281911E-8</v>
      </c>
      <c r="AG14" s="75">
        <f t="shared" si="8"/>
        <v>2.5969521077836623E-8</v>
      </c>
      <c r="AH14" s="75">
        <f t="shared" si="8"/>
        <v>-9.0743409911085869E-19</v>
      </c>
      <c r="AI14" s="75">
        <f t="shared" si="8"/>
        <v>-2.5969521079542038E-8</v>
      </c>
      <c r="AJ14" s="75">
        <f t="shared" si="8"/>
        <v>-4.8806734646672078E-8</v>
      </c>
      <c r="AK14" s="75">
        <f t="shared" si="9"/>
        <v>-6.5757135704725401E-8</v>
      </c>
      <c r="AL14" s="75">
        <f t="shared" si="9"/>
        <v>-7.4776255724823926E-8</v>
      </c>
      <c r="AM14" s="75">
        <f t="shared" si="9"/>
        <v>-7.4776255724508777E-8</v>
      </c>
      <c r="AN14" s="75">
        <f t="shared" si="9"/>
        <v>-6.5757135703817978E-8</v>
      </c>
      <c r="AO14" s="75">
        <f t="shared" si="9"/>
        <v>-4.8806734645281812E-8</v>
      </c>
      <c r="AP14" s="75">
        <f t="shared" si="9"/>
        <v>-2.5969521077836759E-8</v>
      </c>
      <c r="AQ14" s="75">
        <f t="shared" si="9"/>
        <v>9.074247965831435E-19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1.7012600000000001E-6</v>
      </c>
      <c r="E15" s="50">
        <v>-2.6644E-16</v>
      </c>
      <c r="F15" s="36">
        <f t="shared" si="5"/>
        <v>6.8050399999999997E-2</v>
      </c>
      <c r="G15" s="75">
        <f t="shared" si="6"/>
        <v>-1.8131348576000001E-21</v>
      </c>
      <c r="H15" s="75">
        <f t="shared" si="6"/>
        <v>1.1816827949505657E-6</v>
      </c>
      <c r="I15" s="75">
        <f t="shared" si="6"/>
        <v>2.3274607561369069E-6</v>
      </c>
      <c r="J15" s="75">
        <f t="shared" si="6"/>
        <v>3.4025199999999985E-6</v>
      </c>
      <c r="K15" s="75">
        <f t="shared" si="6"/>
        <v>4.3741953954212861E-6</v>
      </c>
      <c r="L15" s="75">
        <f t="shared" si="6"/>
        <v>5.2129630772023694E-6</v>
      </c>
      <c r="M15" s="75">
        <f t="shared" si="6"/>
        <v>5.8933375137692558E-6</v>
      </c>
      <c r="N15" s="75">
        <f t="shared" si="6"/>
        <v>6.3946458721529378E-6</v>
      </c>
      <c r="O15" s="75">
        <f t="shared" si="6"/>
        <v>6.701656151558196E-6</v>
      </c>
      <c r="P15" s="75">
        <f t="shared" si="6"/>
        <v>6.8050400000000003E-6</v>
      </c>
      <c r="Q15" s="75">
        <f t="shared" si="7"/>
        <v>6.7016561515581968E-6</v>
      </c>
      <c r="R15" s="75">
        <f t="shared" si="7"/>
        <v>6.3946458721529387E-6</v>
      </c>
      <c r="S15" s="75">
        <f t="shared" si="7"/>
        <v>5.8933375137692584E-6</v>
      </c>
      <c r="T15" s="75">
        <f t="shared" si="7"/>
        <v>5.2129630772023728E-6</v>
      </c>
      <c r="U15" s="75">
        <f t="shared" si="7"/>
        <v>4.3741953954212912E-6</v>
      </c>
      <c r="V15" s="75">
        <f t="shared" si="7"/>
        <v>3.4025200000000023E-6</v>
      </c>
      <c r="W15" s="75">
        <f t="shared" si="7"/>
        <v>2.3274607561369128E-6</v>
      </c>
      <c r="X15" s="75">
        <f t="shared" si="7"/>
        <v>1.1816827949505701E-6</v>
      </c>
      <c r="Y15" s="75">
        <f t="shared" si="7"/>
        <v>3.8557632607572061E-21</v>
      </c>
      <c r="Z15" s="75">
        <f t="shared" si="7"/>
        <v>-1.1816827949505655E-6</v>
      </c>
      <c r="AA15" s="75">
        <f t="shared" si="8"/>
        <v>-2.3274607561369052E-6</v>
      </c>
      <c r="AB15" s="75">
        <f t="shared" si="8"/>
        <v>-3.4025199999999985E-6</v>
      </c>
      <c r="AC15" s="75">
        <f t="shared" si="8"/>
        <v>-4.3741953954212853E-6</v>
      </c>
      <c r="AD15" s="75">
        <f t="shared" si="8"/>
        <v>-5.2129630772023694E-6</v>
      </c>
      <c r="AE15" s="75">
        <f t="shared" si="8"/>
        <v>-5.893337513769255E-6</v>
      </c>
      <c r="AF15" s="75">
        <f t="shared" si="8"/>
        <v>-6.394645872152937E-6</v>
      </c>
      <c r="AG15" s="75">
        <f t="shared" si="8"/>
        <v>-6.701656151558196E-6</v>
      </c>
      <c r="AH15" s="75">
        <f t="shared" si="8"/>
        <v>-6.8050400000000003E-6</v>
      </c>
      <c r="AI15" s="75">
        <f t="shared" si="8"/>
        <v>-6.7016561515581968E-6</v>
      </c>
      <c r="AJ15" s="75">
        <f t="shared" si="8"/>
        <v>-6.3946458721529395E-6</v>
      </c>
      <c r="AK15" s="75">
        <f t="shared" si="9"/>
        <v>-5.8933375137692567E-6</v>
      </c>
      <c r="AL15" s="75">
        <f t="shared" si="9"/>
        <v>-5.2129630772023711E-6</v>
      </c>
      <c r="AM15" s="75">
        <f t="shared" si="9"/>
        <v>-4.3741953954212895E-6</v>
      </c>
      <c r="AN15" s="75">
        <f t="shared" si="9"/>
        <v>-3.4025200000000031E-6</v>
      </c>
      <c r="AO15" s="75">
        <f t="shared" si="9"/>
        <v>-2.3274607561369082E-6</v>
      </c>
      <c r="AP15" s="75">
        <f t="shared" si="9"/>
        <v>-1.1816827949505742E-6</v>
      </c>
      <c r="AQ15" s="75">
        <f t="shared" si="9"/>
        <v>-1.6674368483182713E-21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1.4617600000000001E-6</v>
      </c>
      <c r="E16" s="50">
        <v>1.5708</v>
      </c>
      <c r="F16" s="36">
        <f t="shared" si="5"/>
        <v>4.3852799999704165E-2</v>
      </c>
      <c r="G16" s="75">
        <f t="shared" si="6"/>
        <v>4.3852799999704162E-6</v>
      </c>
      <c r="H16" s="75">
        <f t="shared" si="6"/>
        <v>4.3186549459696869E-6</v>
      </c>
      <c r="I16" s="75">
        <f t="shared" si="6"/>
        <v>4.1208097467805163E-6</v>
      </c>
      <c r="J16" s="75">
        <f t="shared" si="6"/>
        <v>3.7977558286657651E-6</v>
      </c>
      <c r="K16" s="75">
        <f t="shared" si="6"/>
        <v>3.3593090214541814E-6</v>
      </c>
      <c r="L16" s="75">
        <f t="shared" si="6"/>
        <v>2.8187913095180972E-6</v>
      </c>
      <c r="M16" s="75">
        <f t="shared" si="6"/>
        <v>2.1926260500195337E-6</v>
      </c>
      <c r="N16" s="75">
        <f t="shared" si="6"/>
        <v>1.4998389575134432E-6</v>
      </c>
      <c r="O16" s="75">
        <f t="shared" si="6"/>
        <v>7.6148001723843784E-7</v>
      </c>
      <c r="P16" s="75">
        <f t="shared" si="6"/>
        <v>-1.6108032876308651E-11</v>
      </c>
      <c r="Q16" s="75">
        <f t="shared" si="7"/>
        <v>-7.6151174386976071E-7</v>
      </c>
      <c r="R16" s="75">
        <f t="shared" si="7"/>
        <v>-1.499869230712698E-6</v>
      </c>
      <c r="S16" s="75">
        <f t="shared" si="7"/>
        <v>-2.1926539499508816E-6</v>
      </c>
      <c r="T16" s="75">
        <f t="shared" si="7"/>
        <v>-2.8188159884562458E-6</v>
      </c>
      <c r="U16" s="75">
        <f t="shared" si="7"/>
        <v>-3.3593297295420786E-6</v>
      </c>
      <c r="V16" s="75">
        <f t="shared" si="7"/>
        <v>-3.7977719366986405E-6</v>
      </c>
      <c r="W16" s="75">
        <f t="shared" si="7"/>
        <v>-4.1208207653239404E-6</v>
      </c>
      <c r="X16" s="75">
        <f t="shared" si="7"/>
        <v>-4.3186605402307964E-6</v>
      </c>
      <c r="Y16" s="75">
        <f t="shared" si="7"/>
        <v>-4.3852799999704162E-6</v>
      </c>
      <c r="Z16" s="75">
        <f t="shared" si="7"/>
        <v>-4.3186549459696869E-6</v>
      </c>
      <c r="AA16" s="75">
        <f t="shared" si="8"/>
        <v>-4.1208097467805171E-6</v>
      </c>
      <c r="AB16" s="75">
        <f t="shared" si="8"/>
        <v>-3.7977558286657642E-6</v>
      </c>
      <c r="AC16" s="75">
        <f t="shared" si="8"/>
        <v>-3.3593090214541801E-6</v>
      </c>
      <c r="AD16" s="75">
        <f t="shared" si="8"/>
        <v>-2.8187913095180972E-6</v>
      </c>
      <c r="AE16" s="75">
        <f t="shared" si="8"/>
        <v>-2.1926260500195337E-6</v>
      </c>
      <c r="AF16" s="75">
        <f t="shared" si="8"/>
        <v>-1.4998389575134436E-6</v>
      </c>
      <c r="AG16" s="75">
        <f t="shared" si="8"/>
        <v>-7.6148001723843646E-7</v>
      </c>
      <c r="AH16" s="75">
        <f t="shared" si="8"/>
        <v>1.6108032875771387E-11</v>
      </c>
      <c r="AI16" s="75">
        <f t="shared" si="8"/>
        <v>7.6151174386976018E-7</v>
      </c>
      <c r="AJ16" s="75">
        <f t="shared" si="8"/>
        <v>1.4998692307126973E-6</v>
      </c>
      <c r="AK16" s="75">
        <f t="shared" si="9"/>
        <v>2.1926539499508846E-6</v>
      </c>
      <c r="AL16" s="75">
        <f t="shared" si="9"/>
        <v>2.8188159884562458E-6</v>
      </c>
      <c r="AM16" s="75">
        <f t="shared" si="9"/>
        <v>3.3593297295420781E-6</v>
      </c>
      <c r="AN16" s="75">
        <f t="shared" si="9"/>
        <v>3.7977719366986397E-6</v>
      </c>
      <c r="AO16" s="75">
        <f t="shared" si="9"/>
        <v>4.1208207653239421E-6</v>
      </c>
      <c r="AP16" s="75">
        <f t="shared" si="9"/>
        <v>4.3186605402307956E-6</v>
      </c>
      <c r="AQ16" s="75">
        <f t="shared" si="9"/>
        <v>4.3852799999704162E-6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1.2459000000000001E-7</v>
      </c>
      <c r="E17" s="50">
        <v>-4.2900000000000002E-16</v>
      </c>
      <c r="F17" s="36">
        <f t="shared" si="5"/>
        <v>2.4539439589558207E-3</v>
      </c>
      <c r="G17" s="75">
        <f t="shared" si="6"/>
        <v>-2.1379644000000003E-22</v>
      </c>
      <c r="H17" s="75">
        <f t="shared" si="6"/>
        <v>8.5224579313889941E-8</v>
      </c>
      <c r="I17" s="75">
        <f t="shared" si="6"/>
        <v>1.601698165816917E-7</v>
      </c>
      <c r="J17" s="75">
        <f t="shared" si="6"/>
        <v>2.157962101150063E-7</v>
      </c>
      <c r="K17" s="75">
        <f t="shared" si="6"/>
        <v>2.4539439589558197E-7</v>
      </c>
      <c r="L17" s="75">
        <f t="shared" si="6"/>
        <v>2.4539439589558208E-7</v>
      </c>
      <c r="M17" s="75">
        <f t="shared" si="6"/>
        <v>2.1579621011500656E-7</v>
      </c>
      <c r="N17" s="75">
        <f t="shared" si="6"/>
        <v>1.6016981658169207E-7</v>
      </c>
      <c r="O17" s="75">
        <f t="shared" si="6"/>
        <v>8.5224579313890378E-8</v>
      </c>
      <c r="P17" s="75">
        <f t="shared" si="6"/>
        <v>2.518445478202902E-22</v>
      </c>
      <c r="Q17" s="75">
        <f t="shared" si="7"/>
        <v>-8.5224579313889915E-8</v>
      </c>
      <c r="R17" s="75">
        <f t="shared" si="7"/>
        <v>-1.601698165816917E-7</v>
      </c>
      <c r="S17" s="75">
        <f t="shared" si="7"/>
        <v>-2.1579621011500625E-7</v>
      </c>
      <c r="T17" s="75">
        <f t="shared" si="7"/>
        <v>-2.4539439589558197E-7</v>
      </c>
      <c r="U17" s="75">
        <f t="shared" si="7"/>
        <v>-2.4539439589558208E-7</v>
      </c>
      <c r="V17" s="75">
        <f t="shared" si="7"/>
        <v>-2.1579621011500654E-7</v>
      </c>
      <c r="W17" s="75">
        <f t="shared" si="7"/>
        <v>-1.601698165816921E-7</v>
      </c>
      <c r="X17" s="75">
        <f t="shared" si="7"/>
        <v>-8.5224579313890312E-8</v>
      </c>
      <c r="Y17" s="75">
        <f t="shared" si="7"/>
        <v>-2.8237279701970319E-22</v>
      </c>
      <c r="Z17" s="75">
        <f t="shared" si="7"/>
        <v>8.5224579313889981E-8</v>
      </c>
      <c r="AA17" s="75">
        <f t="shared" si="8"/>
        <v>1.6016981658169168E-7</v>
      </c>
      <c r="AB17" s="75">
        <f t="shared" si="8"/>
        <v>2.1579621011500635E-7</v>
      </c>
      <c r="AC17" s="75">
        <f t="shared" si="8"/>
        <v>2.4539439589558197E-7</v>
      </c>
      <c r="AD17" s="75">
        <f t="shared" si="8"/>
        <v>2.4539439589558203E-7</v>
      </c>
      <c r="AE17" s="75">
        <f t="shared" si="8"/>
        <v>2.1579621011500656E-7</v>
      </c>
      <c r="AF17" s="75">
        <f t="shared" si="8"/>
        <v>1.6016981658169213E-7</v>
      </c>
      <c r="AG17" s="75">
        <f t="shared" si="8"/>
        <v>8.522457931389014E-8</v>
      </c>
      <c r="AH17" s="75">
        <f t="shared" si="8"/>
        <v>9.1584747598238985E-23</v>
      </c>
      <c r="AI17" s="75">
        <f t="shared" si="8"/>
        <v>-8.5224579313889954E-8</v>
      </c>
      <c r="AJ17" s="75">
        <f t="shared" si="8"/>
        <v>-1.6016981658169165E-7</v>
      </c>
      <c r="AK17" s="75">
        <f t="shared" si="9"/>
        <v>-2.1579621011500646E-7</v>
      </c>
      <c r="AL17" s="75">
        <f t="shared" si="9"/>
        <v>-2.4539439589558203E-7</v>
      </c>
      <c r="AM17" s="75">
        <f t="shared" si="9"/>
        <v>-2.4539439589558203E-7</v>
      </c>
      <c r="AN17" s="75">
        <f t="shared" si="9"/>
        <v>-2.1579621011500656E-7</v>
      </c>
      <c r="AO17" s="75">
        <f t="shared" si="9"/>
        <v>-1.6016981658169181E-7</v>
      </c>
      <c r="AP17" s="75">
        <f t="shared" si="9"/>
        <v>-8.5224579313890576E-8</v>
      </c>
      <c r="AQ17" s="75">
        <f t="shared" si="9"/>
        <v>-1.2211299679765197E-22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5.9385400000000002E-6</v>
      </c>
      <c r="E18" s="50">
        <v>3.8768000000000002E-13</v>
      </c>
      <c r="F18" s="36">
        <f t="shared" si="5"/>
        <v>0.23754160000000002</v>
      </c>
      <c r="G18" s="75">
        <f t="shared" si="6"/>
        <v>9.2090127488000012E-18</v>
      </c>
      <c r="H18" s="75">
        <f t="shared" si="6"/>
        <v>4.1248665960177594E-6</v>
      </c>
      <c r="I18" s="75">
        <f t="shared" si="6"/>
        <v>8.1244012077895206E-6</v>
      </c>
      <c r="J18" s="75">
        <f t="shared" si="6"/>
        <v>1.1877080000007976E-5</v>
      </c>
      <c r="K18" s="75">
        <f t="shared" si="6"/>
        <v>1.5268879726518659E-5</v>
      </c>
      <c r="L18" s="75">
        <f t="shared" si="6"/>
        <v>1.8196742268965026E-5</v>
      </c>
      <c r="M18" s="75">
        <f t="shared" si="6"/>
        <v>2.0571706005564764E-5</v>
      </c>
      <c r="N18" s="75">
        <f t="shared" si="6"/>
        <v>2.2321608864970945E-5</v>
      </c>
      <c r="O18" s="75">
        <f t="shared" si="6"/>
        <v>2.3393280934294072E-5</v>
      </c>
      <c r="P18" s="75">
        <f t="shared" si="6"/>
        <v>2.3754160000000001E-5</v>
      </c>
      <c r="Q18" s="75">
        <f t="shared" si="7"/>
        <v>2.3393280934290873E-5</v>
      </c>
      <c r="R18" s="75">
        <f t="shared" si="7"/>
        <v>2.2321608864964643E-5</v>
      </c>
      <c r="S18" s="75">
        <f t="shared" si="7"/>
        <v>2.0571706005555558E-5</v>
      </c>
      <c r="T18" s="75">
        <f t="shared" si="7"/>
        <v>1.8196742268953184E-5</v>
      </c>
      <c r="U18" s="75">
        <f t="shared" si="7"/>
        <v>1.5268879726504555E-5</v>
      </c>
      <c r="V18" s="75">
        <f t="shared" si="7"/>
        <v>1.1877079999992025E-5</v>
      </c>
      <c r="W18" s="75">
        <f t="shared" si="7"/>
        <v>8.1244012077722174E-6</v>
      </c>
      <c r="X18" s="75">
        <f t="shared" si="7"/>
        <v>4.1248665959996193E-6</v>
      </c>
      <c r="Y18" s="75">
        <f t="shared" si="7"/>
        <v>-9.2063372073881999E-18</v>
      </c>
      <c r="Z18" s="75">
        <f t="shared" si="7"/>
        <v>-4.1248665960177628E-6</v>
      </c>
      <c r="AA18" s="75">
        <f t="shared" si="8"/>
        <v>-8.1244012077895206E-6</v>
      </c>
      <c r="AB18" s="75">
        <f t="shared" si="8"/>
        <v>-1.1877080000007978E-5</v>
      </c>
      <c r="AC18" s="75">
        <f t="shared" si="8"/>
        <v>-1.5268879726518659E-5</v>
      </c>
      <c r="AD18" s="75">
        <f t="shared" si="8"/>
        <v>-1.8196742268965012E-5</v>
      </c>
      <c r="AE18" s="75">
        <f t="shared" si="8"/>
        <v>-2.0571706005564754E-5</v>
      </c>
      <c r="AF18" s="75">
        <f t="shared" si="8"/>
        <v>-2.2321608864970935E-5</v>
      </c>
      <c r="AG18" s="75">
        <f t="shared" si="8"/>
        <v>-2.3393280934294072E-5</v>
      </c>
      <c r="AH18" s="75">
        <f t="shared" si="8"/>
        <v>-2.3754160000000001E-5</v>
      </c>
      <c r="AI18" s="75">
        <f t="shared" si="8"/>
        <v>-2.3393280934290877E-5</v>
      </c>
      <c r="AJ18" s="75">
        <f t="shared" si="8"/>
        <v>-2.2321608864964653E-5</v>
      </c>
      <c r="AK18" s="75">
        <f t="shared" si="9"/>
        <v>-2.0571706005555562E-5</v>
      </c>
      <c r="AL18" s="75">
        <f t="shared" si="9"/>
        <v>-1.8196742268953194E-5</v>
      </c>
      <c r="AM18" s="75">
        <f t="shared" si="9"/>
        <v>-1.5268879726504565E-5</v>
      </c>
      <c r="AN18" s="75">
        <f t="shared" si="9"/>
        <v>-1.1877079999992045E-5</v>
      </c>
      <c r="AO18" s="75">
        <f t="shared" si="9"/>
        <v>-8.1244012077722191E-6</v>
      </c>
      <c r="AP18" s="75">
        <f t="shared" si="9"/>
        <v>-4.1248665959996532E-6</v>
      </c>
      <c r="AQ18" s="75">
        <f t="shared" si="9"/>
        <v>9.1928780040009821E-18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2.0601800000000001E-6</v>
      </c>
      <c r="E19" s="50">
        <v>1.5708</v>
      </c>
      <c r="F19" s="36">
        <f t="shared" si="5"/>
        <v>6.1805399999583045E-2</v>
      </c>
      <c r="G19" s="75">
        <f t="shared" si="6"/>
        <v>6.1805399999583046E-6</v>
      </c>
      <c r="H19" s="75">
        <f t="shared" si="6"/>
        <v>6.0866397675321733E-6</v>
      </c>
      <c r="I19" s="75">
        <f t="shared" si="6"/>
        <v>5.8078000657579109E-6</v>
      </c>
      <c r="J19" s="75">
        <f t="shared" si="6"/>
        <v>5.3524932978742309E-6</v>
      </c>
      <c r="K19" s="75">
        <f t="shared" si="6"/>
        <v>4.7345537296269396E-6</v>
      </c>
      <c r="L19" s="75">
        <f t="shared" si="6"/>
        <v>3.9727571421047188E-6</v>
      </c>
      <c r="M19" s="75">
        <f t="shared" si="6"/>
        <v>3.0902503391317605E-6</v>
      </c>
      <c r="N19" s="75">
        <f t="shared" si="6"/>
        <v>2.1138478433464077E-6</v>
      </c>
      <c r="O19" s="75">
        <f t="shared" si="6"/>
        <v>1.0732171504995929E-6</v>
      </c>
      <c r="P19" s="75">
        <f t="shared" si="6"/>
        <v>-2.2702391070431231E-11</v>
      </c>
      <c r="Q19" s="75">
        <f t="shared" si="7"/>
        <v>-1.0732618654810662E-6</v>
      </c>
      <c r="R19" s="75">
        <f t="shared" si="7"/>
        <v>-2.1138905098851287E-6</v>
      </c>
      <c r="S19" s="75">
        <f t="shared" si="7"/>
        <v>-3.0902896608265433E-6</v>
      </c>
      <c r="T19" s="75">
        <f t="shared" si="7"/>
        <v>-3.9727919241857681E-6</v>
      </c>
      <c r="U19" s="75">
        <f t="shared" si="7"/>
        <v>-4.7345829152583183E-6</v>
      </c>
      <c r="V19" s="75">
        <f t="shared" si="7"/>
        <v>-5.3525160002652996E-6</v>
      </c>
      <c r="W19" s="75">
        <f t="shared" si="7"/>
        <v>-5.8078155951080048E-6</v>
      </c>
      <c r="X19" s="75">
        <f t="shared" si="7"/>
        <v>-6.0866476519898491E-6</v>
      </c>
      <c r="Y19" s="75">
        <f t="shared" si="7"/>
        <v>-6.1805399999583046E-6</v>
      </c>
      <c r="Z19" s="75">
        <f t="shared" si="7"/>
        <v>-6.0866397675321733E-6</v>
      </c>
      <c r="AA19" s="75">
        <f t="shared" si="8"/>
        <v>-5.8078000657579109E-6</v>
      </c>
      <c r="AB19" s="75">
        <f t="shared" si="8"/>
        <v>-5.3524932978742292E-6</v>
      </c>
      <c r="AC19" s="75">
        <f t="shared" si="8"/>
        <v>-4.7345537296269379E-6</v>
      </c>
      <c r="AD19" s="75">
        <f t="shared" si="8"/>
        <v>-3.9727571421047188E-6</v>
      </c>
      <c r="AE19" s="75">
        <f t="shared" si="8"/>
        <v>-3.0902503391317609E-6</v>
      </c>
      <c r="AF19" s="75">
        <f t="shared" si="8"/>
        <v>-2.1138478433464085E-6</v>
      </c>
      <c r="AG19" s="75">
        <f t="shared" si="8"/>
        <v>-1.0732171504995909E-6</v>
      </c>
      <c r="AH19" s="75">
        <f t="shared" si="8"/>
        <v>2.2702391069674018E-11</v>
      </c>
      <c r="AI19" s="75">
        <f t="shared" si="8"/>
        <v>1.0732618654810656E-6</v>
      </c>
      <c r="AJ19" s="75">
        <f t="shared" si="8"/>
        <v>2.1138905098851278E-6</v>
      </c>
      <c r="AK19" s="75">
        <f t="shared" si="9"/>
        <v>3.0902896608265467E-6</v>
      </c>
      <c r="AL19" s="75">
        <f t="shared" si="9"/>
        <v>3.9727919241857681E-6</v>
      </c>
      <c r="AM19" s="75">
        <f t="shared" si="9"/>
        <v>4.7345829152583174E-6</v>
      </c>
      <c r="AN19" s="75">
        <f t="shared" si="9"/>
        <v>5.3525160002652996E-6</v>
      </c>
      <c r="AO19" s="75">
        <f t="shared" si="9"/>
        <v>5.8078155951080056E-6</v>
      </c>
      <c r="AP19" s="75">
        <f t="shared" si="9"/>
        <v>6.0866476519898491E-6</v>
      </c>
      <c r="AQ19" s="75">
        <f t="shared" si="9"/>
        <v>6.1805399999583046E-6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8.2230700000000003E-7</v>
      </c>
      <c r="E20" s="50">
        <v>-4.07456E-16</v>
      </c>
      <c r="F20" s="36">
        <f t="shared" si="5"/>
        <v>1.6196286179124199E-2</v>
      </c>
      <c r="G20" s="75">
        <f t="shared" si="6"/>
        <v>-1.3402156839680001E-21</v>
      </c>
      <c r="H20" s="75">
        <f t="shared" si="6"/>
        <v>5.6249111599540006E-7</v>
      </c>
      <c r="I20" s="75">
        <f t="shared" si="6"/>
        <v>1.0571375019170171E-6</v>
      </c>
      <c r="J20" s="75">
        <f t="shared" si="6"/>
        <v>1.42427750341954E-6</v>
      </c>
      <c r="K20" s="75">
        <f t="shared" si="6"/>
        <v>1.6196286179124193E-6</v>
      </c>
      <c r="L20" s="75">
        <f t="shared" si="6"/>
        <v>1.6196286179124199E-6</v>
      </c>
      <c r="M20" s="75">
        <f t="shared" si="6"/>
        <v>1.4242775034195417E-6</v>
      </c>
      <c r="N20" s="75">
        <f t="shared" si="6"/>
        <v>1.0571375019170197E-6</v>
      </c>
      <c r="O20" s="75">
        <f t="shared" si="6"/>
        <v>5.6249111599540302E-7</v>
      </c>
      <c r="P20" s="75">
        <f t="shared" si="6"/>
        <v>1.6622002936388103E-21</v>
      </c>
      <c r="Q20" s="75">
        <f t="shared" si="7"/>
        <v>-5.6249111599539984E-7</v>
      </c>
      <c r="R20" s="75">
        <f t="shared" si="7"/>
        <v>-1.0571375019170169E-6</v>
      </c>
      <c r="S20" s="75">
        <f t="shared" si="7"/>
        <v>-1.4242775034195397E-6</v>
      </c>
      <c r="T20" s="75">
        <f t="shared" si="7"/>
        <v>-1.6196286179124193E-6</v>
      </c>
      <c r="U20" s="75">
        <f t="shared" si="7"/>
        <v>-1.6196286179124199E-6</v>
      </c>
      <c r="V20" s="75">
        <f t="shared" si="7"/>
        <v>-1.4242775034195414E-6</v>
      </c>
      <c r="W20" s="75">
        <f t="shared" si="7"/>
        <v>-1.0571375019170197E-6</v>
      </c>
      <c r="X20" s="75">
        <f t="shared" si="7"/>
        <v>-5.6249111599540249E-7</v>
      </c>
      <c r="Y20" s="75">
        <f t="shared" si="7"/>
        <v>-1.863689923740919E-21</v>
      </c>
      <c r="Z20" s="75">
        <f t="shared" si="7"/>
        <v>5.6249111599540037E-7</v>
      </c>
      <c r="AA20" s="75">
        <f t="shared" si="8"/>
        <v>1.0571375019170169E-6</v>
      </c>
      <c r="AB20" s="75">
        <f t="shared" si="8"/>
        <v>1.4242775034195404E-6</v>
      </c>
      <c r="AC20" s="75">
        <f t="shared" si="8"/>
        <v>1.6196286179124193E-6</v>
      </c>
      <c r="AD20" s="75">
        <f t="shared" si="8"/>
        <v>1.6196286179124197E-6</v>
      </c>
      <c r="AE20" s="75">
        <f t="shared" si="8"/>
        <v>1.4242775034195417E-6</v>
      </c>
      <c r="AF20" s="75">
        <f t="shared" si="8"/>
        <v>1.0571375019170199E-6</v>
      </c>
      <c r="AG20" s="75">
        <f t="shared" si="8"/>
        <v>5.6249111599540133E-7</v>
      </c>
      <c r="AH20" s="75">
        <f t="shared" si="8"/>
        <v>6.0446889030632563E-22</v>
      </c>
      <c r="AI20" s="75">
        <f t="shared" si="8"/>
        <v>-5.6249111599540016E-7</v>
      </c>
      <c r="AJ20" s="75">
        <f t="shared" si="8"/>
        <v>-1.0571375019170167E-6</v>
      </c>
      <c r="AK20" s="75">
        <f t="shared" si="9"/>
        <v>-1.424277503419541E-6</v>
      </c>
      <c r="AL20" s="75">
        <f t="shared" si="9"/>
        <v>-1.6196286179124195E-6</v>
      </c>
      <c r="AM20" s="75">
        <f t="shared" si="9"/>
        <v>-1.6196286179124197E-6</v>
      </c>
      <c r="AN20" s="75">
        <f t="shared" si="9"/>
        <v>-1.4242775034195417E-6</v>
      </c>
      <c r="AO20" s="75">
        <f t="shared" si="9"/>
        <v>-1.0571375019170178E-6</v>
      </c>
      <c r="AP20" s="75">
        <f t="shared" si="9"/>
        <v>-5.6249111599540429E-7</v>
      </c>
      <c r="AQ20" s="75">
        <f t="shared" si="9"/>
        <v>-8.0595852040843414E-22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7.5723000000000003E-6</v>
      </c>
      <c r="E21" s="50">
        <v>-2.4256799999999998E-16</v>
      </c>
      <c r="F21" s="36">
        <f t="shared" si="5"/>
        <v>0.30289199999999999</v>
      </c>
      <c r="G21" s="75">
        <f t="shared" si="6"/>
        <v>-7.3471906656E-21</v>
      </c>
      <c r="H21" s="75">
        <f t="shared" si="6"/>
        <v>5.259664382989179E-6</v>
      </c>
      <c r="I21" s="75">
        <f t="shared" si="6"/>
        <v>1.0359516525219838E-5</v>
      </c>
      <c r="J21" s="75">
        <f t="shared" si="6"/>
        <v>1.5144599999999994E-5</v>
      </c>
      <c r="K21" s="75">
        <f t="shared" si="6"/>
        <v>1.9469522467317524E-5</v>
      </c>
      <c r="L21" s="75">
        <f t="shared" si="6"/>
        <v>2.3202873346519346E-5</v>
      </c>
      <c r="M21" s="75">
        <f t="shared" si="6"/>
        <v>2.6231216660307615E-5</v>
      </c>
      <c r="N21" s="75">
        <f t="shared" si="6"/>
        <v>2.8462537729508534E-5</v>
      </c>
      <c r="O21" s="75">
        <f t="shared" si="6"/>
        <v>2.9829038992537374E-5</v>
      </c>
      <c r="P21" s="75">
        <f t="shared" si="6"/>
        <v>3.0289200000000001E-5</v>
      </c>
      <c r="Q21" s="75">
        <f t="shared" si="7"/>
        <v>2.9829038992537377E-5</v>
      </c>
      <c r="R21" s="75">
        <f t="shared" si="7"/>
        <v>2.8462537729508537E-5</v>
      </c>
      <c r="S21" s="75">
        <f t="shared" si="7"/>
        <v>2.6231216660307628E-5</v>
      </c>
      <c r="T21" s="75">
        <f t="shared" si="7"/>
        <v>2.320287334651936E-5</v>
      </c>
      <c r="U21" s="75">
        <f t="shared" si="7"/>
        <v>1.9469522467317541E-5</v>
      </c>
      <c r="V21" s="75">
        <f t="shared" si="7"/>
        <v>1.5144600000000011E-5</v>
      </c>
      <c r="W21" s="75">
        <f t="shared" si="7"/>
        <v>1.0359516525219864E-5</v>
      </c>
      <c r="X21" s="75">
        <f t="shared" si="7"/>
        <v>5.2596643829891977E-6</v>
      </c>
      <c r="Y21" s="75">
        <f t="shared" si="7"/>
        <v>1.7161983553032335E-20</v>
      </c>
      <c r="Z21" s="75">
        <f t="shared" si="7"/>
        <v>-5.2596643829891773E-6</v>
      </c>
      <c r="AA21" s="75">
        <f t="shared" si="8"/>
        <v>-1.035951652521983E-5</v>
      </c>
      <c r="AB21" s="75">
        <f t="shared" si="8"/>
        <v>-1.5144599999999992E-5</v>
      </c>
      <c r="AC21" s="75">
        <f t="shared" si="8"/>
        <v>-1.9469522467317517E-5</v>
      </c>
      <c r="AD21" s="75">
        <f t="shared" si="8"/>
        <v>-2.3202873346519346E-5</v>
      </c>
      <c r="AE21" s="75">
        <f t="shared" si="8"/>
        <v>-2.6231216660307611E-5</v>
      </c>
      <c r="AF21" s="75">
        <f t="shared" si="8"/>
        <v>-2.846253772950853E-5</v>
      </c>
      <c r="AG21" s="75">
        <f t="shared" si="8"/>
        <v>-2.9829038992537374E-5</v>
      </c>
      <c r="AH21" s="75">
        <f t="shared" si="8"/>
        <v>-3.0289200000000001E-5</v>
      </c>
      <c r="AI21" s="75">
        <f t="shared" si="8"/>
        <v>-2.9829038992537377E-5</v>
      </c>
      <c r="AJ21" s="75">
        <f t="shared" si="8"/>
        <v>-2.8462537729508541E-5</v>
      </c>
      <c r="AK21" s="75">
        <f t="shared" si="9"/>
        <v>-2.6231216660307618E-5</v>
      </c>
      <c r="AL21" s="75">
        <f t="shared" si="9"/>
        <v>-2.3202873346519353E-5</v>
      </c>
      <c r="AM21" s="75">
        <f t="shared" si="9"/>
        <v>-1.9469522467317534E-5</v>
      </c>
      <c r="AN21" s="75">
        <f t="shared" si="9"/>
        <v>-1.5144600000000014E-5</v>
      </c>
      <c r="AO21" s="75">
        <f t="shared" si="9"/>
        <v>-1.0359516525219842E-5</v>
      </c>
      <c r="AP21" s="75">
        <f t="shared" si="9"/>
        <v>-5.2596643829892146E-6</v>
      </c>
      <c r="AQ21" s="75">
        <f t="shared" si="9"/>
        <v>-7.4217533160836355E-21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3.4322599999999999E-6</v>
      </c>
      <c r="E22" s="50">
        <v>-1.5708</v>
      </c>
      <c r="F22" s="36">
        <f t="shared" si="5"/>
        <v>0.10296779999930535</v>
      </c>
      <c r="G22" s="75">
        <f t="shared" si="6"/>
        <v>-1.0296779999930535E-5</v>
      </c>
      <c r="H22" s="75">
        <f t="shared" si="6"/>
        <v>-1.0140355342746108E-5</v>
      </c>
      <c r="I22" s="75">
        <f t="shared" si="6"/>
        <v>-9.6758211197397323E-6</v>
      </c>
      <c r="J22" s="75">
        <f t="shared" si="6"/>
        <v>-8.9172919682117953E-6</v>
      </c>
      <c r="K22" s="75">
        <f t="shared" si="6"/>
        <v>-7.8878154125972062E-6</v>
      </c>
      <c r="L22" s="75">
        <f t="shared" si="6"/>
        <v>-6.6186715770980402E-6</v>
      </c>
      <c r="M22" s="75">
        <f t="shared" si="6"/>
        <v>-5.1484227549381702E-6</v>
      </c>
      <c r="N22" s="75">
        <f t="shared" si="6"/>
        <v>-3.521741712597122E-6</v>
      </c>
      <c r="O22" s="75">
        <f t="shared" si="6"/>
        <v>-1.788054330406104E-6</v>
      </c>
      <c r="P22" s="75">
        <f t="shared" si="6"/>
        <v>-3.7822184844667429E-11</v>
      </c>
      <c r="Q22" s="75">
        <f t="shared" si="7"/>
        <v>1.7879798352443621E-6</v>
      </c>
      <c r="R22" s="75">
        <f t="shared" si="7"/>
        <v>3.5216706301411204E-6</v>
      </c>
      <c r="S22" s="75">
        <f t="shared" si="7"/>
        <v>5.1483572449923644E-6</v>
      </c>
      <c r="T22" s="75">
        <f t="shared" si="7"/>
        <v>6.6186136301489865E-6</v>
      </c>
      <c r="U22" s="75">
        <f t="shared" si="7"/>
        <v>7.8877667893336283E-6</v>
      </c>
      <c r="V22" s="75">
        <f t="shared" si="7"/>
        <v>8.9172541460269514E-6</v>
      </c>
      <c r="W22" s="75">
        <f t="shared" si="7"/>
        <v>9.6757952478415687E-6</v>
      </c>
      <c r="X22" s="75">
        <f t="shared" si="7"/>
        <v>1.014034220723916E-5</v>
      </c>
      <c r="Y22" s="75">
        <f t="shared" si="7"/>
        <v>1.0296779999930535E-5</v>
      </c>
      <c r="Z22" s="75">
        <f t="shared" si="7"/>
        <v>1.0140355342746108E-5</v>
      </c>
      <c r="AA22" s="75">
        <f t="shared" si="8"/>
        <v>9.6758211197397323E-6</v>
      </c>
      <c r="AB22" s="75">
        <f t="shared" si="8"/>
        <v>8.917291968211797E-6</v>
      </c>
      <c r="AC22" s="75">
        <f t="shared" si="8"/>
        <v>7.8878154125972079E-6</v>
      </c>
      <c r="AD22" s="75">
        <f t="shared" si="8"/>
        <v>6.6186715770980436E-6</v>
      </c>
      <c r="AE22" s="75">
        <f t="shared" si="8"/>
        <v>5.1484227549381753E-6</v>
      </c>
      <c r="AF22" s="75">
        <f t="shared" si="8"/>
        <v>3.5217417125971296E-6</v>
      </c>
      <c r="AG22" s="75">
        <f t="shared" si="8"/>
        <v>1.7880543304061049E-6</v>
      </c>
      <c r="AH22" s="75">
        <f t="shared" si="8"/>
        <v>3.7822184848215278E-11</v>
      </c>
      <c r="AI22" s="75">
        <f t="shared" si="8"/>
        <v>-1.7879798352443562E-6</v>
      </c>
      <c r="AJ22" s="75">
        <f t="shared" si="8"/>
        <v>-3.5216706301411132E-6</v>
      </c>
      <c r="AK22" s="75">
        <f t="shared" si="9"/>
        <v>-5.1483572449923652E-6</v>
      </c>
      <c r="AL22" s="75">
        <f t="shared" si="9"/>
        <v>-6.6186136301489839E-6</v>
      </c>
      <c r="AM22" s="75">
        <f t="shared" si="9"/>
        <v>-7.8877667893336249E-6</v>
      </c>
      <c r="AN22" s="75">
        <f t="shared" si="9"/>
        <v>-8.917254146026948E-6</v>
      </c>
      <c r="AO22" s="75">
        <f t="shared" si="9"/>
        <v>-9.6757952478415704E-6</v>
      </c>
      <c r="AP22" s="75">
        <f t="shared" si="9"/>
        <v>-1.0140342207239159E-5</v>
      </c>
      <c r="AQ22" s="75">
        <f t="shared" si="9"/>
        <v>-1.0296779999930535E-5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1.70388E-6</v>
      </c>
      <c r="E23" s="50">
        <v>-3.80628E-16</v>
      </c>
      <c r="F23" s="36">
        <f t="shared" si="5"/>
        <v>3.3559884684048823E-2</v>
      </c>
      <c r="G23" s="75">
        <f t="shared" ref="G23:P32" si="10">Bn*SIN(m*(th-INDEX(deg,ii)*PI()/180+ph))*INDEX(mm,ii)*INDEX(_10kA,ii)</f>
        <v>-2.5941777465599998E-21</v>
      </c>
      <c r="H23" s="75">
        <f t="shared" si="10"/>
        <v>1.1655225636194783E-6</v>
      </c>
      <c r="I23" s="75">
        <f t="shared" si="10"/>
        <v>2.190465904785399E-6</v>
      </c>
      <c r="J23" s="75">
        <f t="shared" si="10"/>
        <v>2.9512067300004573E-6</v>
      </c>
      <c r="K23" s="75">
        <f t="shared" si="10"/>
        <v>3.3559884684048816E-6</v>
      </c>
      <c r="L23" s="75">
        <f t="shared" si="10"/>
        <v>3.3559884684048824E-6</v>
      </c>
      <c r="M23" s="75">
        <f t="shared" si="10"/>
        <v>2.9512067300004602E-6</v>
      </c>
      <c r="N23" s="75">
        <f t="shared" si="10"/>
        <v>2.1904659047854041E-6</v>
      </c>
      <c r="O23" s="75">
        <f t="shared" si="10"/>
        <v>1.1655225636194842E-6</v>
      </c>
      <c r="P23" s="75">
        <f t="shared" si="10"/>
        <v>3.4442000813872384E-21</v>
      </c>
      <c r="Q23" s="75">
        <f t="shared" ref="Q23:Z32" si="11">Bn*SIN(m*(th-INDEX(deg,ii)*PI()/180+ph))*INDEX(mm,ii)*INDEX(_10kA,ii)</f>
        <v>-1.1655225636194779E-6</v>
      </c>
      <c r="R23" s="75">
        <f t="shared" si="11"/>
        <v>-2.1904659047853986E-6</v>
      </c>
      <c r="S23" s="75">
        <f t="shared" si="11"/>
        <v>-2.951206730000456E-6</v>
      </c>
      <c r="T23" s="75">
        <f t="shared" si="11"/>
        <v>-3.3559884684048816E-6</v>
      </c>
      <c r="U23" s="75">
        <f t="shared" si="11"/>
        <v>-3.3559884684048828E-6</v>
      </c>
      <c r="V23" s="75">
        <f t="shared" si="11"/>
        <v>-2.9512067300004598E-6</v>
      </c>
      <c r="W23" s="75">
        <f t="shared" si="11"/>
        <v>-2.1904659047854045E-6</v>
      </c>
      <c r="X23" s="75">
        <f t="shared" si="11"/>
        <v>-1.1655225636194832E-6</v>
      </c>
      <c r="Y23" s="75">
        <f t="shared" si="11"/>
        <v>-3.8617012712571784E-21</v>
      </c>
      <c r="Z23" s="75">
        <f t="shared" si="11"/>
        <v>1.1655225636194787E-6</v>
      </c>
      <c r="AA23" s="75">
        <f t="shared" ref="AA23:AJ32" si="12">Bn*SIN(m*(th-INDEX(deg,ii)*PI()/180+ph))*INDEX(mm,ii)*INDEX(_10kA,ii)</f>
        <v>2.1904659047853982E-6</v>
      </c>
      <c r="AB23" s="75">
        <f t="shared" si="12"/>
        <v>2.9512067300004577E-6</v>
      </c>
      <c r="AC23" s="75">
        <f t="shared" si="12"/>
        <v>3.3559884684048816E-6</v>
      </c>
      <c r="AD23" s="75">
        <f t="shared" si="12"/>
        <v>3.3559884684048824E-6</v>
      </c>
      <c r="AE23" s="75">
        <f t="shared" si="12"/>
        <v>2.9512067300004602E-6</v>
      </c>
      <c r="AF23" s="75">
        <f t="shared" si="12"/>
        <v>2.190465904785405E-6</v>
      </c>
      <c r="AG23" s="75">
        <f t="shared" si="12"/>
        <v>1.1655225636194808E-6</v>
      </c>
      <c r="AH23" s="75">
        <f t="shared" si="12"/>
        <v>1.2525035696098197E-21</v>
      </c>
      <c r="AI23" s="75">
        <f t="shared" si="12"/>
        <v>-1.1655225636194783E-6</v>
      </c>
      <c r="AJ23" s="75">
        <f t="shared" si="12"/>
        <v>-2.1904659047853978E-6</v>
      </c>
      <c r="AK23" s="75">
        <f t="shared" ref="AK23:AQ32" si="13">Bn*SIN(m*(th-INDEX(deg,ii)*PI()/180+ph))*INDEX(mm,ii)*INDEX(_10kA,ii)</f>
        <v>-2.951206730000459E-6</v>
      </c>
      <c r="AL23" s="75">
        <f t="shared" si="13"/>
        <v>-3.355988468404882E-6</v>
      </c>
      <c r="AM23" s="75">
        <f t="shared" si="13"/>
        <v>-3.3559884684048824E-6</v>
      </c>
      <c r="AN23" s="75">
        <f t="shared" si="13"/>
        <v>-2.9512067300004602E-6</v>
      </c>
      <c r="AO23" s="75">
        <f t="shared" si="13"/>
        <v>-2.1904659047854003E-6</v>
      </c>
      <c r="AP23" s="75">
        <f t="shared" si="13"/>
        <v>-1.1655225636194868E-6</v>
      </c>
      <c r="AQ23" s="75">
        <f t="shared" si="13"/>
        <v>-1.6700047594797595E-21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1.1997299999999999E-5</v>
      </c>
      <c r="E24" s="50">
        <v>-2.5629999999999999E-16</v>
      </c>
      <c r="F24" s="36">
        <f t="shared" si="5"/>
        <v>0.47989199999999999</v>
      </c>
      <c r="G24" s="75">
        <f t="shared" si="10"/>
        <v>-1.229963196E-20</v>
      </c>
      <c r="H24" s="75">
        <f t="shared" si="10"/>
        <v>8.3332371276938401E-6</v>
      </c>
      <c r="I24" s="75">
        <f t="shared" si="10"/>
        <v>1.6413273062084168E-5</v>
      </c>
      <c r="J24" s="75">
        <f t="shared" si="10"/>
        <v>2.3994599999999989E-5</v>
      </c>
      <c r="K24" s="75">
        <f t="shared" si="10"/>
        <v>3.0846863158769262E-5</v>
      </c>
      <c r="L24" s="75">
        <f t="shared" si="10"/>
        <v>3.6761859989725255E-5</v>
      </c>
      <c r="M24" s="75">
        <f t="shared" si="10"/>
        <v>4.1559866307292171E-5</v>
      </c>
      <c r="N24" s="75">
        <f t="shared" si="10"/>
        <v>4.5095097117419109E-5</v>
      </c>
      <c r="O24" s="75">
        <f t="shared" si="10"/>
        <v>4.726013622085345E-5</v>
      </c>
      <c r="P24" s="75">
        <f t="shared" si="10"/>
        <v>4.7989199999999998E-5</v>
      </c>
      <c r="Q24" s="75">
        <f t="shared" si="11"/>
        <v>4.7260136220853457E-5</v>
      </c>
      <c r="R24" s="75">
        <f t="shared" si="11"/>
        <v>4.5095097117419115E-5</v>
      </c>
      <c r="S24" s="75">
        <f t="shared" si="11"/>
        <v>4.1559866307292191E-5</v>
      </c>
      <c r="T24" s="75">
        <f t="shared" si="11"/>
        <v>3.6761859989725275E-5</v>
      </c>
      <c r="U24" s="75">
        <f t="shared" si="11"/>
        <v>3.0846863158769295E-5</v>
      </c>
      <c r="V24" s="75">
        <f t="shared" si="11"/>
        <v>2.3994600000000016E-5</v>
      </c>
      <c r="W24" s="75">
        <f t="shared" si="11"/>
        <v>1.6413273062084209E-5</v>
      </c>
      <c r="X24" s="75">
        <f t="shared" si="11"/>
        <v>8.3332371276938705E-6</v>
      </c>
      <c r="Y24" s="75">
        <f t="shared" si="11"/>
        <v>2.7190875332566701E-20</v>
      </c>
      <c r="Z24" s="75">
        <f t="shared" si="11"/>
        <v>-8.3332371276938384E-6</v>
      </c>
      <c r="AA24" s="75">
        <f t="shared" si="12"/>
        <v>-1.6413273062084158E-5</v>
      </c>
      <c r="AB24" s="75">
        <f t="shared" si="12"/>
        <v>-2.3994599999999985E-5</v>
      </c>
      <c r="AC24" s="75">
        <f t="shared" si="12"/>
        <v>-3.0846863158769255E-5</v>
      </c>
      <c r="AD24" s="75">
        <f t="shared" si="12"/>
        <v>-3.6761859989725255E-5</v>
      </c>
      <c r="AE24" s="75">
        <f t="shared" si="12"/>
        <v>-4.1559866307292171E-5</v>
      </c>
      <c r="AF24" s="75">
        <f t="shared" si="12"/>
        <v>-4.5095097117419102E-5</v>
      </c>
      <c r="AG24" s="75">
        <f t="shared" si="12"/>
        <v>-4.726013622085345E-5</v>
      </c>
      <c r="AH24" s="75">
        <f t="shared" si="12"/>
        <v>-4.7989199999999998E-5</v>
      </c>
      <c r="AI24" s="75">
        <f t="shared" si="12"/>
        <v>-4.7260136220853457E-5</v>
      </c>
      <c r="AJ24" s="75">
        <f t="shared" si="12"/>
        <v>-4.5095097117419122E-5</v>
      </c>
      <c r="AK24" s="75">
        <f t="shared" si="13"/>
        <v>-4.1559866307292178E-5</v>
      </c>
      <c r="AL24" s="75">
        <f t="shared" si="13"/>
        <v>-3.6761859989725262E-5</v>
      </c>
      <c r="AM24" s="75">
        <f t="shared" si="13"/>
        <v>-3.0846863158769282E-5</v>
      </c>
      <c r="AN24" s="75">
        <f t="shared" si="13"/>
        <v>-2.3994600000000019E-5</v>
      </c>
      <c r="AO24" s="75">
        <f t="shared" si="13"/>
        <v>-1.6413273062084175E-5</v>
      </c>
      <c r="AP24" s="75">
        <f t="shared" si="13"/>
        <v>-8.3332371276938976E-6</v>
      </c>
      <c r="AQ24" s="75">
        <f t="shared" si="13"/>
        <v>-1.1758778846460148E-20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1.20947E-5</v>
      </c>
      <c r="E25" s="50">
        <v>-1.5708</v>
      </c>
      <c r="F25" s="36">
        <f t="shared" si="5"/>
        <v>0.36284099999755215</v>
      </c>
      <c r="G25" s="75">
        <f t="shared" si="10"/>
        <v>-3.6284099999755215E-5</v>
      </c>
      <c r="H25" s="75">
        <f t="shared" si="10"/>
        <v>-3.5732886134474469E-5</v>
      </c>
      <c r="I25" s="75">
        <f t="shared" si="10"/>
        <v>-3.4095946605710563E-5</v>
      </c>
      <c r="J25" s="75">
        <f t="shared" si="10"/>
        <v>-3.1423018992713612E-5</v>
      </c>
      <c r="K25" s="75">
        <f t="shared" si="10"/>
        <v>-2.7795318848437894E-5</v>
      </c>
      <c r="L25" s="75">
        <f t="shared" si="10"/>
        <v>-2.3323072006062381E-5</v>
      </c>
      <c r="M25" s="75">
        <f t="shared" si="10"/>
        <v>-1.8142165422826557E-5</v>
      </c>
      <c r="N25" s="75">
        <f t="shared" si="10"/>
        <v>-1.2410018323596817E-5</v>
      </c>
      <c r="O25" s="75">
        <f t="shared" si="10"/>
        <v>-6.3007990973768605E-6</v>
      </c>
      <c r="P25" s="75">
        <f t="shared" si="10"/>
        <v>-1.3327894129255916E-10</v>
      </c>
      <c r="Q25" s="75">
        <f t="shared" si="11"/>
        <v>6.3005365891074645E-6</v>
      </c>
      <c r="R25" s="75">
        <f t="shared" si="11"/>
        <v>1.2409767841121539E-5</v>
      </c>
      <c r="S25" s="75">
        <f t="shared" si="11"/>
        <v>1.8141934576928655E-5</v>
      </c>
      <c r="T25" s="75">
        <f t="shared" si="11"/>
        <v>2.3322867810877661E-5</v>
      </c>
      <c r="U25" s="75">
        <f t="shared" si="11"/>
        <v>2.7795147508333701E-5</v>
      </c>
      <c r="V25" s="75">
        <f t="shared" si="11"/>
        <v>3.1422885713772316E-5</v>
      </c>
      <c r="W25" s="75">
        <f t="shared" si="11"/>
        <v>3.4095855437545355E-5</v>
      </c>
      <c r="X25" s="75">
        <f t="shared" si="11"/>
        <v>3.573283984718392E-5</v>
      </c>
      <c r="Y25" s="75">
        <f t="shared" si="11"/>
        <v>3.6284099999755215E-5</v>
      </c>
      <c r="Z25" s="75">
        <f t="shared" si="11"/>
        <v>3.5732886134474469E-5</v>
      </c>
      <c r="AA25" s="75">
        <f t="shared" si="12"/>
        <v>3.4095946605710563E-5</v>
      </c>
      <c r="AB25" s="75">
        <f t="shared" si="12"/>
        <v>3.1423018992713612E-5</v>
      </c>
      <c r="AC25" s="75">
        <f t="shared" si="12"/>
        <v>2.7795318848437898E-5</v>
      </c>
      <c r="AD25" s="75">
        <f t="shared" si="12"/>
        <v>2.3323072006062391E-5</v>
      </c>
      <c r="AE25" s="75">
        <f t="shared" si="12"/>
        <v>1.8142165422826577E-5</v>
      </c>
      <c r="AF25" s="75">
        <f t="shared" si="12"/>
        <v>1.2410018323596843E-5</v>
      </c>
      <c r="AG25" s="75">
        <f t="shared" si="12"/>
        <v>6.3007990973768648E-6</v>
      </c>
      <c r="AH25" s="75">
        <f t="shared" si="12"/>
        <v>1.3327894130506119E-10</v>
      </c>
      <c r="AI25" s="75">
        <f t="shared" si="12"/>
        <v>-6.3005365891074441E-6</v>
      </c>
      <c r="AJ25" s="75">
        <f t="shared" si="12"/>
        <v>-1.2409767841121512E-5</v>
      </c>
      <c r="AK25" s="75">
        <f t="shared" si="13"/>
        <v>-1.8141934576928658E-5</v>
      </c>
      <c r="AL25" s="75">
        <f t="shared" si="13"/>
        <v>-2.3322867810877647E-5</v>
      </c>
      <c r="AM25" s="75">
        <f t="shared" si="13"/>
        <v>-2.7795147508333694E-5</v>
      </c>
      <c r="AN25" s="75">
        <f t="shared" si="13"/>
        <v>-3.1422885713772302E-5</v>
      </c>
      <c r="AO25" s="75">
        <f t="shared" si="13"/>
        <v>-3.4095855437545355E-5</v>
      </c>
      <c r="AP25" s="75">
        <f t="shared" si="13"/>
        <v>-3.5732839847183913E-5</v>
      </c>
      <c r="AQ25" s="75">
        <f t="shared" si="13"/>
        <v>-3.6284099999755215E-5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3.0608800000000001E-6</v>
      </c>
      <c r="E26" s="50">
        <v>-4.16353E-16</v>
      </c>
      <c r="F26" s="36">
        <f t="shared" si="5"/>
        <v>6.028756710080016E-2</v>
      </c>
      <c r="G26" s="75">
        <f t="shared" si="10"/>
        <v>-5.09762628256E-21</v>
      </c>
      <c r="H26" s="75">
        <f t="shared" si="10"/>
        <v>2.0937652326053408E-6</v>
      </c>
      <c r="I26" s="75">
        <f t="shared" si="10"/>
        <v>3.9349914774746645E-6</v>
      </c>
      <c r="J26" s="75">
        <f t="shared" si="10"/>
        <v>5.3015996758714224E-6</v>
      </c>
      <c r="K26" s="75">
        <f t="shared" si="10"/>
        <v>6.0287567100800138E-6</v>
      </c>
      <c r="L26" s="75">
        <f t="shared" si="10"/>
        <v>6.0287567100800163E-6</v>
      </c>
      <c r="M26" s="75">
        <f t="shared" si="10"/>
        <v>5.3015996758714283E-6</v>
      </c>
      <c r="N26" s="75">
        <f t="shared" si="10"/>
        <v>3.9349914774746738E-6</v>
      </c>
      <c r="O26" s="75">
        <f t="shared" si="10"/>
        <v>2.0937652326053518E-6</v>
      </c>
      <c r="P26" s="75">
        <f t="shared" si="10"/>
        <v>6.187221603115578E-21</v>
      </c>
      <c r="Q26" s="75">
        <f t="shared" si="11"/>
        <v>-2.0937652326053404E-6</v>
      </c>
      <c r="R26" s="75">
        <f t="shared" si="11"/>
        <v>-3.9349914774746645E-6</v>
      </c>
      <c r="S26" s="75">
        <f t="shared" si="11"/>
        <v>-5.3015996758714207E-6</v>
      </c>
      <c r="T26" s="75">
        <f t="shared" si="11"/>
        <v>-6.0287567100800138E-6</v>
      </c>
      <c r="U26" s="75">
        <f t="shared" si="11"/>
        <v>-6.0287567100800163E-6</v>
      </c>
      <c r="V26" s="75">
        <f t="shared" si="11"/>
        <v>-5.3015996758714275E-6</v>
      </c>
      <c r="W26" s="75">
        <f t="shared" si="11"/>
        <v>-3.9349914774746746E-6</v>
      </c>
      <c r="X26" s="75">
        <f t="shared" si="11"/>
        <v>-2.0937652326053502E-6</v>
      </c>
      <c r="Y26" s="75">
        <f t="shared" si="11"/>
        <v>-6.9372280836477173E-21</v>
      </c>
      <c r="Z26" s="75">
        <f t="shared" si="11"/>
        <v>2.0937652326053421E-6</v>
      </c>
      <c r="AA26" s="75">
        <f t="shared" si="12"/>
        <v>3.9349914774746636E-6</v>
      </c>
      <c r="AB26" s="75">
        <f t="shared" si="12"/>
        <v>5.3015996758714232E-6</v>
      </c>
      <c r="AC26" s="75">
        <f t="shared" si="12"/>
        <v>6.0287567100800138E-6</v>
      </c>
      <c r="AD26" s="75">
        <f t="shared" si="12"/>
        <v>6.0287567100800155E-6</v>
      </c>
      <c r="AE26" s="75">
        <f t="shared" si="12"/>
        <v>5.3015996758714283E-6</v>
      </c>
      <c r="AF26" s="75">
        <f t="shared" si="12"/>
        <v>3.9349914774746755E-6</v>
      </c>
      <c r="AG26" s="75">
        <f t="shared" si="12"/>
        <v>2.0937652326053459E-6</v>
      </c>
      <c r="AH26" s="75">
        <f t="shared" si="12"/>
        <v>2.2500194415964182E-21</v>
      </c>
      <c r="AI26" s="75">
        <f t="shared" si="12"/>
        <v>-2.0937652326053413E-6</v>
      </c>
      <c r="AJ26" s="75">
        <f t="shared" si="12"/>
        <v>-3.9349914774746628E-6</v>
      </c>
      <c r="AK26" s="75">
        <f t="shared" si="13"/>
        <v>-5.3015996758714258E-6</v>
      </c>
      <c r="AL26" s="75">
        <f t="shared" si="13"/>
        <v>-6.0287567100800146E-6</v>
      </c>
      <c r="AM26" s="75">
        <f t="shared" si="13"/>
        <v>-6.0287567100800155E-6</v>
      </c>
      <c r="AN26" s="75">
        <f t="shared" si="13"/>
        <v>-5.3015996758714283E-6</v>
      </c>
      <c r="AO26" s="75">
        <f t="shared" si="13"/>
        <v>-3.934991477474667E-6</v>
      </c>
      <c r="AP26" s="75">
        <f t="shared" si="13"/>
        <v>-2.0937652326053565E-6</v>
      </c>
      <c r="AQ26" s="75">
        <f t="shared" si="13"/>
        <v>-3.0000259221285574E-21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4.7051200000000002E-4</v>
      </c>
      <c r="E27" s="50">
        <v>-2.0980900000000001E-16</v>
      </c>
      <c r="F27" s="36">
        <f t="shared" si="5"/>
        <v>18.82048</v>
      </c>
      <c r="G27" s="75">
        <f t="shared" si="10"/>
        <v>-3.9487060883200003E-19</v>
      </c>
      <c r="H27" s="75">
        <f t="shared" si="10"/>
        <v>3.2681420548169051E-4</v>
      </c>
      <c r="I27" s="75">
        <f t="shared" si="10"/>
        <v>6.4369832670578781E-4</v>
      </c>
      <c r="J27" s="75">
        <f t="shared" si="10"/>
        <v>9.4102399999999962E-4</v>
      </c>
      <c r="K27" s="75">
        <f t="shared" si="10"/>
        <v>1.2097571352353317E-3</v>
      </c>
      <c r="L27" s="75">
        <f t="shared" si="10"/>
        <v>1.4417324120831862E-3</v>
      </c>
      <c r="M27" s="75">
        <f t="shared" si="10"/>
        <v>1.629901379141695E-3</v>
      </c>
      <c r="N27" s="75">
        <f t="shared" si="10"/>
        <v>1.7685466175648772E-3</v>
      </c>
      <c r="O27" s="75">
        <f t="shared" si="10"/>
        <v>1.8534554619411203E-3</v>
      </c>
      <c r="P27" s="75">
        <f t="shared" si="10"/>
        <v>1.8820480000000001E-3</v>
      </c>
      <c r="Q27" s="75">
        <f t="shared" si="11"/>
        <v>1.8534554619411203E-3</v>
      </c>
      <c r="R27" s="75">
        <f t="shared" si="11"/>
        <v>1.7685466175648775E-3</v>
      </c>
      <c r="S27" s="75">
        <f t="shared" si="11"/>
        <v>1.6299013791416955E-3</v>
      </c>
      <c r="T27" s="75">
        <f t="shared" si="11"/>
        <v>1.4417324120831864E-3</v>
      </c>
      <c r="U27" s="75">
        <f t="shared" si="11"/>
        <v>1.2097571352353324E-3</v>
      </c>
      <c r="V27" s="75">
        <f t="shared" si="11"/>
        <v>9.4102399999999994E-4</v>
      </c>
      <c r="W27" s="75">
        <f t="shared" si="11"/>
        <v>6.4369832670578846E-4</v>
      </c>
      <c r="X27" s="75">
        <f t="shared" si="11"/>
        <v>3.2681420548169083E-4</v>
      </c>
      <c r="Y27" s="75">
        <f t="shared" si="11"/>
        <v>2.3057881992638586E-19</v>
      </c>
      <c r="Z27" s="75">
        <f t="shared" si="11"/>
        <v>-3.2681420548169116E-4</v>
      </c>
      <c r="AA27" s="75">
        <f t="shared" si="12"/>
        <v>-6.4369832670578813E-4</v>
      </c>
      <c r="AB27" s="75">
        <f t="shared" si="12"/>
        <v>-9.4102400000000027E-4</v>
      </c>
      <c r="AC27" s="75">
        <f t="shared" si="12"/>
        <v>-1.2097571352353319E-3</v>
      </c>
      <c r="AD27" s="75">
        <f t="shared" si="12"/>
        <v>-1.4417324120831862E-3</v>
      </c>
      <c r="AE27" s="75">
        <f t="shared" si="12"/>
        <v>-1.6299013791416948E-3</v>
      </c>
      <c r="AF27" s="75">
        <f t="shared" si="12"/>
        <v>-1.768546617564877E-3</v>
      </c>
      <c r="AG27" s="75">
        <f t="shared" si="12"/>
        <v>-1.8534554619411203E-3</v>
      </c>
      <c r="AH27" s="75">
        <f t="shared" si="12"/>
        <v>-1.8820480000000001E-3</v>
      </c>
      <c r="AI27" s="75">
        <f t="shared" si="12"/>
        <v>-1.8534554619411203E-3</v>
      </c>
      <c r="AJ27" s="75">
        <f t="shared" si="12"/>
        <v>-1.7685466175648777E-3</v>
      </c>
      <c r="AK27" s="75">
        <f t="shared" si="13"/>
        <v>-1.6299013791416953E-3</v>
      </c>
      <c r="AL27" s="75">
        <f t="shared" si="13"/>
        <v>-1.4417324120831866E-3</v>
      </c>
      <c r="AM27" s="75">
        <f t="shared" si="13"/>
        <v>-1.2097571352353326E-3</v>
      </c>
      <c r="AN27" s="75">
        <f t="shared" si="13"/>
        <v>-9.4102400000000092E-4</v>
      </c>
      <c r="AO27" s="75">
        <f t="shared" si="13"/>
        <v>-6.4369832670578802E-4</v>
      </c>
      <c r="AP27" s="75">
        <f t="shared" si="13"/>
        <v>-3.2681420548169267E-4</v>
      </c>
      <c r="AQ27" s="75">
        <f t="shared" si="13"/>
        <v>-4.6115763985277171E-19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2.6137499999999998E-5</v>
      </c>
      <c r="E28" s="50">
        <v>1.5708</v>
      </c>
      <c r="F28" s="36">
        <f t="shared" si="5"/>
        <v>0.78412499999471008</v>
      </c>
      <c r="G28" s="75">
        <f t="shared" si="10"/>
        <v>7.8412499999471006E-5</v>
      </c>
      <c r="H28" s="75">
        <f t="shared" si="10"/>
        <v>7.722118791749855E-5</v>
      </c>
      <c r="I28" s="75">
        <f t="shared" si="10"/>
        <v>7.3683549116459421E-5</v>
      </c>
      <c r="J28" s="75">
        <f t="shared" si="10"/>
        <v>6.7907072961191598E-5</v>
      </c>
      <c r="K28" s="75">
        <f t="shared" si="10"/>
        <v>6.0067274756634917E-5</v>
      </c>
      <c r="L28" s="75">
        <f t="shared" si="10"/>
        <v>5.0402362804105493E-5</v>
      </c>
      <c r="M28" s="75">
        <f t="shared" si="10"/>
        <v>3.9206000562599572E-5</v>
      </c>
      <c r="N28" s="75">
        <f t="shared" si="10"/>
        <v>2.6818383833192599E-5</v>
      </c>
      <c r="O28" s="75">
        <f t="shared" si="10"/>
        <v>1.3615904081771062E-5</v>
      </c>
      <c r="P28" s="75">
        <f t="shared" si="10"/>
        <v>-2.8802519517876897E-10</v>
      </c>
      <c r="Q28" s="75">
        <f t="shared" si="11"/>
        <v>-1.3616471380661575E-5</v>
      </c>
      <c r="R28" s="75">
        <f t="shared" si="11"/>
        <v>-2.6818925143493554E-5</v>
      </c>
      <c r="S28" s="75">
        <f t="shared" si="11"/>
        <v>-3.9206499436871414E-5</v>
      </c>
      <c r="T28" s="75">
        <f t="shared" si="11"/>
        <v>-5.0402804084305984E-5</v>
      </c>
      <c r="U28" s="75">
        <f t="shared" si="11"/>
        <v>-6.0067645034688361E-5</v>
      </c>
      <c r="V28" s="75">
        <f t="shared" si="11"/>
        <v>-6.790736098638675E-5</v>
      </c>
      <c r="W28" s="75">
        <f t="shared" si="11"/>
        <v>-7.3683746137296471E-5</v>
      </c>
      <c r="X28" s="75">
        <f t="shared" si="11"/>
        <v>-7.7221287947599072E-5</v>
      </c>
      <c r="Y28" s="75">
        <f t="shared" si="11"/>
        <v>-7.8412499999471006E-5</v>
      </c>
      <c r="Z28" s="75">
        <f t="shared" si="11"/>
        <v>-7.722118791749855E-5</v>
      </c>
      <c r="AA28" s="75">
        <f t="shared" si="12"/>
        <v>-7.3683549116459421E-5</v>
      </c>
      <c r="AB28" s="75">
        <f t="shared" si="12"/>
        <v>-6.7907072961191571E-5</v>
      </c>
      <c r="AC28" s="75">
        <f t="shared" si="12"/>
        <v>-6.006727475663489E-5</v>
      </c>
      <c r="AD28" s="75">
        <f t="shared" si="12"/>
        <v>-5.0402362804105493E-5</v>
      </c>
      <c r="AE28" s="75">
        <f t="shared" si="12"/>
        <v>-3.9206000562599572E-5</v>
      </c>
      <c r="AF28" s="75">
        <f t="shared" si="12"/>
        <v>-2.6818383833192609E-5</v>
      </c>
      <c r="AG28" s="75">
        <f t="shared" si="12"/>
        <v>-1.3615904081771037E-5</v>
      </c>
      <c r="AH28" s="75">
        <f t="shared" si="12"/>
        <v>2.8802519516916225E-10</v>
      </c>
      <c r="AI28" s="75">
        <f t="shared" si="12"/>
        <v>1.3616471380661568E-5</v>
      </c>
      <c r="AJ28" s="75">
        <f t="shared" si="12"/>
        <v>2.6818925143493544E-5</v>
      </c>
      <c r="AK28" s="75">
        <f t="shared" si="13"/>
        <v>3.9206499436871468E-5</v>
      </c>
      <c r="AL28" s="75">
        <f t="shared" si="13"/>
        <v>5.0402804084305984E-5</v>
      </c>
      <c r="AM28" s="75">
        <f t="shared" si="13"/>
        <v>6.0067645034688348E-5</v>
      </c>
      <c r="AN28" s="75">
        <f t="shared" si="13"/>
        <v>6.7907360986386737E-5</v>
      </c>
      <c r="AO28" s="75">
        <f t="shared" si="13"/>
        <v>7.3683746137296485E-5</v>
      </c>
      <c r="AP28" s="75">
        <f t="shared" si="13"/>
        <v>7.7221287947599072E-5</v>
      </c>
      <c r="AQ28" s="75">
        <f t="shared" si="13"/>
        <v>7.8412499999471006E-5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2.56648E-4</v>
      </c>
      <c r="E29" s="50">
        <v>1.2661299999999999E-10</v>
      </c>
      <c r="F29" s="36">
        <f t="shared" si="5"/>
        <v>5.0549788041272512</v>
      </c>
      <c r="G29" s="75">
        <f t="shared" si="10"/>
        <v>1.2997989289599999E-13</v>
      </c>
      <c r="H29" s="75">
        <f t="shared" si="10"/>
        <v>1.755575716106336E-4</v>
      </c>
      <c r="I29" s="75">
        <f t="shared" si="10"/>
        <v>3.2994030900123224E-4</v>
      </c>
      <c r="J29" s="75">
        <f t="shared" si="10"/>
        <v>4.4452737572592716E-4</v>
      </c>
      <c r="K29" s="75">
        <f t="shared" si="10"/>
        <v>5.0549788041272508E-4</v>
      </c>
      <c r="L29" s="75">
        <f t="shared" si="10"/>
        <v>5.0549788036758356E-4</v>
      </c>
      <c r="M29" s="75">
        <f t="shared" si="10"/>
        <v>4.4452737559594731E-4</v>
      </c>
      <c r="N29" s="75">
        <f t="shared" si="10"/>
        <v>3.2994030880209162E-4</v>
      </c>
      <c r="O29" s="75">
        <f t="shared" si="10"/>
        <v>1.7555757136635143E-4</v>
      </c>
      <c r="P29" s="75">
        <f t="shared" si="10"/>
        <v>-1.2997977082938525E-13</v>
      </c>
      <c r="Q29" s="75">
        <f t="shared" si="11"/>
        <v>-1.7555757161063351E-4</v>
      </c>
      <c r="R29" s="75">
        <f t="shared" si="11"/>
        <v>-3.2994030900123218E-4</v>
      </c>
      <c r="S29" s="75">
        <f t="shared" si="11"/>
        <v>-4.44527375725927E-4</v>
      </c>
      <c r="T29" s="75">
        <f t="shared" si="11"/>
        <v>-5.0549788041272508E-4</v>
      </c>
      <c r="U29" s="75">
        <f t="shared" si="11"/>
        <v>-5.0549788036758356E-4</v>
      </c>
      <c r="V29" s="75">
        <f t="shared" si="11"/>
        <v>-4.4452737559594726E-4</v>
      </c>
      <c r="W29" s="75">
        <f t="shared" si="11"/>
        <v>-3.2994030880209167E-4</v>
      </c>
      <c r="X29" s="75">
        <f t="shared" si="11"/>
        <v>-1.7555757136635127E-4</v>
      </c>
      <c r="Y29" s="75">
        <f t="shared" si="11"/>
        <v>1.2997970794300511E-13</v>
      </c>
      <c r="Z29" s="75">
        <f t="shared" si="11"/>
        <v>1.7555757161063365E-4</v>
      </c>
      <c r="AA29" s="75">
        <f t="shared" si="12"/>
        <v>3.2994030900123218E-4</v>
      </c>
      <c r="AB29" s="75">
        <f t="shared" si="12"/>
        <v>4.4452737572592721E-4</v>
      </c>
      <c r="AC29" s="75">
        <f t="shared" si="12"/>
        <v>5.0549788041272508E-4</v>
      </c>
      <c r="AD29" s="75">
        <f t="shared" si="12"/>
        <v>5.0549788036758356E-4</v>
      </c>
      <c r="AE29" s="75">
        <f t="shared" si="12"/>
        <v>4.4452737559594731E-4</v>
      </c>
      <c r="AF29" s="75">
        <f t="shared" si="12"/>
        <v>3.2994030880209173E-4</v>
      </c>
      <c r="AG29" s="75">
        <f t="shared" si="12"/>
        <v>1.7555757136635092E-4</v>
      </c>
      <c r="AH29" s="75">
        <f t="shared" si="12"/>
        <v>-1.2998010095505512E-13</v>
      </c>
      <c r="AI29" s="75">
        <f t="shared" si="12"/>
        <v>-1.755575716106336E-4</v>
      </c>
      <c r="AJ29" s="75">
        <f t="shared" si="12"/>
        <v>-3.2994030900123213E-4</v>
      </c>
      <c r="AK29" s="75">
        <f t="shared" si="13"/>
        <v>-4.4452737572592738E-4</v>
      </c>
      <c r="AL29" s="75">
        <f t="shared" si="13"/>
        <v>-5.0549788041272519E-4</v>
      </c>
      <c r="AM29" s="75">
        <f t="shared" si="13"/>
        <v>-5.0549788036758356E-4</v>
      </c>
      <c r="AN29" s="75">
        <f t="shared" si="13"/>
        <v>-4.4452737559594731E-4</v>
      </c>
      <c r="AO29" s="75">
        <f t="shared" si="13"/>
        <v>-3.2994030880209108E-4</v>
      </c>
      <c r="AP29" s="75">
        <f t="shared" si="13"/>
        <v>-1.7555757136635184E-4</v>
      </c>
      <c r="AQ29" s="75">
        <f t="shared" si="13"/>
        <v>1.2998003806867497E-13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1.6361299999999999E-5</v>
      </c>
      <c r="E30" s="50">
        <v>-2.48104E-16</v>
      </c>
      <c r="F30" s="36">
        <f t="shared" si="5"/>
        <v>0.65445199999999992</v>
      </c>
      <c r="G30" s="75">
        <f t="shared" si="10"/>
        <v>-1.6237215900799997E-20</v>
      </c>
      <c r="H30" s="75">
        <f t="shared" si="10"/>
        <v>1.1364439717047772E-5</v>
      </c>
      <c r="I30" s="75">
        <f t="shared" si="10"/>
        <v>2.2383576683977036E-5</v>
      </c>
      <c r="J30" s="75">
        <f t="shared" si="10"/>
        <v>3.2722599999999984E-5</v>
      </c>
      <c r="K30" s="75">
        <f t="shared" si="10"/>
        <v>4.2067363673457487E-5</v>
      </c>
      <c r="L30" s="75">
        <f t="shared" si="10"/>
        <v>5.0133931788810128E-5</v>
      </c>
      <c r="M30" s="75">
        <f t="shared" si="10"/>
        <v>5.667720575575333E-5</v>
      </c>
      <c r="N30" s="75">
        <f t="shared" si="10"/>
        <v>6.1498371505857923E-5</v>
      </c>
      <c r="O30" s="75">
        <f t="shared" si="10"/>
        <v>6.4450940357434547E-5</v>
      </c>
      <c r="P30" s="75">
        <f t="shared" si="10"/>
        <v>6.5445199999999995E-5</v>
      </c>
      <c r="Q30" s="75">
        <f t="shared" si="11"/>
        <v>6.4450940357434561E-5</v>
      </c>
      <c r="R30" s="75">
        <f t="shared" si="11"/>
        <v>6.1498371505857923E-5</v>
      </c>
      <c r="S30" s="75">
        <f t="shared" si="11"/>
        <v>5.6677205755753357E-5</v>
      </c>
      <c r="T30" s="75">
        <f t="shared" si="11"/>
        <v>5.0133931788810155E-5</v>
      </c>
      <c r="U30" s="75">
        <f t="shared" si="11"/>
        <v>4.2067363673457535E-5</v>
      </c>
      <c r="V30" s="75">
        <f t="shared" si="11"/>
        <v>3.2722600000000018E-5</v>
      </c>
      <c r="W30" s="75">
        <f t="shared" si="11"/>
        <v>2.2383576683977094E-5</v>
      </c>
      <c r="X30" s="75">
        <f t="shared" si="11"/>
        <v>1.1364439717047812E-5</v>
      </c>
      <c r="Y30" s="75">
        <f t="shared" si="11"/>
        <v>3.7081515722597878E-20</v>
      </c>
      <c r="Z30" s="75">
        <f t="shared" si="11"/>
        <v>-1.1364439717047768E-5</v>
      </c>
      <c r="AA30" s="75">
        <f t="shared" si="12"/>
        <v>-2.2383576683977019E-5</v>
      </c>
      <c r="AB30" s="75">
        <f t="shared" si="12"/>
        <v>-3.2722599999999977E-5</v>
      </c>
      <c r="AC30" s="75">
        <f t="shared" si="12"/>
        <v>-4.2067363673457474E-5</v>
      </c>
      <c r="AD30" s="75">
        <f t="shared" si="12"/>
        <v>-5.0133931788810128E-5</v>
      </c>
      <c r="AE30" s="75">
        <f t="shared" si="12"/>
        <v>-5.6677205755753323E-5</v>
      </c>
      <c r="AF30" s="75">
        <f t="shared" si="12"/>
        <v>-6.149837150585791E-5</v>
      </c>
      <c r="AG30" s="75">
        <f t="shared" si="12"/>
        <v>-6.4450940357434547E-5</v>
      </c>
      <c r="AH30" s="75">
        <f t="shared" si="12"/>
        <v>-6.5445199999999995E-5</v>
      </c>
      <c r="AI30" s="75">
        <f t="shared" si="12"/>
        <v>-6.4450940357434561E-5</v>
      </c>
      <c r="AJ30" s="75">
        <f t="shared" si="12"/>
        <v>-6.1498371505857937E-5</v>
      </c>
      <c r="AK30" s="75">
        <f t="shared" si="13"/>
        <v>-5.6677205755753337E-5</v>
      </c>
      <c r="AL30" s="75">
        <f t="shared" si="13"/>
        <v>-5.0133931788810141E-5</v>
      </c>
      <c r="AM30" s="75">
        <f t="shared" si="13"/>
        <v>-4.2067363673457514E-5</v>
      </c>
      <c r="AN30" s="75">
        <f t="shared" si="13"/>
        <v>-3.2722600000000024E-5</v>
      </c>
      <c r="AO30" s="75">
        <f t="shared" si="13"/>
        <v>-2.2383576683977046E-5</v>
      </c>
      <c r="AP30" s="75">
        <f t="shared" si="13"/>
        <v>-1.136443971704785E-5</v>
      </c>
      <c r="AQ30" s="75">
        <f t="shared" si="13"/>
        <v>-1.6036017132237122E-20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8.6707399999999993E-6</v>
      </c>
      <c r="E31" s="50">
        <v>1.5708</v>
      </c>
      <c r="F31" s="36">
        <f t="shared" si="5"/>
        <v>0.26012219999824515</v>
      </c>
      <c r="G31" s="75">
        <f t="shared" si="10"/>
        <v>2.6012219999824515E-5</v>
      </c>
      <c r="H31" s="75">
        <f t="shared" si="10"/>
        <v>2.5617019337112246E-5</v>
      </c>
      <c r="I31" s="75">
        <f t="shared" si="10"/>
        <v>2.4443458504679078E-5</v>
      </c>
      <c r="J31" s="75">
        <f t="shared" si="10"/>
        <v>2.2527195554568049E-5</v>
      </c>
      <c r="K31" s="75">
        <f t="shared" si="10"/>
        <v>1.9926455166842451E-5</v>
      </c>
      <c r="L31" s="75">
        <f t="shared" si="10"/>
        <v>1.6720259522145184E-5</v>
      </c>
      <c r="M31" s="75">
        <f t="shared" si="10"/>
        <v>1.3006027252727101E-5</v>
      </c>
      <c r="N31" s="75">
        <f t="shared" si="10"/>
        <v>8.896613426602253E-6</v>
      </c>
      <c r="O31" s="75">
        <f t="shared" si="10"/>
        <v>4.5168805034137011E-6</v>
      </c>
      <c r="P31" s="75">
        <f t="shared" si="10"/>
        <v>-9.5548219257555578E-11</v>
      </c>
      <c r="Q31" s="75">
        <f t="shared" si="11"/>
        <v>-4.517068696667912E-6</v>
      </c>
      <c r="R31" s="75">
        <f t="shared" si="11"/>
        <v>-8.8967929985153614E-6</v>
      </c>
      <c r="S31" s="75">
        <f t="shared" si="11"/>
        <v>-1.3006192747097407E-5</v>
      </c>
      <c r="T31" s="75">
        <f t="shared" si="11"/>
        <v>-1.6720405910510003E-5</v>
      </c>
      <c r="U31" s="75">
        <f t="shared" si="11"/>
        <v>-1.9926578001265375E-5</v>
      </c>
      <c r="V31" s="75">
        <f t="shared" si="11"/>
        <v>-2.2527291102787301E-5</v>
      </c>
      <c r="W31" s="75">
        <f t="shared" si="11"/>
        <v>-2.4443523863510354E-5</v>
      </c>
      <c r="X31" s="75">
        <f t="shared" si="11"/>
        <v>-2.5617052520660552E-5</v>
      </c>
      <c r="Y31" s="75">
        <f t="shared" si="11"/>
        <v>-2.6012219999824515E-5</v>
      </c>
      <c r="Z31" s="75">
        <f t="shared" si="11"/>
        <v>-2.5617019337112246E-5</v>
      </c>
      <c r="AA31" s="75">
        <f t="shared" si="12"/>
        <v>-2.4443458504679078E-5</v>
      </c>
      <c r="AB31" s="75">
        <f t="shared" si="12"/>
        <v>-2.2527195554568042E-5</v>
      </c>
      <c r="AC31" s="75">
        <f t="shared" si="12"/>
        <v>-1.9926455166842448E-5</v>
      </c>
      <c r="AD31" s="75">
        <f t="shared" si="12"/>
        <v>-1.6720259522145184E-5</v>
      </c>
      <c r="AE31" s="75">
        <f t="shared" si="12"/>
        <v>-1.3006027252727101E-5</v>
      </c>
      <c r="AF31" s="75">
        <f t="shared" si="12"/>
        <v>-8.8966134266022564E-6</v>
      </c>
      <c r="AG31" s="75">
        <f t="shared" si="12"/>
        <v>-4.5168805034136926E-6</v>
      </c>
      <c r="AH31" s="75">
        <f t="shared" si="12"/>
        <v>9.5548219254368696E-11</v>
      </c>
      <c r="AI31" s="75">
        <f t="shared" si="12"/>
        <v>4.5170686966679095E-6</v>
      </c>
      <c r="AJ31" s="75">
        <f t="shared" si="12"/>
        <v>8.8967929985153597E-6</v>
      </c>
      <c r="AK31" s="75">
        <f t="shared" si="13"/>
        <v>1.3006192747097424E-5</v>
      </c>
      <c r="AL31" s="75">
        <f t="shared" si="13"/>
        <v>1.6720405910510003E-5</v>
      </c>
      <c r="AM31" s="75">
        <f t="shared" si="13"/>
        <v>1.9926578001265372E-5</v>
      </c>
      <c r="AN31" s="75">
        <f t="shared" si="13"/>
        <v>2.2527291102787298E-5</v>
      </c>
      <c r="AO31" s="75">
        <f t="shared" si="13"/>
        <v>2.4443523863510368E-5</v>
      </c>
      <c r="AP31" s="75">
        <f t="shared" si="13"/>
        <v>2.5617052520660546E-5</v>
      </c>
      <c r="AQ31" s="75">
        <f t="shared" si="13"/>
        <v>2.6012219999824515E-5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3.9225700000000002E-7</v>
      </c>
      <c r="E32" s="50">
        <v>-4.1711899999999999E-16</v>
      </c>
      <c r="F32" s="36">
        <f t="shared" si="5"/>
        <v>7.7259546954661961E-3</v>
      </c>
      <c r="G32" s="75">
        <f t="shared" si="10"/>
        <v>-6.5447139033200002E-22</v>
      </c>
      <c r="H32" s="75">
        <f t="shared" si="10"/>
        <v>2.6831959072099307E-7</v>
      </c>
      <c r="I32" s="75">
        <f t="shared" si="10"/>
        <v>5.0427587882562518E-7</v>
      </c>
      <c r="J32" s="75">
        <f t="shared" si="10"/>
        <v>6.7940905362454473E-7</v>
      </c>
      <c r="K32" s="75">
        <f t="shared" si="10"/>
        <v>7.7259546954661926E-7</v>
      </c>
      <c r="L32" s="75">
        <f t="shared" si="10"/>
        <v>7.7259546954661958E-7</v>
      </c>
      <c r="M32" s="75">
        <f t="shared" si="10"/>
        <v>6.7940905362454548E-7</v>
      </c>
      <c r="N32" s="75">
        <f t="shared" si="10"/>
        <v>5.0427587882562635E-7</v>
      </c>
      <c r="O32" s="75">
        <f t="shared" si="10"/>
        <v>2.6831959072099445E-7</v>
      </c>
      <c r="P32" s="75">
        <f t="shared" si="10"/>
        <v>7.9290301624804222E-22</v>
      </c>
      <c r="Q32" s="75">
        <f t="shared" si="11"/>
        <v>-2.6831959072099297E-7</v>
      </c>
      <c r="R32" s="75">
        <f t="shared" si="11"/>
        <v>-5.0427587882562518E-7</v>
      </c>
      <c r="S32" s="75">
        <f t="shared" si="11"/>
        <v>-6.7940905362454452E-7</v>
      </c>
      <c r="T32" s="75">
        <f t="shared" si="11"/>
        <v>-7.7259546954661926E-7</v>
      </c>
      <c r="U32" s="75">
        <f t="shared" si="11"/>
        <v>-7.7259546954661958E-7</v>
      </c>
      <c r="V32" s="75">
        <f t="shared" si="11"/>
        <v>-6.7940905362454548E-7</v>
      </c>
      <c r="W32" s="75">
        <f t="shared" si="11"/>
        <v>-5.0427587882562646E-7</v>
      </c>
      <c r="X32" s="75">
        <f t="shared" si="11"/>
        <v>-2.6831959072099424E-7</v>
      </c>
      <c r="Y32" s="75">
        <f t="shared" si="11"/>
        <v>-8.8901762774346037E-22</v>
      </c>
      <c r="Z32" s="75">
        <f t="shared" si="11"/>
        <v>2.6831959072099318E-7</v>
      </c>
      <c r="AA32" s="75">
        <f t="shared" si="12"/>
        <v>5.0427587882562508E-7</v>
      </c>
      <c r="AB32" s="75">
        <f t="shared" si="12"/>
        <v>6.7940905362454495E-7</v>
      </c>
      <c r="AC32" s="75">
        <f t="shared" si="12"/>
        <v>7.7259546954661926E-7</v>
      </c>
      <c r="AD32" s="75">
        <f t="shared" si="12"/>
        <v>7.7259546954661948E-7</v>
      </c>
      <c r="AE32" s="75">
        <f t="shared" si="12"/>
        <v>6.7940905362454548E-7</v>
      </c>
      <c r="AF32" s="75">
        <f t="shared" si="12"/>
        <v>5.0427587882562656E-7</v>
      </c>
      <c r="AG32" s="75">
        <f t="shared" si="12"/>
        <v>2.6831959072099366E-7</v>
      </c>
      <c r="AH32" s="75">
        <f t="shared" si="12"/>
        <v>2.8834383448625435E-22</v>
      </c>
      <c r="AI32" s="75">
        <f t="shared" si="12"/>
        <v>-2.6831959072099313E-7</v>
      </c>
      <c r="AJ32" s="75">
        <f t="shared" si="12"/>
        <v>-5.0427587882562497E-7</v>
      </c>
      <c r="AK32" s="75">
        <f t="shared" si="13"/>
        <v>-6.7940905362454516E-7</v>
      </c>
      <c r="AL32" s="75">
        <f t="shared" si="13"/>
        <v>-7.7259546954661937E-7</v>
      </c>
      <c r="AM32" s="75">
        <f t="shared" si="13"/>
        <v>-7.7259546954661948E-7</v>
      </c>
      <c r="AN32" s="75">
        <f t="shared" si="13"/>
        <v>-6.7940905362454548E-7</v>
      </c>
      <c r="AO32" s="75">
        <f t="shared" si="13"/>
        <v>-5.042758788256255E-7</v>
      </c>
      <c r="AP32" s="75">
        <f t="shared" si="13"/>
        <v>-2.6831959072099508E-7</v>
      </c>
      <c r="AQ32" s="75">
        <f t="shared" si="13"/>
        <v>-3.8445844598167245E-22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4.8625600000000004E-6</v>
      </c>
      <c r="E33" s="50">
        <v>3.1415899999999999</v>
      </c>
      <c r="F33" s="36">
        <f t="shared" si="5"/>
        <v>0.19450239999931523</v>
      </c>
      <c r="G33" s="75">
        <f t="shared" ref="G33:P42" si="14">Bn*SIN(m*(th-INDEX(deg,ii)*PI()/180+ph))*INDEX(mm,ii)*INDEX(_10kA,ii)</f>
        <v>5.1612958342261984E-11</v>
      </c>
      <c r="H33" s="75">
        <f t="shared" si="14"/>
        <v>-3.3774479023310086E-6</v>
      </c>
      <c r="I33" s="75">
        <f t="shared" si="14"/>
        <v>-6.652325372179144E-6</v>
      </c>
      <c r="J33" s="75">
        <f t="shared" si="14"/>
        <v>-9.7250753018326702E-6</v>
      </c>
      <c r="K33" s="75">
        <f t="shared" si="14"/>
        <v>-1.2502333739565568E-5</v>
      </c>
      <c r="L33" s="75">
        <f t="shared" si="14"/>
        <v>-1.4899715093107891E-5</v>
      </c>
      <c r="M33" s="75">
        <f t="shared" si="14"/>
        <v>-1.6844376143165761E-5</v>
      </c>
      <c r="N33" s="75">
        <f t="shared" si="14"/>
        <v>-1.8277229347779146E-5</v>
      </c>
      <c r="O33" s="75">
        <f t="shared" si="14"/>
        <v>-1.9154738187384571E-5</v>
      </c>
      <c r="P33" s="75">
        <f t="shared" si="14"/>
        <v>-1.9450239999931524E-5</v>
      </c>
      <c r="Q33" s="75">
        <f t="shared" ref="Q33:Z42" si="15">Bn*SIN(m*(th-INDEX(deg,ii)*PI()/180+ph))*INDEX(mm,ii)*INDEX(_10kA,ii)</f>
        <v>-1.9154756112376892E-5</v>
      </c>
      <c r="R33" s="75">
        <f t="shared" si="15"/>
        <v>-1.8277264653121966E-5</v>
      </c>
      <c r="S33" s="75">
        <f t="shared" si="15"/>
        <v>-1.6844427756124104E-5</v>
      </c>
      <c r="T33" s="75">
        <f t="shared" si="15"/>
        <v>-1.4899781445448136E-5</v>
      </c>
      <c r="U33" s="75">
        <f t="shared" si="15"/>
        <v>-1.2502412815205432E-5</v>
      </c>
      <c r="V33" s="75">
        <f t="shared" si="15"/>
        <v>-9.7251646980988557E-6</v>
      </c>
      <c r="W33" s="75">
        <f t="shared" si="15"/>
        <v>-6.6524223728113367E-6</v>
      </c>
      <c r="X33" s="75">
        <f t="shared" si="15"/>
        <v>-3.3775495600140744E-6</v>
      </c>
      <c r="Y33" s="75">
        <f t="shared" si="15"/>
        <v>-5.161295834464493E-11</v>
      </c>
      <c r="Z33" s="75">
        <f t="shared" si="15"/>
        <v>3.3774479023310238E-6</v>
      </c>
      <c r="AA33" s="75">
        <f t="shared" ref="AA33:AJ42" si="16">Bn*SIN(m*(th-INDEX(deg,ii)*PI()/180+ph))*INDEX(mm,ii)*INDEX(_10kA,ii)</f>
        <v>6.6523253721791491E-6</v>
      </c>
      <c r="AB33" s="75">
        <f t="shared" si="16"/>
        <v>9.7250753018326753E-6</v>
      </c>
      <c r="AC33" s="75">
        <f t="shared" si="16"/>
        <v>1.2502333739565567E-5</v>
      </c>
      <c r="AD33" s="75">
        <f t="shared" si="16"/>
        <v>1.4899715093107889E-5</v>
      </c>
      <c r="AE33" s="75">
        <f t="shared" si="16"/>
        <v>1.6844376143165761E-5</v>
      </c>
      <c r="AF33" s="75">
        <f t="shared" si="16"/>
        <v>1.8277229347779146E-5</v>
      </c>
      <c r="AG33" s="75">
        <f t="shared" si="16"/>
        <v>1.9154738187384571E-5</v>
      </c>
      <c r="AH33" s="75">
        <f t="shared" si="16"/>
        <v>1.9450239999931524E-5</v>
      </c>
      <c r="AI33" s="75">
        <f t="shared" si="16"/>
        <v>1.9154756112376896E-5</v>
      </c>
      <c r="AJ33" s="75">
        <f t="shared" si="16"/>
        <v>1.8277264653121976E-5</v>
      </c>
      <c r="AK33" s="75">
        <f t="shared" ref="AK33:AQ42" si="17">Bn*SIN(m*(th-INDEX(deg,ii)*PI()/180+ph))*INDEX(mm,ii)*INDEX(_10kA,ii)</f>
        <v>1.6844427756124108E-5</v>
      </c>
      <c r="AL33" s="75">
        <f t="shared" si="17"/>
        <v>1.4899781445448136E-5</v>
      </c>
      <c r="AM33" s="75">
        <f t="shared" si="17"/>
        <v>1.2502412815205434E-5</v>
      </c>
      <c r="AN33" s="75">
        <f t="shared" si="17"/>
        <v>9.725164698098859E-6</v>
      </c>
      <c r="AO33" s="75">
        <f t="shared" si="17"/>
        <v>6.6524223728113062E-6</v>
      </c>
      <c r="AP33" s="75">
        <f t="shared" si="17"/>
        <v>3.377549560014093E-6</v>
      </c>
      <c r="AQ33" s="75">
        <f t="shared" si="17"/>
        <v>5.161295832975259E-11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1.4562199999999999E-5</v>
      </c>
      <c r="E34" s="50">
        <v>1.5708</v>
      </c>
      <c r="F34" s="36">
        <f t="shared" si="5"/>
        <v>0.43686599999705278</v>
      </c>
      <c r="G34" s="75">
        <f t="shared" si="14"/>
        <v>4.3686599999705276E-5</v>
      </c>
      <c r="H34" s="75">
        <f t="shared" si="14"/>
        <v>4.302287451715724E-5</v>
      </c>
      <c r="I34" s="75">
        <f t="shared" si="14"/>
        <v>4.1051920763030339E-5</v>
      </c>
      <c r="J34" s="75">
        <f t="shared" si="14"/>
        <v>3.783362516979299E-5</v>
      </c>
      <c r="K34" s="75">
        <f t="shared" si="14"/>
        <v>3.3465774020509571E-5</v>
      </c>
      <c r="L34" s="75">
        <f t="shared" si="14"/>
        <v>2.8081082262111722E-5</v>
      </c>
      <c r="M34" s="75">
        <f t="shared" si="14"/>
        <v>2.1843161028892871E-5</v>
      </c>
      <c r="N34" s="75">
        <f t="shared" si="14"/>
        <v>1.4941546400983923E-5</v>
      </c>
      <c r="O34" s="75">
        <f t="shared" si="14"/>
        <v>7.5859404464683517E-6</v>
      </c>
      <c r="P34" s="75">
        <f t="shared" si="14"/>
        <v>-1.6046984207488356E-10</v>
      </c>
      <c r="Q34" s="75">
        <f t="shared" si="15"/>
        <v>-7.5862565103575323E-6</v>
      </c>
      <c r="R34" s="75">
        <f t="shared" si="15"/>
        <v>-1.4941847985636799E-5</v>
      </c>
      <c r="S34" s="75">
        <f t="shared" si="15"/>
        <v>-2.1843438970812391E-5</v>
      </c>
      <c r="T34" s="75">
        <f t="shared" si="15"/>
        <v>-2.8081328116173335E-5</v>
      </c>
      <c r="U34" s="75">
        <f t="shared" si="15"/>
        <v>-3.3465980316561982E-5</v>
      </c>
      <c r="V34" s="75">
        <f t="shared" si="15"/>
        <v>-3.7833785639635056E-5</v>
      </c>
      <c r="W34" s="75">
        <f t="shared" si="15"/>
        <v>-4.1052030530867093E-5</v>
      </c>
      <c r="X34" s="75">
        <f t="shared" si="15"/>
        <v>-4.3022930247748531E-5</v>
      </c>
      <c r="Y34" s="75">
        <f t="shared" si="15"/>
        <v>-4.3686599999705276E-5</v>
      </c>
      <c r="Z34" s="75">
        <f t="shared" si="15"/>
        <v>-4.302287451715724E-5</v>
      </c>
      <c r="AA34" s="75">
        <f t="shared" si="16"/>
        <v>-4.1051920763030339E-5</v>
      </c>
      <c r="AB34" s="75">
        <f t="shared" si="16"/>
        <v>-3.7833625169792977E-5</v>
      </c>
      <c r="AC34" s="75">
        <f t="shared" si="16"/>
        <v>-3.3465774020509564E-5</v>
      </c>
      <c r="AD34" s="75">
        <f t="shared" si="16"/>
        <v>-2.8081082262111722E-5</v>
      </c>
      <c r="AE34" s="75">
        <f t="shared" si="16"/>
        <v>-2.1843161028892874E-5</v>
      </c>
      <c r="AF34" s="75">
        <f t="shared" si="16"/>
        <v>-1.4941546400983925E-5</v>
      </c>
      <c r="AG34" s="75">
        <f t="shared" si="16"/>
        <v>-7.5859404464683381E-6</v>
      </c>
      <c r="AH34" s="75">
        <f t="shared" si="16"/>
        <v>1.6046984206953129E-10</v>
      </c>
      <c r="AI34" s="75">
        <f t="shared" si="16"/>
        <v>7.5862565103575281E-6</v>
      </c>
      <c r="AJ34" s="75">
        <f t="shared" si="16"/>
        <v>1.4941847985636794E-5</v>
      </c>
      <c r="AK34" s="75">
        <f t="shared" si="17"/>
        <v>2.1843438970812425E-5</v>
      </c>
      <c r="AL34" s="75">
        <f t="shared" si="17"/>
        <v>2.8081328116173335E-5</v>
      </c>
      <c r="AM34" s="75">
        <f t="shared" si="17"/>
        <v>3.3465980316561982E-5</v>
      </c>
      <c r="AN34" s="75">
        <f t="shared" si="17"/>
        <v>3.7833785639635049E-5</v>
      </c>
      <c r="AO34" s="75">
        <f t="shared" si="17"/>
        <v>4.1052030530867113E-5</v>
      </c>
      <c r="AP34" s="75">
        <f t="shared" si="17"/>
        <v>4.3022930247748524E-5</v>
      </c>
      <c r="AQ34" s="75">
        <f t="shared" si="17"/>
        <v>4.3686599999705276E-5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8.6454099999999993E-6</v>
      </c>
      <c r="E35" s="50">
        <v>3.1415899999999999</v>
      </c>
      <c r="F35" s="36">
        <f t="shared" si="5"/>
        <v>0.17028149526608319</v>
      </c>
      <c r="G35" s="75">
        <f t="shared" si="14"/>
        <v>-9.1765486941077142E-11</v>
      </c>
      <c r="H35" s="75">
        <f t="shared" si="14"/>
        <v>5.913722503184127E-6</v>
      </c>
      <c r="I35" s="75">
        <f t="shared" si="14"/>
        <v>1.1114254560722344E-5</v>
      </c>
      <c r="J35" s="75">
        <f t="shared" si="14"/>
        <v>1.4974243489309687E-5</v>
      </c>
      <c r="K35" s="75">
        <f t="shared" si="14"/>
        <v>1.7028117656789158E-5</v>
      </c>
      <c r="L35" s="75">
        <f t="shared" si="14"/>
        <v>1.702814952660832E-5</v>
      </c>
      <c r="M35" s="75">
        <f t="shared" si="14"/>
        <v>1.4974335254796639E-5</v>
      </c>
      <c r="N35" s="75">
        <f t="shared" si="14"/>
        <v>1.1114395153605039E-5</v>
      </c>
      <c r="O35" s="75">
        <f t="shared" si="14"/>
        <v>5.9138949658859707E-6</v>
      </c>
      <c r="P35" s="75">
        <f t="shared" si="14"/>
        <v>9.1765486943195526E-11</v>
      </c>
      <c r="Q35" s="75">
        <f t="shared" si="15"/>
        <v>-5.9137225031841244E-6</v>
      </c>
      <c r="R35" s="75">
        <f t="shared" si="15"/>
        <v>-1.1114254560722352E-5</v>
      </c>
      <c r="S35" s="75">
        <f t="shared" si="15"/>
        <v>-1.4974243489309696E-5</v>
      </c>
      <c r="T35" s="75">
        <f t="shared" si="15"/>
        <v>-1.7028117656789158E-5</v>
      </c>
      <c r="U35" s="75">
        <f t="shared" si="15"/>
        <v>-1.702814952660832E-5</v>
      </c>
      <c r="V35" s="75">
        <f t="shared" si="15"/>
        <v>-1.4974335254796639E-5</v>
      </c>
      <c r="W35" s="75">
        <f t="shared" si="15"/>
        <v>-1.111439515360504E-5</v>
      </c>
      <c r="X35" s="75">
        <f t="shared" si="15"/>
        <v>-5.9138949658859733E-6</v>
      </c>
      <c r="Y35" s="75">
        <f t="shared" si="15"/>
        <v>-9.176548694531391E-11</v>
      </c>
      <c r="Z35" s="75">
        <f t="shared" si="15"/>
        <v>5.9137225031841515E-6</v>
      </c>
      <c r="AA35" s="75">
        <f t="shared" si="16"/>
        <v>1.1114254560722351E-5</v>
      </c>
      <c r="AB35" s="75">
        <f t="shared" si="16"/>
        <v>1.4974243489309694E-5</v>
      </c>
      <c r="AC35" s="75">
        <f t="shared" si="16"/>
        <v>1.7028117656789158E-5</v>
      </c>
      <c r="AD35" s="75">
        <f t="shared" si="16"/>
        <v>1.702814952660832E-5</v>
      </c>
      <c r="AE35" s="75">
        <f t="shared" si="16"/>
        <v>1.4974335254796641E-5</v>
      </c>
      <c r="AF35" s="75">
        <f t="shared" si="16"/>
        <v>1.1114395153605042E-5</v>
      </c>
      <c r="AG35" s="75">
        <f t="shared" si="16"/>
        <v>5.913894965885975E-6</v>
      </c>
      <c r="AH35" s="75">
        <f t="shared" si="16"/>
        <v>9.1765486947432293E-11</v>
      </c>
      <c r="AI35" s="75">
        <f t="shared" si="16"/>
        <v>-5.9137225031840914E-6</v>
      </c>
      <c r="AJ35" s="75">
        <f t="shared" si="16"/>
        <v>-1.1114254560722303E-5</v>
      </c>
      <c r="AK35" s="75">
        <f t="shared" si="17"/>
        <v>-1.4974243489309694E-5</v>
      </c>
      <c r="AL35" s="75">
        <f t="shared" si="17"/>
        <v>-1.7028117656789158E-5</v>
      </c>
      <c r="AM35" s="75">
        <f t="shared" si="17"/>
        <v>-1.702814952660832E-5</v>
      </c>
      <c r="AN35" s="75">
        <f t="shared" si="17"/>
        <v>-1.4974335254796642E-5</v>
      </c>
      <c r="AO35" s="75">
        <f t="shared" si="17"/>
        <v>-1.1114395153604998E-5</v>
      </c>
      <c r="AP35" s="75">
        <f t="shared" si="17"/>
        <v>-5.9138949658860063E-6</v>
      </c>
      <c r="AQ35" s="75">
        <f t="shared" si="17"/>
        <v>-9.1765486918836013E-11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3.8583900000000002E-5</v>
      </c>
      <c r="E36" s="50">
        <v>-3.1415899999999999</v>
      </c>
      <c r="F36" s="36">
        <f t="shared" si="5"/>
        <v>1.5433559999945663</v>
      </c>
      <c r="G36" s="75">
        <f t="shared" si="14"/>
        <v>-4.0954337291097739E-10</v>
      </c>
      <c r="H36" s="75">
        <f t="shared" si="14"/>
        <v>-2.6800499010526745E-5</v>
      </c>
      <c r="I36" s="75">
        <f t="shared" si="14"/>
        <v>-5.2786268876952657E-5</v>
      </c>
      <c r="J36" s="75">
        <f t="shared" si="14"/>
        <v>-7.7168154674693183E-5</v>
      </c>
      <c r="K36" s="75">
        <f t="shared" si="14"/>
        <v>-9.9205325141613621E-5</v>
      </c>
      <c r="L36" s="75">
        <f t="shared" si="14"/>
        <v>-1.1822819200442283E-4</v>
      </c>
      <c r="M36" s="75">
        <f t="shared" si="14"/>
        <v>-1.3365875507952946E-4</v>
      </c>
      <c r="N36" s="75">
        <f t="shared" si="14"/>
        <v>-1.4502816451613813E-4</v>
      </c>
      <c r="O36" s="75">
        <f t="shared" si="14"/>
        <v>-1.519909665617162E-4</v>
      </c>
      <c r="P36" s="75">
        <f t="shared" si="14"/>
        <v>-1.5433559999945663E-4</v>
      </c>
      <c r="Q36" s="75">
        <f t="shared" si="15"/>
        <v>-1.5199082432879545E-4</v>
      </c>
      <c r="R36" s="75">
        <f t="shared" si="15"/>
        <v>-1.4502788437197194E-4</v>
      </c>
      <c r="S36" s="75">
        <f t="shared" si="15"/>
        <v>-1.3365834553615659E-4</v>
      </c>
      <c r="T36" s="75">
        <f t="shared" si="15"/>
        <v>-1.1822766550561137E-4</v>
      </c>
      <c r="U36" s="75">
        <f t="shared" si="15"/>
        <v>-9.920469768476358E-5</v>
      </c>
      <c r="V36" s="75">
        <f t="shared" si="15"/>
        <v>-7.7167445324763422E-5</v>
      </c>
      <c r="W36" s="75">
        <f t="shared" si="15"/>
        <v>-5.2785499187181842E-5</v>
      </c>
      <c r="X36" s="75">
        <f t="shared" si="15"/>
        <v>-2.6799692367549092E-5</v>
      </c>
      <c r="Y36" s="75">
        <f t="shared" si="15"/>
        <v>4.0954337289206897E-10</v>
      </c>
      <c r="Z36" s="75">
        <f t="shared" si="15"/>
        <v>2.6800499010526796E-5</v>
      </c>
      <c r="AA36" s="75">
        <f t="shared" si="16"/>
        <v>5.2786268876952637E-5</v>
      </c>
      <c r="AB36" s="75">
        <f t="shared" si="16"/>
        <v>7.7168154674693223E-5</v>
      </c>
      <c r="AC36" s="75">
        <f t="shared" si="16"/>
        <v>9.9205325141613608E-5</v>
      </c>
      <c r="AD36" s="75">
        <f t="shared" si="16"/>
        <v>1.1822819200442281E-4</v>
      </c>
      <c r="AE36" s="75">
        <f t="shared" si="16"/>
        <v>1.3365875507952946E-4</v>
      </c>
      <c r="AF36" s="75">
        <f t="shared" si="16"/>
        <v>1.4502816451613811E-4</v>
      </c>
      <c r="AG36" s="75">
        <f t="shared" si="16"/>
        <v>1.519909665617162E-4</v>
      </c>
      <c r="AH36" s="75">
        <f t="shared" si="16"/>
        <v>1.5433559999945663E-4</v>
      </c>
      <c r="AI36" s="75">
        <f t="shared" si="16"/>
        <v>1.5199082432879545E-4</v>
      </c>
      <c r="AJ36" s="75">
        <f t="shared" si="16"/>
        <v>1.4502788437197197E-4</v>
      </c>
      <c r="AK36" s="75">
        <f t="shared" si="17"/>
        <v>1.3365834553615659E-4</v>
      </c>
      <c r="AL36" s="75">
        <f t="shared" si="17"/>
        <v>1.1822766550561137E-4</v>
      </c>
      <c r="AM36" s="75">
        <f t="shared" si="17"/>
        <v>9.920469768476358E-5</v>
      </c>
      <c r="AN36" s="75">
        <f t="shared" si="17"/>
        <v>7.716744532476349E-5</v>
      </c>
      <c r="AO36" s="75">
        <f t="shared" si="17"/>
        <v>5.2785499187181801E-5</v>
      </c>
      <c r="AP36" s="75">
        <f t="shared" si="17"/>
        <v>2.6799692367549244E-5</v>
      </c>
      <c r="AQ36" s="75">
        <f t="shared" si="17"/>
        <v>-4.0954337287316061E-10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1.5942899999999999E-5</v>
      </c>
      <c r="E37" s="50">
        <v>1.5708</v>
      </c>
      <c r="F37" s="36">
        <f t="shared" si="5"/>
        <v>0.47828699999677327</v>
      </c>
      <c r="G37" s="75">
        <f t="shared" si="14"/>
        <v>4.7828699999677326E-5</v>
      </c>
      <c r="H37" s="75">
        <f t="shared" si="14"/>
        <v>4.7102044068862272E-5</v>
      </c>
      <c r="I37" s="75">
        <f t="shared" si="14"/>
        <v>4.4944216363799173E-5</v>
      </c>
      <c r="J37" s="75">
        <f t="shared" si="14"/>
        <v>4.142078138739288E-5</v>
      </c>
      <c r="K37" s="75">
        <f t="shared" si="14"/>
        <v>3.6638796928457379E-5</v>
      </c>
      <c r="L37" s="75">
        <f t="shared" si="14"/>
        <v>3.0743561164976514E-5</v>
      </c>
      <c r="M37" s="75">
        <f t="shared" si="14"/>
        <v>2.3914197852490432E-5</v>
      </c>
      <c r="N37" s="75">
        <f t="shared" si="14"/>
        <v>1.6358213739424439E-5</v>
      </c>
      <c r="O37" s="75">
        <f t="shared" si="14"/>
        <v>8.3051935795415728E-6</v>
      </c>
      <c r="P37" s="75">
        <f t="shared" si="14"/>
        <v>-1.756846249341213E-10</v>
      </c>
      <c r="Q37" s="75">
        <f t="shared" si="15"/>
        <v>-8.3055396107029931E-6</v>
      </c>
      <c r="R37" s="75">
        <f t="shared" si="15"/>
        <v>-1.6358543918515671E-5</v>
      </c>
      <c r="S37" s="75">
        <f t="shared" si="15"/>
        <v>-2.3914502147186887E-5</v>
      </c>
      <c r="T37" s="75">
        <f t="shared" si="15"/>
        <v>-3.074383032943785E-5</v>
      </c>
      <c r="U37" s="75">
        <f t="shared" si="15"/>
        <v>-3.6639022784257607E-5</v>
      </c>
      <c r="V37" s="75">
        <f t="shared" si="15"/>
        <v>-4.1420957072017808E-5</v>
      </c>
      <c r="W37" s="75">
        <f t="shared" si="15"/>
        <v>-4.4944336539160358E-5</v>
      </c>
      <c r="X37" s="75">
        <f t="shared" si="15"/>
        <v>-4.7102105083492198E-5</v>
      </c>
      <c r="Y37" s="75">
        <f t="shared" si="15"/>
        <v>-4.7828699999677326E-5</v>
      </c>
      <c r="Z37" s="75">
        <f t="shared" si="15"/>
        <v>-4.7102044068862272E-5</v>
      </c>
      <c r="AA37" s="75">
        <f t="shared" si="16"/>
        <v>-4.494421636379918E-5</v>
      </c>
      <c r="AB37" s="75">
        <f t="shared" si="16"/>
        <v>-4.1420781387392873E-5</v>
      </c>
      <c r="AC37" s="75">
        <f t="shared" si="16"/>
        <v>-3.6638796928457372E-5</v>
      </c>
      <c r="AD37" s="75">
        <f t="shared" si="16"/>
        <v>-3.0743561164976514E-5</v>
      </c>
      <c r="AE37" s="75">
        <f t="shared" si="16"/>
        <v>-2.3914197852490435E-5</v>
      </c>
      <c r="AF37" s="75">
        <f t="shared" si="16"/>
        <v>-1.6358213739424446E-5</v>
      </c>
      <c r="AG37" s="75">
        <f t="shared" si="16"/>
        <v>-8.3051935795415575E-6</v>
      </c>
      <c r="AH37" s="75">
        <f t="shared" si="16"/>
        <v>1.7568462492826161E-10</v>
      </c>
      <c r="AI37" s="75">
        <f t="shared" si="16"/>
        <v>8.3055396107029864E-6</v>
      </c>
      <c r="AJ37" s="75">
        <f t="shared" si="16"/>
        <v>1.6358543918515667E-5</v>
      </c>
      <c r="AK37" s="75">
        <f t="shared" si="17"/>
        <v>2.3914502147186925E-5</v>
      </c>
      <c r="AL37" s="75">
        <f t="shared" si="17"/>
        <v>3.074383032943785E-5</v>
      </c>
      <c r="AM37" s="75">
        <f t="shared" si="17"/>
        <v>3.66390227842576E-5</v>
      </c>
      <c r="AN37" s="75">
        <f t="shared" si="17"/>
        <v>4.1420957072017802E-5</v>
      </c>
      <c r="AO37" s="75">
        <f t="shared" si="17"/>
        <v>4.4944336539160372E-5</v>
      </c>
      <c r="AP37" s="75">
        <f t="shared" si="17"/>
        <v>4.7102105083492191E-5</v>
      </c>
      <c r="AQ37" s="75">
        <f t="shared" si="17"/>
        <v>4.7828699999677326E-5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2.4714200000000001E-5</v>
      </c>
      <c r="E38" s="50">
        <v>3.1415899999999999</v>
      </c>
      <c r="F38" s="36">
        <f t="shared" si="5"/>
        <v>0.48677517090629979</v>
      </c>
      <c r="G38" s="75">
        <f t="shared" si="14"/>
        <v>-2.6232539548259353E-10</v>
      </c>
      <c r="H38" s="75">
        <f t="shared" si="14"/>
        <v>1.6905261946882006E-5</v>
      </c>
      <c r="I38" s="75">
        <f t="shared" si="14"/>
        <v>3.1771762133271197E-5</v>
      </c>
      <c r="J38" s="75">
        <f t="shared" si="14"/>
        <v>4.2806118905118156E-5</v>
      </c>
      <c r="K38" s="75">
        <f t="shared" si="14"/>
        <v>4.8677425985976218E-5</v>
      </c>
      <c r="L38" s="75">
        <f t="shared" si="14"/>
        <v>4.867751709062998E-5</v>
      </c>
      <c r="M38" s="75">
        <f t="shared" si="14"/>
        <v>4.2806381230513666E-5</v>
      </c>
      <c r="N38" s="75">
        <f t="shared" si="14"/>
        <v>3.1772164039094232E-5</v>
      </c>
      <c r="O38" s="75">
        <f t="shared" si="14"/>
        <v>1.6905754957358769E-5</v>
      </c>
      <c r="P38" s="75">
        <f t="shared" si="14"/>
        <v>2.6232539548864927E-10</v>
      </c>
      <c r="Q38" s="75">
        <f t="shared" si="15"/>
        <v>-1.6905261946882E-5</v>
      </c>
      <c r="R38" s="75">
        <f t="shared" si="15"/>
        <v>-3.1771762133271231E-5</v>
      </c>
      <c r="S38" s="75">
        <f t="shared" si="15"/>
        <v>-4.2806118905118177E-5</v>
      </c>
      <c r="T38" s="75">
        <f t="shared" si="15"/>
        <v>-4.8677425985976218E-5</v>
      </c>
      <c r="U38" s="75">
        <f t="shared" si="15"/>
        <v>-4.867751709062998E-5</v>
      </c>
      <c r="V38" s="75">
        <f t="shared" si="15"/>
        <v>-4.2806381230513666E-5</v>
      </c>
      <c r="W38" s="75">
        <f t="shared" si="15"/>
        <v>-3.1772164039094239E-5</v>
      </c>
      <c r="X38" s="75">
        <f t="shared" si="15"/>
        <v>-1.6905754957358776E-5</v>
      </c>
      <c r="Y38" s="75">
        <f t="shared" si="15"/>
        <v>-2.6232539549470501E-10</v>
      </c>
      <c r="Z38" s="75">
        <f t="shared" si="15"/>
        <v>1.6905261946882078E-5</v>
      </c>
      <c r="AA38" s="75">
        <f t="shared" si="16"/>
        <v>3.1771762133271224E-5</v>
      </c>
      <c r="AB38" s="75">
        <f t="shared" si="16"/>
        <v>4.280611890511817E-5</v>
      </c>
      <c r="AC38" s="75">
        <f t="shared" si="16"/>
        <v>4.8677425985976218E-5</v>
      </c>
      <c r="AD38" s="75">
        <f t="shared" si="16"/>
        <v>4.867751709062998E-5</v>
      </c>
      <c r="AE38" s="75">
        <f t="shared" si="16"/>
        <v>4.2806381230513673E-5</v>
      </c>
      <c r="AF38" s="75">
        <f t="shared" si="16"/>
        <v>3.1772164039094245E-5</v>
      </c>
      <c r="AG38" s="75">
        <f t="shared" si="16"/>
        <v>1.6905754957358783E-5</v>
      </c>
      <c r="AH38" s="75">
        <f t="shared" si="16"/>
        <v>2.6232539550076069E-10</v>
      </c>
      <c r="AI38" s="75">
        <f t="shared" si="16"/>
        <v>-1.6905261946881905E-5</v>
      </c>
      <c r="AJ38" s="75">
        <f t="shared" si="16"/>
        <v>-3.1771762133271082E-5</v>
      </c>
      <c r="AK38" s="75">
        <f t="shared" si="17"/>
        <v>-4.280611890511817E-5</v>
      </c>
      <c r="AL38" s="75">
        <f t="shared" si="17"/>
        <v>-4.8677425985976218E-5</v>
      </c>
      <c r="AM38" s="75">
        <f t="shared" si="17"/>
        <v>-4.867751709062998E-5</v>
      </c>
      <c r="AN38" s="75">
        <f t="shared" si="17"/>
        <v>-4.2806381230513673E-5</v>
      </c>
      <c r="AO38" s="75">
        <f t="shared" si="17"/>
        <v>-3.1772164039094117E-5</v>
      </c>
      <c r="AP38" s="75">
        <f t="shared" si="17"/>
        <v>-1.6905754957358871E-5</v>
      </c>
      <c r="AQ38" s="75">
        <f t="shared" si="17"/>
        <v>-2.6232539541901395E-10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4.2061799999999998E-5</v>
      </c>
      <c r="E39" s="50">
        <v>3.1415899999999999</v>
      </c>
      <c r="F39" s="36">
        <f t="shared" si="5"/>
        <v>1.6824719999940763</v>
      </c>
      <c r="G39" s="75">
        <f t="shared" si="14"/>
        <v>4.4645905268018387E-10</v>
      </c>
      <c r="H39" s="75">
        <f t="shared" si="14"/>
        <v>-2.9215380001124182E-5</v>
      </c>
      <c r="I39" s="75">
        <f t="shared" si="14"/>
        <v>-5.7543511923662567E-5</v>
      </c>
      <c r="J39" s="75">
        <f t="shared" si="14"/>
        <v>-8.4123213354822424E-5</v>
      </c>
      <c r="K39" s="75">
        <f t="shared" si="14"/>
        <v>-1.0814687351659599E-4</v>
      </c>
      <c r="L39" s="75">
        <f t="shared" si="14"/>
        <v>-1.2888454565152622E-4</v>
      </c>
      <c r="M39" s="75">
        <f t="shared" si="14"/>
        <v>-1.4570612608556184E-4</v>
      </c>
      <c r="N39" s="75">
        <f t="shared" si="14"/>
        <v>-1.5810049960934502E-4</v>
      </c>
      <c r="O39" s="75">
        <f t="shared" si="14"/>
        <v>-1.6569106945521131E-4</v>
      </c>
      <c r="P39" s="75">
        <f t="shared" si="14"/>
        <v>-1.6824719999940764E-4</v>
      </c>
      <c r="Q39" s="75">
        <f t="shared" si="15"/>
        <v>-1.6569122450881311E-4</v>
      </c>
      <c r="R39" s="75">
        <f t="shared" si="15"/>
        <v>-1.5810080500532341E-4</v>
      </c>
      <c r="S39" s="75">
        <f t="shared" si="15"/>
        <v>-1.4570657254461451E-4</v>
      </c>
      <c r="T39" s="75">
        <f t="shared" si="15"/>
        <v>-1.2888511960822084E-4</v>
      </c>
      <c r="U39" s="75">
        <f t="shared" si="15"/>
        <v>-1.0814755753154877E-4</v>
      </c>
      <c r="V39" s="75">
        <f t="shared" si="15"/>
        <v>-8.412398664458524E-5</v>
      </c>
      <c r="W39" s="75">
        <f t="shared" si="15"/>
        <v>-5.7544350992217234E-5</v>
      </c>
      <c r="X39" s="75">
        <f t="shared" si="15"/>
        <v>-2.9216259353797169E-5</v>
      </c>
      <c r="Y39" s="75">
        <f t="shared" si="15"/>
        <v>-4.4645905270079664E-10</v>
      </c>
      <c r="Z39" s="75">
        <f t="shared" si="15"/>
        <v>2.9215380001124314E-5</v>
      </c>
      <c r="AA39" s="75">
        <f t="shared" si="16"/>
        <v>5.7543511923662614E-5</v>
      </c>
      <c r="AB39" s="75">
        <f t="shared" si="16"/>
        <v>8.4123213354822464E-5</v>
      </c>
      <c r="AC39" s="75">
        <f t="shared" si="16"/>
        <v>1.0814687351659596E-4</v>
      </c>
      <c r="AD39" s="75">
        <f t="shared" si="16"/>
        <v>1.2888454565152622E-4</v>
      </c>
      <c r="AE39" s="75">
        <f t="shared" si="16"/>
        <v>1.4570612608556181E-4</v>
      </c>
      <c r="AF39" s="75">
        <f t="shared" si="16"/>
        <v>1.5810049960934502E-4</v>
      </c>
      <c r="AG39" s="75">
        <f t="shared" si="16"/>
        <v>1.6569106945521131E-4</v>
      </c>
      <c r="AH39" s="75">
        <f t="shared" si="16"/>
        <v>1.6824719999940764E-4</v>
      </c>
      <c r="AI39" s="75">
        <f t="shared" si="16"/>
        <v>1.6569122450881313E-4</v>
      </c>
      <c r="AJ39" s="75">
        <f t="shared" si="16"/>
        <v>1.5810080500532352E-4</v>
      </c>
      <c r="AK39" s="75">
        <f t="shared" si="17"/>
        <v>1.4570657254461453E-4</v>
      </c>
      <c r="AL39" s="75">
        <f t="shared" si="17"/>
        <v>1.2888511960822084E-4</v>
      </c>
      <c r="AM39" s="75">
        <f t="shared" si="17"/>
        <v>1.0814755753154878E-4</v>
      </c>
      <c r="AN39" s="75">
        <f t="shared" si="17"/>
        <v>8.4123986644585254E-5</v>
      </c>
      <c r="AO39" s="75">
        <f t="shared" si="17"/>
        <v>5.7544350992216977E-5</v>
      </c>
      <c r="AP39" s="75">
        <f t="shared" si="17"/>
        <v>2.9216259353797335E-5</v>
      </c>
      <c r="AQ39" s="75">
        <f t="shared" si="17"/>
        <v>4.4645905257197593E-10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7.2368300000000003E-5</v>
      </c>
      <c r="E40" s="50">
        <v>-1.5708</v>
      </c>
      <c r="F40" s="36">
        <f t="shared" si="5"/>
        <v>2.1710489999853535</v>
      </c>
      <c r="G40" s="75">
        <f t="shared" si="14"/>
        <v>-2.1710489999853536E-4</v>
      </c>
      <c r="H40" s="75">
        <f t="shared" si="14"/>
        <v>-2.1380672721485355E-4</v>
      </c>
      <c r="I40" s="75">
        <f t="shared" si="14"/>
        <v>-2.0401214521617269E-4</v>
      </c>
      <c r="J40" s="75">
        <f t="shared" si="14"/>
        <v>-1.8801875742022509E-4</v>
      </c>
      <c r="K40" s="75">
        <f t="shared" si="14"/>
        <v>-1.6631251482214591E-4</v>
      </c>
      <c r="L40" s="75">
        <f t="shared" si="14"/>
        <v>-1.3955295061938901E-4</v>
      </c>
      <c r="M40" s="75">
        <f t="shared" si="14"/>
        <v>-1.0855314062926233E-4</v>
      </c>
      <c r="N40" s="75">
        <f t="shared" si="14"/>
        <v>-7.4254998391655154E-5</v>
      </c>
      <c r="O40" s="75">
        <f t="shared" si="14"/>
        <v>-3.7700655602759718E-5</v>
      </c>
      <c r="P40" s="75">
        <f t="shared" si="14"/>
        <v>-7.974708266548414E-10</v>
      </c>
      <c r="Q40" s="75">
        <f t="shared" si="15"/>
        <v>3.7699084891853935E-5</v>
      </c>
      <c r="R40" s="75">
        <f t="shared" si="15"/>
        <v>7.425349963675296E-5</v>
      </c>
      <c r="S40" s="75">
        <f t="shared" si="15"/>
        <v>1.08551759369273E-4</v>
      </c>
      <c r="T40" s="75">
        <f t="shared" si="15"/>
        <v>1.3955172882319843E-4</v>
      </c>
      <c r="U40" s="75">
        <f t="shared" si="15"/>
        <v>1.6631148961341298E-4</v>
      </c>
      <c r="V40" s="75">
        <f t="shared" si="15"/>
        <v>1.8801795994939847E-4</v>
      </c>
      <c r="W40" s="75">
        <f t="shared" si="15"/>
        <v>2.0401159971399985E-4</v>
      </c>
      <c r="X40" s="75">
        <f t="shared" si="15"/>
        <v>2.1380645025614197E-4</v>
      </c>
      <c r="Y40" s="75">
        <f t="shared" si="15"/>
        <v>2.1710489999853536E-4</v>
      </c>
      <c r="Z40" s="75">
        <f t="shared" si="15"/>
        <v>2.1380672721485355E-4</v>
      </c>
      <c r="AA40" s="75">
        <f t="shared" si="16"/>
        <v>2.0401214521617269E-4</v>
      </c>
      <c r="AB40" s="75">
        <f t="shared" si="16"/>
        <v>1.8801875742022509E-4</v>
      </c>
      <c r="AC40" s="75">
        <f t="shared" si="16"/>
        <v>1.6631251482214594E-4</v>
      </c>
      <c r="AD40" s="75">
        <f t="shared" si="16"/>
        <v>1.3955295061938907E-4</v>
      </c>
      <c r="AE40" s="75">
        <f t="shared" si="16"/>
        <v>1.0855314062926247E-4</v>
      </c>
      <c r="AF40" s="75">
        <f t="shared" si="16"/>
        <v>7.4254998391655317E-5</v>
      </c>
      <c r="AG40" s="75">
        <f t="shared" si="16"/>
        <v>3.7700655602759738E-5</v>
      </c>
      <c r="AH40" s="75">
        <f t="shared" si="16"/>
        <v>7.9747082672964696E-10</v>
      </c>
      <c r="AI40" s="75">
        <f t="shared" si="16"/>
        <v>-3.7699084891853813E-5</v>
      </c>
      <c r="AJ40" s="75">
        <f t="shared" si="16"/>
        <v>-7.4253499636752797E-5</v>
      </c>
      <c r="AK40" s="75">
        <f t="shared" si="17"/>
        <v>-1.0855175936927303E-4</v>
      </c>
      <c r="AL40" s="75">
        <f t="shared" si="17"/>
        <v>-1.3955172882319835E-4</v>
      </c>
      <c r="AM40" s="75">
        <f t="shared" si="17"/>
        <v>-1.6631148961341292E-4</v>
      </c>
      <c r="AN40" s="75">
        <f t="shared" si="17"/>
        <v>-1.8801795994939836E-4</v>
      </c>
      <c r="AO40" s="75">
        <f t="shared" si="17"/>
        <v>-2.0401159971399985E-4</v>
      </c>
      <c r="AP40" s="75">
        <f t="shared" si="17"/>
        <v>-2.1380645025614189E-4</v>
      </c>
      <c r="AQ40" s="75">
        <f t="shared" si="17"/>
        <v>-2.1710489999853536E-4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1.9825200000000001E-5</v>
      </c>
      <c r="E41" s="50">
        <v>3.1415899999999999</v>
      </c>
      <c r="F41" s="36">
        <f t="shared" si="5"/>
        <v>0.39048057870582809</v>
      </c>
      <c r="G41" s="75">
        <f t="shared" si="14"/>
        <v>-2.104317934839693E-10</v>
      </c>
      <c r="H41" s="75">
        <f t="shared" si="14"/>
        <v>1.3561037749525583E-5</v>
      </c>
      <c r="I41" s="75">
        <f t="shared" si="14"/>
        <v>2.5486624638650177E-5</v>
      </c>
      <c r="J41" s="75">
        <f t="shared" si="14"/>
        <v>3.4338148453834168E-5</v>
      </c>
      <c r="K41" s="75">
        <f t="shared" si="14"/>
        <v>3.9047984788387882E-5</v>
      </c>
      <c r="L41" s="75">
        <f t="shared" si="14"/>
        <v>3.9048057870582807E-5</v>
      </c>
      <c r="M41" s="75">
        <f t="shared" si="14"/>
        <v>3.4338358885627673E-5</v>
      </c>
      <c r="N41" s="75">
        <f t="shared" si="14"/>
        <v>2.5486947038862312E-5</v>
      </c>
      <c r="O41" s="75">
        <f t="shared" si="14"/>
        <v>1.3561433231932616E-5</v>
      </c>
      <c r="P41" s="75">
        <f t="shared" si="14"/>
        <v>2.1043179348882705E-10</v>
      </c>
      <c r="Q41" s="75">
        <f t="shared" si="15"/>
        <v>-1.3561037749525578E-5</v>
      </c>
      <c r="R41" s="75">
        <f t="shared" si="15"/>
        <v>-2.5486624638650201E-5</v>
      </c>
      <c r="S41" s="75">
        <f t="shared" si="15"/>
        <v>-3.4338148453834189E-5</v>
      </c>
      <c r="T41" s="75">
        <f t="shared" si="15"/>
        <v>-3.9047984788387875E-5</v>
      </c>
      <c r="U41" s="75">
        <f t="shared" si="15"/>
        <v>-3.9048057870582807E-5</v>
      </c>
      <c r="V41" s="75">
        <f t="shared" si="15"/>
        <v>-3.4338358885627673E-5</v>
      </c>
      <c r="W41" s="75">
        <f t="shared" si="15"/>
        <v>-2.5486947038862316E-5</v>
      </c>
      <c r="X41" s="75">
        <f t="shared" si="15"/>
        <v>-1.3561433231932622E-5</v>
      </c>
      <c r="Y41" s="75">
        <f t="shared" si="15"/>
        <v>-2.1043179349368482E-10</v>
      </c>
      <c r="Z41" s="75">
        <f t="shared" si="15"/>
        <v>1.3561037749525639E-5</v>
      </c>
      <c r="AA41" s="75">
        <f t="shared" si="16"/>
        <v>2.5486624638650194E-5</v>
      </c>
      <c r="AB41" s="75">
        <f t="shared" si="16"/>
        <v>3.4338148453834182E-5</v>
      </c>
      <c r="AC41" s="75">
        <f t="shared" si="16"/>
        <v>3.9047984788387875E-5</v>
      </c>
      <c r="AD41" s="75">
        <f t="shared" si="16"/>
        <v>3.9048057870582807E-5</v>
      </c>
      <c r="AE41" s="75">
        <f t="shared" si="16"/>
        <v>3.433835888562768E-5</v>
      </c>
      <c r="AF41" s="75">
        <f t="shared" si="16"/>
        <v>2.5486947038862322E-5</v>
      </c>
      <c r="AG41" s="75">
        <f t="shared" si="16"/>
        <v>1.3561433231932628E-5</v>
      </c>
      <c r="AH41" s="75">
        <f t="shared" si="16"/>
        <v>2.1043179349854257E-10</v>
      </c>
      <c r="AI41" s="75">
        <f t="shared" si="16"/>
        <v>-1.35610377495255E-5</v>
      </c>
      <c r="AJ41" s="75">
        <f t="shared" si="16"/>
        <v>-2.5486624638650086E-5</v>
      </c>
      <c r="AK41" s="75">
        <f t="shared" si="17"/>
        <v>-3.4338148453834182E-5</v>
      </c>
      <c r="AL41" s="75">
        <f t="shared" si="17"/>
        <v>-3.9047984788387875E-5</v>
      </c>
      <c r="AM41" s="75">
        <f t="shared" si="17"/>
        <v>-3.9048057870582807E-5</v>
      </c>
      <c r="AN41" s="75">
        <f t="shared" si="17"/>
        <v>-3.4338358885627687E-5</v>
      </c>
      <c r="AO41" s="75">
        <f t="shared" si="17"/>
        <v>-2.5486947038862221E-5</v>
      </c>
      <c r="AP41" s="75">
        <f t="shared" si="17"/>
        <v>-1.3561433231932697E-5</v>
      </c>
      <c r="AQ41" s="75">
        <f t="shared" si="17"/>
        <v>-2.1043179343296708E-10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4.81486E-6</v>
      </c>
      <c r="E42" s="50">
        <v>1.04966E-12</v>
      </c>
      <c r="F42" s="36">
        <f t="shared" si="5"/>
        <v>0.1925944</v>
      </c>
      <c r="G42" s="75">
        <f t="shared" si="14"/>
        <v>2.0215863790399999E-17</v>
      </c>
      <c r="H42" s="75">
        <f t="shared" si="14"/>
        <v>3.3443666589054935E-6</v>
      </c>
      <c r="I42" s="75">
        <f t="shared" si="14"/>
        <v>6.5871164291911146E-6</v>
      </c>
      <c r="J42" s="75">
        <f t="shared" si="14"/>
        <v>9.6297200000175065E-6</v>
      </c>
      <c r="K42" s="75">
        <f t="shared" si="14"/>
        <v>1.2379729401516809E-5</v>
      </c>
      <c r="L42" s="75">
        <f t="shared" si="14"/>
        <v>1.4753586989596363E-5</v>
      </c>
      <c r="M42" s="75">
        <f t="shared" si="14"/>
        <v>1.6679164302672275E-5</v>
      </c>
      <c r="N42" s="75">
        <f t="shared" si="14"/>
        <v>1.8097953648475868E-5</v>
      </c>
      <c r="O42" s="75">
        <f t="shared" si="14"/>
        <v>1.896684583067695E-5</v>
      </c>
      <c r="P42" s="75">
        <f t="shared" si="14"/>
        <v>1.925944E-5</v>
      </c>
      <c r="Q42" s="75">
        <f t="shared" si="15"/>
        <v>1.896684583066993E-5</v>
      </c>
      <c r="R42" s="75">
        <f t="shared" si="15"/>
        <v>1.8097953648462041E-5</v>
      </c>
      <c r="S42" s="75">
        <f t="shared" si="15"/>
        <v>1.6679164302652061E-5</v>
      </c>
      <c r="T42" s="75">
        <f t="shared" si="15"/>
        <v>1.4753586989570373E-5</v>
      </c>
      <c r="U42" s="75">
        <f t="shared" si="15"/>
        <v>1.2379729401485837E-5</v>
      </c>
      <c r="V42" s="75">
        <f t="shared" si="15"/>
        <v>9.6297199999824885E-6</v>
      </c>
      <c r="W42" s="75">
        <f t="shared" si="15"/>
        <v>6.5871164291531209E-6</v>
      </c>
      <c r="X42" s="75">
        <f t="shared" si="15"/>
        <v>3.3443666588656716E-6</v>
      </c>
      <c r="Y42" s="75">
        <f t="shared" si="15"/>
        <v>-2.0216718471192247E-17</v>
      </c>
      <c r="Z42" s="75">
        <f t="shared" si="15"/>
        <v>-3.3443666589054991E-6</v>
      </c>
      <c r="AA42" s="75">
        <f t="shared" si="16"/>
        <v>-6.5871164291911154E-6</v>
      </c>
      <c r="AB42" s="75">
        <f t="shared" si="16"/>
        <v>-9.6297200000175116E-6</v>
      </c>
      <c r="AC42" s="75">
        <f t="shared" si="16"/>
        <v>-1.2379729401516811E-5</v>
      </c>
      <c r="AD42" s="75">
        <f t="shared" si="16"/>
        <v>-1.4753586989596363E-5</v>
      </c>
      <c r="AE42" s="75">
        <f t="shared" si="16"/>
        <v>-1.6679164302672275E-5</v>
      </c>
      <c r="AF42" s="75">
        <f t="shared" si="16"/>
        <v>-1.8097953648475868E-5</v>
      </c>
      <c r="AG42" s="75">
        <f t="shared" si="16"/>
        <v>-1.896684583067695E-5</v>
      </c>
      <c r="AH42" s="75">
        <f t="shared" si="16"/>
        <v>-1.925944E-5</v>
      </c>
      <c r="AI42" s="75">
        <f t="shared" si="16"/>
        <v>-1.896684583066993E-5</v>
      </c>
      <c r="AJ42" s="75">
        <f t="shared" si="16"/>
        <v>-1.8097953648462044E-5</v>
      </c>
      <c r="AK42" s="75">
        <f t="shared" si="17"/>
        <v>-1.6679164302652058E-5</v>
      </c>
      <c r="AL42" s="75">
        <f t="shared" si="17"/>
        <v>-1.4753586989570377E-5</v>
      </c>
      <c r="AM42" s="75">
        <f t="shared" si="17"/>
        <v>-1.2379729401485838E-5</v>
      </c>
      <c r="AN42" s="75">
        <f t="shared" si="17"/>
        <v>-9.6297199999824986E-6</v>
      </c>
      <c r="AO42" s="75">
        <f t="shared" si="17"/>
        <v>-6.587116429153115E-6</v>
      </c>
      <c r="AP42" s="75">
        <f t="shared" si="17"/>
        <v>-3.3443666588656906E-6</v>
      </c>
      <c r="AQ42" s="75">
        <f t="shared" si="17"/>
        <v>2.0214358903876407E-17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5.89176E-5</v>
      </c>
      <c r="E43" s="50">
        <v>-1.5708</v>
      </c>
      <c r="F43" s="36">
        <f t="shared" si="5"/>
        <v>1.7675279999880755</v>
      </c>
      <c r="G43" s="75">
        <f t="shared" ref="G43:P49" si="18">Bn*SIN(m*(th-INDEX(deg,ii)*PI()/180+ph))*INDEX(mm,ii)*INDEX(_10kA,ii)</f>
        <v>-1.7675279999880756E-4</v>
      </c>
      <c r="H43" s="75">
        <f t="shared" si="18"/>
        <v>-1.7406764054639744E-4</v>
      </c>
      <c r="I43" s="75">
        <f t="shared" si="18"/>
        <v>-1.6609352391846118E-4</v>
      </c>
      <c r="J43" s="75">
        <f t="shared" si="18"/>
        <v>-1.5307273961364095E-4</v>
      </c>
      <c r="K43" s="75">
        <f t="shared" si="18"/>
        <v>-1.3540091757420394E-4</v>
      </c>
      <c r="L43" s="75">
        <f t="shared" si="18"/>
        <v>-1.1361500717044497E-4</v>
      </c>
      <c r="M43" s="75">
        <f t="shared" si="18"/>
        <v>-8.8376962265779722E-5</v>
      </c>
      <c r="N43" s="75">
        <f t="shared" si="18"/>
        <v>-6.045362808356948E-5</v>
      </c>
      <c r="O43" s="75">
        <f t="shared" si="18"/>
        <v>-3.0693441003051825E-5</v>
      </c>
      <c r="P43" s="75">
        <f t="shared" si="18"/>
        <v>-6.4924928700161922E-10</v>
      </c>
      <c r="Q43" s="75">
        <f t="shared" ref="Q43:Z49" si="19">Bn*SIN(m*(th-INDEX(deg,ii)*PI()/180+ph))*INDEX(mm,ii)*INDEX(_10kA,ii)</f>
        <v>3.0692162231588877E-5</v>
      </c>
      <c r="R43" s="75">
        <f t="shared" si="19"/>
        <v>6.0452407894041389E-5</v>
      </c>
      <c r="S43" s="75">
        <f t="shared" si="19"/>
        <v>8.8375837733027825E-5</v>
      </c>
      <c r="T43" s="75">
        <f t="shared" si="19"/>
        <v>1.1361401246282798E-4</v>
      </c>
      <c r="U43" s="75">
        <f t="shared" si="19"/>
        <v>1.3540008291540939E-4</v>
      </c>
      <c r="V43" s="75">
        <f t="shared" si="19"/>
        <v>1.5307209036435397E-4</v>
      </c>
      <c r="W43" s="75">
        <f t="shared" si="19"/>
        <v>1.660930798057928E-4</v>
      </c>
      <c r="X43" s="75">
        <f t="shared" si="19"/>
        <v>1.7406741506448636E-4</v>
      </c>
      <c r="Y43" s="75">
        <f t="shared" si="19"/>
        <v>1.7675279999880756E-4</v>
      </c>
      <c r="Z43" s="75">
        <f t="shared" si="19"/>
        <v>1.7406764054639744E-4</v>
      </c>
      <c r="AA43" s="75">
        <f t="shared" ref="AA43:AJ49" si="20">Bn*SIN(m*(th-INDEX(deg,ii)*PI()/180+ph))*INDEX(mm,ii)*INDEX(_10kA,ii)</f>
        <v>1.6609352391846121E-4</v>
      </c>
      <c r="AB43" s="75">
        <f t="shared" si="20"/>
        <v>1.5307273961364098E-4</v>
      </c>
      <c r="AC43" s="75">
        <f t="shared" si="20"/>
        <v>1.3540091757420394E-4</v>
      </c>
      <c r="AD43" s="75">
        <f t="shared" si="20"/>
        <v>1.1361500717044504E-4</v>
      </c>
      <c r="AE43" s="75">
        <f t="shared" si="20"/>
        <v>8.8376962265779817E-5</v>
      </c>
      <c r="AF43" s="75">
        <f t="shared" si="20"/>
        <v>6.0453628083569609E-5</v>
      </c>
      <c r="AG43" s="75">
        <f t="shared" si="20"/>
        <v>3.0693441003051852E-5</v>
      </c>
      <c r="AH43" s="75">
        <f t="shared" si="20"/>
        <v>6.4924928706252112E-10</v>
      </c>
      <c r="AI43" s="75">
        <f t="shared" si="20"/>
        <v>-3.0692162231588776E-5</v>
      </c>
      <c r="AJ43" s="75">
        <f t="shared" si="20"/>
        <v>-6.0452407894041267E-5</v>
      </c>
      <c r="AK43" s="75">
        <f t="shared" ref="AK43:AQ49" si="21">Bn*SIN(m*(th-INDEX(deg,ii)*PI()/180+ph))*INDEX(mm,ii)*INDEX(_10kA,ii)</f>
        <v>-8.8375837733027852E-5</v>
      </c>
      <c r="AL43" s="75">
        <f t="shared" si="21"/>
        <v>-1.1361401246282794E-4</v>
      </c>
      <c r="AM43" s="75">
        <f t="shared" si="21"/>
        <v>-1.3540008291540933E-4</v>
      </c>
      <c r="AN43" s="75">
        <f t="shared" si="21"/>
        <v>-1.5307209036435391E-4</v>
      </c>
      <c r="AO43" s="75">
        <f t="shared" si="21"/>
        <v>-1.660930798057928E-4</v>
      </c>
      <c r="AP43" s="75">
        <f t="shared" si="21"/>
        <v>-1.7406741506448633E-4</v>
      </c>
      <c r="AQ43" s="75">
        <f t="shared" si="21"/>
        <v>-1.7675279999880756E-4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3.0896500000000001E-6</v>
      </c>
      <c r="E44" s="50">
        <v>-4.1917099999999998E-16</v>
      </c>
      <c r="F44" s="36">
        <f t="shared" si="5"/>
        <v>6.0854225481883392E-2</v>
      </c>
      <c r="G44" s="75">
        <f t="shared" si="18"/>
        <v>-5.1803667205999998E-21</v>
      </c>
      <c r="H44" s="75">
        <f t="shared" si="18"/>
        <v>2.1134450716523002E-6</v>
      </c>
      <c r="I44" s="75">
        <f t="shared" si="18"/>
        <v>3.9719774765360281E-6</v>
      </c>
      <c r="J44" s="75">
        <f t="shared" si="18"/>
        <v>5.3514307776051791E-6</v>
      </c>
      <c r="K44" s="75">
        <f t="shared" si="18"/>
        <v>6.0854225481883364E-6</v>
      </c>
      <c r="L44" s="75">
        <f t="shared" si="18"/>
        <v>6.0854225481883389E-6</v>
      </c>
      <c r="M44" s="75">
        <f t="shared" si="18"/>
        <v>5.351430777605185E-6</v>
      </c>
      <c r="N44" s="75">
        <f t="shared" si="18"/>
        <v>3.9719774765360375E-6</v>
      </c>
      <c r="O44" s="75">
        <f t="shared" si="18"/>
        <v>2.1134450716523107E-6</v>
      </c>
      <c r="P44" s="75">
        <f t="shared" si="18"/>
        <v>6.2453768935946677E-21</v>
      </c>
      <c r="Q44" s="75">
        <f t="shared" si="19"/>
        <v>-2.1134450716522993E-6</v>
      </c>
      <c r="R44" s="75">
        <f t="shared" si="19"/>
        <v>-3.9719774765360281E-6</v>
      </c>
      <c r="S44" s="75">
        <f t="shared" si="19"/>
        <v>-5.3514307776051774E-6</v>
      </c>
      <c r="T44" s="75">
        <f t="shared" si="19"/>
        <v>-6.0854225481883364E-6</v>
      </c>
      <c r="U44" s="75">
        <f t="shared" si="19"/>
        <v>-6.0854225481883389E-6</v>
      </c>
      <c r="V44" s="75">
        <f t="shared" si="19"/>
        <v>-5.3514307776051841E-6</v>
      </c>
      <c r="W44" s="75">
        <f t="shared" si="19"/>
        <v>-3.9719774765360383E-6</v>
      </c>
      <c r="X44" s="75">
        <f t="shared" si="19"/>
        <v>-2.113445071652309E-6</v>
      </c>
      <c r="Y44" s="75">
        <f t="shared" si="19"/>
        <v>-7.0024328783363514E-21</v>
      </c>
      <c r="Z44" s="75">
        <f t="shared" si="19"/>
        <v>2.113445071652301E-6</v>
      </c>
      <c r="AA44" s="75">
        <f t="shared" si="20"/>
        <v>3.9719774765360273E-6</v>
      </c>
      <c r="AB44" s="75">
        <f t="shared" si="20"/>
        <v>5.3514307776051799E-6</v>
      </c>
      <c r="AC44" s="75">
        <f t="shared" si="20"/>
        <v>6.0854225481883364E-6</v>
      </c>
      <c r="AD44" s="75">
        <f t="shared" si="20"/>
        <v>6.085422548188338E-6</v>
      </c>
      <c r="AE44" s="75">
        <f t="shared" si="20"/>
        <v>5.351430777605185E-6</v>
      </c>
      <c r="AF44" s="75">
        <f t="shared" si="20"/>
        <v>3.9719774765360392E-6</v>
      </c>
      <c r="AG44" s="75">
        <f t="shared" si="20"/>
        <v>2.1134450716523048E-6</v>
      </c>
      <c r="AH44" s="75">
        <f t="shared" si="20"/>
        <v>2.2711679542250509E-21</v>
      </c>
      <c r="AI44" s="75">
        <f t="shared" si="20"/>
        <v>-2.1134450716523002E-6</v>
      </c>
      <c r="AJ44" s="75">
        <f t="shared" si="20"/>
        <v>-3.9719774765360265E-6</v>
      </c>
      <c r="AK44" s="75">
        <f t="shared" si="21"/>
        <v>-5.3514307776051825E-6</v>
      </c>
      <c r="AL44" s="75">
        <f t="shared" si="21"/>
        <v>-6.0854225481883372E-6</v>
      </c>
      <c r="AM44" s="75">
        <f t="shared" si="21"/>
        <v>-6.085422548188338E-6</v>
      </c>
      <c r="AN44" s="75">
        <f t="shared" si="21"/>
        <v>-5.351430777605185E-6</v>
      </c>
      <c r="AO44" s="75">
        <f t="shared" si="21"/>
        <v>-3.9719774765360307E-6</v>
      </c>
      <c r="AP44" s="75">
        <f t="shared" si="21"/>
        <v>-2.1134450716523158E-6</v>
      </c>
      <c r="AQ44" s="75">
        <f t="shared" si="21"/>
        <v>-3.0282239389667346E-21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1.05559E-5</v>
      </c>
      <c r="E45" s="50">
        <v>2.17993E-13</v>
      </c>
      <c r="F45" s="36">
        <f t="shared" si="5"/>
        <v>0.422236</v>
      </c>
      <c r="G45" s="75">
        <f t="shared" si="18"/>
        <v>9.2044492347999996E-18</v>
      </c>
      <c r="H45" s="75">
        <f t="shared" si="18"/>
        <v>7.3320511945464644E-6</v>
      </c>
      <c r="I45" s="75">
        <f t="shared" si="18"/>
        <v>1.4441321723734355E-5</v>
      </c>
      <c r="J45" s="75">
        <f t="shared" si="18"/>
        <v>2.1111800000007969E-5</v>
      </c>
      <c r="K45" s="75">
        <f t="shared" si="18"/>
        <v>2.7140806916367614E-5</v>
      </c>
      <c r="L45" s="75">
        <f t="shared" si="18"/>
        <v>3.2345154148484399E-5</v>
      </c>
      <c r="M45" s="75">
        <f t="shared" si="18"/>
        <v>3.6566710239237223E-5</v>
      </c>
      <c r="N45" s="75">
        <f t="shared" si="18"/>
        <v>3.967720534301903E-5</v>
      </c>
      <c r="O45" s="75">
        <f t="shared" si="18"/>
        <v>4.1582128640087863E-5</v>
      </c>
      <c r="P45" s="75">
        <f t="shared" si="18"/>
        <v>4.22236E-5</v>
      </c>
      <c r="Q45" s="75">
        <f t="shared" si="19"/>
        <v>4.1582128640084671E-5</v>
      </c>
      <c r="R45" s="75">
        <f t="shared" si="19"/>
        <v>3.9677205343012735E-5</v>
      </c>
      <c r="S45" s="75">
        <f t="shared" si="19"/>
        <v>3.6566710239228021E-5</v>
      </c>
      <c r="T45" s="75">
        <f t="shared" si="19"/>
        <v>3.2345154148472567E-5</v>
      </c>
      <c r="U45" s="75">
        <f t="shared" si="19"/>
        <v>2.7140806916353513E-5</v>
      </c>
      <c r="V45" s="75">
        <f t="shared" si="19"/>
        <v>2.1111799999992028E-5</v>
      </c>
      <c r="W45" s="75">
        <f t="shared" si="19"/>
        <v>1.4441321723717062E-5</v>
      </c>
      <c r="X45" s="75">
        <f t="shared" si="19"/>
        <v>7.3320511945283303E-6</v>
      </c>
      <c r="Y45" s="75">
        <f t="shared" si="19"/>
        <v>-9.2015901562332574E-18</v>
      </c>
      <c r="Z45" s="75">
        <f t="shared" si="19"/>
        <v>-7.3320511945464712E-6</v>
      </c>
      <c r="AA45" s="75">
        <f t="shared" si="20"/>
        <v>-1.4441321723734355E-5</v>
      </c>
      <c r="AB45" s="75">
        <f t="shared" si="20"/>
        <v>-2.1111800000007979E-5</v>
      </c>
      <c r="AC45" s="75">
        <f t="shared" si="20"/>
        <v>-2.7140806916367614E-5</v>
      </c>
      <c r="AD45" s="75">
        <f t="shared" si="20"/>
        <v>-3.2345154148484385E-5</v>
      </c>
      <c r="AE45" s="75">
        <f t="shared" si="20"/>
        <v>-3.656671023923721E-5</v>
      </c>
      <c r="AF45" s="75">
        <f t="shared" si="20"/>
        <v>-3.9677205343019017E-5</v>
      </c>
      <c r="AG45" s="75">
        <f t="shared" si="20"/>
        <v>-4.1582128640087863E-5</v>
      </c>
      <c r="AH45" s="75">
        <f t="shared" si="20"/>
        <v>-4.22236E-5</v>
      </c>
      <c r="AI45" s="75">
        <f t="shared" si="20"/>
        <v>-4.1582128640084678E-5</v>
      </c>
      <c r="AJ45" s="75">
        <f t="shared" si="20"/>
        <v>-3.9677205343012748E-5</v>
      </c>
      <c r="AK45" s="75">
        <f t="shared" si="21"/>
        <v>-3.6566710239228028E-5</v>
      </c>
      <c r="AL45" s="75">
        <f t="shared" si="21"/>
        <v>-3.2345154148472581E-5</v>
      </c>
      <c r="AM45" s="75">
        <f t="shared" si="21"/>
        <v>-2.7140806916353533E-5</v>
      </c>
      <c r="AN45" s="75">
        <f t="shared" si="21"/>
        <v>-2.1111799999992062E-5</v>
      </c>
      <c r="AO45" s="75">
        <f t="shared" si="21"/>
        <v>-1.4441321723717065E-5</v>
      </c>
      <c r="AP45" s="75">
        <f t="shared" si="21"/>
        <v>-7.3320511945283904E-6</v>
      </c>
      <c r="AQ45" s="75">
        <f t="shared" si="21"/>
        <v>9.1776660932421647E-18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6.5557900000000005E-5</v>
      </c>
      <c r="E46" s="50">
        <v>-1.5708</v>
      </c>
      <c r="F46" s="36">
        <f t="shared" si="5"/>
        <v>1.9667369999867319</v>
      </c>
      <c r="G46" s="75">
        <f t="shared" si="18"/>
        <v>-1.9667369999867319E-4</v>
      </c>
      <c r="H46" s="75">
        <f t="shared" si="18"/>
        <v>-1.9368591001969987E-4</v>
      </c>
      <c r="I46" s="75">
        <f t="shared" si="18"/>
        <v>-1.8481307167457749E-4</v>
      </c>
      <c r="J46" s="75">
        <f t="shared" si="18"/>
        <v>-1.7032478166654978E-4</v>
      </c>
      <c r="K46" s="75">
        <f t="shared" si="18"/>
        <v>-1.5066125935608214E-4</v>
      </c>
      <c r="L46" s="75">
        <f t="shared" si="18"/>
        <v>-1.2641997091835573E-4</v>
      </c>
      <c r="M46" s="75">
        <f t="shared" si="18"/>
        <v>-9.8337475635867054E-5</v>
      </c>
      <c r="N46" s="75">
        <f t="shared" si="18"/>
        <v>-6.7267045917346265E-5</v>
      </c>
      <c r="O46" s="75">
        <f t="shared" si="18"/>
        <v>-3.4152741047394524E-5</v>
      </c>
      <c r="P46" s="75">
        <f t="shared" si="18"/>
        <v>-7.2242283854609598E-10</v>
      </c>
      <c r="Q46" s="75">
        <f t="shared" si="19"/>
        <v>3.4151318152169817E-5</v>
      </c>
      <c r="R46" s="75">
        <f t="shared" si="19"/>
        <v>6.7265688206525324E-5</v>
      </c>
      <c r="S46" s="75">
        <f t="shared" si="19"/>
        <v>9.8336224362806113E-5</v>
      </c>
      <c r="T46" s="75">
        <f t="shared" si="19"/>
        <v>1.2641886410235366E-4</v>
      </c>
      <c r="U46" s="75">
        <f t="shared" si="19"/>
        <v>1.5066033062718299E-4</v>
      </c>
      <c r="V46" s="75">
        <f t="shared" si="19"/>
        <v>1.7032405924371125E-4</v>
      </c>
      <c r="W46" s="75">
        <f t="shared" si="19"/>
        <v>1.8481257750825196E-4</v>
      </c>
      <c r="X46" s="75">
        <f t="shared" si="19"/>
        <v>1.9368565912488106E-4</v>
      </c>
      <c r="Y46" s="75">
        <f t="shared" si="19"/>
        <v>1.9667369999867319E-4</v>
      </c>
      <c r="Z46" s="75">
        <f t="shared" si="19"/>
        <v>1.9368591001969987E-4</v>
      </c>
      <c r="AA46" s="75">
        <f t="shared" si="20"/>
        <v>1.8481307167457755E-4</v>
      </c>
      <c r="AB46" s="75">
        <f t="shared" si="20"/>
        <v>1.7032478166654981E-4</v>
      </c>
      <c r="AC46" s="75">
        <f t="shared" si="20"/>
        <v>1.5066125935608214E-4</v>
      </c>
      <c r="AD46" s="75">
        <f t="shared" si="20"/>
        <v>1.2641997091835582E-4</v>
      </c>
      <c r="AE46" s="75">
        <f t="shared" si="20"/>
        <v>9.8337475635867176E-5</v>
      </c>
      <c r="AF46" s="75">
        <f t="shared" si="20"/>
        <v>6.72670459173464E-5</v>
      </c>
      <c r="AG46" s="75">
        <f t="shared" si="20"/>
        <v>3.4152741047394544E-5</v>
      </c>
      <c r="AH46" s="75">
        <f t="shared" si="20"/>
        <v>7.2242283861386171E-10</v>
      </c>
      <c r="AI46" s="75">
        <f t="shared" si="20"/>
        <v>-3.4151318152169708E-5</v>
      </c>
      <c r="AJ46" s="75">
        <f t="shared" si="20"/>
        <v>-6.7265688206525189E-5</v>
      </c>
      <c r="AK46" s="75">
        <f t="shared" si="21"/>
        <v>-9.833622436280614E-5</v>
      </c>
      <c r="AL46" s="75">
        <f t="shared" si="21"/>
        <v>-1.2641886410235358E-4</v>
      </c>
      <c r="AM46" s="75">
        <f t="shared" si="21"/>
        <v>-1.5066033062718296E-4</v>
      </c>
      <c r="AN46" s="75">
        <f t="shared" si="21"/>
        <v>-1.7032405924371119E-4</v>
      </c>
      <c r="AO46" s="75">
        <f t="shared" si="21"/>
        <v>-1.8481257750825196E-4</v>
      </c>
      <c r="AP46" s="75">
        <f t="shared" si="21"/>
        <v>-1.93685659124881E-4</v>
      </c>
      <c r="AQ46" s="75">
        <f t="shared" si="21"/>
        <v>-1.9667369999867319E-4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4.9122500000000003E-6</v>
      </c>
      <c r="E47" s="50">
        <v>-4.0440500000000001E-16</v>
      </c>
      <c r="F47" s="36">
        <f t="shared" si="5"/>
        <v>9.6752437694684404E-2</v>
      </c>
      <c r="G47" s="75">
        <f t="shared" si="18"/>
        <v>-7.9461538450000007E-21</v>
      </c>
      <c r="H47" s="75">
        <f t="shared" si="18"/>
        <v>3.3601768981030249E-6</v>
      </c>
      <c r="I47" s="75">
        <f t="shared" si="18"/>
        <v>6.3150668713653995E-6</v>
      </c>
      <c r="J47" s="75">
        <f t="shared" si="18"/>
        <v>8.508266579480213E-6</v>
      </c>
      <c r="K47" s="75">
        <f t="shared" si="18"/>
        <v>9.6752437694684372E-6</v>
      </c>
      <c r="L47" s="75">
        <f t="shared" si="18"/>
        <v>9.6752437694684405E-6</v>
      </c>
      <c r="M47" s="75">
        <f t="shared" si="18"/>
        <v>8.5082665794802231E-6</v>
      </c>
      <c r="N47" s="75">
        <f t="shared" si="18"/>
        <v>6.3150668713654139E-6</v>
      </c>
      <c r="O47" s="75">
        <f t="shared" si="18"/>
        <v>3.3601768981030423E-6</v>
      </c>
      <c r="P47" s="75">
        <f t="shared" si="18"/>
        <v>9.9295559838688546E-21</v>
      </c>
      <c r="Q47" s="75">
        <f t="shared" si="19"/>
        <v>-3.3601768981030236E-6</v>
      </c>
      <c r="R47" s="75">
        <f t="shared" si="19"/>
        <v>-6.3150668713653987E-6</v>
      </c>
      <c r="S47" s="75">
        <f t="shared" si="19"/>
        <v>-8.5082665794802113E-6</v>
      </c>
      <c r="T47" s="75">
        <f t="shared" si="19"/>
        <v>-9.6752437694684372E-6</v>
      </c>
      <c r="U47" s="75">
        <f t="shared" si="19"/>
        <v>-9.6752437694684405E-6</v>
      </c>
      <c r="V47" s="75">
        <f t="shared" si="19"/>
        <v>-8.5082665794802214E-6</v>
      </c>
      <c r="W47" s="75">
        <f t="shared" si="19"/>
        <v>-6.3150668713654148E-6</v>
      </c>
      <c r="X47" s="75">
        <f t="shared" si="19"/>
        <v>-3.3601768981030397E-6</v>
      </c>
      <c r="Y47" s="75">
        <f t="shared" si="19"/>
        <v>-1.1133203083393828E-20</v>
      </c>
      <c r="Z47" s="75">
        <f t="shared" si="19"/>
        <v>3.3601768981030266E-6</v>
      </c>
      <c r="AA47" s="75">
        <f t="shared" si="20"/>
        <v>6.3150668713653978E-6</v>
      </c>
      <c r="AB47" s="75">
        <f t="shared" si="20"/>
        <v>8.5082665794802147E-6</v>
      </c>
      <c r="AC47" s="75">
        <f t="shared" si="20"/>
        <v>9.6752437694684372E-6</v>
      </c>
      <c r="AD47" s="75">
        <f t="shared" si="20"/>
        <v>9.6752437694684388E-6</v>
      </c>
      <c r="AE47" s="75">
        <f t="shared" si="20"/>
        <v>8.5082665794802231E-6</v>
      </c>
      <c r="AF47" s="75">
        <f t="shared" si="20"/>
        <v>6.3150668713654165E-6</v>
      </c>
      <c r="AG47" s="75">
        <f t="shared" si="20"/>
        <v>3.3601768981030325E-6</v>
      </c>
      <c r="AH47" s="75">
        <f t="shared" si="20"/>
        <v>3.6109412985749212E-21</v>
      </c>
      <c r="AI47" s="75">
        <f t="shared" si="20"/>
        <v>-3.3601768981030253E-6</v>
      </c>
      <c r="AJ47" s="75">
        <f t="shared" si="20"/>
        <v>-6.3150668713653961E-6</v>
      </c>
      <c r="AK47" s="75">
        <f t="shared" si="21"/>
        <v>-8.508266579480218E-6</v>
      </c>
      <c r="AL47" s="75">
        <f t="shared" si="21"/>
        <v>-9.6752437694684388E-6</v>
      </c>
      <c r="AM47" s="75">
        <f t="shared" si="21"/>
        <v>-9.6752437694684388E-6</v>
      </c>
      <c r="AN47" s="75">
        <f t="shared" si="21"/>
        <v>-8.5082665794802231E-6</v>
      </c>
      <c r="AO47" s="75">
        <f t="shared" si="21"/>
        <v>-6.3150668713654029E-6</v>
      </c>
      <c r="AP47" s="75">
        <f t="shared" si="21"/>
        <v>-3.3601768981030499E-6</v>
      </c>
      <c r="AQ47" s="75">
        <f t="shared" si="21"/>
        <v>-4.8145883980998949E-21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6.0956200000000004E-3</v>
      </c>
      <c r="E48" s="50">
        <v>-1.5708</v>
      </c>
      <c r="F48" s="36">
        <f t="shared" si="5"/>
        <v>60.956199999588776</v>
      </c>
      <c r="G48" s="75">
        <f t="shared" si="18"/>
        <v>-6.0956199999588779E-3</v>
      </c>
      <c r="H48" s="75">
        <f t="shared" si="18"/>
        <v>-6.0030177234387874E-3</v>
      </c>
      <c r="I48" s="75">
        <f t="shared" si="18"/>
        <v>-5.7280167910655471E-3</v>
      </c>
      <c r="J48" s="75">
        <f t="shared" si="18"/>
        <v>-5.2789729670121325E-3</v>
      </c>
      <c r="K48" s="75">
        <f t="shared" si="18"/>
        <v>-4.6695302206452684E-3</v>
      </c>
      <c r="L48" s="75">
        <f t="shared" si="18"/>
        <v>-3.918206161420401E-3</v>
      </c>
      <c r="M48" s="75">
        <f t="shared" si="18"/>
        <v>-3.0478293906887597E-3</v>
      </c>
      <c r="N48" s="75">
        <f t="shared" si="18"/>
        <v>-2.0848458661971284E-3</v>
      </c>
      <c r="O48" s="75">
        <f t="shared" si="18"/>
        <v>-1.0585153550440095E-3</v>
      </c>
      <c r="P48" s="75">
        <f t="shared" si="18"/>
        <v>-2.2390462492434693E-8</v>
      </c>
      <c r="Q48" s="75">
        <f t="shared" si="19"/>
        <v>1.0584712544418973E-3</v>
      </c>
      <c r="R48" s="75">
        <f t="shared" si="19"/>
        <v>2.0848037858923682E-3</v>
      </c>
      <c r="S48" s="75">
        <f t="shared" si="19"/>
        <v>3.0477906092701173E-3</v>
      </c>
      <c r="T48" s="75">
        <f t="shared" si="19"/>
        <v>3.9181718572416594E-3</v>
      </c>
      <c r="U48" s="75">
        <f t="shared" si="19"/>
        <v>4.6695014360215378E-3</v>
      </c>
      <c r="V48" s="75">
        <f t="shared" si="19"/>
        <v>5.2789505765496415E-3</v>
      </c>
      <c r="W48" s="75">
        <f t="shared" si="19"/>
        <v>5.7280014750871657E-3</v>
      </c>
      <c r="X48" s="75">
        <f t="shared" si="19"/>
        <v>6.0030099473127691E-3</v>
      </c>
      <c r="Y48" s="75">
        <f t="shared" si="19"/>
        <v>6.0956199999588779E-3</v>
      </c>
      <c r="Z48" s="75">
        <f t="shared" si="19"/>
        <v>6.0030177234387874E-3</v>
      </c>
      <c r="AA48" s="75">
        <f t="shared" si="20"/>
        <v>5.728016791065548E-3</v>
      </c>
      <c r="AB48" s="75">
        <f t="shared" si="20"/>
        <v>5.2789729670121334E-3</v>
      </c>
      <c r="AC48" s="75">
        <f t="shared" si="20"/>
        <v>4.6695302206452693E-3</v>
      </c>
      <c r="AD48" s="75">
        <f t="shared" si="20"/>
        <v>3.9182061614204036E-3</v>
      </c>
      <c r="AE48" s="75">
        <f t="shared" si="20"/>
        <v>3.0478293906887632E-3</v>
      </c>
      <c r="AF48" s="75">
        <f t="shared" si="20"/>
        <v>2.0848458661971332E-3</v>
      </c>
      <c r="AG48" s="75">
        <f t="shared" si="20"/>
        <v>1.0585153550440101E-3</v>
      </c>
      <c r="AH48" s="75">
        <f t="shared" si="20"/>
        <v>2.2390462494534994E-8</v>
      </c>
      <c r="AI48" s="75">
        <f t="shared" si="20"/>
        <v>-1.0584712544418938E-3</v>
      </c>
      <c r="AJ48" s="75">
        <f t="shared" si="20"/>
        <v>-2.0848037858923639E-3</v>
      </c>
      <c r="AK48" s="75">
        <f t="shared" si="21"/>
        <v>-3.0477906092701177E-3</v>
      </c>
      <c r="AL48" s="75">
        <f t="shared" si="21"/>
        <v>-3.9181718572416577E-3</v>
      </c>
      <c r="AM48" s="75">
        <f t="shared" si="21"/>
        <v>-4.669501436021537E-3</v>
      </c>
      <c r="AN48" s="75">
        <f t="shared" si="21"/>
        <v>-5.2789505765496389E-3</v>
      </c>
      <c r="AO48" s="75">
        <f t="shared" si="21"/>
        <v>-5.7280014750871666E-3</v>
      </c>
      <c r="AP48" s="75">
        <f t="shared" si="21"/>
        <v>-6.0030099473127683E-3</v>
      </c>
      <c r="AQ48" s="75">
        <f t="shared" si="21"/>
        <v>-6.0956199999588779E-3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7.9871200000000003E-3</v>
      </c>
      <c r="E49" s="50">
        <v>3.1415899999999999</v>
      </c>
      <c r="F49" s="36">
        <f t="shared" si="5"/>
        <v>39.935599999859406</v>
      </c>
      <c r="G49" s="75">
        <f t="shared" si="18"/>
        <v>1.059727005514193E-8</v>
      </c>
      <c r="H49" s="75">
        <f t="shared" si="18"/>
        <v>-6.9346398012739294E-4</v>
      </c>
      <c r="I49" s="75">
        <f t="shared" si="18"/>
        <v>-1.3658680053983776E-3</v>
      </c>
      <c r="J49" s="75">
        <f t="shared" si="18"/>
        <v>-1.9967708224878909E-3</v>
      </c>
      <c r="K49" s="75">
        <f t="shared" si="18"/>
        <v>-2.5670027685509005E-3</v>
      </c>
      <c r="L49" s="75">
        <f t="shared" si="18"/>
        <v>-3.059237634457567E-3</v>
      </c>
      <c r="M49" s="75">
        <f t="shared" si="18"/>
        <v>-3.4585191128901783E-3</v>
      </c>
      <c r="N49" s="75">
        <f t="shared" si="18"/>
        <v>-3.7527152381727361E-3</v>
      </c>
      <c r="O49" s="75">
        <f t="shared" si="18"/>
        <v>-3.9328870099089534E-3</v>
      </c>
      <c r="P49" s="75">
        <f t="shared" si="18"/>
        <v>-3.9935599999859402E-3</v>
      </c>
      <c r="Q49" s="75">
        <f t="shared" si="19"/>
        <v>-3.9328906903022204E-3</v>
      </c>
      <c r="R49" s="75">
        <f t="shared" si="19"/>
        <v>-3.7527224871323826E-3</v>
      </c>
      <c r="S49" s="75">
        <f t="shared" si="19"/>
        <v>-3.4585297101602333E-3</v>
      </c>
      <c r="T49" s="75">
        <f t="shared" si="19"/>
        <v>-3.0592512580453432E-3</v>
      </c>
      <c r="U49" s="75">
        <f t="shared" si="19"/>
        <v>-2.5670190045105766E-3</v>
      </c>
      <c r="V49" s="75">
        <f t="shared" si="19"/>
        <v>-1.9967891774980498E-3</v>
      </c>
      <c r="W49" s="75">
        <f t="shared" si="19"/>
        <v>-1.3658879217513223E-3</v>
      </c>
      <c r="X49" s="75">
        <f t="shared" si="19"/>
        <v>-6.9348485267481559E-4</v>
      </c>
      <c r="Y49" s="75">
        <f t="shared" si="19"/>
        <v>-1.0597270055631201E-8</v>
      </c>
      <c r="Z49" s="75">
        <f t="shared" si="19"/>
        <v>6.9346398012739598E-4</v>
      </c>
      <c r="AA49" s="75">
        <f t="shared" si="20"/>
        <v>1.3658680053983787E-3</v>
      </c>
      <c r="AB49" s="75">
        <f t="shared" si="20"/>
        <v>1.9967708224878917E-3</v>
      </c>
      <c r="AC49" s="75">
        <f t="shared" si="20"/>
        <v>2.5670027685509001E-3</v>
      </c>
      <c r="AD49" s="75">
        <f t="shared" si="20"/>
        <v>3.0592376344575666E-3</v>
      </c>
      <c r="AE49" s="75">
        <f t="shared" si="20"/>
        <v>3.4585191128901779E-3</v>
      </c>
      <c r="AF49" s="75">
        <f t="shared" si="20"/>
        <v>3.7527152381727361E-3</v>
      </c>
      <c r="AG49" s="75">
        <f t="shared" si="20"/>
        <v>3.9328870099089534E-3</v>
      </c>
      <c r="AH49" s="75">
        <f t="shared" si="20"/>
        <v>3.9935599999859402E-3</v>
      </c>
      <c r="AI49" s="75">
        <f t="shared" si="20"/>
        <v>3.9328906903022213E-3</v>
      </c>
      <c r="AJ49" s="75">
        <f t="shared" si="20"/>
        <v>3.7527224871323848E-3</v>
      </c>
      <c r="AK49" s="75">
        <f t="shared" si="21"/>
        <v>3.4585297101602337E-3</v>
      </c>
      <c r="AL49" s="75">
        <f t="shared" si="21"/>
        <v>3.0592512580453432E-3</v>
      </c>
      <c r="AM49" s="75">
        <f t="shared" si="21"/>
        <v>2.5670190045105771E-3</v>
      </c>
      <c r="AN49" s="75">
        <f t="shared" si="21"/>
        <v>1.9967891774980502E-3</v>
      </c>
      <c r="AO49" s="75">
        <f t="shared" si="21"/>
        <v>1.3658879217513162E-3</v>
      </c>
      <c r="AP49" s="75">
        <f t="shared" si="21"/>
        <v>6.9348485267481949E-4</v>
      </c>
      <c r="AQ49" s="75">
        <f t="shared" si="21"/>
        <v>1.0597270052573476E-8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72.631273097459086</v>
      </c>
      <c r="F51" s="36" t="s">
        <v>41</v>
      </c>
      <c r="G51" s="75">
        <f t="shared" ref="G51:AQ51" si="23">SUM(G3:G49)*10000</f>
        <v>-64.733238675486248</v>
      </c>
      <c r="H51" s="75">
        <f t="shared" si="23"/>
        <v>-65.323878583229771</v>
      </c>
      <c r="I51" s="75">
        <f t="shared" si="23"/>
        <v>-64.130409487109347</v>
      </c>
      <c r="J51" s="75">
        <f t="shared" si="23"/>
        <v>-61.365608566610796</v>
      </c>
      <c r="K51" s="75">
        <f t="shared" si="23"/>
        <v>-57.244496627238426</v>
      </c>
      <c r="L51" s="75">
        <f t="shared" si="23"/>
        <v>-51.962002612920436</v>
      </c>
      <c r="M51" s="75">
        <f t="shared" si="23"/>
        <v>-45.678632608071396</v>
      </c>
      <c r="N51" s="75">
        <f t="shared" si="23"/>
        <v>-38.515592920105298</v>
      </c>
      <c r="O51" s="75">
        <f t="shared" si="23"/>
        <v>-30.559515427642324</v>
      </c>
      <c r="P51" s="75">
        <f t="shared" si="23"/>
        <v>-21.875627471257204</v>
      </c>
      <c r="Q51" s="75">
        <f t="shared" si="23"/>
        <v>-12.52706015300897</v>
      </c>
      <c r="R51" s="75">
        <f t="shared" si="23"/>
        <v>-2.5971404595999088</v>
      </c>
      <c r="S51" s="75">
        <f t="shared" si="23"/>
        <v>7.7889302487923286</v>
      </c>
      <c r="T51" s="75">
        <f t="shared" si="23"/>
        <v>18.446590197890245</v>
      </c>
      <c r="U51" s="75">
        <f t="shared" si="23"/>
        <v>29.12172282621033</v>
      </c>
      <c r="V51" s="75">
        <f t="shared" si="23"/>
        <v>39.489969807579364</v>
      </c>
      <c r="W51" s="75">
        <f t="shared" si="23"/>
        <v>49.16658649340976</v>
      </c>
      <c r="X51" s="75">
        <f t="shared" si="23"/>
        <v>57.726540324681274</v>
      </c>
      <c r="Y51" s="75">
        <f t="shared" si="23"/>
        <v>64.733227387711992</v>
      </c>
      <c r="Z51" s="75">
        <f t="shared" si="23"/>
        <v>69.773028602410136</v>
      </c>
      <c r="AA51" s="75">
        <f t="shared" si="23"/>
        <v>72.492087658470112</v>
      </c>
      <c r="AB51" s="75">
        <f t="shared" si="23"/>
        <v>72.631273097459086</v>
      </c>
      <c r="AC51" s="75">
        <f t="shared" si="23"/>
        <v>70.05534211165299</v>
      </c>
      <c r="AD51" s="75">
        <f t="shared" si="23"/>
        <v>64.772852017537872</v>
      </c>
      <c r="AE51" s="75">
        <f t="shared" si="23"/>
        <v>56.944308426693958</v>
      </c>
      <c r="AF51" s="75">
        <f t="shared" si="23"/>
        <v>46.877288385339583</v>
      </c>
      <c r="AG51" s="75">
        <f t="shared" si="23"/>
        <v>35.008686660899002</v>
      </c>
      <c r="AH51" s="75">
        <f t="shared" si="23"/>
        <v>21.875638759031478</v>
      </c>
      <c r="AI51" s="75">
        <f t="shared" si="23"/>
        <v>8.0779101338286807</v>
      </c>
      <c r="AJ51" s="75">
        <f t="shared" si="23"/>
        <v>-5.7645377117607897</v>
      </c>
      <c r="AK51" s="75">
        <f t="shared" si="23"/>
        <v>-19.054594779640599</v>
      </c>
      <c r="AL51" s="75">
        <f t="shared" si="23"/>
        <v>-31.257435682304799</v>
      </c>
      <c r="AM51" s="75">
        <f t="shared" si="23"/>
        <v>-41.932572230827759</v>
      </c>
      <c r="AN51" s="75">
        <f t="shared" si="23"/>
        <v>-50.755645626201861</v>
      </c>
      <c r="AO51" s="75">
        <f t="shared" si="23"/>
        <v>-57.528281958644058</v>
      </c>
      <c r="AP51" s="75">
        <f t="shared" si="23"/>
        <v>-62.175711557937923</v>
      </c>
      <c r="AQ51" s="75">
        <f t="shared" si="23"/>
        <v>-64.733238675486277</v>
      </c>
    </row>
    <row r="52" spans="1:43" x14ac:dyDescent="0.25">
      <c r="F52" s="36">
        <f>SUM(F3:F49)</f>
        <v>141.16321493214963</v>
      </c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Q13" sqref="Q13"/>
    </sheetView>
  </sheetViews>
  <sheetFormatPr defaultRowHeight="15" x14ac:dyDescent="0.25"/>
  <cols>
    <col min="1" max="8" width="9.140625" style="75"/>
    <col min="9" max="9" width="10.140625" style="136" customWidth="1"/>
    <col min="10" max="11" width="9.140625" style="75"/>
    <col min="12" max="12" width="9.140625" style="46"/>
    <col min="13" max="16384" width="9.140625" style="75"/>
  </cols>
  <sheetData>
    <row r="1" spans="1:13" ht="18.75" x14ac:dyDescent="0.3">
      <c r="A1" s="26" t="s">
        <v>122</v>
      </c>
      <c r="L1" s="137" t="s">
        <v>123</v>
      </c>
      <c r="M1" s="155"/>
    </row>
    <row r="2" spans="1:13" ht="15.75" thickBot="1" x14ac:dyDescent="0.3">
      <c r="L2" s="137" t="s">
        <v>124</v>
      </c>
      <c r="M2" s="155"/>
    </row>
    <row r="3" spans="1:13" x14ac:dyDescent="0.25">
      <c r="B3" s="141" t="s">
        <v>125</v>
      </c>
      <c r="C3" s="145" t="s">
        <v>126</v>
      </c>
      <c r="D3" s="146" t="s">
        <v>127</v>
      </c>
      <c r="E3" s="146" t="s">
        <v>128</v>
      </c>
      <c r="F3" s="147" t="s">
        <v>129</v>
      </c>
      <c r="G3" s="141" t="s">
        <v>130</v>
      </c>
      <c r="H3" s="141" t="s">
        <v>131</v>
      </c>
      <c r="I3" s="142" t="s">
        <v>132</v>
      </c>
      <c r="J3" s="141" t="s">
        <v>133</v>
      </c>
      <c r="K3" s="141" t="s">
        <v>134</v>
      </c>
      <c r="L3" s="137" t="s">
        <v>135</v>
      </c>
      <c r="M3" s="155" t="s">
        <v>144</v>
      </c>
    </row>
    <row r="4" spans="1:13" s="138" customFormat="1" ht="15.75" thickBot="1" x14ac:dyDescent="0.3">
      <c r="B4" s="143"/>
      <c r="C4" s="152" t="s">
        <v>136</v>
      </c>
      <c r="D4" s="153" t="s">
        <v>137</v>
      </c>
      <c r="E4" s="153" t="s">
        <v>137</v>
      </c>
      <c r="F4" s="154" t="s">
        <v>136</v>
      </c>
      <c r="G4" s="143" t="s">
        <v>138</v>
      </c>
      <c r="H4" s="143" t="s">
        <v>138</v>
      </c>
      <c r="I4" s="142" t="s">
        <v>138</v>
      </c>
      <c r="J4" s="143" t="s">
        <v>138</v>
      </c>
      <c r="K4" s="143" t="s">
        <v>96</v>
      </c>
      <c r="L4" s="137" t="s">
        <v>96</v>
      </c>
      <c r="M4" s="156" t="s">
        <v>96</v>
      </c>
    </row>
    <row r="5" spans="1:13" x14ac:dyDescent="0.25">
      <c r="B5" s="141" t="s">
        <v>7</v>
      </c>
      <c r="C5" s="57">
        <v>5.0000000000000001E-3</v>
      </c>
      <c r="D5" s="148">
        <f t="shared" ref="D5" si="0">180/PI()*TAN(0.001/H5)</f>
        <v>1.1459156055405213E-2</v>
      </c>
      <c r="E5" s="148">
        <f>180/PI()*TAN(0.001/G5)</f>
        <v>8.7669446445173826E-3</v>
      </c>
      <c r="F5" s="24">
        <v>1E-3</v>
      </c>
      <c r="G5" s="144">
        <v>6.5354330708661417</v>
      </c>
      <c r="H5" s="144">
        <v>5</v>
      </c>
      <c r="I5" s="142">
        <f t="shared" ref="I5:I15" si="1">dnorm+wpol/2*SIN(rtor*PI()/180)+wtor/2*SIN(rpol*PI()/180)+flat</f>
        <v>7.0000000052843903E-3</v>
      </c>
      <c r="J5" s="141">
        <v>6.2E-2</v>
      </c>
      <c r="K5" s="141">
        <v>5</v>
      </c>
      <c r="L5" s="137">
        <f t="shared" ref="L5:L15" si="2">ATAN((2*off+gap*TAN(alp*PI()/180))/wtor)*180/PI()</f>
        <v>0.22258492957522558</v>
      </c>
      <c r="M5" s="157">
        <f>D5</f>
        <v>1.1459156055405213E-2</v>
      </c>
    </row>
    <row r="6" spans="1:13" x14ac:dyDescent="0.25">
      <c r="B6" s="141" t="s">
        <v>8</v>
      </c>
      <c r="C6" s="57">
        <v>0.01</v>
      </c>
      <c r="D6" s="148">
        <f>180/PI()*TAN(0.001/H6)</f>
        <v>1.3897213820914536E-2</v>
      </c>
      <c r="E6" s="148">
        <f t="shared" ref="E6:E15" si="3">180/PI()*TAN(0.001/G6)</f>
        <v>1.2654894115628782E-2</v>
      </c>
      <c r="F6" s="24">
        <v>1E-3</v>
      </c>
      <c r="G6" s="144">
        <v>4.5275590551181102</v>
      </c>
      <c r="H6" s="144">
        <v>4.1228250047110144</v>
      </c>
      <c r="I6" s="142">
        <f t="shared" si="1"/>
        <v>1.2000000008967907E-2</v>
      </c>
      <c r="J6" s="141">
        <v>6.2E-2</v>
      </c>
      <c r="K6" s="141">
        <v>5.5</v>
      </c>
      <c r="L6" s="137">
        <f t="shared" si="2"/>
        <v>0.41649105624473859</v>
      </c>
      <c r="M6" s="157">
        <f t="shared" ref="M6:M15" si="4">D6</f>
        <v>1.3897213820914536E-2</v>
      </c>
    </row>
    <row r="7" spans="1:13" x14ac:dyDescent="0.25">
      <c r="B7" s="141" t="s">
        <v>9</v>
      </c>
      <c r="C7" s="57">
        <v>0.01</v>
      </c>
      <c r="D7" s="148">
        <f t="shared" ref="D7:D15" si="5">180/PI()*TAN(0.001/H7)</f>
        <v>1.3897213820914536E-2</v>
      </c>
      <c r="E7" s="148">
        <f t="shared" si="3"/>
        <v>1.4267772840333122E-2</v>
      </c>
      <c r="F7" s="24">
        <v>1E-3</v>
      </c>
      <c r="G7" s="144">
        <v>4.015748031496063</v>
      </c>
      <c r="H7" s="144">
        <v>4.1228250047110144</v>
      </c>
      <c r="I7" s="142">
        <f t="shared" si="1"/>
        <v>1.2000000010070191E-2</v>
      </c>
      <c r="J7" s="141">
        <v>6.2E-2</v>
      </c>
      <c r="K7" s="141">
        <v>5.5</v>
      </c>
      <c r="L7" s="137">
        <f t="shared" si="2"/>
        <v>0.41649105627537431</v>
      </c>
      <c r="M7" s="157">
        <f t="shared" si="4"/>
        <v>1.3897213820914536E-2</v>
      </c>
    </row>
    <row r="8" spans="1:13" x14ac:dyDescent="0.25">
      <c r="B8" s="141" t="s">
        <v>10</v>
      </c>
      <c r="C8" s="57">
        <v>0.01</v>
      </c>
      <c r="D8" s="148">
        <f t="shared" si="5"/>
        <v>1.3897213820914536E-2</v>
      </c>
      <c r="E8" s="148">
        <f t="shared" si="3"/>
        <v>1.1369631396362939E-2</v>
      </c>
      <c r="F8" s="24">
        <v>1E-3</v>
      </c>
      <c r="G8" s="144">
        <v>5.0393700787401574</v>
      </c>
      <c r="H8" s="144">
        <v>4.1228250047110144</v>
      </c>
      <c r="I8" s="142">
        <f t="shared" si="1"/>
        <v>1.2000000008184082E-2</v>
      </c>
      <c r="J8" s="141">
        <v>6.2E-2</v>
      </c>
      <c r="K8" s="141">
        <v>5.5</v>
      </c>
      <c r="L8" s="137">
        <f t="shared" si="2"/>
        <v>0.41649105622295374</v>
      </c>
      <c r="M8" s="157">
        <f t="shared" si="4"/>
        <v>1.3897213820914536E-2</v>
      </c>
    </row>
    <row r="9" spans="1:13" x14ac:dyDescent="0.25">
      <c r="B9" s="141" t="s">
        <v>11</v>
      </c>
      <c r="C9" s="57">
        <v>0.01</v>
      </c>
      <c r="D9" s="148">
        <f t="shared" si="5"/>
        <v>1.4628646158270524E-2</v>
      </c>
      <c r="E9" s="148">
        <f t="shared" si="3"/>
        <v>1.2545800197336645E-2</v>
      </c>
      <c r="F9" s="24">
        <v>1E-3</v>
      </c>
      <c r="G9" s="144">
        <v>4.5669291338582685</v>
      </c>
      <c r="H9" s="144">
        <v>3.9166837544754634</v>
      </c>
      <c r="I9" s="142">
        <f t="shared" si="1"/>
        <v>1.2000000009427768E-2</v>
      </c>
      <c r="J9" s="141">
        <v>6.2E-2</v>
      </c>
      <c r="K9" s="141">
        <v>12</v>
      </c>
      <c r="L9" s="137">
        <f t="shared" si="2"/>
        <v>0.54385487525957876</v>
      </c>
      <c r="M9" s="157">
        <f t="shared" si="4"/>
        <v>1.4628646158270524E-2</v>
      </c>
    </row>
    <row r="10" spans="1:13" x14ac:dyDescent="0.25">
      <c r="B10" s="141" t="s">
        <v>12</v>
      </c>
      <c r="C10" s="57">
        <v>0.01</v>
      </c>
      <c r="D10" s="148">
        <f t="shared" si="5"/>
        <v>1.6668322567239865E-2</v>
      </c>
      <c r="E10" s="148">
        <f t="shared" si="3"/>
        <v>9.2108405833489799E-3</v>
      </c>
      <c r="F10" s="24">
        <v>1E-3</v>
      </c>
      <c r="G10" s="144">
        <v>6.2204724409448824</v>
      </c>
      <c r="H10" s="144">
        <v>3.4374053476778088</v>
      </c>
      <c r="I10" s="142">
        <f t="shared" si="1"/>
        <v>1.2000000009206365E-2</v>
      </c>
      <c r="J10" s="141">
        <v>6.2E-2</v>
      </c>
      <c r="K10" s="141">
        <v>12</v>
      </c>
      <c r="L10" s="137">
        <f t="shared" si="2"/>
        <v>0.61967916392574007</v>
      </c>
      <c r="M10" s="157">
        <f t="shared" si="4"/>
        <v>1.6668322567239865E-2</v>
      </c>
    </row>
    <row r="11" spans="1:13" x14ac:dyDescent="0.25">
      <c r="B11" s="141" t="s">
        <v>108</v>
      </c>
      <c r="C11" s="57">
        <v>0.01</v>
      </c>
      <c r="D11" s="148">
        <f t="shared" si="5"/>
        <v>1.6593688282905285E-2</v>
      </c>
      <c r="E11" s="148">
        <f t="shared" si="3"/>
        <v>9.7020854236137544E-3</v>
      </c>
      <c r="F11" s="24">
        <v>1E-3</v>
      </c>
      <c r="G11" s="144">
        <v>5.9055118110236222</v>
      </c>
      <c r="H11" s="144">
        <v>3.452865941445475</v>
      </c>
      <c r="I11" s="142">
        <f t="shared" si="1"/>
        <v>1.2000000009379196E-2</v>
      </c>
      <c r="J11" s="141">
        <v>6.2E-2</v>
      </c>
      <c r="K11" s="141">
        <v>5</v>
      </c>
      <c r="L11" s="137">
        <f t="shared" si="2"/>
        <v>0.48824578284251047</v>
      </c>
      <c r="M11" s="157">
        <f t="shared" si="4"/>
        <v>1.6593688282905285E-2</v>
      </c>
    </row>
    <row r="12" spans="1:13" x14ac:dyDescent="0.25">
      <c r="B12" s="141" t="s">
        <v>109</v>
      </c>
      <c r="C12" s="57">
        <v>0.01</v>
      </c>
      <c r="D12" s="148">
        <f t="shared" si="5"/>
        <v>1.3932043932112601E-2</v>
      </c>
      <c r="E12" s="148">
        <f t="shared" si="3"/>
        <v>1.2107427797787387E-2</v>
      </c>
      <c r="F12" s="24">
        <v>1E-3</v>
      </c>
      <c r="G12" s="144">
        <v>4.7322834645669296</v>
      </c>
      <c r="H12" s="144">
        <v>4.1125179421992373</v>
      </c>
      <c r="I12" s="142">
        <f t="shared" si="1"/>
        <v>1.2000000008648384E-2</v>
      </c>
      <c r="J12" s="141">
        <v>6.2E-2</v>
      </c>
      <c r="K12" s="141">
        <v>5</v>
      </c>
      <c r="L12" s="137">
        <f t="shared" si="2"/>
        <v>0.40993359764546972</v>
      </c>
      <c r="M12" s="157">
        <f t="shared" si="4"/>
        <v>1.3932043932112601E-2</v>
      </c>
    </row>
    <row r="13" spans="1:13" x14ac:dyDescent="0.25">
      <c r="B13" s="141" t="s">
        <v>110</v>
      </c>
      <c r="C13" s="57">
        <v>0.01</v>
      </c>
      <c r="D13" s="148">
        <f t="shared" si="5"/>
        <v>1.2163863244788131E-2</v>
      </c>
      <c r="E13" s="148">
        <f t="shared" si="3"/>
        <v>1.1559275769475895E-2</v>
      </c>
      <c r="F13" s="24">
        <v>1E-3</v>
      </c>
      <c r="G13" s="144">
        <v>4.9566929133858277</v>
      </c>
      <c r="H13" s="144">
        <v>4.7103275678823344</v>
      </c>
      <c r="I13" s="142">
        <f t="shared" si="1"/>
        <v>1.2000000007147758E-2</v>
      </c>
      <c r="J13" s="141">
        <v>6.2E-2</v>
      </c>
      <c r="K13" s="141">
        <v>10</v>
      </c>
      <c r="L13" s="137">
        <f t="shared" si="2"/>
        <v>0.42490359342306083</v>
      </c>
      <c r="M13" s="157">
        <f t="shared" si="4"/>
        <v>1.2163863244788131E-2</v>
      </c>
    </row>
    <row r="14" spans="1:13" x14ac:dyDescent="0.25">
      <c r="B14" s="141" t="s">
        <v>111</v>
      </c>
      <c r="C14" s="57">
        <v>0.01</v>
      </c>
      <c r="D14" s="148">
        <f t="shared" si="5"/>
        <v>1.0793952398284092E-2</v>
      </c>
      <c r="E14" s="148">
        <f t="shared" si="3"/>
        <v>1.189953246571159E-2</v>
      </c>
      <c r="F14" s="24">
        <v>1E-3</v>
      </c>
      <c r="G14" s="144">
        <v>4.8149606299212602</v>
      </c>
      <c r="H14" s="144">
        <v>5.3081371935654316</v>
      </c>
      <c r="I14" s="142">
        <f t="shared" si="1"/>
        <v>1.2000000006552023E-2</v>
      </c>
      <c r="J14" s="141">
        <v>6.2E-2</v>
      </c>
      <c r="K14" s="141">
        <v>16.5</v>
      </c>
      <c r="L14" s="137">
        <f t="shared" si="2"/>
        <v>0.45727863359457099</v>
      </c>
      <c r="M14" s="157">
        <f t="shared" si="4"/>
        <v>1.0793952398284092E-2</v>
      </c>
    </row>
    <row r="15" spans="1:13" ht="15.75" thickBot="1" x14ac:dyDescent="0.3">
      <c r="B15" s="141" t="s">
        <v>112</v>
      </c>
      <c r="C15" s="149">
        <v>0.01</v>
      </c>
      <c r="D15" s="150">
        <f t="shared" si="5"/>
        <v>9.7098436202089806E-3</v>
      </c>
      <c r="E15" s="150">
        <f t="shared" si="3"/>
        <v>1.1689259596976467E-2</v>
      </c>
      <c r="F15" s="151">
        <v>1E-3</v>
      </c>
      <c r="G15" s="144">
        <v>4.9015748031496065</v>
      </c>
      <c r="H15" s="144">
        <v>5.9007932879926397</v>
      </c>
      <c r="I15" s="142">
        <f t="shared" si="1"/>
        <v>1.2000000005861853E-2</v>
      </c>
      <c r="J15" s="141">
        <v>6.2E-2</v>
      </c>
      <c r="K15" s="141">
        <v>16.5</v>
      </c>
      <c r="L15" s="137">
        <f t="shared" si="2"/>
        <v>0.41135275152317646</v>
      </c>
      <c r="M15" s="157">
        <f t="shared" si="4"/>
        <v>9.7098436202089806E-3</v>
      </c>
    </row>
    <row r="17" spans="2:2" x14ac:dyDescent="0.25">
      <c r="B17" s="64" t="s">
        <v>139</v>
      </c>
    </row>
    <row r="18" spans="2:2" x14ac:dyDescent="0.25">
      <c r="B18" s="64" t="s">
        <v>140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8" workbookViewId="0">
      <selection activeCell="G34" sqref="G34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12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7.8971499999999994E-6</v>
      </c>
      <c r="E3" s="50">
        <v>3.1083500000000002E-11</v>
      </c>
      <c r="F3" s="36">
        <f>MAX(ABS(MAX(G3:AQ3)),ABS(MAX(G3:AQ3)))*10000</f>
        <v>0.315886</v>
      </c>
      <c r="G3" s="75">
        <f t="shared" ref="G3:P12" si="1">Bn*SIN(m*(th-INDEX(deg,ii)*PI()/180+ph))*INDEX(mm,ii)*INDEX(_10kA,ii)</f>
        <v>9.8188424810000003E-16</v>
      </c>
      <c r="H3" s="75">
        <f t="shared" si="1"/>
        <v>5.4853028260165617E-6</v>
      </c>
      <c r="I3" s="75">
        <f t="shared" si="1"/>
        <v>1.0803937500379888E-5</v>
      </c>
      <c r="J3" s="75">
        <f t="shared" si="1"/>
        <v>1.5794300000850332E-5</v>
      </c>
      <c r="K3" s="75">
        <f t="shared" si="1"/>
        <v>2.0304760688096383E-5</v>
      </c>
      <c r="L3" s="75">
        <f t="shared" si="1"/>
        <v>2.4198271496539291E-5</v>
      </c>
      <c r="M3" s="75">
        <f t="shared" si="1"/>
        <v>2.7356530070476059E-5</v>
      </c>
      <c r="N3" s="75">
        <f t="shared" si="1"/>
        <v>2.968357432129357E-5</v>
      </c>
      <c r="O3" s="75">
        <f t="shared" si="1"/>
        <v>3.1108698186971936E-5</v>
      </c>
      <c r="P3" s="75">
        <f t="shared" si="1"/>
        <v>3.1588599999999998E-5</v>
      </c>
      <c r="Q3" s="75">
        <f t="shared" ref="Q3:Z12" si="2">Bn*SIN(m*(th-INDEX(deg,ii)*PI()/180+ph))*INDEX(mm,ii)*INDEX(_10kA,ii)</f>
        <v>3.1108698186630934E-5</v>
      </c>
      <c r="R3" s="75">
        <f t="shared" si="2"/>
        <v>2.9683574320621917E-5</v>
      </c>
      <c r="S3" s="75">
        <f t="shared" si="2"/>
        <v>2.7356530069494175E-5</v>
      </c>
      <c r="T3" s="75">
        <f t="shared" si="2"/>
        <v>2.4198271495277002E-5</v>
      </c>
      <c r="U3" s="75">
        <f t="shared" si="2"/>
        <v>2.0304760686592052E-5</v>
      </c>
      <c r="V3" s="75">
        <f t="shared" si="2"/>
        <v>1.5794299999149659E-5</v>
      </c>
      <c r="W3" s="75">
        <f t="shared" si="2"/>
        <v>1.0803937498534551E-5</v>
      </c>
      <c r="X3" s="75">
        <f t="shared" si="2"/>
        <v>5.4853028240826237E-6</v>
      </c>
      <c r="Y3" s="75">
        <f t="shared" si="2"/>
        <v>-9.8188290998794419E-16</v>
      </c>
      <c r="Z3" s="75">
        <f t="shared" si="2"/>
        <v>-5.4853028260165693E-6</v>
      </c>
      <c r="AA3" s="75">
        <f t="shared" ref="AA3:AJ12" si="3">Bn*SIN(m*(th-INDEX(deg,ii)*PI()/180+ph))*INDEX(mm,ii)*INDEX(_10kA,ii)</f>
        <v>-1.0803937500379888E-5</v>
      </c>
      <c r="AB3" s="75">
        <f t="shared" si="3"/>
        <v>-1.5794300000850342E-5</v>
      </c>
      <c r="AC3" s="75">
        <f t="shared" si="3"/>
        <v>-2.0304760688096383E-5</v>
      </c>
      <c r="AD3" s="75">
        <f t="shared" si="3"/>
        <v>-2.4198271496539288E-5</v>
      </c>
      <c r="AE3" s="75">
        <f t="shared" si="3"/>
        <v>-2.7356530070476052E-5</v>
      </c>
      <c r="AF3" s="75">
        <f t="shared" si="3"/>
        <v>-2.968357432129356E-5</v>
      </c>
      <c r="AG3" s="75">
        <f t="shared" si="3"/>
        <v>-3.1108698186971936E-5</v>
      </c>
      <c r="AH3" s="75">
        <f t="shared" si="3"/>
        <v>-3.1588599999999998E-5</v>
      </c>
      <c r="AI3" s="75">
        <f t="shared" si="3"/>
        <v>-3.1108698186630934E-5</v>
      </c>
      <c r="AJ3" s="75">
        <f t="shared" si="3"/>
        <v>-2.9683574320621924E-5</v>
      </c>
      <c r="AK3" s="75">
        <f t="shared" ref="AK3:AQ12" si="4">Bn*SIN(m*(th-INDEX(deg,ii)*PI()/180+ph))*INDEX(mm,ii)*INDEX(_10kA,ii)</f>
        <v>-2.7356530069494171E-5</v>
      </c>
      <c r="AL3" s="75">
        <f t="shared" si="4"/>
        <v>-2.4198271495277006E-5</v>
      </c>
      <c r="AM3" s="75">
        <f t="shared" si="4"/>
        <v>-2.0304760686592056E-5</v>
      </c>
      <c r="AN3" s="75">
        <f t="shared" si="4"/>
        <v>-1.5794299999149673E-5</v>
      </c>
      <c r="AO3" s="75">
        <f t="shared" si="4"/>
        <v>-1.0803937498534542E-5</v>
      </c>
      <c r="AP3" s="75">
        <f t="shared" si="4"/>
        <v>-5.4853028240826542E-6</v>
      </c>
      <c r="AQ3" s="75">
        <f t="shared" si="4"/>
        <v>9.8187903991549591E-16</v>
      </c>
    </row>
    <row r="4" spans="1:43" x14ac:dyDescent="0.25">
      <c r="A4" s="75">
        <v>2</v>
      </c>
      <c r="B4" s="49" t="s">
        <v>44</v>
      </c>
      <c r="C4" s="49">
        <v>1</v>
      </c>
      <c r="D4" s="50">
        <v>2.1921700000000001E-5</v>
      </c>
      <c r="E4" s="50">
        <v>1.5708</v>
      </c>
      <c r="F4" s="36">
        <f t="shared" ref="F4:F49" si="5">MAX(ABS(MAX(G4:AQ4)),ABS(MAX(G4:AQ4)))*10000</f>
        <v>0.65765099999556342</v>
      </c>
      <c r="G4" s="75">
        <f t="shared" si="1"/>
        <v>6.5765099999556343E-5</v>
      </c>
      <c r="H4" s="75">
        <f t="shared" si="1"/>
        <v>6.4765938409221539E-5</v>
      </c>
      <c r="I4" s="75">
        <f t="shared" si="1"/>
        <v>6.179889655346872E-5</v>
      </c>
      <c r="J4" s="75">
        <f t="shared" si="1"/>
        <v>5.6954126497689287E-5</v>
      </c>
      <c r="K4" s="75">
        <f t="shared" si="1"/>
        <v>5.0378834128456191E-5</v>
      </c>
      <c r="L4" s="75">
        <f t="shared" si="1"/>
        <v>4.2272806377150055E-5</v>
      </c>
      <c r="M4" s="75">
        <f t="shared" si="1"/>
        <v>3.2882340795146404E-5</v>
      </c>
      <c r="N4" s="75">
        <f t="shared" si="1"/>
        <v>2.2492761927349529E-5</v>
      </c>
      <c r="O4" s="75">
        <f t="shared" si="1"/>
        <v>1.1419751870276832E-5</v>
      </c>
      <c r="P4" s="75">
        <f t="shared" si="1"/>
        <v>-2.4156870095267029E-10</v>
      </c>
      <c r="Q4" s="75">
        <f t="shared" si="2"/>
        <v>-1.1420227667735969E-5</v>
      </c>
      <c r="R4" s="75">
        <f t="shared" si="2"/>
        <v>-2.2493215928000868E-5</v>
      </c>
      <c r="S4" s="75">
        <f t="shared" si="2"/>
        <v>-3.2882759204409912E-5</v>
      </c>
      <c r="T4" s="75">
        <f t="shared" si="2"/>
        <v>-4.2273176481872044E-5</v>
      </c>
      <c r="U4" s="75">
        <f t="shared" si="2"/>
        <v>-5.0379144683191887E-5</v>
      </c>
      <c r="V4" s="75">
        <f t="shared" si="2"/>
        <v>-5.6954368066390229E-5</v>
      </c>
      <c r="W4" s="75">
        <f t="shared" si="2"/>
        <v>-6.1799061796192142E-5</v>
      </c>
      <c r="X4" s="75">
        <f t="shared" si="2"/>
        <v>-6.4766022305150941E-5</v>
      </c>
      <c r="Y4" s="75">
        <f t="shared" si="2"/>
        <v>-6.5765099999556343E-5</v>
      </c>
      <c r="Z4" s="75">
        <f t="shared" si="2"/>
        <v>-6.4765938409221539E-5</v>
      </c>
      <c r="AA4" s="75">
        <f t="shared" si="3"/>
        <v>-6.1798896553468734E-5</v>
      </c>
      <c r="AB4" s="75">
        <f t="shared" si="3"/>
        <v>-5.6954126497689274E-5</v>
      </c>
      <c r="AC4" s="75">
        <f t="shared" si="3"/>
        <v>-5.0378834128456178E-5</v>
      </c>
      <c r="AD4" s="75">
        <f t="shared" si="3"/>
        <v>-4.2272806377150055E-5</v>
      </c>
      <c r="AE4" s="75">
        <f t="shared" si="3"/>
        <v>-3.2882340795146404E-5</v>
      </c>
      <c r="AF4" s="75">
        <f t="shared" si="3"/>
        <v>-2.2492761927349535E-5</v>
      </c>
      <c r="AG4" s="75">
        <f t="shared" si="3"/>
        <v>-1.1419751870276812E-5</v>
      </c>
      <c r="AH4" s="75">
        <f t="shared" si="3"/>
        <v>2.4156870094461309E-10</v>
      </c>
      <c r="AI4" s="75">
        <f t="shared" si="3"/>
        <v>1.1420227667735962E-5</v>
      </c>
      <c r="AJ4" s="75">
        <f t="shared" si="3"/>
        <v>2.2493215928000858E-5</v>
      </c>
      <c r="AK4" s="75">
        <f t="shared" si="4"/>
        <v>3.2882759204409959E-5</v>
      </c>
      <c r="AL4" s="75">
        <f t="shared" si="4"/>
        <v>4.2273176481872044E-5</v>
      </c>
      <c r="AM4" s="75">
        <f t="shared" si="4"/>
        <v>5.037914468319188E-5</v>
      </c>
      <c r="AN4" s="75">
        <f t="shared" si="4"/>
        <v>5.6954368066390229E-5</v>
      </c>
      <c r="AO4" s="75">
        <f t="shared" si="4"/>
        <v>6.1799061796192155E-5</v>
      </c>
      <c r="AP4" s="75">
        <f t="shared" si="4"/>
        <v>6.4766022305150941E-5</v>
      </c>
      <c r="AQ4" s="75">
        <f t="shared" si="4"/>
        <v>6.5765099999556343E-5</v>
      </c>
    </row>
    <row r="5" spans="1:43" x14ac:dyDescent="0.25">
      <c r="A5" s="75">
        <v>3</v>
      </c>
      <c r="B5" s="49" t="s">
        <v>45</v>
      </c>
      <c r="C5" s="49">
        <v>2</v>
      </c>
      <c r="D5" s="50">
        <v>1.05038E-6</v>
      </c>
      <c r="E5" s="50">
        <v>-3.1955200000000001E-10</v>
      </c>
      <c r="F5" s="36">
        <f t="shared" si="5"/>
        <v>2.0688447354510676E-2</v>
      </c>
      <c r="G5" s="75">
        <f t="shared" si="1"/>
        <v>-1.3426041190400001E-15</v>
      </c>
      <c r="H5" s="75">
        <f t="shared" si="1"/>
        <v>7.1850223503119658E-7</v>
      </c>
      <c r="I5" s="75">
        <f t="shared" si="1"/>
        <v>1.3503424978966E-6</v>
      </c>
      <c r="J5" s="75">
        <f t="shared" si="1"/>
        <v>1.819311526582895E-6</v>
      </c>
      <c r="K5" s="75">
        <f t="shared" si="1"/>
        <v>2.0688447349847853E-6</v>
      </c>
      <c r="L5" s="75">
        <f t="shared" si="1"/>
        <v>2.0688447354510672E-6</v>
      </c>
      <c r="M5" s="75">
        <f t="shared" si="1"/>
        <v>1.8193115279254994E-6</v>
      </c>
      <c r="N5" s="75">
        <f t="shared" si="1"/>
        <v>1.3503424999535888E-6</v>
      </c>
      <c r="O5" s="75">
        <f t="shared" si="1"/>
        <v>7.1850223755446718E-7</v>
      </c>
      <c r="P5" s="75">
        <f t="shared" si="1"/>
        <v>1.3426041262733483E-15</v>
      </c>
      <c r="Q5" s="75">
        <f t="shared" si="2"/>
        <v>-7.1850223503119669E-7</v>
      </c>
      <c r="R5" s="75">
        <f t="shared" si="2"/>
        <v>-1.3503424978966002E-6</v>
      </c>
      <c r="S5" s="75">
        <f t="shared" si="2"/>
        <v>-1.8193115265828948E-6</v>
      </c>
      <c r="T5" s="75">
        <f t="shared" si="2"/>
        <v>-2.0688447349847853E-6</v>
      </c>
      <c r="U5" s="75">
        <f t="shared" si="2"/>
        <v>-2.0688447354510672E-6</v>
      </c>
      <c r="V5" s="75">
        <f t="shared" si="2"/>
        <v>-1.8193115279254992E-6</v>
      </c>
      <c r="W5" s="75">
        <f t="shared" si="2"/>
        <v>-1.350342499953589E-6</v>
      </c>
      <c r="X5" s="75">
        <f t="shared" si="2"/>
        <v>-7.1850223755446644E-7</v>
      </c>
      <c r="Y5" s="75">
        <f t="shared" si="2"/>
        <v>-1.3426043836476352E-15</v>
      </c>
      <c r="Z5" s="75">
        <f t="shared" si="2"/>
        <v>7.1850223503119743E-7</v>
      </c>
      <c r="AA5" s="75">
        <f t="shared" si="3"/>
        <v>1.3503424978966E-6</v>
      </c>
      <c r="AB5" s="75">
        <f t="shared" si="3"/>
        <v>1.8193115265828959E-6</v>
      </c>
      <c r="AC5" s="75">
        <f t="shared" si="3"/>
        <v>2.0688447349847853E-6</v>
      </c>
      <c r="AD5" s="75">
        <f t="shared" si="3"/>
        <v>2.0688447354510677E-6</v>
      </c>
      <c r="AE5" s="75">
        <f t="shared" si="3"/>
        <v>1.8193115279255013E-6</v>
      </c>
      <c r="AF5" s="75">
        <f t="shared" si="3"/>
        <v>1.3503424999535921E-6</v>
      </c>
      <c r="AG5" s="75">
        <f t="shared" si="3"/>
        <v>7.1850223755446856E-7</v>
      </c>
      <c r="AH5" s="75">
        <f t="shared" si="3"/>
        <v>1.342606506871619E-15</v>
      </c>
      <c r="AI5" s="75">
        <f t="shared" si="3"/>
        <v>-7.1850223503119362E-7</v>
      </c>
      <c r="AJ5" s="75">
        <f t="shared" si="3"/>
        <v>-1.3503424978965968E-6</v>
      </c>
      <c r="AK5" s="75">
        <f t="shared" si="4"/>
        <v>-1.8193115265828946E-6</v>
      </c>
      <c r="AL5" s="75">
        <f t="shared" si="4"/>
        <v>-2.0688447349847853E-6</v>
      </c>
      <c r="AM5" s="75">
        <f t="shared" si="4"/>
        <v>-2.0688447354510677E-6</v>
      </c>
      <c r="AN5" s="75">
        <f t="shared" si="4"/>
        <v>-1.8193115279255013E-6</v>
      </c>
      <c r="AO5" s="75">
        <f t="shared" si="4"/>
        <v>-1.3503424999535896E-6</v>
      </c>
      <c r="AP5" s="75">
        <f t="shared" si="4"/>
        <v>-7.1850223755447226E-7</v>
      </c>
      <c r="AQ5" s="75">
        <f t="shared" si="4"/>
        <v>-1.3426067642459059E-15</v>
      </c>
    </row>
    <row r="6" spans="1:43" x14ac:dyDescent="0.25">
      <c r="A6" s="75">
        <v>4</v>
      </c>
      <c r="B6" s="49" t="s">
        <v>46</v>
      </c>
      <c r="C6" s="49">
        <v>1</v>
      </c>
      <c r="D6" s="50">
        <v>1.2595899999999999E-6</v>
      </c>
      <c r="E6" s="50">
        <v>-2.6841100000000002E-16</v>
      </c>
      <c r="F6" s="36">
        <f t="shared" si="5"/>
        <v>5.0383599999999994E-2</v>
      </c>
      <c r="G6" s="75">
        <f t="shared" si="1"/>
        <v>-1.3523512459600001E-21</v>
      </c>
      <c r="H6" s="75">
        <f t="shared" si="1"/>
        <v>8.7490203242995365E-7</v>
      </c>
      <c r="I6" s="75">
        <f t="shared" si="1"/>
        <v>1.7232206093263148E-6</v>
      </c>
      <c r="J6" s="75">
        <f t="shared" si="1"/>
        <v>2.5191799999999986E-6</v>
      </c>
      <c r="K6" s="75">
        <f t="shared" si="1"/>
        <v>3.2385953811402711E-6</v>
      </c>
      <c r="L6" s="75">
        <f t="shared" si="1"/>
        <v>3.8596076804329331E-6</v>
      </c>
      <c r="M6" s="75">
        <f t="shared" si="1"/>
        <v>4.3633477534113634E-6</v>
      </c>
      <c r="N6" s="75">
        <f t="shared" si="1"/>
        <v>4.7345097128628884E-6</v>
      </c>
      <c r="O6" s="75">
        <f t="shared" si="1"/>
        <v>4.9618159904665884E-6</v>
      </c>
      <c r="P6" s="75">
        <f t="shared" si="1"/>
        <v>5.0383599999999996E-6</v>
      </c>
      <c r="Q6" s="75">
        <f t="shared" si="2"/>
        <v>4.9618159904665884E-6</v>
      </c>
      <c r="R6" s="75">
        <f t="shared" si="2"/>
        <v>4.7345097128628892E-6</v>
      </c>
      <c r="S6" s="75">
        <f t="shared" si="2"/>
        <v>4.3633477534113651E-6</v>
      </c>
      <c r="T6" s="75">
        <f t="shared" si="2"/>
        <v>3.8596076804329357E-6</v>
      </c>
      <c r="U6" s="75">
        <f t="shared" si="2"/>
        <v>3.2385953811402745E-6</v>
      </c>
      <c r="V6" s="75">
        <f t="shared" si="2"/>
        <v>2.5191800000000015E-6</v>
      </c>
      <c r="W6" s="75">
        <f t="shared" si="2"/>
        <v>1.7232206093263192E-6</v>
      </c>
      <c r="X6" s="75">
        <f t="shared" si="2"/>
        <v>8.7490203242995683E-7</v>
      </c>
      <c r="Y6" s="75">
        <f t="shared" si="2"/>
        <v>2.8547552082675007E-21</v>
      </c>
      <c r="Z6" s="75">
        <f t="shared" si="2"/>
        <v>-8.7490203242995355E-7</v>
      </c>
      <c r="AA6" s="75">
        <f t="shared" si="3"/>
        <v>-1.7232206093263135E-6</v>
      </c>
      <c r="AB6" s="75">
        <f t="shared" si="3"/>
        <v>-2.5191799999999986E-6</v>
      </c>
      <c r="AC6" s="75">
        <f t="shared" si="3"/>
        <v>-3.2385953811402698E-6</v>
      </c>
      <c r="AD6" s="75">
        <f t="shared" si="3"/>
        <v>-3.8596076804329331E-6</v>
      </c>
      <c r="AE6" s="75">
        <f t="shared" si="3"/>
        <v>-4.3633477534113625E-6</v>
      </c>
      <c r="AF6" s="75">
        <f t="shared" si="3"/>
        <v>-4.7345097128628884E-6</v>
      </c>
      <c r="AG6" s="75">
        <f t="shared" si="3"/>
        <v>-4.9618159904665884E-6</v>
      </c>
      <c r="AH6" s="75">
        <f t="shared" si="3"/>
        <v>-5.0383599999999996E-6</v>
      </c>
      <c r="AI6" s="75">
        <f t="shared" si="3"/>
        <v>-4.9618159904665884E-6</v>
      </c>
      <c r="AJ6" s="75">
        <f t="shared" si="3"/>
        <v>-4.7345097128628901E-6</v>
      </c>
      <c r="AK6" s="75">
        <f t="shared" si="4"/>
        <v>-4.3633477534113634E-6</v>
      </c>
      <c r="AL6" s="75">
        <f t="shared" si="4"/>
        <v>-3.859607680432934E-6</v>
      </c>
      <c r="AM6" s="75">
        <f t="shared" si="4"/>
        <v>-3.2385953811402732E-6</v>
      </c>
      <c r="AN6" s="75">
        <f t="shared" si="4"/>
        <v>-2.5191800000000019E-6</v>
      </c>
      <c r="AO6" s="75">
        <f t="shared" si="4"/>
        <v>-1.7232206093263156E-6</v>
      </c>
      <c r="AP6" s="75">
        <f t="shared" si="4"/>
        <v>-8.7490203242995979E-7</v>
      </c>
      <c r="AQ6" s="75">
        <f t="shared" si="4"/>
        <v>-1.2345477938546789E-21</v>
      </c>
    </row>
    <row r="7" spans="1:43" x14ac:dyDescent="0.25">
      <c r="A7" s="75">
        <v>5</v>
      </c>
      <c r="B7" s="49" t="s">
        <v>47</v>
      </c>
      <c r="C7" s="49">
        <v>1</v>
      </c>
      <c r="D7" s="50">
        <v>1.0907E-6</v>
      </c>
      <c r="E7" s="50">
        <v>1.5708</v>
      </c>
      <c r="F7" s="36">
        <f t="shared" si="5"/>
        <v>3.2720999999779253E-2</v>
      </c>
      <c r="G7" s="75">
        <f t="shared" si="1"/>
        <v>3.2720999999779255E-6</v>
      </c>
      <c r="H7" s="75">
        <f t="shared" si="1"/>
        <v>3.2223873615156635E-6</v>
      </c>
      <c r="I7" s="75">
        <f t="shared" si="1"/>
        <v>3.0747641136804321E-6</v>
      </c>
      <c r="J7" s="75">
        <f t="shared" si="1"/>
        <v>2.8337157141567355E-6</v>
      </c>
      <c r="K7" s="75">
        <f t="shared" si="1"/>
        <v>2.5065662965877269E-6</v>
      </c>
      <c r="L7" s="75">
        <f t="shared" si="1"/>
        <v>2.1032561304806452E-6</v>
      </c>
      <c r="M7" s="75">
        <f t="shared" si="1"/>
        <v>1.6360395911478661E-6</v>
      </c>
      <c r="N7" s="75">
        <f t="shared" si="1"/>
        <v>1.1191128167140381E-6</v>
      </c>
      <c r="O7" s="75">
        <f t="shared" si="1"/>
        <v>5.6818236564276216E-7</v>
      </c>
      <c r="P7" s="75">
        <f t="shared" si="1"/>
        <v>-1.2019094419186354E-11</v>
      </c>
      <c r="Q7" s="75">
        <f t="shared" si="2"/>
        <v>-5.6820603863749712E-7</v>
      </c>
      <c r="R7" s="75">
        <f t="shared" si="2"/>
        <v>-1.1191354052227038E-6</v>
      </c>
      <c r="S7" s="75">
        <f t="shared" si="2"/>
        <v>-1.6360604088300587E-6</v>
      </c>
      <c r="T7" s="75">
        <f t="shared" si="2"/>
        <v>-2.1032745448016276E-6</v>
      </c>
      <c r="U7" s="75">
        <f t="shared" si="2"/>
        <v>-2.5065817480376702E-6</v>
      </c>
      <c r="V7" s="75">
        <f t="shared" si="2"/>
        <v>-2.8337277332511539E-6</v>
      </c>
      <c r="W7" s="75">
        <f t="shared" si="2"/>
        <v>-3.0747723352252234E-6</v>
      </c>
      <c r="X7" s="75">
        <f t="shared" si="2"/>
        <v>-3.2223915357033501E-6</v>
      </c>
      <c r="Y7" s="75">
        <f t="shared" si="2"/>
        <v>-3.2720999999779255E-6</v>
      </c>
      <c r="Z7" s="75">
        <f t="shared" si="2"/>
        <v>-3.2223873615156635E-6</v>
      </c>
      <c r="AA7" s="75">
        <f t="shared" si="3"/>
        <v>-3.0747641136804329E-6</v>
      </c>
      <c r="AB7" s="75">
        <f t="shared" si="3"/>
        <v>-2.8337157141567347E-6</v>
      </c>
      <c r="AC7" s="75">
        <f t="shared" si="3"/>
        <v>-2.5065662965877257E-6</v>
      </c>
      <c r="AD7" s="75">
        <f t="shared" si="3"/>
        <v>-2.1032561304806452E-6</v>
      </c>
      <c r="AE7" s="75">
        <f t="shared" si="3"/>
        <v>-1.6360395911478664E-6</v>
      </c>
      <c r="AF7" s="75">
        <f t="shared" si="3"/>
        <v>-1.1191128167140383E-6</v>
      </c>
      <c r="AG7" s="75">
        <f t="shared" si="3"/>
        <v>-5.6818236564276121E-7</v>
      </c>
      <c r="AH7" s="75">
        <f t="shared" si="3"/>
        <v>1.201909441878547E-11</v>
      </c>
      <c r="AI7" s="75">
        <f t="shared" si="3"/>
        <v>5.682060386374968E-7</v>
      </c>
      <c r="AJ7" s="75">
        <f t="shared" si="3"/>
        <v>1.1191354052227034E-6</v>
      </c>
      <c r="AK7" s="75">
        <f t="shared" si="4"/>
        <v>1.6360604088300608E-6</v>
      </c>
      <c r="AL7" s="75">
        <f t="shared" si="4"/>
        <v>2.1032745448016276E-6</v>
      </c>
      <c r="AM7" s="75">
        <f t="shared" si="4"/>
        <v>2.5065817480376698E-6</v>
      </c>
      <c r="AN7" s="75">
        <f t="shared" si="4"/>
        <v>2.8337277332511535E-6</v>
      </c>
      <c r="AO7" s="75">
        <f t="shared" si="4"/>
        <v>3.0747723352252238E-6</v>
      </c>
      <c r="AP7" s="75">
        <f t="shared" si="4"/>
        <v>3.2223915357033492E-6</v>
      </c>
      <c r="AQ7" s="75">
        <f t="shared" si="4"/>
        <v>3.2720999999779255E-6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4.6622900000000001E-8</v>
      </c>
      <c r="E8" s="50">
        <v>4.2789999999999998E-12</v>
      </c>
      <c r="F8" s="36">
        <f t="shared" si="5"/>
        <v>9.1829186775964323E-4</v>
      </c>
      <c r="G8" s="75">
        <f t="shared" si="1"/>
        <v>7.9799755640000001E-19</v>
      </c>
      <c r="H8" s="75">
        <f t="shared" si="1"/>
        <v>3.1891941881266515E-8</v>
      </c>
      <c r="I8" s="75">
        <f t="shared" si="1"/>
        <v>5.9937244895920408E-8</v>
      </c>
      <c r="J8" s="75">
        <f t="shared" si="1"/>
        <v>8.0753231596602005E-8</v>
      </c>
      <c r="K8" s="75">
        <f t="shared" si="1"/>
        <v>9.1829186775964323E-8</v>
      </c>
      <c r="L8" s="75">
        <f t="shared" si="1"/>
        <v>9.1829186775687184E-8</v>
      </c>
      <c r="M8" s="75">
        <f t="shared" si="1"/>
        <v>8.075323159580402E-8</v>
      </c>
      <c r="N8" s="75">
        <f t="shared" si="1"/>
        <v>5.9937244894697822E-8</v>
      </c>
      <c r="O8" s="75">
        <f t="shared" si="1"/>
        <v>3.1891941879766783E-8</v>
      </c>
      <c r="P8" s="75">
        <f t="shared" si="1"/>
        <v>-7.9799015717560256E-19</v>
      </c>
      <c r="Q8" s="75">
        <f t="shared" si="2"/>
        <v>-3.1891941881266508E-8</v>
      </c>
      <c r="R8" s="75">
        <f t="shared" si="2"/>
        <v>-5.9937244895920408E-8</v>
      </c>
      <c r="S8" s="75">
        <f t="shared" si="2"/>
        <v>-8.0753231596601965E-8</v>
      </c>
      <c r="T8" s="75">
        <f t="shared" si="2"/>
        <v>-9.182918677596431E-8</v>
      </c>
      <c r="U8" s="75">
        <f t="shared" si="2"/>
        <v>-9.1829186775687198E-8</v>
      </c>
      <c r="V8" s="75">
        <f t="shared" si="2"/>
        <v>-8.075323159580402E-8</v>
      </c>
      <c r="W8" s="75">
        <f t="shared" si="2"/>
        <v>-5.9937244894697861E-8</v>
      </c>
      <c r="X8" s="75">
        <f t="shared" si="2"/>
        <v>-3.189194187976679E-8</v>
      </c>
      <c r="Y8" s="75">
        <f t="shared" si="2"/>
        <v>7.9793732372717904E-19</v>
      </c>
      <c r="Z8" s="75">
        <f t="shared" si="2"/>
        <v>3.1891941881266501E-8</v>
      </c>
      <c r="AA8" s="75">
        <f t="shared" si="3"/>
        <v>5.9937244895920368E-8</v>
      </c>
      <c r="AB8" s="75">
        <f t="shared" si="3"/>
        <v>8.0753231596602005E-8</v>
      </c>
      <c r="AC8" s="75">
        <f t="shared" si="3"/>
        <v>9.182918677596431E-8</v>
      </c>
      <c r="AD8" s="75">
        <f t="shared" si="3"/>
        <v>9.1829186775687184E-8</v>
      </c>
      <c r="AE8" s="75">
        <f t="shared" si="3"/>
        <v>8.0753231595804033E-8</v>
      </c>
      <c r="AF8" s="75">
        <f t="shared" si="3"/>
        <v>5.9937244894697874E-8</v>
      </c>
      <c r="AG8" s="75">
        <f t="shared" si="3"/>
        <v>3.1891941879766724E-8</v>
      </c>
      <c r="AH8" s="75">
        <f t="shared" si="3"/>
        <v>-7.9800871863968711E-19</v>
      </c>
      <c r="AI8" s="75">
        <f t="shared" si="3"/>
        <v>-3.1891941881266488E-8</v>
      </c>
      <c r="AJ8" s="75">
        <f t="shared" si="3"/>
        <v>-5.9937244895920355E-8</v>
      </c>
      <c r="AK8" s="75">
        <f t="shared" si="4"/>
        <v>-8.0753231596602044E-8</v>
      </c>
      <c r="AL8" s="75">
        <f t="shared" si="4"/>
        <v>-9.1829186775964323E-8</v>
      </c>
      <c r="AM8" s="75">
        <f t="shared" si="4"/>
        <v>-9.1829186775687184E-8</v>
      </c>
      <c r="AN8" s="75">
        <f t="shared" si="4"/>
        <v>-8.0753231595804033E-8</v>
      </c>
      <c r="AO8" s="75">
        <f t="shared" si="4"/>
        <v>-5.9937244894697755E-8</v>
      </c>
      <c r="AP8" s="75">
        <f t="shared" si="4"/>
        <v>-3.1891941879766889E-8</v>
      </c>
      <c r="AQ8" s="75">
        <f t="shared" si="4"/>
        <v>7.9799729464490742E-19</v>
      </c>
    </row>
    <row r="9" spans="1:43" x14ac:dyDescent="0.25">
      <c r="A9" s="75">
        <v>7</v>
      </c>
      <c r="B9" s="49" t="s">
        <v>49</v>
      </c>
      <c r="C9" s="49">
        <v>1</v>
      </c>
      <c r="D9" s="50">
        <v>7.0075400000000003E-7</v>
      </c>
      <c r="E9" s="50">
        <v>-3.2903099999999998E-13</v>
      </c>
      <c r="F9" s="36">
        <f t="shared" si="5"/>
        <v>2.8030160000000002E-2</v>
      </c>
      <c r="G9" s="75">
        <f t="shared" si="1"/>
        <v>-9.2227915749599994E-19</v>
      </c>
      <c r="H9" s="75">
        <f t="shared" si="1"/>
        <v>4.8673862037034012E-7</v>
      </c>
      <c r="I9" s="75">
        <f t="shared" si="1"/>
        <v>9.58687934063276E-7</v>
      </c>
      <c r="J9" s="75">
        <f t="shared" si="1"/>
        <v>1.4015079999992011E-6</v>
      </c>
      <c r="K9" s="75">
        <f t="shared" si="1"/>
        <v>1.8017439545524182E-6</v>
      </c>
      <c r="L9" s="75">
        <f t="shared" si="1"/>
        <v>2.1472348307729924E-6</v>
      </c>
      <c r="M9" s="75">
        <f t="shared" si="1"/>
        <v>2.4274830632137807E-6</v>
      </c>
      <c r="N9" s="75">
        <f t="shared" si="1"/>
        <v>2.6339734511445183E-6</v>
      </c>
      <c r="O9" s="75">
        <f t="shared" si="1"/>
        <v>2.7604318886171075E-6</v>
      </c>
      <c r="P9" s="75">
        <f t="shared" si="1"/>
        <v>2.8030160000000001E-6</v>
      </c>
      <c r="Q9" s="75">
        <f t="shared" si="2"/>
        <v>2.7604318886174276E-6</v>
      </c>
      <c r="R9" s="75">
        <f t="shared" si="2"/>
        <v>2.6339734511451493E-6</v>
      </c>
      <c r="S9" s="75">
        <f t="shared" si="2"/>
        <v>2.4274830632147035E-6</v>
      </c>
      <c r="T9" s="75">
        <f t="shared" si="2"/>
        <v>2.1472348307741783E-6</v>
      </c>
      <c r="U9" s="75">
        <f t="shared" si="2"/>
        <v>1.8017439545538319E-6</v>
      </c>
      <c r="V9" s="75">
        <f t="shared" si="2"/>
        <v>1.4015080000007988E-6</v>
      </c>
      <c r="W9" s="75">
        <f t="shared" si="2"/>
        <v>9.5868793406500987E-7</v>
      </c>
      <c r="X9" s="75">
        <f t="shared" si="2"/>
        <v>4.8673862037215668E-7</v>
      </c>
      <c r="Y9" s="75">
        <f t="shared" si="2"/>
        <v>9.2273217910422704E-19</v>
      </c>
      <c r="Z9" s="75">
        <f t="shared" si="2"/>
        <v>-4.8673862037034043E-7</v>
      </c>
      <c r="AA9" s="75">
        <f t="shared" si="3"/>
        <v>-9.5868793406327557E-7</v>
      </c>
      <c r="AB9" s="75">
        <f t="shared" si="3"/>
        <v>-1.4015079999992017E-6</v>
      </c>
      <c r="AC9" s="75">
        <f t="shared" si="3"/>
        <v>-1.8017439545524182E-6</v>
      </c>
      <c r="AD9" s="75">
        <f t="shared" si="3"/>
        <v>-2.1472348307729928E-6</v>
      </c>
      <c r="AE9" s="75">
        <f t="shared" si="3"/>
        <v>-2.4274830632137807E-6</v>
      </c>
      <c r="AF9" s="75">
        <f t="shared" si="3"/>
        <v>-2.6339734511445183E-6</v>
      </c>
      <c r="AG9" s="75">
        <f t="shared" si="3"/>
        <v>-2.7604318886171075E-6</v>
      </c>
      <c r="AH9" s="75">
        <f t="shared" si="3"/>
        <v>-2.8030160000000001E-6</v>
      </c>
      <c r="AI9" s="75">
        <f t="shared" si="3"/>
        <v>-2.7604318886174276E-6</v>
      </c>
      <c r="AJ9" s="75">
        <f t="shared" si="3"/>
        <v>-2.6339734511451497E-6</v>
      </c>
      <c r="AK9" s="75">
        <f t="shared" si="4"/>
        <v>-2.4274830632147027E-6</v>
      </c>
      <c r="AL9" s="75">
        <f t="shared" si="4"/>
        <v>-2.1472348307741774E-6</v>
      </c>
      <c r="AM9" s="75">
        <f t="shared" si="4"/>
        <v>-1.801743954553831E-6</v>
      </c>
      <c r="AN9" s="75">
        <f t="shared" si="4"/>
        <v>-1.4015080000007988E-6</v>
      </c>
      <c r="AO9" s="75">
        <f t="shared" si="4"/>
        <v>-9.5868793406500797E-7</v>
      </c>
      <c r="AP9" s="75">
        <f t="shared" si="4"/>
        <v>-4.8673862037215817E-7</v>
      </c>
      <c r="AQ9" s="75">
        <f t="shared" si="4"/>
        <v>-9.2183080101573835E-19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6.3559099999999996E-7</v>
      </c>
      <c r="E10" s="50">
        <v>1.5708</v>
      </c>
      <c r="F10" s="36">
        <f t="shared" si="5"/>
        <v>1.9067729999871361E-2</v>
      </c>
      <c r="G10" s="75">
        <f t="shared" si="1"/>
        <v>1.9067729999871361E-6</v>
      </c>
      <c r="H10" s="75">
        <f t="shared" si="1"/>
        <v>1.8778036173953445E-6</v>
      </c>
      <c r="I10" s="75">
        <f t="shared" si="1"/>
        <v>1.7917781221034742E-6</v>
      </c>
      <c r="J10" s="75">
        <f t="shared" si="1"/>
        <v>1.6513103552549677E-6</v>
      </c>
      <c r="K10" s="75">
        <f t="shared" si="1"/>
        <v>1.4606683588653979E-6</v>
      </c>
      <c r="L10" s="75">
        <f t="shared" si="1"/>
        <v>1.225644693525556E-6</v>
      </c>
      <c r="M10" s="75">
        <f t="shared" si="1"/>
        <v>9.5338043437908082E-7</v>
      </c>
      <c r="N10" s="75">
        <f t="shared" si="1"/>
        <v>6.5214819316777487E-7</v>
      </c>
      <c r="O10" s="75">
        <f t="shared" si="1"/>
        <v>3.311007591099742E-7</v>
      </c>
      <c r="P10" s="75">
        <f t="shared" si="1"/>
        <v>-7.0039683148299928E-12</v>
      </c>
      <c r="Q10" s="75">
        <f t="shared" si="2"/>
        <v>-3.3111455423456995E-7</v>
      </c>
      <c r="R10" s="75">
        <f t="shared" si="2"/>
        <v>-6.5216135632245664E-7</v>
      </c>
      <c r="S10" s="75">
        <f t="shared" si="2"/>
        <v>-9.5339256560805507E-7</v>
      </c>
      <c r="T10" s="75">
        <f t="shared" si="2"/>
        <v>-1.2256554242275705E-6</v>
      </c>
      <c r="U10" s="75">
        <f t="shared" si="2"/>
        <v>-1.4606773629935003E-6</v>
      </c>
      <c r="V10" s="75">
        <f t="shared" si="2"/>
        <v>-1.6513173592232823E-6</v>
      </c>
      <c r="W10" s="75">
        <f t="shared" si="2"/>
        <v>-1.7917829130999674E-6</v>
      </c>
      <c r="X10" s="75">
        <f t="shared" si="2"/>
        <v>-1.8778060498480132E-6</v>
      </c>
      <c r="Y10" s="75">
        <f t="shared" si="2"/>
        <v>-1.9067729999871361E-6</v>
      </c>
      <c r="Z10" s="75">
        <f t="shared" si="2"/>
        <v>-1.8778036173953445E-6</v>
      </c>
      <c r="AA10" s="75">
        <f t="shared" si="3"/>
        <v>-1.7917781221034744E-6</v>
      </c>
      <c r="AB10" s="75">
        <f t="shared" si="3"/>
        <v>-1.6513103552549675E-6</v>
      </c>
      <c r="AC10" s="75">
        <f t="shared" si="3"/>
        <v>-1.4606683588653977E-6</v>
      </c>
      <c r="AD10" s="75">
        <f t="shared" si="3"/>
        <v>-1.225644693525556E-6</v>
      </c>
      <c r="AE10" s="75">
        <f t="shared" si="3"/>
        <v>-9.5338043437908082E-7</v>
      </c>
      <c r="AF10" s="75">
        <f t="shared" si="3"/>
        <v>-6.5214819316777508E-7</v>
      </c>
      <c r="AG10" s="75">
        <f t="shared" si="3"/>
        <v>-3.3110075910997362E-7</v>
      </c>
      <c r="AH10" s="75">
        <f t="shared" si="3"/>
        <v>7.0039683145963854E-12</v>
      </c>
      <c r="AI10" s="75">
        <f t="shared" si="3"/>
        <v>3.3111455423456974E-7</v>
      </c>
      <c r="AJ10" s="75">
        <f t="shared" si="3"/>
        <v>6.5216135632245642E-7</v>
      </c>
      <c r="AK10" s="75">
        <f t="shared" si="4"/>
        <v>9.5339256560805634E-7</v>
      </c>
      <c r="AL10" s="75">
        <f t="shared" si="4"/>
        <v>1.2256554242275705E-6</v>
      </c>
      <c r="AM10" s="75">
        <f t="shared" si="4"/>
        <v>1.4606773629935001E-6</v>
      </c>
      <c r="AN10" s="75">
        <f t="shared" si="4"/>
        <v>1.6513173592232823E-6</v>
      </c>
      <c r="AO10" s="75">
        <f t="shared" si="4"/>
        <v>1.791782913099968E-6</v>
      </c>
      <c r="AP10" s="75">
        <f t="shared" si="4"/>
        <v>1.8778060498480128E-6</v>
      </c>
      <c r="AQ10" s="75">
        <f t="shared" si="4"/>
        <v>1.9067729999871361E-6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2.7033600000000001E-8</v>
      </c>
      <c r="E11" s="50">
        <v>-4.0301099999999998E-16</v>
      </c>
      <c r="F11" s="36">
        <f t="shared" si="5"/>
        <v>5.3245797743661663E-4</v>
      </c>
      <c r="G11" s="75">
        <f t="shared" si="1"/>
        <v>-4.3579352678399997E-23</v>
      </c>
      <c r="H11" s="75">
        <f t="shared" si="1"/>
        <v>1.8492071493217555E-8</v>
      </c>
      <c r="I11" s="75">
        <f t="shared" si="1"/>
        <v>3.4753726250444025E-8</v>
      </c>
      <c r="J11" s="75">
        <f t="shared" si="1"/>
        <v>4.6823568711493975E-8</v>
      </c>
      <c r="K11" s="75">
        <f t="shared" si="1"/>
        <v>5.3245797743661646E-8</v>
      </c>
      <c r="L11" s="75">
        <f t="shared" si="1"/>
        <v>5.3245797743661666E-8</v>
      </c>
      <c r="M11" s="75">
        <f t="shared" si="1"/>
        <v>4.6823568711494028E-8</v>
      </c>
      <c r="N11" s="75">
        <f t="shared" si="1"/>
        <v>3.4753726250444104E-8</v>
      </c>
      <c r="O11" s="75">
        <f t="shared" si="1"/>
        <v>1.8492071493217651E-8</v>
      </c>
      <c r="P11" s="75">
        <f t="shared" si="1"/>
        <v>5.4645354907734146E-23</v>
      </c>
      <c r="Q11" s="75">
        <f t="shared" si="2"/>
        <v>-1.8492071493217548E-8</v>
      </c>
      <c r="R11" s="75">
        <f t="shared" si="2"/>
        <v>-3.4753726250444018E-8</v>
      </c>
      <c r="S11" s="75">
        <f t="shared" si="2"/>
        <v>-4.6823568711493962E-8</v>
      </c>
      <c r="T11" s="75">
        <f t="shared" si="2"/>
        <v>-5.3245797743661646E-8</v>
      </c>
      <c r="U11" s="75">
        <f t="shared" si="2"/>
        <v>-5.3245797743661666E-8</v>
      </c>
      <c r="V11" s="75">
        <f t="shared" si="2"/>
        <v>-4.6823568711494021E-8</v>
      </c>
      <c r="W11" s="75">
        <f t="shared" si="2"/>
        <v>-3.4753726250444111E-8</v>
      </c>
      <c r="X11" s="75">
        <f t="shared" si="2"/>
        <v>-1.8492071493217634E-8</v>
      </c>
      <c r="Y11" s="75">
        <f t="shared" si="2"/>
        <v>-6.1269389561857679E-23</v>
      </c>
      <c r="Z11" s="75">
        <f t="shared" si="2"/>
        <v>1.8492071493217561E-8</v>
      </c>
      <c r="AA11" s="75">
        <f t="shared" si="3"/>
        <v>3.4753726250444012E-8</v>
      </c>
      <c r="AB11" s="75">
        <f t="shared" si="3"/>
        <v>4.6823568711493988E-8</v>
      </c>
      <c r="AC11" s="75">
        <f t="shared" si="3"/>
        <v>5.3245797743661646E-8</v>
      </c>
      <c r="AD11" s="75">
        <f t="shared" si="3"/>
        <v>5.3245797743661659E-8</v>
      </c>
      <c r="AE11" s="75">
        <f t="shared" si="3"/>
        <v>4.6823568711494028E-8</v>
      </c>
      <c r="AF11" s="75">
        <f t="shared" si="3"/>
        <v>3.4753726250444118E-8</v>
      </c>
      <c r="AG11" s="75">
        <f t="shared" si="3"/>
        <v>1.8492071493217594E-8</v>
      </c>
      <c r="AH11" s="75">
        <f t="shared" si="3"/>
        <v>1.9872103962370601E-23</v>
      </c>
      <c r="AI11" s="75">
        <f t="shared" si="3"/>
        <v>-1.8492071493217558E-8</v>
      </c>
      <c r="AJ11" s="75">
        <f t="shared" si="3"/>
        <v>-3.4753726250444005E-8</v>
      </c>
      <c r="AK11" s="75">
        <f t="shared" si="4"/>
        <v>-4.6823568711494008E-8</v>
      </c>
      <c r="AL11" s="75">
        <f t="shared" si="4"/>
        <v>-5.3245797743661652E-8</v>
      </c>
      <c r="AM11" s="75">
        <f t="shared" si="4"/>
        <v>-5.3245797743661659E-8</v>
      </c>
      <c r="AN11" s="75">
        <f t="shared" si="4"/>
        <v>-4.6823568711494028E-8</v>
      </c>
      <c r="AO11" s="75">
        <f t="shared" si="4"/>
        <v>-3.4753726250444045E-8</v>
      </c>
      <c r="AP11" s="75">
        <f t="shared" si="4"/>
        <v>-1.849207149321769E-8</v>
      </c>
      <c r="AQ11" s="75">
        <f t="shared" si="4"/>
        <v>-2.6496138616494135E-23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7.8319400000000002E-7</v>
      </c>
      <c r="E12" s="50">
        <v>-2.1216600000000001E-16</v>
      </c>
      <c r="F12" s="36">
        <f t="shared" si="5"/>
        <v>3.1327760000000003E-2</v>
      </c>
      <c r="G12" s="75">
        <f t="shared" si="1"/>
        <v>-6.6466855281600005E-22</v>
      </c>
      <c r="H12" s="75">
        <f t="shared" si="1"/>
        <v>5.4400084343869466E-7</v>
      </c>
      <c r="I12" s="75">
        <f t="shared" si="1"/>
        <v>1.0714724965272145E-6</v>
      </c>
      <c r="J12" s="75">
        <f t="shared" si="1"/>
        <v>1.5663879999999994E-6</v>
      </c>
      <c r="K12" s="75">
        <f t="shared" si="1"/>
        <v>2.0137095967233572E-6</v>
      </c>
      <c r="L12" s="75">
        <f t="shared" si="1"/>
        <v>2.3998456463364992E-6</v>
      </c>
      <c r="M12" s="75">
        <f t="shared" si="1"/>
        <v>2.7130636003661982E-6</v>
      </c>
      <c r="N12" s="75">
        <f t="shared" si="1"/>
        <v>2.9438464897751949E-6</v>
      </c>
      <c r="O12" s="75">
        <f t="shared" si="1"/>
        <v>3.085182093250573E-6</v>
      </c>
      <c r="P12" s="75">
        <f t="shared" si="1"/>
        <v>3.1327760000000001E-6</v>
      </c>
      <c r="Q12" s="75">
        <f t="shared" si="2"/>
        <v>3.0851820932505734E-6</v>
      </c>
      <c r="R12" s="75">
        <f t="shared" si="2"/>
        <v>2.9438464897751953E-6</v>
      </c>
      <c r="S12" s="75">
        <f t="shared" si="2"/>
        <v>2.713063600366199E-6</v>
      </c>
      <c r="T12" s="75">
        <f t="shared" si="2"/>
        <v>2.3998456463364996E-6</v>
      </c>
      <c r="U12" s="75">
        <f t="shared" si="2"/>
        <v>2.0137095967233585E-6</v>
      </c>
      <c r="V12" s="75">
        <f t="shared" si="2"/>
        <v>1.5663879999999998E-6</v>
      </c>
      <c r="W12" s="75">
        <f t="shared" si="2"/>
        <v>1.0714724965272158E-6</v>
      </c>
      <c r="X12" s="75">
        <f t="shared" si="2"/>
        <v>5.4400084343869519E-7</v>
      </c>
      <c r="Y12" s="75">
        <f t="shared" si="2"/>
        <v>3.8381156759748072E-22</v>
      </c>
      <c r="Z12" s="75">
        <f t="shared" si="2"/>
        <v>-5.4400084343869582E-7</v>
      </c>
      <c r="AA12" s="75">
        <f t="shared" si="3"/>
        <v>-1.0714724965272149E-6</v>
      </c>
      <c r="AB12" s="75">
        <f t="shared" si="3"/>
        <v>-1.5663880000000005E-6</v>
      </c>
      <c r="AC12" s="75">
        <f t="shared" si="3"/>
        <v>-2.0137095967233576E-6</v>
      </c>
      <c r="AD12" s="75">
        <f t="shared" si="3"/>
        <v>-2.3998456463364992E-6</v>
      </c>
      <c r="AE12" s="75">
        <f t="shared" si="3"/>
        <v>-2.7130636003661978E-6</v>
      </c>
      <c r="AF12" s="75">
        <f t="shared" si="3"/>
        <v>-2.9438464897751945E-6</v>
      </c>
      <c r="AG12" s="75">
        <f t="shared" si="3"/>
        <v>-3.085182093250573E-6</v>
      </c>
      <c r="AH12" s="75">
        <f t="shared" si="3"/>
        <v>-3.1327760000000001E-6</v>
      </c>
      <c r="AI12" s="75">
        <f t="shared" si="3"/>
        <v>-3.0851820932505734E-6</v>
      </c>
      <c r="AJ12" s="75">
        <f t="shared" si="3"/>
        <v>-2.9438464897751953E-6</v>
      </c>
      <c r="AK12" s="75">
        <f t="shared" si="4"/>
        <v>-2.7130636003661986E-6</v>
      </c>
      <c r="AL12" s="75">
        <f t="shared" si="4"/>
        <v>-2.3998456463365E-6</v>
      </c>
      <c r="AM12" s="75">
        <f t="shared" si="4"/>
        <v>-2.0137095967233589E-6</v>
      </c>
      <c r="AN12" s="75">
        <f t="shared" si="4"/>
        <v>-1.5663880000000015E-6</v>
      </c>
      <c r="AO12" s="75">
        <f t="shared" si="4"/>
        <v>-1.0714724965272149E-6</v>
      </c>
      <c r="AP12" s="75">
        <f t="shared" si="4"/>
        <v>-5.4400084343869826E-7</v>
      </c>
      <c r="AQ12" s="75">
        <f t="shared" si="4"/>
        <v>-7.6762313519496145E-22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6.8574800000000001E-7</v>
      </c>
      <c r="E13" s="50">
        <v>1.5708</v>
      </c>
      <c r="F13" s="36">
        <f t="shared" si="5"/>
        <v>2.0572439999861213E-2</v>
      </c>
      <c r="G13" s="75">
        <f t="shared" ref="G13:P22" si="6">Bn*SIN(m*(th-INDEX(deg,ii)*PI()/180+ph))*INDEX(mm,ii)*INDEX(_10kA,ii)</f>
        <v>2.0572439999861213E-6</v>
      </c>
      <c r="H13" s="75">
        <f t="shared" si="6"/>
        <v>2.0259885288206136E-6</v>
      </c>
      <c r="I13" s="75">
        <f t="shared" si="6"/>
        <v>1.9331744214065545E-6</v>
      </c>
      <c r="J13" s="75">
        <f t="shared" si="6"/>
        <v>1.7816217874315145E-6</v>
      </c>
      <c r="K13" s="75">
        <f t="shared" si="6"/>
        <v>1.5759354769894933E-6</v>
      </c>
      <c r="L13" s="75">
        <f t="shared" si="6"/>
        <v>1.322365164540975E-6</v>
      </c>
      <c r="M13" s="75">
        <f t="shared" si="6"/>
        <v>1.0286154557169406E-6</v>
      </c>
      <c r="N13" s="75">
        <f t="shared" si="6"/>
        <v>7.0361178677548196E-7</v>
      </c>
      <c r="O13" s="75">
        <f t="shared" si="6"/>
        <v>3.5722922973759321E-7</v>
      </c>
      <c r="P13" s="75">
        <f t="shared" si="6"/>
        <v>-7.5566791599598459E-12</v>
      </c>
      <c r="Q13" s="75">
        <f t="shared" ref="Q13:Z22" si="7">Bn*SIN(m*(th-INDEX(deg,ii)*PI()/180+ph))*INDEX(mm,ii)*INDEX(_10kA,ii)</f>
        <v>-3.5724411349003977E-7</v>
      </c>
      <c r="R13" s="75">
        <f t="shared" si="7"/>
        <v>-7.0362598868676877E-7</v>
      </c>
      <c r="S13" s="75">
        <f t="shared" si="7"/>
        <v>-1.0286285442691803E-6</v>
      </c>
      <c r="T13" s="75">
        <f t="shared" si="7"/>
        <v>-1.3223767420451328E-6</v>
      </c>
      <c r="U13" s="75">
        <f t="shared" si="7"/>
        <v>-1.5759451916689614E-6</v>
      </c>
      <c r="V13" s="75">
        <f t="shared" si="7"/>
        <v>-1.7816293441106743E-6</v>
      </c>
      <c r="W13" s="75">
        <f t="shared" si="7"/>
        <v>-1.9331795904795327E-6</v>
      </c>
      <c r="X13" s="75">
        <f t="shared" si="7"/>
        <v>-2.0259911532277444E-6</v>
      </c>
      <c r="Y13" s="75">
        <f t="shared" si="7"/>
        <v>-2.0572439999861213E-6</v>
      </c>
      <c r="Z13" s="75">
        <f t="shared" si="7"/>
        <v>-2.0259885288206136E-6</v>
      </c>
      <c r="AA13" s="75">
        <f t="shared" ref="AA13:AJ22" si="8">Bn*SIN(m*(th-INDEX(deg,ii)*PI()/180+ph))*INDEX(mm,ii)*INDEX(_10kA,ii)</f>
        <v>-1.9331744214065545E-6</v>
      </c>
      <c r="AB13" s="75">
        <f t="shared" si="8"/>
        <v>-1.7816217874315141E-6</v>
      </c>
      <c r="AC13" s="75">
        <f t="shared" si="8"/>
        <v>-1.5759354769894928E-6</v>
      </c>
      <c r="AD13" s="75">
        <f t="shared" si="8"/>
        <v>-1.322365164540975E-6</v>
      </c>
      <c r="AE13" s="75">
        <f t="shared" si="8"/>
        <v>-1.0286154557169406E-6</v>
      </c>
      <c r="AF13" s="75">
        <f t="shared" si="8"/>
        <v>-7.0361178677548217E-7</v>
      </c>
      <c r="AG13" s="75">
        <f t="shared" si="8"/>
        <v>-3.5722922973759257E-7</v>
      </c>
      <c r="AH13" s="75">
        <f t="shared" si="8"/>
        <v>7.556679159707803E-12</v>
      </c>
      <c r="AI13" s="75">
        <f t="shared" si="8"/>
        <v>3.5724411349003956E-7</v>
      </c>
      <c r="AJ13" s="75">
        <f t="shared" si="8"/>
        <v>7.0362598868676845E-7</v>
      </c>
      <c r="AK13" s="75">
        <f t="shared" ref="AK13:AQ22" si="9">Bn*SIN(m*(th-INDEX(deg,ii)*PI()/180+ph))*INDEX(mm,ii)*INDEX(_10kA,ii)</f>
        <v>1.0286285442691818E-6</v>
      </c>
      <c r="AL13" s="75">
        <f t="shared" si="9"/>
        <v>1.3223767420451328E-6</v>
      </c>
      <c r="AM13" s="75">
        <f t="shared" si="9"/>
        <v>1.5759451916689612E-6</v>
      </c>
      <c r="AN13" s="75">
        <f t="shared" si="9"/>
        <v>1.7816293441106739E-6</v>
      </c>
      <c r="AO13" s="75">
        <f t="shared" si="9"/>
        <v>1.9331795904795331E-6</v>
      </c>
      <c r="AP13" s="75">
        <f t="shared" si="9"/>
        <v>2.0259911532277444E-6</v>
      </c>
      <c r="AQ13" s="75">
        <f t="shared" si="9"/>
        <v>2.0572439999861213E-6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4.05666E-8</v>
      </c>
      <c r="E14" s="50">
        <v>-4.0225899999999999E-16</v>
      </c>
      <c r="F14" s="36">
        <f t="shared" si="5"/>
        <v>7.9900604386690089E-4</v>
      </c>
      <c r="G14" s="75">
        <f t="shared" si="6"/>
        <v>-6.5273119797600001E-23</v>
      </c>
      <c r="H14" s="75">
        <f t="shared" si="6"/>
        <v>2.7749188692470087E-8</v>
      </c>
      <c r="I14" s="75">
        <f t="shared" si="6"/>
        <v>5.2151415694219884E-8</v>
      </c>
      <c r="J14" s="75">
        <f t="shared" si="6"/>
        <v>7.0263412290323584E-8</v>
      </c>
      <c r="K14" s="75">
        <f t="shared" si="6"/>
        <v>7.9900604386690063E-8</v>
      </c>
      <c r="L14" s="75">
        <f t="shared" si="6"/>
        <v>7.990060438669009E-8</v>
      </c>
      <c r="M14" s="75">
        <f t="shared" si="6"/>
        <v>7.0263412290323664E-8</v>
      </c>
      <c r="N14" s="75">
        <f t="shared" si="6"/>
        <v>5.2151415694219996E-8</v>
      </c>
      <c r="O14" s="75">
        <f t="shared" si="6"/>
        <v>2.7749188692470226E-8</v>
      </c>
      <c r="P14" s="75">
        <f t="shared" si="6"/>
        <v>8.2000778823393407E-23</v>
      </c>
      <c r="Q14" s="75">
        <f t="shared" si="7"/>
        <v>-2.7749188692470074E-8</v>
      </c>
      <c r="R14" s="75">
        <f t="shared" si="7"/>
        <v>-5.215141569421987E-8</v>
      </c>
      <c r="S14" s="75">
        <f t="shared" si="7"/>
        <v>-7.0263412290323558E-8</v>
      </c>
      <c r="T14" s="75">
        <f t="shared" si="7"/>
        <v>-7.9900604386690063E-8</v>
      </c>
      <c r="U14" s="75">
        <f t="shared" si="7"/>
        <v>-7.990060438669009E-8</v>
      </c>
      <c r="V14" s="75">
        <f t="shared" si="7"/>
        <v>-7.026341229032365E-8</v>
      </c>
      <c r="W14" s="75">
        <f t="shared" si="7"/>
        <v>-5.2151415694220009E-8</v>
      </c>
      <c r="X14" s="75">
        <f t="shared" si="7"/>
        <v>-2.7749188692470203E-8</v>
      </c>
      <c r="Y14" s="75">
        <f t="shared" si="7"/>
        <v>-9.1940800285572614E-23</v>
      </c>
      <c r="Z14" s="75">
        <f t="shared" si="7"/>
        <v>2.7749188692470097E-8</v>
      </c>
      <c r="AA14" s="75">
        <f t="shared" si="8"/>
        <v>5.2151415694219864E-8</v>
      </c>
      <c r="AB14" s="75">
        <f t="shared" si="8"/>
        <v>7.0263412290323598E-8</v>
      </c>
      <c r="AC14" s="75">
        <f t="shared" si="8"/>
        <v>7.9900604386690063E-8</v>
      </c>
      <c r="AD14" s="75">
        <f t="shared" si="8"/>
        <v>7.990060438669009E-8</v>
      </c>
      <c r="AE14" s="75">
        <f t="shared" si="8"/>
        <v>7.0263412290323664E-8</v>
      </c>
      <c r="AF14" s="75">
        <f t="shared" si="8"/>
        <v>5.2151415694220016E-8</v>
      </c>
      <c r="AG14" s="75">
        <f t="shared" si="8"/>
        <v>2.7749188692470143E-8</v>
      </c>
      <c r="AH14" s="75">
        <f t="shared" si="8"/>
        <v>2.9820064386537614E-23</v>
      </c>
      <c r="AI14" s="75">
        <f t="shared" si="8"/>
        <v>-2.7749188692470087E-8</v>
      </c>
      <c r="AJ14" s="75">
        <f t="shared" si="8"/>
        <v>-5.2151415694219857E-8</v>
      </c>
      <c r="AK14" s="75">
        <f t="shared" si="9"/>
        <v>-7.0263412290323624E-8</v>
      </c>
      <c r="AL14" s="75">
        <f t="shared" si="9"/>
        <v>-7.9900604386690077E-8</v>
      </c>
      <c r="AM14" s="75">
        <f t="shared" si="9"/>
        <v>-7.990060438669009E-8</v>
      </c>
      <c r="AN14" s="75">
        <f t="shared" si="9"/>
        <v>-7.0263412290323664E-8</v>
      </c>
      <c r="AO14" s="75">
        <f t="shared" si="9"/>
        <v>-5.215141569421991E-8</v>
      </c>
      <c r="AP14" s="75">
        <f t="shared" si="9"/>
        <v>-2.7749188692470289E-8</v>
      </c>
      <c r="AQ14" s="75">
        <f t="shared" si="9"/>
        <v>-3.976008584871682E-23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1.90039E-6</v>
      </c>
      <c r="E15" s="50">
        <v>-2.7824999999999999E-16</v>
      </c>
      <c r="F15" s="36">
        <f t="shared" si="5"/>
        <v>7.6015600000000003E-2</v>
      </c>
      <c r="G15" s="75">
        <f t="shared" si="6"/>
        <v>-2.11513407E-21</v>
      </c>
      <c r="H15" s="75">
        <f t="shared" si="6"/>
        <v>1.3199970414258289E-6</v>
      </c>
      <c r="I15" s="75">
        <f t="shared" si="6"/>
        <v>2.599886640698668E-6</v>
      </c>
      <c r="J15" s="75">
        <f t="shared" si="6"/>
        <v>3.8007799999999974E-6</v>
      </c>
      <c r="K15" s="75">
        <f t="shared" si="6"/>
        <v>4.8861885822888079E-6</v>
      </c>
      <c r="L15" s="75">
        <f t="shared" si="6"/>
        <v>5.8231327970354971E-6</v>
      </c>
      <c r="M15" s="75">
        <f t="shared" si="6"/>
        <v>6.5831440683916366E-6</v>
      </c>
      <c r="N15" s="75">
        <f t="shared" si="6"/>
        <v>7.1431298384613292E-6</v>
      </c>
      <c r="O15" s="75">
        <f t="shared" si="6"/>
        <v>7.4860752229874798E-6</v>
      </c>
      <c r="P15" s="75">
        <f t="shared" si="6"/>
        <v>7.6015599999999999E-6</v>
      </c>
      <c r="Q15" s="75">
        <f t="shared" si="7"/>
        <v>7.4860752229874806E-6</v>
      </c>
      <c r="R15" s="75">
        <f t="shared" si="7"/>
        <v>7.14312983846133E-6</v>
      </c>
      <c r="S15" s="75">
        <f t="shared" si="7"/>
        <v>6.5831440683916391E-6</v>
      </c>
      <c r="T15" s="75">
        <f t="shared" si="7"/>
        <v>5.8231327970355013E-6</v>
      </c>
      <c r="U15" s="75">
        <f t="shared" si="7"/>
        <v>4.8861885822888139E-6</v>
      </c>
      <c r="V15" s="75">
        <f t="shared" si="7"/>
        <v>3.8007800000000025E-6</v>
      </c>
      <c r="W15" s="75">
        <f t="shared" si="7"/>
        <v>2.5998866406986748E-6</v>
      </c>
      <c r="X15" s="75">
        <f t="shared" si="7"/>
        <v>1.3199970414258336E-6</v>
      </c>
      <c r="Y15" s="75">
        <f t="shared" si="7"/>
        <v>4.307074722917359E-21</v>
      </c>
      <c r="Z15" s="75">
        <f t="shared" si="7"/>
        <v>-1.3199970414258287E-6</v>
      </c>
      <c r="AA15" s="75">
        <f t="shared" si="8"/>
        <v>-2.5998866406986663E-6</v>
      </c>
      <c r="AB15" s="75">
        <f t="shared" si="8"/>
        <v>-3.8007799999999979E-6</v>
      </c>
      <c r="AC15" s="75">
        <f t="shared" si="8"/>
        <v>-4.8861885822888071E-6</v>
      </c>
      <c r="AD15" s="75">
        <f t="shared" si="8"/>
        <v>-5.8231327970354979E-6</v>
      </c>
      <c r="AE15" s="75">
        <f t="shared" si="8"/>
        <v>-6.5831440683916357E-6</v>
      </c>
      <c r="AF15" s="75">
        <f t="shared" si="8"/>
        <v>-7.1431298384613283E-6</v>
      </c>
      <c r="AG15" s="75">
        <f t="shared" si="8"/>
        <v>-7.4860752229874798E-6</v>
      </c>
      <c r="AH15" s="75">
        <f t="shared" si="8"/>
        <v>-7.6015599999999999E-6</v>
      </c>
      <c r="AI15" s="75">
        <f t="shared" si="8"/>
        <v>-7.4860752229874806E-6</v>
      </c>
      <c r="AJ15" s="75">
        <f t="shared" si="8"/>
        <v>-7.1431298384613309E-6</v>
      </c>
      <c r="AK15" s="75">
        <f t="shared" si="9"/>
        <v>-6.5831440683916366E-6</v>
      </c>
      <c r="AL15" s="75">
        <f t="shared" si="9"/>
        <v>-5.8231327970354996E-6</v>
      </c>
      <c r="AM15" s="75">
        <f t="shared" si="9"/>
        <v>-4.8861885822888122E-6</v>
      </c>
      <c r="AN15" s="75">
        <f t="shared" si="9"/>
        <v>-3.8007800000000034E-6</v>
      </c>
      <c r="AO15" s="75">
        <f t="shared" si="9"/>
        <v>-2.5998866406986693E-6</v>
      </c>
      <c r="AP15" s="75">
        <f t="shared" si="9"/>
        <v>-1.319997041425838E-6</v>
      </c>
      <c r="AQ15" s="75">
        <f t="shared" si="9"/>
        <v>-1.8626078977790338E-21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1.56167E-6</v>
      </c>
      <c r="E16" s="50">
        <v>1.5708</v>
      </c>
      <c r="F16" s="36">
        <f t="shared" si="5"/>
        <v>4.6850099999683939E-2</v>
      </c>
      <c r="G16" s="75">
        <f t="shared" si="6"/>
        <v>4.6850099999683937E-6</v>
      </c>
      <c r="H16" s="75">
        <f t="shared" si="6"/>
        <v>4.6138311825966504E-6</v>
      </c>
      <c r="I16" s="75">
        <f t="shared" si="6"/>
        <v>4.4024634394529388E-6</v>
      </c>
      <c r="J16" s="75">
        <f t="shared" si="6"/>
        <v>4.0573290724554408E-6</v>
      </c>
      <c r="K16" s="75">
        <f t="shared" si="6"/>
        <v>3.58891481469896E-6</v>
      </c>
      <c r="L16" s="75">
        <f t="shared" si="6"/>
        <v>3.0114531963763731E-6</v>
      </c>
      <c r="M16" s="75">
        <f t="shared" si="6"/>
        <v>2.3424900965507363E-6</v>
      </c>
      <c r="N16" s="75">
        <f t="shared" si="6"/>
        <v>1.6023516204985896E-6</v>
      </c>
      <c r="O16" s="75">
        <f t="shared" si="6"/>
        <v>8.135265012866347E-7</v>
      </c>
      <c r="P16" s="75">
        <f t="shared" si="6"/>
        <v>-1.7209002641982903E-11</v>
      </c>
      <c r="Q16" s="75">
        <f t="shared" si="7"/>
        <v>-8.1356039640507937E-7</v>
      </c>
      <c r="R16" s="75">
        <f t="shared" si="7"/>
        <v>-1.6023839628441731E-6</v>
      </c>
      <c r="S16" s="75">
        <f t="shared" si="7"/>
        <v>-2.3425199034176562E-6</v>
      </c>
      <c r="T16" s="75">
        <f t="shared" si="7"/>
        <v>-3.0114795620980628E-6</v>
      </c>
      <c r="U16" s="75">
        <f t="shared" si="7"/>
        <v>-3.5889369381663048E-6</v>
      </c>
      <c r="V16" s="75">
        <f t="shared" si="7"/>
        <v>-4.0573462814580819E-6</v>
      </c>
      <c r="W16" s="75">
        <f t="shared" si="7"/>
        <v>-4.4024752111040383E-6</v>
      </c>
      <c r="X16" s="75">
        <f t="shared" si="7"/>
        <v>-4.6138371592205466E-6</v>
      </c>
      <c r="Y16" s="75">
        <f t="shared" si="7"/>
        <v>-4.6850099999683937E-6</v>
      </c>
      <c r="Z16" s="75">
        <f t="shared" si="7"/>
        <v>-4.6138311825966504E-6</v>
      </c>
      <c r="AA16" s="75">
        <f t="shared" si="8"/>
        <v>-4.4024634394529397E-6</v>
      </c>
      <c r="AB16" s="75">
        <f t="shared" si="8"/>
        <v>-4.05732907245544E-6</v>
      </c>
      <c r="AC16" s="75">
        <f t="shared" si="8"/>
        <v>-3.5889148146989583E-6</v>
      </c>
      <c r="AD16" s="75">
        <f t="shared" si="8"/>
        <v>-3.0114531963763731E-6</v>
      </c>
      <c r="AE16" s="75">
        <f t="shared" si="8"/>
        <v>-2.3424900965507367E-6</v>
      </c>
      <c r="AF16" s="75">
        <f t="shared" si="8"/>
        <v>-1.6023516204985902E-6</v>
      </c>
      <c r="AG16" s="75">
        <f t="shared" si="8"/>
        <v>-8.1352650128663332E-7</v>
      </c>
      <c r="AH16" s="75">
        <f t="shared" si="8"/>
        <v>1.7209002641408921E-11</v>
      </c>
      <c r="AI16" s="75">
        <f t="shared" si="8"/>
        <v>8.1356039640507894E-7</v>
      </c>
      <c r="AJ16" s="75">
        <f t="shared" si="8"/>
        <v>1.6023839628441729E-6</v>
      </c>
      <c r="AK16" s="75">
        <f t="shared" si="9"/>
        <v>2.3425199034176591E-6</v>
      </c>
      <c r="AL16" s="75">
        <f t="shared" si="9"/>
        <v>3.0114795620980628E-6</v>
      </c>
      <c r="AM16" s="75">
        <f t="shared" si="9"/>
        <v>3.5889369381663043E-6</v>
      </c>
      <c r="AN16" s="75">
        <f t="shared" si="9"/>
        <v>4.0573462814580811E-6</v>
      </c>
      <c r="AO16" s="75">
        <f t="shared" si="9"/>
        <v>4.4024752111040391E-6</v>
      </c>
      <c r="AP16" s="75">
        <f t="shared" si="9"/>
        <v>4.6138371592205466E-6</v>
      </c>
      <c r="AQ16" s="75">
        <f t="shared" si="9"/>
        <v>4.6850099999683937E-6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1.3136699999999999E-7</v>
      </c>
      <c r="E17" s="50">
        <v>-3.83097E-16</v>
      </c>
      <c r="F17" s="36">
        <f t="shared" si="5"/>
        <v>2.5874248017990946E-3</v>
      </c>
      <c r="G17" s="75">
        <f t="shared" si="6"/>
        <v>-2.0130521439599998E-22</v>
      </c>
      <c r="H17" s="75">
        <f t="shared" si="6"/>
        <v>8.9860320336526039E-8</v>
      </c>
      <c r="I17" s="75">
        <f t="shared" si="6"/>
        <v>1.6888215984338304E-7</v>
      </c>
      <c r="J17" s="75">
        <f t="shared" si="6"/>
        <v>2.2753431843790057E-7</v>
      </c>
      <c r="K17" s="75">
        <f t="shared" si="6"/>
        <v>2.5874248017990942E-7</v>
      </c>
      <c r="L17" s="75">
        <f t="shared" si="6"/>
        <v>2.5874248017990948E-7</v>
      </c>
      <c r="M17" s="75">
        <f t="shared" si="6"/>
        <v>2.2753431843790081E-7</v>
      </c>
      <c r="N17" s="75">
        <f t="shared" si="6"/>
        <v>1.6888215984338341E-7</v>
      </c>
      <c r="O17" s="75">
        <f t="shared" si="6"/>
        <v>8.9860320336526502E-8</v>
      </c>
      <c r="P17" s="75">
        <f t="shared" si="6"/>
        <v>2.6554348433668881E-22</v>
      </c>
      <c r="Q17" s="75">
        <f t="shared" si="7"/>
        <v>-8.9860320336525999E-8</v>
      </c>
      <c r="R17" s="75">
        <f t="shared" si="7"/>
        <v>-1.6888215984338301E-7</v>
      </c>
      <c r="S17" s="75">
        <f t="shared" si="7"/>
        <v>-2.2753431843790049E-7</v>
      </c>
      <c r="T17" s="75">
        <f t="shared" si="7"/>
        <v>-2.5874248017990942E-7</v>
      </c>
      <c r="U17" s="75">
        <f t="shared" si="7"/>
        <v>-2.5874248017990948E-7</v>
      </c>
      <c r="V17" s="75">
        <f t="shared" si="7"/>
        <v>-2.2753431843790078E-7</v>
      </c>
      <c r="W17" s="75">
        <f t="shared" si="7"/>
        <v>-1.6888215984338346E-7</v>
      </c>
      <c r="X17" s="75">
        <f t="shared" si="7"/>
        <v>-8.9860320336526423E-8</v>
      </c>
      <c r="Y17" s="75">
        <f t="shared" si="7"/>
        <v>-2.9773229975188493E-22</v>
      </c>
      <c r="Z17" s="75">
        <f t="shared" si="7"/>
        <v>8.9860320336526079E-8</v>
      </c>
      <c r="AA17" s="75">
        <f t="shared" si="8"/>
        <v>1.6888215984338299E-7</v>
      </c>
      <c r="AB17" s="75">
        <f t="shared" si="8"/>
        <v>2.2753431843790062E-7</v>
      </c>
      <c r="AC17" s="75">
        <f t="shared" si="8"/>
        <v>2.5874248017990942E-7</v>
      </c>
      <c r="AD17" s="75">
        <f t="shared" si="8"/>
        <v>2.5874248017990948E-7</v>
      </c>
      <c r="AE17" s="75">
        <f t="shared" si="8"/>
        <v>2.2753431843790081E-7</v>
      </c>
      <c r="AF17" s="75">
        <f t="shared" si="8"/>
        <v>1.6888215984338349E-7</v>
      </c>
      <c r="AG17" s="75">
        <f t="shared" si="8"/>
        <v>8.9860320336526238E-8</v>
      </c>
      <c r="AH17" s="75">
        <f t="shared" si="8"/>
        <v>9.6566446245588399E-23</v>
      </c>
      <c r="AI17" s="75">
        <f t="shared" si="8"/>
        <v>-8.9860320336526039E-8</v>
      </c>
      <c r="AJ17" s="75">
        <f t="shared" si="8"/>
        <v>-1.6888215984338296E-7</v>
      </c>
      <c r="AK17" s="75">
        <f t="shared" si="9"/>
        <v>-2.275343184379007E-7</v>
      </c>
      <c r="AL17" s="75">
        <f t="shared" si="9"/>
        <v>-2.5874248017990942E-7</v>
      </c>
      <c r="AM17" s="75">
        <f t="shared" si="9"/>
        <v>-2.5874248017990948E-7</v>
      </c>
      <c r="AN17" s="75">
        <f t="shared" si="9"/>
        <v>-2.2753431843790081E-7</v>
      </c>
      <c r="AO17" s="75">
        <f t="shared" si="9"/>
        <v>-1.6888215984338312E-7</v>
      </c>
      <c r="AP17" s="75">
        <f t="shared" si="9"/>
        <v>-8.9860320336526701E-8</v>
      </c>
      <c r="AQ17" s="75">
        <f t="shared" si="9"/>
        <v>-1.2875526166078455E-22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6.50893E-6</v>
      </c>
      <c r="E18" s="50">
        <v>-7.7927200000000001E-14</v>
      </c>
      <c r="F18" s="36">
        <f t="shared" si="5"/>
        <v>0.26035720000000001</v>
      </c>
      <c r="G18" s="75">
        <f t="shared" si="6"/>
        <v>-2.0288907595840001E-18</v>
      </c>
      <c r="H18" s="75">
        <f t="shared" si="6"/>
        <v>4.5210553322444537E-6</v>
      </c>
      <c r="I18" s="75">
        <f t="shared" si="6"/>
        <v>8.9047406859850728E-6</v>
      </c>
      <c r="J18" s="75">
        <f t="shared" si="6"/>
        <v>1.3017859999998242E-5</v>
      </c>
      <c r="K18" s="75">
        <f t="shared" si="6"/>
        <v>1.6735438225266471E-5</v>
      </c>
      <c r="L18" s="75">
        <f t="shared" si="6"/>
        <v>1.9944518628600336E-5</v>
      </c>
      <c r="M18" s="75">
        <f t="shared" si="6"/>
        <v>2.254759492581757E-5</v>
      </c>
      <c r="N18" s="75">
        <f t="shared" si="6"/>
        <v>2.4465573960847397E-5</v>
      </c>
      <c r="O18" s="75">
        <f t="shared" si="6"/>
        <v>2.5640178911254652E-5</v>
      </c>
      <c r="P18" s="75">
        <f t="shared" si="6"/>
        <v>2.603572E-5</v>
      </c>
      <c r="Q18" s="75">
        <f t="shared" si="7"/>
        <v>2.5640178911255357E-5</v>
      </c>
      <c r="R18" s="75">
        <f t="shared" si="7"/>
        <v>2.4465573960848786E-5</v>
      </c>
      <c r="S18" s="75">
        <f t="shared" si="7"/>
        <v>2.2547594925819599E-5</v>
      </c>
      <c r="T18" s="75">
        <f t="shared" si="7"/>
        <v>1.9944518628602938E-5</v>
      </c>
      <c r="U18" s="75">
        <f t="shared" si="7"/>
        <v>1.6735438225269578E-5</v>
      </c>
      <c r="V18" s="75">
        <f t="shared" si="7"/>
        <v>1.3017860000001752E-5</v>
      </c>
      <c r="W18" s="75">
        <f t="shared" si="7"/>
        <v>8.9047406859888861E-6</v>
      </c>
      <c r="X18" s="75">
        <f t="shared" si="7"/>
        <v>4.5210553322484424E-6</v>
      </c>
      <c r="Y18" s="75">
        <f t="shared" si="7"/>
        <v>2.0265716686816009E-18</v>
      </c>
      <c r="Z18" s="75">
        <f t="shared" si="7"/>
        <v>-4.5210553322444621E-6</v>
      </c>
      <c r="AA18" s="75">
        <f t="shared" si="8"/>
        <v>-8.9047406859850762E-6</v>
      </c>
      <c r="AB18" s="75">
        <f t="shared" si="8"/>
        <v>-1.3017859999998252E-5</v>
      </c>
      <c r="AC18" s="75">
        <f t="shared" si="8"/>
        <v>-1.6735438225266474E-5</v>
      </c>
      <c r="AD18" s="75">
        <f t="shared" si="8"/>
        <v>-1.9944518628600326E-5</v>
      </c>
      <c r="AE18" s="75">
        <f t="shared" si="8"/>
        <v>-2.254759492581756E-5</v>
      </c>
      <c r="AF18" s="75">
        <f t="shared" si="8"/>
        <v>-2.446557396084739E-5</v>
      </c>
      <c r="AG18" s="75">
        <f t="shared" si="8"/>
        <v>-2.5640178911254652E-5</v>
      </c>
      <c r="AH18" s="75">
        <f t="shared" si="8"/>
        <v>-2.603572E-5</v>
      </c>
      <c r="AI18" s="75">
        <f t="shared" si="8"/>
        <v>-2.564017891125536E-5</v>
      </c>
      <c r="AJ18" s="75">
        <f t="shared" si="8"/>
        <v>-2.4465573960848793E-5</v>
      </c>
      <c r="AK18" s="75">
        <f t="shared" si="9"/>
        <v>-2.2547594925819603E-5</v>
      </c>
      <c r="AL18" s="75">
        <f t="shared" si="9"/>
        <v>-1.9944518628602948E-5</v>
      </c>
      <c r="AM18" s="75">
        <f t="shared" si="9"/>
        <v>-1.6735438225269591E-5</v>
      </c>
      <c r="AN18" s="75">
        <f t="shared" si="9"/>
        <v>-1.3017860000001775E-5</v>
      </c>
      <c r="AO18" s="75">
        <f t="shared" si="9"/>
        <v>-8.9047406859888895E-6</v>
      </c>
      <c r="AP18" s="75">
        <f t="shared" si="9"/>
        <v>-4.5210553322484796E-6</v>
      </c>
      <c r="AQ18" s="75">
        <f t="shared" si="9"/>
        <v>-2.0413236132173219E-18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1.9120500000000002E-6</v>
      </c>
      <c r="E19" s="50">
        <v>1.5708</v>
      </c>
      <c r="F19" s="36">
        <f t="shared" si="5"/>
        <v>5.7361499999613035E-2</v>
      </c>
      <c r="G19" s="75">
        <f t="shared" si="6"/>
        <v>5.7361499999613034E-6</v>
      </c>
      <c r="H19" s="75">
        <f t="shared" si="6"/>
        <v>5.6490013336261353E-6</v>
      </c>
      <c r="I19" s="75">
        <f t="shared" si="6"/>
        <v>5.3902106203013401E-6</v>
      </c>
      <c r="J19" s="75">
        <f t="shared" si="6"/>
        <v>4.9676410848568687E-6</v>
      </c>
      <c r="K19" s="75">
        <f t="shared" si="6"/>
        <v>4.3941322887967025E-6</v>
      </c>
      <c r="L19" s="75">
        <f t="shared" si="6"/>
        <v>3.6871100066796718E-6</v>
      </c>
      <c r="M19" s="75">
        <f t="shared" si="6"/>
        <v>2.8680567527773699E-6</v>
      </c>
      <c r="N19" s="75">
        <f t="shared" si="6"/>
        <v>1.9618590457486719E-6</v>
      </c>
      <c r="O19" s="75">
        <f t="shared" si="6"/>
        <v>9.9605124436347628E-7</v>
      </c>
      <c r="P19" s="75">
        <f t="shared" si="6"/>
        <v>-2.1070055454483606E-11</v>
      </c>
      <c r="Q19" s="75">
        <f t="shared" si="7"/>
        <v>-9.9609274427140971E-7</v>
      </c>
      <c r="R19" s="75">
        <f t="shared" si="7"/>
        <v>-1.9618986444999277E-6</v>
      </c>
      <c r="S19" s="75">
        <f t="shared" si="7"/>
        <v>-2.8680932471839314E-6</v>
      </c>
      <c r="T19" s="75">
        <f t="shared" si="7"/>
        <v>-3.6871422878774664E-6</v>
      </c>
      <c r="U19" s="75">
        <f t="shared" si="7"/>
        <v>-4.3941593759378636E-6</v>
      </c>
      <c r="V19" s="75">
        <f t="shared" si="7"/>
        <v>-4.9676621549123219E-6</v>
      </c>
      <c r="W19" s="75">
        <f t="shared" si="7"/>
        <v>-5.3902250330681109E-6</v>
      </c>
      <c r="X19" s="75">
        <f t="shared" si="7"/>
        <v>-5.6490086511796012E-6</v>
      </c>
      <c r="Y19" s="75">
        <f t="shared" si="7"/>
        <v>-5.7361499999613034E-6</v>
      </c>
      <c r="Z19" s="75">
        <f t="shared" si="7"/>
        <v>-5.6490013336261353E-6</v>
      </c>
      <c r="AA19" s="75">
        <f t="shared" si="8"/>
        <v>-5.3902106203013401E-6</v>
      </c>
      <c r="AB19" s="75">
        <f t="shared" si="8"/>
        <v>-4.967641084856867E-6</v>
      </c>
      <c r="AC19" s="75">
        <f t="shared" si="8"/>
        <v>-4.3941322887967008E-6</v>
      </c>
      <c r="AD19" s="75">
        <f t="shared" si="8"/>
        <v>-3.6871100066796718E-6</v>
      </c>
      <c r="AE19" s="75">
        <f t="shared" si="8"/>
        <v>-2.8680567527773708E-6</v>
      </c>
      <c r="AF19" s="75">
        <f t="shared" si="8"/>
        <v>-1.9618590457486727E-6</v>
      </c>
      <c r="AG19" s="75">
        <f t="shared" si="8"/>
        <v>-9.9605124436347437E-7</v>
      </c>
      <c r="AH19" s="75">
        <f t="shared" si="8"/>
        <v>2.1070055453780842E-11</v>
      </c>
      <c r="AI19" s="75">
        <f t="shared" si="8"/>
        <v>9.9609274427140907E-7</v>
      </c>
      <c r="AJ19" s="75">
        <f t="shared" si="8"/>
        <v>1.9618986444999269E-6</v>
      </c>
      <c r="AK19" s="75">
        <f t="shared" si="9"/>
        <v>2.8680932471839352E-6</v>
      </c>
      <c r="AL19" s="75">
        <f t="shared" si="9"/>
        <v>3.6871422878774664E-6</v>
      </c>
      <c r="AM19" s="75">
        <f t="shared" si="9"/>
        <v>4.3941593759378627E-6</v>
      </c>
      <c r="AN19" s="75">
        <f t="shared" si="9"/>
        <v>4.967662154912321E-6</v>
      </c>
      <c r="AO19" s="75">
        <f t="shared" si="9"/>
        <v>5.3902250330681126E-6</v>
      </c>
      <c r="AP19" s="75">
        <f t="shared" si="9"/>
        <v>5.6490086511796004E-6</v>
      </c>
      <c r="AQ19" s="75">
        <f t="shared" si="9"/>
        <v>5.7361499999613034E-6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8.4683600000000003E-7</v>
      </c>
      <c r="E20" s="50">
        <v>-4.023E-16</v>
      </c>
      <c r="F20" s="36">
        <f t="shared" si="5"/>
        <v>1.6679413166596928E-2</v>
      </c>
      <c r="G20" s="75">
        <f t="shared" si="6"/>
        <v>-1.3627284912000001E-21</v>
      </c>
      <c r="H20" s="75">
        <f t="shared" si="6"/>
        <v>5.7926994018667073E-7</v>
      </c>
      <c r="I20" s="75">
        <f t="shared" si="6"/>
        <v>1.0886713764730194E-6</v>
      </c>
      <c r="J20" s="75">
        <f t="shared" si="6"/>
        <v>1.4667629776783969E-6</v>
      </c>
      <c r="K20" s="75">
        <f t="shared" si="6"/>
        <v>1.6679413166596922E-6</v>
      </c>
      <c r="L20" s="75">
        <f t="shared" si="6"/>
        <v>1.6679413166596929E-6</v>
      </c>
      <c r="M20" s="75">
        <f t="shared" si="6"/>
        <v>1.4667629776783986E-6</v>
      </c>
      <c r="N20" s="75">
        <f t="shared" si="6"/>
        <v>1.0886713764730219E-6</v>
      </c>
      <c r="O20" s="75">
        <f t="shared" si="6"/>
        <v>5.7926994018667369E-7</v>
      </c>
      <c r="P20" s="75">
        <f t="shared" si="6"/>
        <v>1.7117828838425499E-21</v>
      </c>
      <c r="Q20" s="75">
        <f t="shared" si="7"/>
        <v>-5.7926994018667052E-7</v>
      </c>
      <c r="R20" s="75">
        <f t="shared" si="7"/>
        <v>-1.0886713764730192E-6</v>
      </c>
      <c r="S20" s="75">
        <f t="shared" si="7"/>
        <v>-1.4667629776783967E-6</v>
      </c>
      <c r="T20" s="75">
        <f t="shared" si="7"/>
        <v>-1.6679413166596922E-6</v>
      </c>
      <c r="U20" s="75">
        <f t="shared" si="7"/>
        <v>-1.6679413166596929E-6</v>
      </c>
      <c r="V20" s="75">
        <f t="shared" si="7"/>
        <v>-1.4667629776783986E-6</v>
      </c>
      <c r="W20" s="75">
        <f t="shared" si="7"/>
        <v>-1.0886713764730219E-6</v>
      </c>
      <c r="X20" s="75">
        <f t="shared" si="7"/>
        <v>-5.7926994018667327E-7</v>
      </c>
      <c r="Y20" s="75">
        <f t="shared" si="7"/>
        <v>-1.9192828472347492E-21</v>
      </c>
      <c r="Z20" s="75">
        <f t="shared" si="7"/>
        <v>5.7926994018667094E-7</v>
      </c>
      <c r="AA20" s="75">
        <f t="shared" si="8"/>
        <v>1.088671376473019E-6</v>
      </c>
      <c r="AB20" s="75">
        <f t="shared" si="8"/>
        <v>1.4667629776783973E-6</v>
      </c>
      <c r="AC20" s="75">
        <f t="shared" si="8"/>
        <v>1.6679413166596922E-6</v>
      </c>
      <c r="AD20" s="75">
        <f t="shared" si="8"/>
        <v>1.6679413166596927E-6</v>
      </c>
      <c r="AE20" s="75">
        <f t="shared" si="8"/>
        <v>1.4667629776783986E-6</v>
      </c>
      <c r="AF20" s="75">
        <f t="shared" si="8"/>
        <v>1.0886713764730221E-6</v>
      </c>
      <c r="AG20" s="75">
        <f t="shared" si="8"/>
        <v>5.79269940186672E-7</v>
      </c>
      <c r="AH20" s="75">
        <f t="shared" si="8"/>
        <v>6.2249989017659774E-22</v>
      </c>
      <c r="AI20" s="75">
        <f t="shared" si="8"/>
        <v>-5.7926994018667073E-7</v>
      </c>
      <c r="AJ20" s="75">
        <f t="shared" si="8"/>
        <v>-1.0886713764730188E-6</v>
      </c>
      <c r="AK20" s="75">
        <f t="shared" si="9"/>
        <v>-1.4667629776783979E-6</v>
      </c>
      <c r="AL20" s="75">
        <f t="shared" si="9"/>
        <v>-1.6679413166596924E-6</v>
      </c>
      <c r="AM20" s="75">
        <f t="shared" si="9"/>
        <v>-1.6679413166596927E-6</v>
      </c>
      <c r="AN20" s="75">
        <f t="shared" si="9"/>
        <v>-1.4667629776783986E-6</v>
      </c>
      <c r="AO20" s="75">
        <f t="shared" si="9"/>
        <v>-1.08867137647302E-6</v>
      </c>
      <c r="AP20" s="75">
        <f t="shared" si="9"/>
        <v>-5.7926994018667496E-7</v>
      </c>
      <c r="AQ20" s="75">
        <f t="shared" si="9"/>
        <v>-8.2999985356879695E-22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8.1313199999999993E-6</v>
      </c>
      <c r="E21" s="50">
        <v>-2.3659300000000002E-16</v>
      </c>
      <c r="F21" s="36">
        <f t="shared" si="5"/>
        <v>0.32525279999999995</v>
      </c>
      <c r="G21" s="75">
        <f t="shared" si="6"/>
        <v>-7.69525357104E-21</v>
      </c>
      <c r="H21" s="75">
        <f t="shared" si="6"/>
        <v>5.6479556001066472E-6</v>
      </c>
      <c r="I21" s="75">
        <f t="shared" si="6"/>
        <v>1.1124300927307498E-5</v>
      </c>
      <c r="J21" s="75">
        <f t="shared" si="6"/>
        <v>1.6262639999999992E-5</v>
      </c>
      <c r="K21" s="75">
        <f t="shared" si="6"/>
        <v>2.0906846985585396E-5</v>
      </c>
      <c r="L21" s="75">
        <f t="shared" si="6"/>
        <v>2.4915810004888827E-5</v>
      </c>
      <c r="M21" s="75">
        <f t="shared" si="6"/>
        <v>2.8167718745201918E-5</v>
      </c>
      <c r="N21" s="75">
        <f t="shared" si="6"/>
        <v>3.0563765604995483E-5</v>
      </c>
      <c r="O21" s="75">
        <f t="shared" si="6"/>
        <v>3.2031147912892904E-5</v>
      </c>
      <c r="P21" s="75">
        <f t="shared" si="6"/>
        <v>3.2525279999999997E-5</v>
      </c>
      <c r="Q21" s="75">
        <f t="shared" si="7"/>
        <v>3.2031147912892911E-5</v>
      </c>
      <c r="R21" s="75">
        <f t="shared" si="7"/>
        <v>3.056376560499549E-5</v>
      </c>
      <c r="S21" s="75">
        <f t="shared" si="7"/>
        <v>2.8167718745201932E-5</v>
      </c>
      <c r="T21" s="75">
        <f t="shared" si="7"/>
        <v>2.4915810004888841E-5</v>
      </c>
      <c r="U21" s="75">
        <f t="shared" si="7"/>
        <v>2.0906846985585417E-5</v>
      </c>
      <c r="V21" s="75">
        <f t="shared" si="7"/>
        <v>1.6262640000000009E-5</v>
      </c>
      <c r="W21" s="75">
        <f t="shared" si="7"/>
        <v>1.1124300927307525E-5</v>
      </c>
      <c r="X21" s="75">
        <f t="shared" si="7"/>
        <v>5.6479556001066667E-6</v>
      </c>
      <c r="Y21" s="75">
        <f t="shared" si="7"/>
        <v>1.8428955549099067E-20</v>
      </c>
      <c r="Z21" s="75">
        <f t="shared" si="7"/>
        <v>-5.6479556001066455E-6</v>
      </c>
      <c r="AA21" s="75">
        <f t="shared" si="8"/>
        <v>-1.1124300927307489E-5</v>
      </c>
      <c r="AB21" s="75">
        <f t="shared" si="8"/>
        <v>-1.6262639999999988E-5</v>
      </c>
      <c r="AC21" s="75">
        <f t="shared" si="8"/>
        <v>-2.090684698558539E-5</v>
      </c>
      <c r="AD21" s="75">
        <f t="shared" si="8"/>
        <v>-2.4915810004888827E-5</v>
      </c>
      <c r="AE21" s="75">
        <f t="shared" si="8"/>
        <v>-2.8167718745201915E-5</v>
      </c>
      <c r="AF21" s="75">
        <f t="shared" si="8"/>
        <v>-3.0563765604995483E-5</v>
      </c>
      <c r="AG21" s="75">
        <f t="shared" si="8"/>
        <v>-3.2031147912892904E-5</v>
      </c>
      <c r="AH21" s="75">
        <f t="shared" si="8"/>
        <v>-3.2525279999999997E-5</v>
      </c>
      <c r="AI21" s="75">
        <f t="shared" si="8"/>
        <v>-3.2031147912892911E-5</v>
      </c>
      <c r="AJ21" s="75">
        <f t="shared" si="8"/>
        <v>-3.056376560499549E-5</v>
      </c>
      <c r="AK21" s="75">
        <f t="shared" si="9"/>
        <v>-2.8167718745201922E-5</v>
      </c>
      <c r="AL21" s="75">
        <f t="shared" si="9"/>
        <v>-2.4915810004888834E-5</v>
      </c>
      <c r="AM21" s="75">
        <f t="shared" si="9"/>
        <v>-2.090684698558541E-5</v>
      </c>
      <c r="AN21" s="75">
        <f t="shared" si="9"/>
        <v>-1.6262640000000012E-5</v>
      </c>
      <c r="AO21" s="75">
        <f t="shared" si="9"/>
        <v>-1.1124300927307501E-5</v>
      </c>
      <c r="AP21" s="75">
        <f t="shared" si="9"/>
        <v>-5.6479556001066862E-6</v>
      </c>
      <c r="AQ21" s="75">
        <f t="shared" si="9"/>
        <v>-7.969659307494048E-21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4.4360700000000002E-6</v>
      </c>
      <c r="E22" s="50">
        <v>-1.5708</v>
      </c>
      <c r="F22" s="36">
        <f t="shared" si="5"/>
        <v>0.1330820999991022</v>
      </c>
      <c r="G22" s="75">
        <f t="shared" si="6"/>
        <v>-1.3308209999910221E-5</v>
      </c>
      <c r="H22" s="75">
        <f t="shared" si="6"/>
        <v>-1.3106036875206345E-5</v>
      </c>
      <c r="I22" s="75">
        <f t="shared" si="6"/>
        <v>-1.2505643452023983E-5</v>
      </c>
      <c r="J22" s="75">
        <f t="shared" si="6"/>
        <v>-1.1525272380712798E-5</v>
      </c>
      <c r="K22" s="75">
        <f t="shared" si="6"/>
        <v>-1.0194711740182881E-5</v>
      </c>
      <c r="L22" s="75">
        <f t="shared" si="6"/>
        <v>-8.5543899422005638E-6</v>
      </c>
      <c r="M22" s="75">
        <f t="shared" si="6"/>
        <v>-6.6541473345546578E-6</v>
      </c>
      <c r="N22" s="75">
        <f t="shared" si="6"/>
        <v>-4.5517218273093284E-6</v>
      </c>
      <c r="O22" s="75">
        <f t="shared" si="6"/>
        <v>-2.310994555623585E-6</v>
      </c>
      <c r="P22" s="75">
        <f t="shared" si="6"/>
        <v>-4.8883784889222794E-11</v>
      </c>
      <c r="Q22" s="75">
        <f t="shared" si="7"/>
        <v>2.3108982733628737E-6</v>
      </c>
      <c r="R22" s="75">
        <f t="shared" si="7"/>
        <v>4.551629955845455E-6</v>
      </c>
      <c r="S22" s="75">
        <f t="shared" si="7"/>
        <v>6.6540626653555615E-6</v>
      </c>
      <c r="T22" s="75">
        <f t="shared" si="7"/>
        <v>8.5543150478970177E-6</v>
      </c>
      <c r="U22" s="75">
        <f t="shared" si="7"/>
        <v>1.0194648896400398E-5</v>
      </c>
      <c r="V22" s="75">
        <f t="shared" si="7"/>
        <v>1.152522349692791E-5</v>
      </c>
      <c r="W22" s="75">
        <f t="shared" si="7"/>
        <v>1.2505610013545753E-5</v>
      </c>
      <c r="X22" s="75">
        <f t="shared" si="7"/>
        <v>1.3106019898046018E-5</v>
      </c>
      <c r="Y22" s="75">
        <f t="shared" si="7"/>
        <v>1.3308209999910221E-5</v>
      </c>
      <c r="Z22" s="75">
        <f t="shared" si="7"/>
        <v>1.3106036875206345E-5</v>
      </c>
      <c r="AA22" s="75">
        <f t="shared" si="8"/>
        <v>1.2505643452023984E-5</v>
      </c>
      <c r="AB22" s="75">
        <f t="shared" si="8"/>
        <v>1.1525272380712798E-5</v>
      </c>
      <c r="AC22" s="75">
        <f t="shared" si="8"/>
        <v>1.0194711740182881E-5</v>
      </c>
      <c r="AD22" s="75">
        <f t="shared" si="8"/>
        <v>8.5543899422005672E-6</v>
      </c>
      <c r="AE22" s="75">
        <f t="shared" si="8"/>
        <v>6.6541473345546646E-6</v>
      </c>
      <c r="AF22" s="75">
        <f t="shared" si="8"/>
        <v>4.5517218273093378E-6</v>
      </c>
      <c r="AG22" s="75">
        <f t="shared" si="8"/>
        <v>2.3109945556235863E-6</v>
      </c>
      <c r="AH22" s="75">
        <f t="shared" si="8"/>
        <v>4.888378489380827E-11</v>
      </c>
      <c r="AI22" s="75">
        <f t="shared" si="8"/>
        <v>-2.3108982733628665E-6</v>
      </c>
      <c r="AJ22" s="75">
        <f t="shared" si="8"/>
        <v>-4.5516299558454457E-6</v>
      </c>
      <c r="AK22" s="75">
        <f t="shared" si="9"/>
        <v>-6.6540626653555623E-6</v>
      </c>
      <c r="AL22" s="75">
        <f t="shared" si="9"/>
        <v>-8.5543150478970143E-6</v>
      </c>
      <c r="AM22" s="75">
        <f t="shared" si="9"/>
        <v>-1.0194648896400394E-5</v>
      </c>
      <c r="AN22" s="75">
        <f t="shared" si="9"/>
        <v>-1.1525223496927903E-5</v>
      </c>
      <c r="AO22" s="75">
        <f t="shared" si="9"/>
        <v>-1.2505610013545756E-5</v>
      </c>
      <c r="AP22" s="75">
        <f t="shared" si="9"/>
        <v>-1.3106019898046016E-5</v>
      </c>
      <c r="AQ22" s="75">
        <f t="shared" si="9"/>
        <v>-1.3308209999910221E-5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1.7197700000000001E-6</v>
      </c>
      <c r="E23" s="50">
        <v>-4.3892499999999998E-16</v>
      </c>
      <c r="F23" s="36">
        <f t="shared" si="5"/>
        <v>3.3872856587956107E-2</v>
      </c>
      <c r="G23" s="75">
        <f t="shared" ref="G23:P32" si="10">Bn*SIN(m*(th-INDEX(deg,ii)*PI()/180+ph))*INDEX(mm,ii)*INDEX(_10kA,ii)</f>
        <v>-3.0194001889999999E-21</v>
      </c>
      <c r="H23" s="75">
        <f t="shared" si="10"/>
        <v>1.1763919637743677E-6</v>
      </c>
      <c r="I23" s="75">
        <f t="shared" si="10"/>
        <v>2.2108936950212368E-6</v>
      </c>
      <c r="J23" s="75">
        <f t="shared" si="10"/>
        <v>2.9787290173327265E-6</v>
      </c>
      <c r="K23" s="75">
        <f t="shared" si="10"/>
        <v>3.3872856587956096E-6</v>
      </c>
      <c r="L23" s="75">
        <f t="shared" si="10"/>
        <v>3.3872856587956109E-6</v>
      </c>
      <c r="M23" s="75">
        <f t="shared" si="10"/>
        <v>2.9787290173327299E-6</v>
      </c>
      <c r="N23" s="75">
        <f t="shared" si="10"/>
        <v>2.2108936950212423E-6</v>
      </c>
      <c r="O23" s="75">
        <f t="shared" si="10"/>
        <v>1.1763919637743741E-6</v>
      </c>
      <c r="P23" s="75">
        <f t="shared" si="10"/>
        <v>3.4763199133550082E-21</v>
      </c>
      <c r="Q23" s="75">
        <f t="shared" ref="Q23:Z32" si="11">Bn*SIN(m*(th-INDEX(deg,ii)*PI()/180+ph))*INDEX(mm,ii)*INDEX(_10kA,ii)</f>
        <v>-1.1763919637743675E-6</v>
      </c>
      <c r="R23" s="75">
        <f t="shared" si="11"/>
        <v>-2.2108936950212368E-6</v>
      </c>
      <c r="S23" s="75">
        <f t="shared" si="11"/>
        <v>-2.9787290173327256E-6</v>
      </c>
      <c r="T23" s="75">
        <f t="shared" si="11"/>
        <v>-3.3872856587956096E-6</v>
      </c>
      <c r="U23" s="75">
        <f t="shared" si="11"/>
        <v>-3.3872856587956109E-6</v>
      </c>
      <c r="V23" s="75">
        <f t="shared" si="11"/>
        <v>-2.9787290173327294E-6</v>
      </c>
      <c r="W23" s="75">
        <f t="shared" si="11"/>
        <v>-2.2108936950212427E-6</v>
      </c>
      <c r="X23" s="75">
        <f t="shared" si="11"/>
        <v>-1.176391963774373E-6</v>
      </c>
      <c r="Y23" s="75">
        <f t="shared" si="11"/>
        <v>-3.8977146250146476E-21</v>
      </c>
      <c r="Z23" s="75">
        <f t="shared" si="11"/>
        <v>1.1763919637743686E-6</v>
      </c>
      <c r="AA23" s="75">
        <f t="shared" ref="AA23:AJ32" si="12">Bn*SIN(m*(th-INDEX(deg,ii)*PI()/180+ph))*INDEX(mm,ii)*INDEX(_10kA,ii)</f>
        <v>2.2108936950212368E-6</v>
      </c>
      <c r="AB23" s="75">
        <f t="shared" si="12"/>
        <v>2.9787290173327273E-6</v>
      </c>
      <c r="AC23" s="75">
        <f t="shared" si="12"/>
        <v>3.3872856587956096E-6</v>
      </c>
      <c r="AD23" s="75">
        <f t="shared" si="12"/>
        <v>3.3872856587956104E-6</v>
      </c>
      <c r="AE23" s="75">
        <f t="shared" si="12"/>
        <v>2.9787290173327299E-6</v>
      </c>
      <c r="AF23" s="75">
        <f t="shared" si="12"/>
        <v>2.2108936950212431E-6</v>
      </c>
      <c r="AG23" s="75">
        <f t="shared" si="12"/>
        <v>1.1763919637743707E-6</v>
      </c>
      <c r="AH23" s="75">
        <f t="shared" si="12"/>
        <v>1.2641841349789186E-21</v>
      </c>
      <c r="AI23" s="75">
        <f t="shared" si="12"/>
        <v>-1.1763919637743681E-6</v>
      </c>
      <c r="AJ23" s="75">
        <f t="shared" si="12"/>
        <v>-2.2108936950212364E-6</v>
      </c>
      <c r="AK23" s="75">
        <f t="shared" ref="AK23:AQ32" si="13">Bn*SIN(m*(th-INDEX(deg,ii)*PI()/180+ph))*INDEX(mm,ii)*INDEX(_10kA,ii)</f>
        <v>-2.9787290173327286E-6</v>
      </c>
      <c r="AL23" s="75">
        <f t="shared" si="13"/>
        <v>-3.38728565879561E-6</v>
      </c>
      <c r="AM23" s="75">
        <f t="shared" si="13"/>
        <v>-3.3872856587956104E-6</v>
      </c>
      <c r="AN23" s="75">
        <f t="shared" si="13"/>
        <v>-2.9787290173327299E-6</v>
      </c>
      <c r="AO23" s="75">
        <f t="shared" si="13"/>
        <v>-2.2108936950212385E-6</v>
      </c>
      <c r="AP23" s="75">
        <f t="shared" si="13"/>
        <v>-1.1763919637743766E-6</v>
      </c>
      <c r="AQ23" s="75">
        <f t="shared" si="13"/>
        <v>-1.685578846638558E-21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1.2567200000000001E-5</v>
      </c>
      <c r="E24" s="50">
        <v>-1.6335000000000001E-14</v>
      </c>
      <c r="F24" s="36">
        <f t="shared" si="5"/>
        <v>0.50268800000000002</v>
      </c>
      <c r="G24" s="75">
        <f t="shared" si="10"/>
        <v>-8.2114084800000002E-19</v>
      </c>
      <c r="H24" s="75">
        <f t="shared" si="10"/>
        <v>8.7290855135025788E-6</v>
      </c>
      <c r="I24" s="75">
        <f t="shared" si="10"/>
        <v>1.7192942180808606E-5</v>
      </c>
      <c r="J24" s="75">
        <f t="shared" si="10"/>
        <v>2.5134399999999286E-5</v>
      </c>
      <c r="K24" s="75">
        <f t="shared" si="10"/>
        <v>3.2312161793810078E-5</v>
      </c>
      <c r="L24" s="75">
        <f t="shared" si="10"/>
        <v>3.8508134902258761E-5</v>
      </c>
      <c r="M24" s="75">
        <f t="shared" si="10"/>
        <v>4.3534057817758773E-5</v>
      </c>
      <c r="N24" s="75">
        <f t="shared" si="10"/>
        <v>4.7237220415762392E-5</v>
      </c>
      <c r="O24" s="75">
        <f t="shared" si="10"/>
        <v>4.9505103974619944E-5</v>
      </c>
      <c r="P24" s="75">
        <f t="shared" si="10"/>
        <v>5.0268800000000002E-5</v>
      </c>
      <c r="Q24" s="75">
        <f t="shared" si="11"/>
        <v>4.9505103974620229E-5</v>
      </c>
      <c r="R24" s="75">
        <f t="shared" si="11"/>
        <v>4.7237220415762955E-5</v>
      </c>
      <c r="S24" s="75">
        <f t="shared" si="11"/>
        <v>4.3534057817759607E-5</v>
      </c>
      <c r="T24" s="75">
        <f t="shared" si="11"/>
        <v>3.8508134902259812E-5</v>
      </c>
      <c r="U24" s="75">
        <f t="shared" si="11"/>
        <v>3.2312161793811345E-5</v>
      </c>
      <c r="V24" s="75">
        <f t="shared" si="11"/>
        <v>2.5134400000000716E-5</v>
      </c>
      <c r="W24" s="75">
        <f t="shared" si="11"/>
        <v>1.7192942180810161E-5</v>
      </c>
      <c r="X24" s="75">
        <f t="shared" si="11"/>
        <v>8.7290855135041983E-6</v>
      </c>
      <c r="Y24" s="75">
        <f t="shared" si="11"/>
        <v>8.3214044613311173E-19</v>
      </c>
      <c r="Z24" s="75">
        <f t="shared" si="11"/>
        <v>-8.7290855135025822E-6</v>
      </c>
      <c r="AA24" s="75">
        <f t="shared" si="12"/>
        <v>-1.7192942180808599E-5</v>
      </c>
      <c r="AB24" s="75">
        <f t="shared" si="12"/>
        <v>-2.5134399999999293E-5</v>
      </c>
      <c r="AC24" s="75">
        <f t="shared" si="12"/>
        <v>-3.2312161793810078E-5</v>
      </c>
      <c r="AD24" s="75">
        <f t="shared" si="12"/>
        <v>-3.8508134902258761E-5</v>
      </c>
      <c r="AE24" s="75">
        <f t="shared" si="12"/>
        <v>-4.3534057817758773E-5</v>
      </c>
      <c r="AF24" s="75">
        <f t="shared" si="12"/>
        <v>-4.7237220415762385E-5</v>
      </c>
      <c r="AG24" s="75">
        <f t="shared" si="12"/>
        <v>-4.9505103974619944E-5</v>
      </c>
      <c r="AH24" s="75">
        <f t="shared" si="12"/>
        <v>-5.0268800000000002E-5</v>
      </c>
      <c r="AI24" s="75">
        <f t="shared" si="12"/>
        <v>-4.9505103974620229E-5</v>
      </c>
      <c r="AJ24" s="75">
        <f t="shared" si="12"/>
        <v>-4.7237220415762961E-5</v>
      </c>
      <c r="AK24" s="75">
        <f t="shared" si="13"/>
        <v>-4.3534057817759593E-5</v>
      </c>
      <c r="AL24" s="75">
        <f t="shared" si="13"/>
        <v>-3.8508134902259805E-5</v>
      </c>
      <c r="AM24" s="75">
        <f t="shared" si="13"/>
        <v>-3.2312161793811338E-5</v>
      </c>
      <c r="AN24" s="75">
        <f t="shared" si="13"/>
        <v>-2.5134400000000719E-5</v>
      </c>
      <c r="AO24" s="75">
        <f t="shared" si="13"/>
        <v>-1.7192942180810124E-5</v>
      </c>
      <c r="AP24" s="75">
        <f t="shared" si="13"/>
        <v>-8.7290855135042271E-6</v>
      </c>
      <c r="AQ24" s="75">
        <f t="shared" si="13"/>
        <v>-8.1597528872601189E-19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1.42876E-5</v>
      </c>
      <c r="E25" s="50">
        <v>-1.5708</v>
      </c>
      <c r="F25" s="36">
        <f t="shared" si="5"/>
        <v>0.42862799999710843</v>
      </c>
      <c r="G25" s="75">
        <f t="shared" si="10"/>
        <v>-4.2862799999710842E-5</v>
      </c>
      <c r="H25" s="75">
        <f t="shared" si="10"/>
        <v>-4.2211645095365533E-5</v>
      </c>
      <c r="I25" s="75">
        <f t="shared" si="10"/>
        <v>-4.0277910714920605E-5</v>
      </c>
      <c r="J25" s="75">
        <f t="shared" si="10"/>
        <v>-3.7120352399009066E-5</v>
      </c>
      <c r="K25" s="75">
        <f t="shared" si="10"/>
        <v>-3.2834910959258288E-5</v>
      </c>
      <c r="L25" s="75">
        <f t="shared" si="10"/>
        <v>-2.7551797365277098E-5</v>
      </c>
      <c r="M25" s="75">
        <f t="shared" si="10"/>
        <v>-2.1431536350234129E-5</v>
      </c>
      <c r="N25" s="75">
        <f t="shared" si="10"/>
        <v>-1.4660088948069971E-5</v>
      </c>
      <c r="O25" s="75">
        <f t="shared" si="10"/>
        <v>-7.443202161581654E-6</v>
      </c>
      <c r="P25" s="75">
        <f t="shared" si="10"/>
        <v>-1.5744385570634812E-10</v>
      </c>
      <c r="Q25" s="75">
        <f t="shared" si="11"/>
        <v>7.4428920577221267E-6</v>
      </c>
      <c r="R25" s="75">
        <f t="shared" si="11"/>
        <v>1.4659793050411182E-5</v>
      </c>
      <c r="S25" s="75">
        <f t="shared" si="11"/>
        <v>2.14312636494767E-5</v>
      </c>
      <c r="T25" s="75">
        <f t="shared" si="11"/>
        <v>2.7551556147295562E-5</v>
      </c>
      <c r="U25" s="75">
        <f t="shared" si="11"/>
        <v>3.2834708553338945E-5</v>
      </c>
      <c r="V25" s="75">
        <f t="shared" si="11"/>
        <v>3.7120194955153363E-5</v>
      </c>
      <c r="W25" s="75">
        <f t="shared" si="11"/>
        <v>4.0277803016980413E-5</v>
      </c>
      <c r="X25" s="75">
        <f t="shared" si="11"/>
        <v>4.221159041568827E-5</v>
      </c>
      <c r="Y25" s="75">
        <f t="shared" si="11"/>
        <v>4.2862799999710842E-5</v>
      </c>
      <c r="Z25" s="75">
        <f t="shared" si="11"/>
        <v>4.2211645095365533E-5</v>
      </c>
      <c r="AA25" s="75">
        <f t="shared" si="12"/>
        <v>4.0277910714920612E-5</v>
      </c>
      <c r="AB25" s="75">
        <f t="shared" si="12"/>
        <v>3.7120352399009073E-5</v>
      </c>
      <c r="AC25" s="75">
        <f t="shared" si="12"/>
        <v>3.2834910959258294E-5</v>
      </c>
      <c r="AD25" s="75">
        <f t="shared" si="12"/>
        <v>2.7551797365277105E-5</v>
      </c>
      <c r="AE25" s="75">
        <f t="shared" si="12"/>
        <v>2.1431536350234153E-5</v>
      </c>
      <c r="AF25" s="75">
        <f t="shared" si="12"/>
        <v>1.4660088948070001E-5</v>
      </c>
      <c r="AG25" s="75">
        <f t="shared" si="12"/>
        <v>7.4432021615816591E-6</v>
      </c>
      <c r="AH25" s="75">
        <f t="shared" si="12"/>
        <v>1.5744385572111689E-10</v>
      </c>
      <c r="AI25" s="75">
        <f t="shared" si="12"/>
        <v>-7.442892057722103E-6</v>
      </c>
      <c r="AJ25" s="75">
        <f t="shared" si="12"/>
        <v>-1.4659793050411148E-5</v>
      </c>
      <c r="AK25" s="75">
        <f t="shared" si="13"/>
        <v>-2.1431263649476707E-5</v>
      </c>
      <c r="AL25" s="75">
        <f t="shared" si="13"/>
        <v>-2.7551556147295555E-5</v>
      </c>
      <c r="AM25" s="75">
        <f t="shared" si="13"/>
        <v>-3.2834708553338945E-5</v>
      </c>
      <c r="AN25" s="75">
        <f t="shared" si="13"/>
        <v>-3.712019495515335E-5</v>
      </c>
      <c r="AO25" s="75">
        <f t="shared" si="13"/>
        <v>-4.0277803016980419E-5</v>
      </c>
      <c r="AP25" s="75">
        <f t="shared" si="13"/>
        <v>-4.221159041568827E-5</v>
      </c>
      <c r="AQ25" s="75">
        <f t="shared" si="13"/>
        <v>-4.2862799999710842E-5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2.99894E-6</v>
      </c>
      <c r="E26" s="50">
        <v>-4.0232400000000002E-16</v>
      </c>
      <c r="F26" s="36">
        <f t="shared" si="5"/>
        <v>5.9067587256368639E-2</v>
      </c>
      <c r="G26" s="75">
        <f t="shared" si="10"/>
        <v>-4.82618214624E-21</v>
      </c>
      <c r="H26" s="75">
        <f t="shared" si="10"/>
        <v>2.0513957772501574E-6</v>
      </c>
      <c r="I26" s="75">
        <f t="shared" si="10"/>
        <v>3.855362948386697E-6</v>
      </c>
      <c r="J26" s="75">
        <f t="shared" si="10"/>
        <v>5.1943164488506057E-6</v>
      </c>
      <c r="K26" s="75">
        <f t="shared" si="10"/>
        <v>5.9067587256368621E-6</v>
      </c>
      <c r="L26" s="75">
        <f t="shared" si="10"/>
        <v>5.9067587256368638E-6</v>
      </c>
      <c r="M26" s="75">
        <f t="shared" si="10"/>
        <v>5.1943164488506116E-6</v>
      </c>
      <c r="N26" s="75">
        <f t="shared" si="10"/>
        <v>3.8553629483867055E-6</v>
      </c>
      <c r="O26" s="75">
        <f t="shared" si="10"/>
        <v>2.051395777250168E-6</v>
      </c>
      <c r="P26" s="75">
        <f t="shared" si="10"/>
        <v>6.0620169214237184E-21</v>
      </c>
      <c r="Q26" s="75">
        <f t="shared" si="11"/>
        <v>-2.0513957772501566E-6</v>
      </c>
      <c r="R26" s="75">
        <f t="shared" si="11"/>
        <v>-3.8553629483866962E-6</v>
      </c>
      <c r="S26" s="75">
        <f t="shared" si="11"/>
        <v>-5.1943164488506048E-6</v>
      </c>
      <c r="T26" s="75">
        <f t="shared" si="11"/>
        <v>-5.9067587256368621E-6</v>
      </c>
      <c r="U26" s="75">
        <f t="shared" si="11"/>
        <v>-5.9067587256368638E-6</v>
      </c>
      <c r="V26" s="75">
        <f t="shared" si="11"/>
        <v>-5.1943164488506116E-6</v>
      </c>
      <c r="W26" s="75">
        <f t="shared" si="11"/>
        <v>-3.8553629483867064E-6</v>
      </c>
      <c r="X26" s="75">
        <f t="shared" si="11"/>
        <v>-2.0513957772501663E-6</v>
      </c>
      <c r="Y26" s="75">
        <f t="shared" si="11"/>
        <v>-6.7968462628964503E-21</v>
      </c>
      <c r="Z26" s="75">
        <f t="shared" si="11"/>
        <v>2.0513957772501583E-6</v>
      </c>
      <c r="AA26" s="75">
        <f t="shared" si="12"/>
        <v>3.8553629483866953E-6</v>
      </c>
      <c r="AB26" s="75">
        <f t="shared" si="12"/>
        <v>5.1943164488506073E-6</v>
      </c>
      <c r="AC26" s="75">
        <f t="shared" si="12"/>
        <v>5.9067587256368621E-6</v>
      </c>
      <c r="AD26" s="75">
        <f t="shared" si="12"/>
        <v>5.9067587256368629E-6</v>
      </c>
      <c r="AE26" s="75">
        <f t="shared" si="12"/>
        <v>5.1943164488506116E-6</v>
      </c>
      <c r="AF26" s="75">
        <f t="shared" si="12"/>
        <v>3.8553629483867064E-6</v>
      </c>
      <c r="AG26" s="75">
        <f t="shared" si="12"/>
        <v>2.0513957772501621E-6</v>
      </c>
      <c r="AH26" s="75">
        <f t="shared" si="12"/>
        <v>2.2044880244181942E-21</v>
      </c>
      <c r="AI26" s="75">
        <f t="shared" si="12"/>
        <v>-2.0513957772501574E-6</v>
      </c>
      <c r="AJ26" s="75">
        <f t="shared" si="12"/>
        <v>-3.8553629483866945E-6</v>
      </c>
      <c r="AK26" s="75">
        <f t="shared" si="13"/>
        <v>-5.194316448850609E-6</v>
      </c>
      <c r="AL26" s="75">
        <f t="shared" si="13"/>
        <v>-5.9067587256368621E-6</v>
      </c>
      <c r="AM26" s="75">
        <f t="shared" si="13"/>
        <v>-5.9067587256368629E-6</v>
      </c>
      <c r="AN26" s="75">
        <f t="shared" si="13"/>
        <v>-5.1943164488506116E-6</v>
      </c>
      <c r="AO26" s="75">
        <f t="shared" si="13"/>
        <v>-3.8553629483866987E-6</v>
      </c>
      <c r="AP26" s="75">
        <f t="shared" si="13"/>
        <v>-2.0513957772501727E-6</v>
      </c>
      <c r="AQ26" s="75">
        <f t="shared" si="13"/>
        <v>-2.9393173658909254E-21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1.69004E-4</v>
      </c>
      <c r="E27" s="50">
        <v>-2.9915699999999999E-12</v>
      </c>
      <c r="F27" s="36">
        <f t="shared" si="5"/>
        <v>6.7601599999999999</v>
      </c>
      <c r="G27" s="75">
        <f t="shared" si="10"/>
        <v>-2.0223491851199999E-15</v>
      </c>
      <c r="H27" s="75">
        <f t="shared" si="10"/>
        <v>1.1738894647169595E-4</v>
      </c>
      <c r="I27" s="75">
        <f t="shared" si="10"/>
        <v>2.3121108920854487E-4</v>
      </c>
      <c r="J27" s="75">
        <f t="shared" si="10"/>
        <v>3.3800799999824852E-4</v>
      </c>
      <c r="K27" s="75">
        <f t="shared" si="10"/>
        <v>4.3453470874830634E-4</v>
      </c>
      <c r="L27" s="75">
        <f t="shared" si="10"/>
        <v>5.1785830025821917E-4</v>
      </c>
      <c r="M27" s="75">
        <f t="shared" si="10"/>
        <v>5.8544702936372988E-4</v>
      </c>
      <c r="N27" s="75">
        <f t="shared" si="10"/>
        <v>6.3524724673251487E-4</v>
      </c>
      <c r="O27" s="75">
        <f t="shared" si="10"/>
        <v>6.6574579795994967E-4</v>
      </c>
      <c r="P27" s="75">
        <f t="shared" si="10"/>
        <v>6.7601599999999999E-4</v>
      </c>
      <c r="Q27" s="75">
        <f t="shared" si="11"/>
        <v>6.6574579796065201E-4</v>
      </c>
      <c r="R27" s="75">
        <f t="shared" si="11"/>
        <v>6.3524724673389831E-4</v>
      </c>
      <c r="S27" s="75">
        <f t="shared" si="11"/>
        <v>5.8544702936575224E-4</v>
      </c>
      <c r="T27" s="75">
        <f t="shared" si="11"/>
        <v>5.1785830026081887E-4</v>
      </c>
      <c r="U27" s="75">
        <f t="shared" si="11"/>
        <v>4.3453470875140477E-4</v>
      </c>
      <c r="V27" s="75">
        <f t="shared" si="11"/>
        <v>3.3800800000175125E-4</v>
      </c>
      <c r="W27" s="75">
        <f t="shared" si="11"/>
        <v>2.3121108921234562E-4</v>
      </c>
      <c r="X27" s="75">
        <f t="shared" si="11"/>
        <v>1.1738894647567902E-4</v>
      </c>
      <c r="Y27" s="75">
        <f t="shared" si="11"/>
        <v>2.0223068884182847E-15</v>
      </c>
      <c r="Z27" s="75">
        <f t="shared" si="11"/>
        <v>-1.1738894647169615E-4</v>
      </c>
      <c r="AA27" s="75">
        <f t="shared" si="12"/>
        <v>-2.3121108920854495E-4</v>
      </c>
      <c r="AB27" s="75">
        <f t="shared" si="12"/>
        <v>-3.3800799999824879E-4</v>
      </c>
      <c r="AC27" s="75">
        <f t="shared" si="12"/>
        <v>-4.3453470874830639E-4</v>
      </c>
      <c r="AD27" s="75">
        <f t="shared" si="12"/>
        <v>-5.1785830025821906E-4</v>
      </c>
      <c r="AE27" s="75">
        <f t="shared" si="12"/>
        <v>-5.8544702936372977E-4</v>
      </c>
      <c r="AF27" s="75">
        <f t="shared" si="12"/>
        <v>-6.3524724673251487E-4</v>
      </c>
      <c r="AG27" s="75">
        <f t="shared" si="12"/>
        <v>-6.6574579795994967E-4</v>
      </c>
      <c r="AH27" s="75">
        <f t="shared" si="12"/>
        <v>-6.7601599999999999E-4</v>
      </c>
      <c r="AI27" s="75">
        <f t="shared" si="12"/>
        <v>-6.6574579796065201E-4</v>
      </c>
      <c r="AJ27" s="75">
        <f t="shared" si="12"/>
        <v>-6.3524724673389842E-4</v>
      </c>
      <c r="AK27" s="75">
        <f t="shared" si="13"/>
        <v>-5.8544702936575213E-4</v>
      </c>
      <c r="AL27" s="75">
        <f t="shared" si="13"/>
        <v>-5.1785830026081898E-4</v>
      </c>
      <c r="AM27" s="75">
        <f t="shared" si="13"/>
        <v>-4.3453470875140483E-4</v>
      </c>
      <c r="AN27" s="75">
        <f t="shared" si="13"/>
        <v>-3.3800800000175158E-4</v>
      </c>
      <c r="AO27" s="75">
        <f t="shared" si="13"/>
        <v>-2.3121108921234546E-4</v>
      </c>
      <c r="AP27" s="75">
        <f t="shared" si="13"/>
        <v>-1.173889464756797E-4</v>
      </c>
      <c r="AQ27" s="75">
        <f t="shared" si="13"/>
        <v>-2.022389710414074E-15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3.0385599999999999E-5</v>
      </c>
      <c r="E28" s="50">
        <v>1.5708</v>
      </c>
      <c r="F28" s="36">
        <f t="shared" si="5"/>
        <v>0.9115679999938503</v>
      </c>
      <c r="G28" s="75">
        <f t="shared" si="10"/>
        <v>9.1156799999385035E-5</v>
      </c>
      <c r="H28" s="75">
        <f t="shared" si="10"/>
        <v>8.9771865235234579E-5</v>
      </c>
      <c r="I28" s="75">
        <f t="shared" si="10"/>
        <v>8.5659257772667226E-5</v>
      </c>
      <c r="J28" s="75">
        <f t="shared" si="10"/>
        <v>7.8943937108353257E-5</v>
      </c>
      <c r="K28" s="75">
        <f t="shared" si="10"/>
        <v>6.9829944862561671E-5</v>
      </c>
      <c r="L28" s="75">
        <f t="shared" si="10"/>
        <v>5.859420507777822E-5</v>
      </c>
      <c r="M28" s="75">
        <f t="shared" si="10"/>
        <v>4.5578110021804895E-5</v>
      </c>
      <c r="N28" s="75">
        <f t="shared" si="10"/>
        <v>3.1177147156455556E-5</v>
      </c>
      <c r="O28" s="75">
        <f t="shared" si="10"/>
        <v>1.582888245115496E-5</v>
      </c>
      <c r="P28" s="75">
        <f t="shared" si="10"/>
        <v>-3.3483762297939745E-10</v>
      </c>
      <c r="Q28" s="75">
        <f t="shared" si="11"/>
        <v>-1.5829541952529139E-5</v>
      </c>
      <c r="R28" s="75">
        <f t="shared" si="11"/>
        <v>-3.1177776445342432E-5</v>
      </c>
      <c r="S28" s="75">
        <f t="shared" si="11"/>
        <v>-4.5578689977580106E-5</v>
      </c>
      <c r="T28" s="75">
        <f t="shared" si="11"/>
        <v>-5.8594718078779071E-5</v>
      </c>
      <c r="U28" s="75">
        <f t="shared" si="11"/>
        <v>-6.983037532151226E-5</v>
      </c>
      <c r="V28" s="75">
        <f t="shared" si="11"/>
        <v>-7.8944271945976217E-5</v>
      </c>
      <c r="W28" s="75">
        <f t="shared" si="11"/>
        <v>-8.5659486815090803E-5</v>
      </c>
      <c r="X28" s="75">
        <f t="shared" si="11"/>
        <v>-8.9771981523120665E-5</v>
      </c>
      <c r="Y28" s="75">
        <f t="shared" si="11"/>
        <v>-9.1156799999385035E-5</v>
      </c>
      <c r="Z28" s="75">
        <f t="shared" si="11"/>
        <v>-8.9771865235234579E-5</v>
      </c>
      <c r="AA28" s="75">
        <f t="shared" si="12"/>
        <v>-8.5659257772667226E-5</v>
      </c>
      <c r="AB28" s="75">
        <f t="shared" si="12"/>
        <v>-7.894393710835323E-5</v>
      </c>
      <c r="AC28" s="75">
        <f t="shared" si="12"/>
        <v>-6.9829944862561657E-5</v>
      </c>
      <c r="AD28" s="75">
        <f t="shared" si="12"/>
        <v>-5.859420507777822E-5</v>
      </c>
      <c r="AE28" s="75">
        <f t="shared" si="12"/>
        <v>-4.5578110021804902E-5</v>
      </c>
      <c r="AF28" s="75">
        <f t="shared" si="12"/>
        <v>-3.1177147156455563E-5</v>
      </c>
      <c r="AG28" s="75">
        <f t="shared" si="12"/>
        <v>-1.5828882451154933E-5</v>
      </c>
      <c r="AH28" s="75">
        <f t="shared" si="12"/>
        <v>3.3483762296822947E-10</v>
      </c>
      <c r="AI28" s="75">
        <f t="shared" si="12"/>
        <v>1.5829541952529133E-5</v>
      </c>
      <c r="AJ28" s="75">
        <f t="shared" si="12"/>
        <v>3.1177776445342418E-5</v>
      </c>
      <c r="AK28" s="75">
        <f t="shared" si="13"/>
        <v>4.5578689977580173E-5</v>
      </c>
      <c r="AL28" s="75">
        <f t="shared" si="13"/>
        <v>5.8594718078779071E-5</v>
      </c>
      <c r="AM28" s="75">
        <f t="shared" si="13"/>
        <v>6.983037532151226E-5</v>
      </c>
      <c r="AN28" s="75">
        <f t="shared" si="13"/>
        <v>7.8944271945976204E-5</v>
      </c>
      <c r="AO28" s="75">
        <f t="shared" si="13"/>
        <v>8.565948681509083E-5</v>
      </c>
      <c r="AP28" s="75">
        <f t="shared" si="13"/>
        <v>8.9771981523120665E-5</v>
      </c>
      <c r="AQ28" s="75">
        <f t="shared" si="13"/>
        <v>9.1156799999385035E-5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5.28515E-5</v>
      </c>
      <c r="E29" s="50">
        <v>-4.2772599999999998E-16</v>
      </c>
      <c r="F29" s="36">
        <f t="shared" si="5"/>
        <v>1.0409713391664945</v>
      </c>
      <c r="G29" s="75">
        <f t="shared" si="10"/>
        <v>-9.0423842755999994E-20</v>
      </c>
      <c r="H29" s="75">
        <f t="shared" si="10"/>
        <v>3.6152555209953081E-5</v>
      </c>
      <c r="I29" s="75">
        <f t="shared" si="10"/>
        <v>6.7944578706696183E-5</v>
      </c>
      <c r="J29" s="75">
        <f t="shared" si="10"/>
        <v>9.1541483256226468E-5</v>
      </c>
      <c r="K29" s="75">
        <f t="shared" si="10"/>
        <v>1.0409713391664942E-4</v>
      </c>
      <c r="L29" s="75">
        <f t="shared" si="10"/>
        <v>1.0409713391664945E-4</v>
      </c>
      <c r="M29" s="75">
        <f t="shared" si="10"/>
        <v>9.1541483256226577E-5</v>
      </c>
      <c r="N29" s="75">
        <f t="shared" si="10"/>
        <v>6.7944578706696359E-5</v>
      </c>
      <c r="O29" s="75">
        <f t="shared" si="10"/>
        <v>3.6152555209953264E-5</v>
      </c>
      <c r="P29" s="75">
        <f t="shared" si="10"/>
        <v>1.0683331021048292E-19</v>
      </c>
      <c r="Q29" s="75">
        <f t="shared" si="11"/>
        <v>-3.6152555209953068E-5</v>
      </c>
      <c r="R29" s="75">
        <f t="shared" si="11"/>
        <v>-6.7944578706696183E-5</v>
      </c>
      <c r="S29" s="75">
        <f t="shared" si="11"/>
        <v>-9.1541483256226441E-5</v>
      </c>
      <c r="T29" s="75">
        <f t="shared" si="11"/>
        <v>-1.0409713391664942E-4</v>
      </c>
      <c r="U29" s="75">
        <f t="shared" si="11"/>
        <v>-1.0409713391664945E-4</v>
      </c>
      <c r="V29" s="75">
        <f t="shared" si="11"/>
        <v>-9.1541483256226563E-5</v>
      </c>
      <c r="W29" s="75">
        <f t="shared" si="11"/>
        <v>-6.7944578706696359E-5</v>
      </c>
      <c r="X29" s="75">
        <f t="shared" si="11"/>
        <v>-3.6152555209953237E-5</v>
      </c>
      <c r="Y29" s="75">
        <f t="shared" si="11"/>
        <v>-1.1978349692340351E-19</v>
      </c>
      <c r="Z29" s="75">
        <f t="shared" si="11"/>
        <v>3.6152555209953095E-5</v>
      </c>
      <c r="AA29" s="75">
        <f t="shared" si="12"/>
        <v>6.7944578706696183E-5</v>
      </c>
      <c r="AB29" s="75">
        <f t="shared" si="12"/>
        <v>9.1541483256226495E-5</v>
      </c>
      <c r="AC29" s="75">
        <f t="shared" si="12"/>
        <v>1.0409713391664942E-4</v>
      </c>
      <c r="AD29" s="75">
        <f t="shared" si="12"/>
        <v>1.0409713391664943E-4</v>
      </c>
      <c r="AE29" s="75">
        <f t="shared" si="12"/>
        <v>9.1541483256226577E-5</v>
      </c>
      <c r="AF29" s="75">
        <f t="shared" si="12"/>
        <v>6.7944578706696372E-5</v>
      </c>
      <c r="AG29" s="75">
        <f t="shared" si="12"/>
        <v>3.6152555209953163E-5</v>
      </c>
      <c r="AH29" s="75">
        <f t="shared" si="12"/>
        <v>3.8850560138761756E-20</v>
      </c>
      <c r="AI29" s="75">
        <f t="shared" si="12"/>
        <v>-3.6152555209953081E-5</v>
      </c>
      <c r="AJ29" s="75">
        <f t="shared" si="12"/>
        <v>-6.7944578706696169E-5</v>
      </c>
      <c r="AK29" s="75">
        <f t="shared" si="13"/>
        <v>-9.1541483256226522E-5</v>
      </c>
      <c r="AL29" s="75">
        <f t="shared" si="13"/>
        <v>-1.0409713391664942E-4</v>
      </c>
      <c r="AM29" s="75">
        <f t="shared" si="13"/>
        <v>-1.0409713391664943E-4</v>
      </c>
      <c r="AN29" s="75">
        <f t="shared" si="13"/>
        <v>-9.1541483256226577E-5</v>
      </c>
      <c r="AO29" s="75">
        <f t="shared" si="13"/>
        <v>-6.7944578706696237E-5</v>
      </c>
      <c r="AP29" s="75">
        <f t="shared" si="13"/>
        <v>-3.6152555209953345E-5</v>
      </c>
      <c r="AQ29" s="75">
        <f t="shared" si="13"/>
        <v>-5.1800746851682343E-20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1.6629100000000001E-6</v>
      </c>
      <c r="E30" s="50">
        <v>-2.4179599999999999E-16</v>
      </c>
      <c r="F30" s="36">
        <f t="shared" si="5"/>
        <v>6.6516400000000003E-2</v>
      </c>
      <c r="G30" s="75">
        <f t="shared" si="10"/>
        <v>-1.6083399454399999E-21</v>
      </c>
      <c r="H30" s="75">
        <f t="shared" si="10"/>
        <v>1.1550451644964588E-6</v>
      </c>
      <c r="I30" s="75">
        <f t="shared" si="10"/>
        <v>2.2749948661507495E-6</v>
      </c>
      <c r="J30" s="75">
        <f t="shared" si="10"/>
        <v>3.3258199999999988E-6</v>
      </c>
      <c r="K30" s="75">
        <f t="shared" si="10"/>
        <v>4.2755917760953717E-6</v>
      </c>
      <c r="L30" s="75">
        <f t="shared" si="10"/>
        <v>5.0954518596279179E-6</v>
      </c>
      <c r="M30" s="75">
        <f t="shared" si="10"/>
        <v>5.7604892168287226E-6</v>
      </c>
      <c r="N30" s="75">
        <f t="shared" si="10"/>
        <v>6.2504970241243791E-6</v>
      </c>
      <c r="O30" s="75">
        <f t="shared" si="10"/>
        <v>6.5505866422461233E-6</v>
      </c>
      <c r="P30" s="75">
        <f t="shared" si="10"/>
        <v>6.6516400000000002E-6</v>
      </c>
      <c r="Q30" s="75">
        <f t="shared" si="11"/>
        <v>6.5505866422461241E-6</v>
      </c>
      <c r="R30" s="75">
        <f t="shared" si="11"/>
        <v>6.2504970241243799E-6</v>
      </c>
      <c r="S30" s="75">
        <f t="shared" si="11"/>
        <v>5.7604892168287252E-6</v>
      </c>
      <c r="T30" s="75">
        <f t="shared" si="11"/>
        <v>5.0954518596279213E-6</v>
      </c>
      <c r="U30" s="75">
        <f t="shared" si="11"/>
        <v>4.2755917760953759E-6</v>
      </c>
      <c r="V30" s="75">
        <f t="shared" si="11"/>
        <v>3.3258200000000022E-6</v>
      </c>
      <c r="W30" s="75">
        <f t="shared" si="11"/>
        <v>2.2749948661507554E-6</v>
      </c>
      <c r="X30" s="75">
        <f t="shared" si="11"/>
        <v>1.1550451644964628E-6</v>
      </c>
      <c r="Y30" s="75">
        <f t="shared" si="11"/>
        <v>3.7688461986679078E-21</v>
      </c>
      <c r="Z30" s="75">
        <f t="shared" si="11"/>
        <v>-1.1550451644964584E-6</v>
      </c>
      <c r="AA30" s="75">
        <f t="shared" si="12"/>
        <v>-2.2749948661507478E-6</v>
      </c>
      <c r="AB30" s="75">
        <f t="shared" si="12"/>
        <v>-3.3258199999999984E-6</v>
      </c>
      <c r="AC30" s="75">
        <f t="shared" si="12"/>
        <v>-4.27559177609537E-6</v>
      </c>
      <c r="AD30" s="75">
        <f t="shared" si="12"/>
        <v>-5.0954518596279179E-6</v>
      </c>
      <c r="AE30" s="75">
        <f t="shared" si="12"/>
        <v>-5.7604892168287218E-6</v>
      </c>
      <c r="AF30" s="75">
        <f t="shared" si="12"/>
        <v>-6.2504970241243791E-6</v>
      </c>
      <c r="AG30" s="75">
        <f t="shared" si="12"/>
        <v>-6.5505866422461233E-6</v>
      </c>
      <c r="AH30" s="75">
        <f t="shared" si="12"/>
        <v>-6.6516400000000002E-6</v>
      </c>
      <c r="AI30" s="75">
        <f t="shared" si="12"/>
        <v>-6.5505866422461241E-6</v>
      </c>
      <c r="AJ30" s="75">
        <f t="shared" si="12"/>
        <v>-6.2504970241243808E-6</v>
      </c>
      <c r="AK30" s="75">
        <f t="shared" si="13"/>
        <v>-5.7604892168287235E-6</v>
      </c>
      <c r="AL30" s="75">
        <f t="shared" si="13"/>
        <v>-5.0954518596279196E-6</v>
      </c>
      <c r="AM30" s="75">
        <f t="shared" si="13"/>
        <v>-4.2755917760953742E-6</v>
      </c>
      <c r="AN30" s="75">
        <f t="shared" si="13"/>
        <v>-3.3258200000000031E-6</v>
      </c>
      <c r="AO30" s="75">
        <f t="shared" si="13"/>
        <v>-2.2749948661507503E-6</v>
      </c>
      <c r="AP30" s="75">
        <f t="shared" si="13"/>
        <v>-1.1550451644964669E-6</v>
      </c>
      <c r="AQ30" s="75">
        <f t="shared" si="13"/>
        <v>-1.6298492937216746E-21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6.1916299999999997E-6</v>
      </c>
      <c r="E31" s="50">
        <v>1.5708</v>
      </c>
      <c r="F31" s="36">
        <f t="shared" si="5"/>
        <v>0.18574889999874686</v>
      </c>
      <c r="G31" s="75">
        <f t="shared" si="10"/>
        <v>1.8574889999874687E-5</v>
      </c>
      <c r="H31" s="75">
        <f t="shared" si="10"/>
        <v>1.8292683835317894E-5</v>
      </c>
      <c r="I31" s="75">
        <f t="shared" si="10"/>
        <v>1.7454663728969629E-5</v>
      </c>
      <c r="J31" s="75">
        <f t="shared" si="10"/>
        <v>1.6086292497702638E-5</v>
      </c>
      <c r="K31" s="75">
        <f t="shared" si="10"/>
        <v>1.4229147408949724E-5</v>
      </c>
      <c r="L31" s="75">
        <f t="shared" si="10"/>
        <v>1.1939656876471879E-5</v>
      </c>
      <c r="M31" s="75">
        <f t="shared" si="10"/>
        <v>9.2873859115603382E-6</v>
      </c>
      <c r="N31" s="75">
        <f t="shared" si="10"/>
        <v>6.3529224253700731E-6</v>
      </c>
      <c r="O31" s="75">
        <f t="shared" si="10"/>
        <v>3.2254286060187909E-6</v>
      </c>
      <c r="P31" s="75">
        <f t="shared" si="10"/>
        <v>-6.8229380745087367E-11</v>
      </c>
      <c r="Q31" s="75">
        <f t="shared" si="11"/>
        <v>-3.2255629916650651E-6</v>
      </c>
      <c r="R31" s="75">
        <f t="shared" si="11"/>
        <v>-6.353050654661272E-6</v>
      </c>
      <c r="S31" s="75">
        <f t="shared" si="11"/>
        <v>-9.287504088314345E-6</v>
      </c>
      <c r="T31" s="75">
        <f t="shared" si="11"/>
        <v>-1.193976140994783E-5</v>
      </c>
      <c r="U31" s="75">
        <f t="shared" si="11"/>
        <v>-1.4229235122950839E-5</v>
      </c>
      <c r="V31" s="75">
        <f t="shared" si="11"/>
        <v>-1.6086360727083378E-5</v>
      </c>
      <c r="W31" s="75">
        <f t="shared" si="11"/>
        <v>-1.7454710400614785E-5</v>
      </c>
      <c r="X31" s="75">
        <f t="shared" si="11"/>
        <v>-1.8292707531133156E-5</v>
      </c>
      <c r="Y31" s="75">
        <f t="shared" si="11"/>
        <v>-1.8574889999874687E-5</v>
      </c>
      <c r="Z31" s="75">
        <f t="shared" si="11"/>
        <v>-1.8292683835317894E-5</v>
      </c>
      <c r="AA31" s="75">
        <f t="shared" si="12"/>
        <v>-1.7454663728969632E-5</v>
      </c>
      <c r="AB31" s="75">
        <f t="shared" si="12"/>
        <v>-1.6086292497702631E-5</v>
      </c>
      <c r="AC31" s="75">
        <f t="shared" si="12"/>
        <v>-1.422914740894972E-5</v>
      </c>
      <c r="AD31" s="75">
        <f t="shared" si="12"/>
        <v>-1.1939656876471879E-5</v>
      </c>
      <c r="AE31" s="75">
        <f t="shared" si="12"/>
        <v>-9.2873859115603399E-6</v>
      </c>
      <c r="AF31" s="75">
        <f t="shared" si="12"/>
        <v>-6.3529224253700756E-6</v>
      </c>
      <c r="AG31" s="75">
        <f t="shared" si="12"/>
        <v>-3.2254286060187854E-6</v>
      </c>
      <c r="AH31" s="75">
        <f t="shared" si="12"/>
        <v>6.8229380742811677E-11</v>
      </c>
      <c r="AI31" s="75">
        <f t="shared" si="12"/>
        <v>3.2255629916650629E-6</v>
      </c>
      <c r="AJ31" s="75">
        <f t="shared" si="12"/>
        <v>6.3530506546612694E-6</v>
      </c>
      <c r="AK31" s="75">
        <f t="shared" si="13"/>
        <v>9.2875040883143551E-6</v>
      </c>
      <c r="AL31" s="75">
        <f t="shared" si="13"/>
        <v>1.193976140994783E-5</v>
      </c>
      <c r="AM31" s="75">
        <f t="shared" si="13"/>
        <v>1.4229235122950835E-5</v>
      </c>
      <c r="AN31" s="75">
        <f t="shared" si="13"/>
        <v>1.6086360727083378E-5</v>
      </c>
      <c r="AO31" s="75">
        <f t="shared" si="13"/>
        <v>1.7454710400614791E-5</v>
      </c>
      <c r="AP31" s="75">
        <f t="shared" si="13"/>
        <v>1.8292707531133156E-5</v>
      </c>
      <c r="AQ31" s="75">
        <f t="shared" si="13"/>
        <v>1.8574889999874687E-5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3.0966300000000001E-6</v>
      </c>
      <c r="E32" s="50">
        <v>3.1415899999999999</v>
      </c>
      <c r="F32" s="36">
        <f>MAX(ABS(MAX(G32:AQ32)),ABS(MAX(G32:AQ32)))*10000</f>
        <v>6.0991761719318249E-2</v>
      </c>
      <c r="G32" s="75">
        <f t="shared" si="10"/>
        <v>-3.2868743047044356E-11</v>
      </c>
      <c r="H32" s="75">
        <f t="shared" si="10"/>
        <v>2.118188786308002E-6</v>
      </c>
      <c r="I32" s="75">
        <f t="shared" si="10"/>
        <v>3.9809256125932293E-6</v>
      </c>
      <c r="J32" s="75">
        <f t="shared" si="10"/>
        <v>5.3635040577949533E-6</v>
      </c>
      <c r="K32" s="75">
        <f t="shared" si="10"/>
        <v>6.0991647567371614E-6</v>
      </c>
      <c r="L32" s="75">
        <f t="shared" si="10"/>
        <v>6.0991761719318252E-6</v>
      </c>
      <c r="M32" s="75">
        <f t="shared" si="10"/>
        <v>5.3635369265380039E-6</v>
      </c>
      <c r="N32" s="75">
        <f t="shared" si="10"/>
        <v>3.9809759704291606E-6</v>
      </c>
      <c r="O32" s="75">
        <f t="shared" si="10"/>
        <v>2.1182505593385942E-6</v>
      </c>
      <c r="P32" s="75">
        <f t="shared" si="10"/>
        <v>3.2868743047803126E-11</v>
      </c>
      <c r="Q32" s="75">
        <f t="shared" si="11"/>
        <v>-2.1181887863080012E-6</v>
      </c>
      <c r="R32" s="75">
        <f t="shared" si="11"/>
        <v>-3.9809256125932327E-6</v>
      </c>
      <c r="S32" s="75">
        <f t="shared" si="11"/>
        <v>-5.3635040577949559E-6</v>
      </c>
      <c r="T32" s="75">
        <f t="shared" si="11"/>
        <v>-6.0991647567371605E-6</v>
      </c>
      <c r="U32" s="75">
        <f t="shared" si="11"/>
        <v>-6.0991761719318252E-6</v>
      </c>
      <c r="V32" s="75">
        <f t="shared" si="11"/>
        <v>-5.3635369265380039E-6</v>
      </c>
      <c r="W32" s="75">
        <f t="shared" si="11"/>
        <v>-3.9809759704291615E-6</v>
      </c>
      <c r="X32" s="75">
        <f t="shared" si="11"/>
        <v>-2.1182505593385951E-6</v>
      </c>
      <c r="Y32" s="75">
        <f t="shared" si="11"/>
        <v>-3.286874304856189E-11</v>
      </c>
      <c r="Z32" s="75">
        <f t="shared" si="11"/>
        <v>2.1181887863080109E-6</v>
      </c>
      <c r="AA32" s="75">
        <f t="shared" si="12"/>
        <v>3.9809256125932327E-6</v>
      </c>
      <c r="AB32" s="75">
        <f t="shared" si="12"/>
        <v>5.363504057794955E-6</v>
      </c>
      <c r="AC32" s="75">
        <f t="shared" si="12"/>
        <v>6.0991647567371605E-6</v>
      </c>
      <c r="AD32" s="75">
        <f t="shared" si="12"/>
        <v>6.0991761719318252E-6</v>
      </c>
      <c r="AE32" s="75">
        <f t="shared" si="12"/>
        <v>5.3635369265380039E-6</v>
      </c>
      <c r="AF32" s="75">
        <f t="shared" si="12"/>
        <v>3.9809759704291623E-6</v>
      </c>
      <c r="AG32" s="75">
        <f t="shared" si="12"/>
        <v>2.1182505593385959E-6</v>
      </c>
      <c r="AH32" s="75">
        <f t="shared" si="12"/>
        <v>3.2868743049320654E-11</v>
      </c>
      <c r="AI32" s="75">
        <f t="shared" si="12"/>
        <v>-2.1181887863079893E-6</v>
      </c>
      <c r="AJ32" s="75">
        <f t="shared" si="12"/>
        <v>-3.9809256125932149E-6</v>
      </c>
      <c r="AK32" s="75">
        <f t="shared" si="13"/>
        <v>-5.363504057794955E-6</v>
      </c>
      <c r="AL32" s="75">
        <f t="shared" si="13"/>
        <v>-6.0991647567371605E-6</v>
      </c>
      <c r="AM32" s="75">
        <f t="shared" si="13"/>
        <v>-6.0991761719318252E-6</v>
      </c>
      <c r="AN32" s="75">
        <f t="shared" si="13"/>
        <v>-5.3635369265380047E-6</v>
      </c>
      <c r="AO32" s="75">
        <f t="shared" si="13"/>
        <v>-3.9809759704291462E-6</v>
      </c>
      <c r="AP32" s="75">
        <f t="shared" si="13"/>
        <v>-2.1182505593386069E-6</v>
      </c>
      <c r="AQ32" s="75">
        <f t="shared" si="13"/>
        <v>-3.286874303907798E-11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9.8766499999999997E-6</v>
      </c>
      <c r="E33" s="50">
        <v>3.1415899999999999</v>
      </c>
      <c r="F33" s="36">
        <f t="shared" si="5"/>
        <v>0.39506599999860909</v>
      </c>
      <c r="G33" s="75">
        <f t="shared" ref="G33:P42" si="14">Bn*SIN(m*(th-INDEX(deg,ii)*PI()/180+ph))*INDEX(mm,ii)*INDEX(_10kA,ii)</f>
        <v>1.0483431053007095E-10</v>
      </c>
      <c r="H33" s="75">
        <f t="shared" si="14"/>
        <v>-6.8601458541503969E-6</v>
      </c>
      <c r="I33" s="75">
        <f t="shared" si="14"/>
        <v>-1.3511954482234283E-5</v>
      </c>
      <c r="J33" s="75">
        <f t="shared" si="14"/>
        <v>-1.9753209210754341E-5</v>
      </c>
      <c r="K33" s="75">
        <f t="shared" si="14"/>
        <v>-2.5394272673011799E-5</v>
      </c>
      <c r="L33" s="75">
        <f t="shared" si="14"/>
        <v>-3.0263744010221784E-5</v>
      </c>
      <c r="M33" s="75">
        <f t="shared" si="14"/>
        <v>-3.4213666799874572E-5</v>
      </c>
      <c r="N33" s="75">
        <f t="shared" si="14"/>
        <v>-3.7124024636763941E-5</v>
      </c>
      <c r="O33" s="75">
        <f t="shared" si="14"/>
        <v>-3.8906387770728135E-5</v>
      </c>
      <c r="P33" s="75">
        <f t="shared" si="14"/>
        <v>-3.9506599999860909E-5</v>
      </c>
      <c r="Q33" s="75">
        <f t="shared" ref="Q33:Z42" si="15">Bn*SIN(m*(th-INDEX(deg,ii)*PI()/180+ph))*INDEX(mm,ii)*INDEX(_10kA,ii)</f>
        <v>-3.8906424179302099E-5</v>
      </c>
      <c r="R33" s="75">
        <f t="shared" si="15"/>
        <v>-3.7124096347655771E-5</v>
      </c>
      <c r="S33" s="75">
        <f t="shared" si="15"/>
        <v>-3.4213771634185102E-5</v>
      </c>
      <c r="T33" s="75">
        <f t="shared" si="15"/>
        <v>-3.0263878782613544E-5</v>
      </c>
      <c r="U33" s="75">
        <f t="shared" si="15"/>
        <v>-2.5394433288493861E-5</v>
      </c>
      <c r="V33" s="75">
        <f t="shared" si="15"/>
        <v>-1.9753390789106572E-5</v>
      </c>
      <c r="W33" s="75">
        <f t="shared" si="15"/>
        <v>-1.3512151506290324E-5</v>
      </c>
      <c r="X33" s="75">
        <f t="shared" si="15"/>
        <v>-6.8603523374339856E-6</v>
      </c>
      <c r="Y33" s="75">
        <f t="shared" si="15"/>
        <v>-1.048343105349111E-10</v>
      </c>
      <c r="Z33" s="75">
        <f t="shared" si="15"/>
        <v>6.8601458541504274E-6</v>
      </c>
      <c r="AA33" s="75">
        <f t="shared" ref="AA33:AJ42" si="16">Bn*SIN(m*(th-INDEX(deg,ii)*PI()/180+ph))*INDEX(mm,ii)*INDEX(_10kA,ii)</f>
        <v>1.3511954482234293E-5</v>
      </c>
      <c r="AB33" s="75">
        <f t="shared" si="16"/>
        <v>1.9753209210754351E-5</v>
      </c>
      <c r="AC33" s="75">
        <f t="shared" si="16"/>
        <v>2.5394272673011795E-5</v>
      </c>
      <c r="AD33" s="75">
        <f t="shared" si="16"/>
        <v>3.026374401022178E-5</v>
      </c>
      <c r="AE33" s="75">
        <f t="shared" si="16"/>
        <v>3.4213666799874572E-5</v>
      </c>
      <c r="AF33" s="75">
        <f t="shared" si="16"/>
        <v>3.7124024636763941E-5</v>
      </c>
      <c r="AG33" s="75">
        <f t="shared" si="16"/>
        <v>3.8906387770728135E-5</v>
      </c>
      <c r="AH33" s="75">
        <f t="shared" si="16"/>
        <v>3.9506599999860909E-5</v>
      </c>
      <c r="AI33" s="75">
        <f t="shared" si="16"/>
        <v>3.8906424179302106E-5</v>
      </c>
      <c r="AJ33" s="75">
        <f t="shared" si="16"/>
        <v>3.7124096347655791E-5</v>
      </c>
      <c r="AK33" s="75">
        <f t="shared" ref="AK33:AQ42" si="17">Bn*SIN(m*(th-INDEX(deg,ii)*PI()/180+ph))*INDEX(mm,ii)*INDEX(_10kA,ii)</f>
        <v>3.4213771634185109E-5</v>
      </c>
      <c r="AL33" s="75">
        <f t="shared" si="17"/>
        <v>3.0263878782613544E-5</v>
      </c>
      <c r="AM33" s="75">
        <f t="shared" si="17"/>
        <v>2.5394433288493868E-5</v>
      </c>
      <c r="AN33" s="75">
        <f t="shared" si="17"/>
        <v>1.9753390789106579E-5</v>
      </c>
      <c r="AO33" s="75">
        <f t="shared" si="17"/>
        <v>1.3512151506290263E-5</v>
      </c>
      <c r="AP33" s="75">
        <f t="shared" si="17"/>
        <v>6.8603523374340246E-6</v>
      </c>
      <c r="AQ33" s="75">
        <f t="shared" si="17"/>
        <v>1.0483431050466233E-10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8.9187699999999997E-6</v>
      </c>
      <c r="E34" s="50">
        <v>1.5708</v>
      </c>
      <c r="F34" s="36">
        <f t="shared" si="5"/>
        <v>0.26756309999819494</v>
      </c>
      <c r="G34" s="75">
        <f t="shared" si="14"/>
        <v>2.6756309999819495E-5</v>
      </c>
      <c r="H34" s="75">
        <f t="shared" si="14"/>
        <v>2.6349804463431794E-5</v>
      </c>
      <c r="I34" s="75">
        <f t="shared" si="14"/>
        <v>2.5142673452067134E-5</v>
      </c>
      <c r="J34" s="75">
        <f t="shared" si="14"/>
        <v>2.3171595030668068E-5</v>
      </c>
      <c r="K34" s="75">
        <f t="shared" si="14"/>
        <v>2.049645941965501E-5</v>
      </c>
      <c r="L34" s="75">
        <f t="shared" si="14"/>
        <v>1.7198549260884629E-5</v>
      </c>
      <c r="M34" s="75">
        <f t="shared" si="14"/>
        <v>1.3378069885708126E-5</v>
      </c>
      <c r="N34" s="75">
        <f t="shared" si="14"/>
        <v>9.1511046266843874E-6</v>
      </c>
      <c r="O34" s="75">
        <f t="shared" si="14"/>
        <v>4.6460876842612064E-6</v>
      </c>
      <c r="P34" s="75">
        <f t="shared" si="14"/>
        <v>-9.828141444302435E-11</v>
      </c>
      <c r="Q34" s="75">
        <f t="shared" si="15"/>
        <v>-4.6462812608590355E-6</v>
      </c>
      <c r="R34" s="75">
        <f t="shared" si="15"/>
        <v>-9.1512893353241891E-6</v>
      </c>
      <c r="S34" s="75">
        <f t="shared" si="15"/>
        <v>-1.337824011411136E-5</v>
      </c>
      <c r="T34" s="75">
        <f t="shared" si="15"/>
        <v>-1.7198699836747418E-5</v>
      </c>
      <c r="U34" s="75">
        <f t="shared" si="15"/>
        <v>-2.0496585767805932E-5</v>
      </c>
      <c r="V34" s="75">
        <f t="shared" si="15"/>
        <v>-2.3171693312082508E-5</v>
      </c>
      <c r="W34" s="75">
        <f t="shared" si="15"/>
        <v>-2.5142740680514037E-5</v>
      </c>
      <c r="X34" s="75">
        <f t="shared" si="15"/>
        <v>-2.6349838596208826E-5</v>
      </c>
      <c r="Y34" s="75">
        <f t="shared" si="15"/>
        <v>-2.6756309999819495E-5</v>
      </c>
      <c r="Z34" s="75">
        <f t="shared" si="15"/>
        <v>-2.6349804463431794E-5</v>
      </c>
      <c r="AA34" s="75">
        <f t="shared" si="16"/>
        <v>-2.5142673452067141E-5</v>
      </c>
      <c r="AB34" s="75">
        <f t="shared" si="16"/>
        <v>-2.3171595030668064E-5</v>
      </c>
      <c r="AC34" s="75">
        <f t="shared" si="16"/>
        <v>-2.0496459419655003E-5</v>
      </c>
      <c r="AD34" s="75">
        <f t="shared" si="16"/>
        <v>-1.7198549260884629E-5</v>
      </c>
      <c r="AE34" s="75">
        <f t="shared" si="16"/>
        <v>-1.3378069885708128E-5</v>
      </c>
      <c r="AF34" s="75">
        <f t="shared" si="16"/>
        <v>-9.1511046266843891E-6</v>
      </c>
      <c r="AG34" s="75">
        <f t="shared" si="16"/>
        <v>-4.6460876842611979E-6</v>
      </c>
      <c r="AH34" s="75">
        <f t="shared" si="16"/>
        <v>9.8281414439746311E-11</v>
      </c>
      <c r="AI34" s="75">
        <f t="shared" si="16"/>
        <v>4.646281260859033E-6</v>
      </c>
      <c r="AJ34" s="75">
        <f t="shared" si="16"/>
        <v>9.1512893353241874E-6</v>
      </c>
      <c r="AK34" s="75">
        <f t="shared" si="17"/>
        <v>1.3378240114111379E-5</v>
      </c>
      <c r="AL34" s="75">
        <f t="shared" si="17"/>
        <v>1.7198699836747418E-5</v>
      </c>
      <c r="AM34" s="75">
        <f t="shared" si="17"/>
        <v>2.0496585767805929E-5</v>
      </c>
      <c r="AN34" s="75">
        <f t="shared" si="17"/>
        <v>2.3171693312082504E-5</v>
      </c>
      <c r="AO34" s="75">
        <f t="shared" si="17"/>
        <v>2.5142740680514044E-5</v>
      </c>
      <c r="AP34" s="75">
        <f t="shared" si="17"/>
        <v>2.6349838596208823E-5</v>
      </c>
      <c r="AQ34" s="75">
        <f t="shared" si="17"/>
        <v>2.6756309999819495E-5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7.7118199999999993E-6</v>
      </c>
      <c r="E35" s="50">
        <v>3.1415899999999999</v>
      </c>
      <c r="F35" s="36">
        <f t="shared" si="5"/>
        <v>0.15189334465605281</v>
      </c>
      <c r="G35" s="75">
        <f t="shared" si="14"/>
        <v>-8.1856027360407145E-11</v>
      </c>
      <c r="H35" s="75">
        <f t="shared" si="14"/>
        <v>5.2751186438243431E-6</v>
      </c>
      <c r="I35" s="75">
        <f t="shared" si="14"/>
        <v>9.9140619827711786E-6</v>
      </c>
      <c r="J35" s="75">
        <f t="shared" si="14"/>
        <v>1.3357223130624023E-5</v>
      </c>
      <c r="K35" s="75">
        <f t="shared" si="14"/>
        <v>1.5189306037305318E-5</v>
      </c>
      <c r="L35" s="75">
        <f t="shared" si="14"/>
        <v>1.5189334465605282E-5</v>
      </c>
      <c r="M35" s="75">
        <f t="shared" si="14"/>
        <v>1.3357304986651393E-5</v>
      </c>
      <c r="N35" s="75">
        <f t="shared" si="14"/>
        <v>9.9141873934809802E-6</v>
      </c>
      <c r="O35" s="75">
        <f t="shared" si="14"/>
        <v>5.2752724828340988E-6</v>
      </c>
      <c r="P35" s="75">
        <f t="shared" si="14"/>
        <v>8.1856027362296775E-11</v>
      </c>
      <c r="Q35" s="75">
        <f t="shared" si="15"/>
        <v>-5.2751186438243406E-6</v>
      </c>
      <c r="R35" s="75">
        <f t="shared" si="15"/>
        <v>-9.9140619827711871E-6</v>
      </c>
      <c r="S35" s="75">
        <f t="shared" si="15"/>
        <v>-1.335722313062403E-5</v>
      </c>
      <c r="T35" s="75">
        <f t="shared" si="15"/>
        <v>-1.5189306037305317E-5</v>
      </c>
      <c r="U35" s="75">
        <f t="shared" si="15"/>
        <v>-1.5189334465605282E-5</v>
      </c>
      <c r="V35" s="75">
        <f t="shared" si="15"/>
        <v>-1.3357304986651393E-5</v>
      </c>
      <c r="W35" s="75">
        <f t="shared" si="15"/>
        <v>-9.9141873934809819E-6</v>
      </c>
      <c r="X35" s="75">
        <f t="shared" si="15"/>
        <v>-5.2752724828341013E-6</v>
      </c>
      <c r="Y35" s="75">
        <f t="shared" si="15"/>
        <v>-8.1856027364186391E-11</v>
      </c>
      <c r="Z35" s="75">
        <f t="shared" si="15"/>
        <v>5.2751186438243652E-6</v>
      </c>
      <c r="AA35" s="75">
        <f t="shared" si="16"/>
        <v>9.9140619827711854E-6</v>
      </c>
      <c r="AB35" s="75">
        <f t="shared" si="16"/>
        <v>1.3357223130624028E-5</v>
      </c>
      <c r="AC35" s="75">
        <f t="shared" si="16"/>
        <v>1.5189306037305317E-5</v>
      </c>
      <c r="AD35" s="75">
        <f t="shared" si="16"/>
        <v>1.5189334465605282E-5</v>
      </c>
      <c r="AE35" s="75">
        <f t="shared" si="16"/>
        <v>1.3357304986651395E-5</v>
      </c>
      <c r="AF35" s="75">
        <f t="shared" si="16"/>
        <v>9.9141873934809836E-6</v>
      </c>
      <c r="AG35" s="75">
        <f t="shared" si="16"/>
        <v>5.275272482834103E-6</v>
      </c>
      <c r="AH35" s="75">
        <f t="shared" si="16"/>
        <v>8.1856027366076021E-11</v>
      </c>
      <c r="AI35" s="75">
        <f t="shared" si="16"/>
        <v>-5.2751186438243109E-6</v>
      </c>
      <c r="AJ35" s="75">
        <f t="shared" si="16"/>
        <v>-9.9140619827711431E-6</v>
      </c>
      <c r="AK35" s="75">
        <f t="shared" si="17"/>
        <v>-1.3357223130624028E-5</v>
      </c>
      <c r="AL35" s="75">
        <f t="shared" si="17"/>
        <v>-1.5189306037305317E-5</v>
      </c>
      <c r="AM35" s="75">
        <f t="shared" si="17"/>
        <v>-1.5189334465605282E-5</v>
      </c>
      <c r="AN35" s="75">
        <f t="shared" si="17"/>
        <v>-1.3357304986651396E-5</v>
      </c>
      <c r="AO35" s="75">
        <f t="shared" si="17"/>
        <v>-9.9141873934809447E-6</v>
      </c>
      <c r="AP35" s="75">
        <f t="shared" si="17"/>
        <v>-5.2752724828341301E-6</v>
      </c>
      <c r="AQ35" s="75">
        <f t="shared" si="17"/>
        <v>-8.1856027340567761E-11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3.4440699999999997E-5</v>
      </c>
      <c r="E36" s="50">
        <v>3.1415899999999999</v>
      </c>
      <c r="F36" s="36">
        <f t="shared" si="5"/>
        <v>1.3776279999951497</v>
      </c>
      <c r="G36" s="75">
        <f t="shared" si="14"/>
        <v>3.6556595998370036E-10</v>
      </c>
      <c r="H36" s="75">
        <f t="shared" si="14"/>
        <v>-2.3921899158017906E-5</v>
      </c>
      <c r="I36" s="75">
        <f t="shared" si="14"/>
        <v>-4.7117309081144538E-5</v>
      </c>
      <c r="J36" s="75">
        <f t="shared" si="14"/>
        <v>-6.8881083410349354E-5</v>
      </c>
      <c r="K36" s="75">
        <f t="shared" si="14"/>
        <v>-8.8551940875640771E-5</v>
      </c>
      <c r="L36" s="75">
        <f t="shared" si="14"/>
        <v>-1.0553219242686998E-4</v>
      </c>
      <c r="M36" s="75">
        <f t="shared" si="14"/>
        <v>-1.193059017130748E-4</v>
      </c>
      <c r="N36" s="75">
        <f t="shared" si="14"/>
        <v>-1.2945456154742709E-4</v>
      </c>
      <c r="O36" s="75">
        <f t="shared" si="14"/>
        <v>-1.3566981003632978E-4</v>
      </c>
      <c r="P36" s="75">
        <f t="shared" si="14"/>
        <v>-1.3776279999951497E-4</v>
      </c>
      <c r="Q36" s="75">
        <f t="shared" si="15"/>
        <v>-1.3566993699605531E-4</v>
      </c>
      <c r="R36" s="75">
        <f t="shared" si="15"/>
        <v>-1.2945481160927117E-4</v>
      </c>
      <c r="S36" s="75">
        <f t="shared" si="15"/>
        <v>-1.1930626727903477E-4</v>
      </c>
      <c r="T36" s="75">
        <f t="shared" si="15"/>
        <v>-1.0553266238940918E-4</v>
      </c>
      <c r="U36" s="75">
        <f t="shared" si="15"/>
        <v>-8.8552500955185254E-5</v>
      </c>
      <c r="V36" s="75">
        <f t="shared" si="15"/>
        <v>-6.888171658916563E-5</v>
      </c>
      <c r="W36" s="75">
        <f t="shared" si="15"/>
        <v>-4.7117996120414632E-5</v>
      </c>
      <c r="X36" s="75">
        <f t="shared" si="15"/>
        <v>-2.3922619182401185E-5</v>
      </c>
      <c r="Y36" s="75">
        <f t="shared" si="15"/>
        <v>-3.6556596000057836E-10</v>
      </c>
      <c r="Z36" s="75">
        <f t="shared" si="15"/>
        <v>2.3921899158018014E-5</v>
      </c>
      <c r="AA36" s="75">
        <f t="shared" si="16"/>
        <v>4.7117309081144579E-5</v>
      </c>
      <c r="AB36" s="75">
        <f t="shared" si="16"/>
        <v>6.8881083410349394E-5</v>
      </c>
      <c r="AC36" s="75">
        <f t="shared" si="16"/>
        <v>8.8551940875640758E-5</v>
      </c>
      <c r="AD36" s="75">
        <f t="shared" si="16"/>
        <v>1.0553219242686996E-4</v>
      </c>
      <c r="AE36" s="75">
        <f t="shared" si="16"/>
        <v>1.1930590171307478E-4</v>
      </c>
      <c r="AF36" s="75">
        <f t="shared" si="16"/>
        <v>1.2945456154742709E-4</v>
      </c>
      <c r="AG36" s="75">
        <f t="shared" si="16"/>
        <v>1.3566981003632978E-4</v>
      </c>
      <c r="AH36" s="75">
        <f t="shared" si="16"/>
        <v>1.3776279999951497E-4</v>
      </c>
      <c r="AI36" s="75">
        <f t="shared" si="16"/>
        <v>1.3566993699605534E-4</v>
      </c>
      <c r="AJ36" s="75">
        <f t="shared" si="16"/>
        <v>1.2945481160927123E-4</v>
      </c>
      <c r="AK36" s="75">
        <f t="shared" si="17"/>
        <v>1.1930626727903479E-4</v>
      </c>
      <c r="AL36" s="75">
        <f t="shared" si="17"/>
        <v>1.0553266238940918E-4</v>
      </c>
      <c r="AM36" s="75">
        <f t="shared" si="17"/>
        <v>8.8552500955185281E-5</v>
      </c>
      <c r="AN36" s="75">
        <f t="shared" si="17"/>
        <v>6.8881716589165644E-5</v>
      </c>
      <c r="AO36" s="75">
        <f t="shared" si="17"/>
        <v>4.7117996120414415E-5</v>
      </c>
      <c r="AP36" s="75">
        <f t="shared" si="17"/>
        <v>2.3922619182401321E-5</v>
      </c>
      <c r="AQ36" s="75">
        <f t="shared" si="17"/>
        <v>3.6556595989509841E-10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9.6152599999999998E-6</v>
      </c>
      <c r="E37" s="50">
        <v>1.5708</v>
      </c>
      <c r="F37" s="36">
        <f t="shared" si="5"/>
        <v>0.28845779999805399</v>
      </c>
      <c r="G37" s="75">
        <f t="shared" si="14"/>
        <v>2.8845779999805399E-5</v>
      </c>
      <c r="H37" s="75">
        <f t="shared" si="14"/>
        <v>2.8407529386345562E-5</v>
      </c>
      <c r="I37" s="75">
        <f t="shared" si="14"/>
        <v>2.7106130367385084E-5</v>
      </c>
      <c r="J37" s="75">
        <f t="shared" si="14"/>
        <v>2.4981125293575401E-5</v>
      </c>
      <c r="K37" s="75">
        <f t="shared" si="14"/>
        <v>2.2097081368779778E-5</v>
      </c>
      <c r="L37" s="75">
        <f t="shared" si="14"/>
        <v>1.8541628808256469E-5</v>
      </c>
      <c r="M37" s="75">
        <f t="shared" si="14"/>
        <v>1.4422798238911187E-5</v>
      </c>
      <c r="N37" s="75">
        <f t="shared" si="14"/>
        <v>9.8657382433646479E-6</v>
      </c>
      <c r="O37" s="75">
        <f t="shared" si="14"/>
        <v>5.0089127835978967E-6</v>
      </c>
      <c r="P37" s="75">
        <f t="shared" si="14"/>
        <v>-1.0595646631064983E-10</v>
      </c>
      <c r="Q37" s="75">
        <f t="shared" si="15"/>
        <v>-5.0091214770968929E-6</v>
      </c>
      <c r="R37" s="75">
        <f t="shared" si="15"/>
        <v>-9.8659373763836567E-6</v>
      </c>
      <c r="S37" s="75">
        <f t="shared" si="15"/>
        <v>-1.4422981760894205E-5</v>
      </c>
      <c r="T37" s="75">
        <f t="shared" si="15"/>
        <v>-1.8541791142980925E-5</v>
      </c>
      <c r="U37" s="75">
        <f t="shared" si="15"/>
        <v>-2.2097217583787192E-5</v>
      </c>
      <c r="V37" s="75">
        <f t="shared" si="15"/>
        <v>-2.4981231250041709E-5</v>
      </c>
      <c r="W37" s="75">
        <f t="shared" si="15"/>
        <v>-2.7106202845876659E-5</v>
      </c>
      <c r="X37" s="75">
        <f t="shared" si="15"/>
        <v>-2.8407566184640134E-5</v>
      </c>
      <c r="Y37" s="75">
        <f t="shared" si="15"/>
        <v>-2.8845779999805399E-5</v>
      </c>
      <c r="Z37" s="75">
        <f t="shared" si="15"/>
        <v>-2.8407529386345562E-5</v>
      </c>
      <c r="AA37" s="75">
        <f t="shared" si="16"/>
        <v>-2.7106130367385088E-5</v>
      </c>
      <c r="AB37" s="75">
        <f t="shared" si="16"/>
        <v>-2.4981125293575398E-5</v>
      </c>
      <c r="AC37" s="75">
        <f t="shared" si="16"/>
        <v>-2.2097081368779772E-5</v>
      </c>
      <c r="AD37" s="75">
        <f t="shared" si="16"/>
        <v>-1.8541628808256469E-5</v>
      </c>
      <c r="AE37" s="75">
        <f t="shared" si="16"/>
        <v>-1.4422798238911187E-5</v>
      </c>
      <c r="AF37" s="75">
        <f t="shared" si="16"/>
        <v>-9.8657382433646512E-6</v>
      </c>
      <c r="AG37" s="75">
        <f t="shared" si="16"/>
        <v>-5.0089127835978874E-6</v>
      </c>
      <c r="AH37" s="75">
        <f t="shared" si="16"/>
        <v>1.0595646630711579E-10</v>
      </c>
      <c r="AI37" s="75">
        <f t="shared" si="16"/>
        <v>5.0091214770968895E-6</v>
      </c>
      <c r="AJ37" s="75">
        <f t="shared" si="16"/>
        <v>9.8659373763836533E-6</v>
      </c>
      <c r="AK37" s="75">
        <f t="shared" si="17"/>
        <v>1.4422981760894225E-5</v>
      </c>
      <c r="AL37" s="75">
        <f t="shared" si="17"/>
        <v>1.8541791142980925E-5</v>
      </c>
      <c r="AM37" s="75">
        <f t="shared" si="17"/>
        <v>2.2097217583787185E-5</v>
      </c>
      <c r="AN37" s="75">
        <f t="shared" si="17"/>
        <v>2.4981231250041702E-5</v>
      </c>
      <c r="AO37" s="75">
        <f t="shared" si="17"/>
        <v>2.7106202845876673E-5</v>
      </c>
      <c r="AP37" s="75">
        <f t="shared" si="17"/>
        <v>2.8407566184640134E-5</v>
      </c>
      <c r="AQ37" s="75">
        <f t="shared" si="17"/>
        <v>2.8845779999805399E-5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1.7926300000000001E-5</v>
      </c>
      <c r="E38" s="50">
        <v>3.1415899999999999</v>
      </c>
      <c r="F38" s="36">
        <f t="shared" si="5"/>
        <v>0.35307951486261357</v>
      </c>
      <c r="G38" s="75">
        <f t="shared" si="14"/>
        <v>-1.9027618684964988E-10</v>
      </c>
      <c r="H38" s="75">
        <f t="shared" si="14"/>
        <v>1.2262132589296474E-5</v>
      </c>
      <c r="I38" s="75">
        <f t="shared" si="14"/>
        <v>2.3045461294707477E-5</v>
      </c>
      <c r="J38" s="75">
        <f t="shared" si="14"/>
        <v>3.1049167253191264E-5</v>
      </c>
      <c r="K38" s="75">
        <f t="shared" si="14"/>
        <v>3.530788540403515E-5</v>
      </c>
      <c r="L38" s="75">
        <f t="shared" si="14"/>
        <v>3.5307951486261355E-5</v>
      </c>
      <c r="M38" s="75">
        <f t="shared" si="14"/>
        <v>3.1049357529378133E-5</v>
      </c>
      <c r="N38" s="75">
        <f t="shared" si="14"/>
        <v>2.3045752814738692E-5</v>
      </c>
      <c r="O38" s="75">
        <f t="shared" si="14"/>
        <v>1.2262490191553864E-5</v>
      </c>
      <c r="P38" s="75">
        <f t="shared" si="14"/>
        <v>1.9027618685404234E-10</v>
      </c>
      <c r="Q38" s="75">
        <f t="shared" si="15"/>
        <v>-1.2262132589296469E-5</v>
      </c>
      <c r="R38" s="75">
        <f t="shared" si="15"/>
        <v>-2.3045461294707497E-5</v>
      </c>
      <c r="S38" s="75">
        <f t="shared" si="15"/>
        <v>-3.1049167253191284E-5</v>
      </c>
      <c r="T38" s="75">
        <f t="shared" si="15"/>
        <v>-3.530788540403515E-5</v>
      </c>
      <c r="U38" s="75">
        <f t="shared" si="15"/>
        <v>-3.5307951486261355E-5</v>
      </c>
      <c r="V38" s="75">
        <f t="shared" si="15"/>
        <v>-3.1049357529378133E-5</v>
      </c>
      <c r="W38" s="75">
        <f t="shared" si="15"/>
        <v>-2.3045752814738696E-5</v>
      </c>
      <c r="X38" s="75">
        <f t="shared" si="15"/>
        <v>-1.2262490191553869E-5</v>
      </c>
      <c r="Y38" s="75">
        <f t="shared" si="15"/>
        <v>-1.9027618685843483E-10</v>
      </c>
      <c r="Z38" s="75">
        <f t="shared" si="15"/>
        <v>1.2262132589296525E-5</v>
      </c>
      <c r="AA38" s="75">
        <f t="shared" si="16"/>
        <v>2.3045461294707494E-5</v>
      </c>
      <c r="AB38" s="75">
        <f t="shared" si="16"/>
        <v>3.1049167253191277E-5</v>
      </c>
      <c r="AC38" s="75">
        <f t="shared" si="16"/>
        <v>3.530788540403515E-5</v>
      </c>
      <c r="AD38" s="75">
        <f t="shared" si="16"/>
        <v>3.5307951486261355E-5</v>
      </c>
      <c r="AE38" s="75">
        <f t="shared" si="16"/>
        <v>3.104935752937814E-5</v>
      </c>
      <c r="AF38" s="75">
        <f t="shared" si="16"/>
        <v>2.3045752814738699E-5</v>
      </c>
      <c r="AG38" s="75">
        <f t="shared" si="16"/>
        <v>1.2262490191553874E-5</v>
      </c>
      <c r="AH38" s="75">
        <f t="shared" si="16"/>
        <v>1.9027618686282731E-10</v>
      </c>
      <c r="AI38" s="75">
        <f t="shared" si="16"/>
        <v>-1.22621325892964E-5</v>
      </c>
      <c r="AJ38" s="75">
        <f t="shared" si="16"/>
        <v>-2.3045461294707396E-5</v>
      </c>
      <c r="AK38" s="75">
        <f t="shared" si="17"/>
        <v>-3.1049167253191277E-5</v>
      </c>
      <c r="AL38" s="75">
        <f t="shared" si="17"/>
        <v>-3.530788540403515E-5</v>
      </c>
      <c r="AM38" s="75">
        <f t="shared" si="17"/>
        <v>-3.5307951486261355E-5</v>
      </c>
      <c r="AN38" s="75">
        <f t="shared" si="17"/>
        <v>-3.1049357529378147E-5</v>
      </c>
      <c r="AO38" s="75">
        <f t="shared" si="17"/>
        <v>-2.3045752814738607E-5</v>
      </c>
      <c r="AP38" s="75">
        <f t="shared" si="17"/>
        <v>-1.2262490191553937E-5</v>
      </c>
      <c r="AQ38" s="75">
        <f t="shared" si="17"/>
        <v>-1.9027618680353276E-10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3.9811100000000002E-5</v>
      </c>
      <c r="E39" s="50">
        <v>3.1415899999999999</v>
      </c>
      <c r="F39" s="36">
        <f t="shared" si="5"/>
        <v>1.5924439999943933</v>
      </c>
      <c r="G39" s="75">
        <f t="shared" si="14"/>
        <v>4.2256931448858754E-10</v>
      </c>
      <c r="H39" s="75">
        <f t="shared" si="14"/>
        <v>-2.7652083714029241E-5</v>
      </c>
      <c r="I39" s="75">
        <f t="shared" si="14"/>
        <v>-5.4464395426351777E-5</v>
      </c>
      <c r="J39" s="75">
        <f t="shared" si="14"/>
        <v>-7.9621834043958452E-5</v>
      </c>
      <c r="K39" s="75">
        <f t="shared" si="14"/>
        <v>-1.0236000352473158E-4</v>
      </c>
      <c r="L39" s="75">
        <f t="shared" si="14"/>
        <v>-1.219880160950667E-4</v>
      </c>
      <c r="M39" s="75">
        <f t="shared" si="14"/>
        <v>-1.3790948452526786E-4</v>
      </c>
      <c r="N39" s="75">
        <f t="shared" si="14"/>
        <v>-1.4964064305373514E-4</v>
      </c>
      <c r="O39" s="75">
        <f t="shared" si="14"/>
        <v>-1.5682504636483374E-4</v>
      </c>
      <c r="P39" s="75">
        <f t="shared" si="14"/>
        <v>-1.5924439999943934E-4</v>
      </c>
      <c r="Q39" s="75">
        <f t="shared" si="15"/>
        <v>-1.5682519312161652E-4</v>
      </c>
      <c r="R39" s="75">
        <f t="shared" si="15"/>
        <v>-1.4964093210817015E-4</v>
      </c>
      <c r="S39" s="75">
        <f t="shared" si="15"/>
        <v>-1.3790990709458233E-4</v>
      </c>
      <c r="T39" s="75">
        <f t="shared" si="15"/>
        <v>-1.219885593397059E-4</v>
      </c>
      <c r="U39" s="75">
        <f t="shared" si="15"/>
        <v>-1.0236065093848198E-4</v>
      </c>
      <c r="V39" s="75">
        <f t="shared" si="15"/>
        <v>-7.962256595548093E-5</v>
      </c>
      <c r="W39" s="75">
        <f t="shared" si="15"/>
        <v>-5.4465189596885054E-5</v>
      </c>
      <c r="X39" s="75">
        <f t="shared" si="15"/>
        <v>-2.7652916013103448E-5</v>
      </c>
      <c r="Y39" s="75">
        <f t="shared" si="15"/>
        <v>-4.2256931450809732E-10</v>
      </c>
      <c r="Z39" s="75">
        <f t="shared" si="15"/>
        <v>2.7652083714029363E-5</v>
      </c>
      <c r="AA39" s="75">
        <f t="shared" si="16"/>
        <v>5.4464395426351824E-5</v>
      </c>
      <c r="AB39" s="75">
        <f t="shared" si="16"/>
        <v>7.9621834043958493E-5</v>
      </c>
      <c r="AC39" s="75">
        <f t="shared" si="16"/>
        <v>1.0236000352473156E-4</v>
      </c>
      <c r="AD39" s="75">
        <f t="shared" si="16"/>
        <v>1.2198801609506668E-4</v>
      </c>
      <c r="AE39" s="75">
        <f t="shared" si="16"/>
        <v>1.3790948452526783E-4</v>
      </c>
      <c r="AF39" s="75">
        <f t="shared" si="16"/>
        <v>1.4964064305373514E-4</v>
      </c>
      <c r="AG39" s="75">
        <f t="shared" si="16"/>
        <v>1.5682504636483374E-4</v>
      </c>
      <c r="AH39" s="75">
        <f t="shared" si="16"/>
        <v>1.5924439999943934E-4</v>
      </c>
      <c r="AI39" s="75">
        <f t="shared" si="16"/>
        <v>1.5682519312161658E-4</v>
      </c>
      <c r="AJ39" s="75">
        <f t="shared" si="16"/>
        <v>1.4964093210817025E-4</v>
      </c>
      <c r="AK39" s="75">
        <f t="shared" si="17"/>
        <v>1.3790990709458236E-4</v>
      </c>
      <c r="AL39" s="75">
        <f t="shared" si="17"/>
        <v>1.219885593397059E-4</v>
      </c>
      <c r="AM39" s="75">
        <f t="shared" si="17"/>
        <v>1.0236065093848201E-4</v>
      </c>
      <c r="AN39" s="75">
        <f t="shared" si="17"/>
        <v>7.9622565955480944E-5</v>
      </c>
      <c r="AO39" s="75">
        <f t="shared" si="17"/>
        <v>5.446518959688481E-5</v>
      </c>
      <c r="AP39" s="75">
        <f t="shared" si="17"/>
        <v>2.7652916013103604E-5</v>
      </c>
      <c r="AQ39" s="75">
        <f t="shared" si="17"/>
        <v>4.2256931438616971E-10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6.1756700000000005E-5</v>
      </c>
      <c r="E40" s="50">
        <v>-1.5708</v>
      </c>
      <c r="F40" s="36">
        <f t="shared" si="5"/>
        <v>1.8527009999875013</v>
      </c>
      <c r="G40" s="75">
        <f t="shared" si="14"/>
        <v>-1.8527009999875013E-4</v>
      </c>
      <c r="H40" s="75">
        <f t="shared" si="14"/>
        <v>-1.8245554905379216E-4</v>
      </c>
      <c r="I40" s="75">
        <f t="shared" si="14"/>
        <v>-1.7409717857779734E-4</v>
      </c>
      <c r="J40" s="75">
        <f t="shared" si="14"/>
        <v>-1.6044895342813933E-4</v>
      </c>
      <c r="K40" s="75">
        <f t="shared" si="14"/>
        <v>-1.4192556801965526E-4</v>
      </c>
      <c r="L40" s="75">
        <f t="shared" si="14"/>
        <v>-1.1908984604469666E-4</v>
      </c>
      <c r="M40" s="75">
        <f t="shared" si="14"/>
        <v>-9.2635639360039761E-5</v>
      </c>
      <c r="N40" s="75">
        <f t="shared" si="14"/>
        <v>-6.336674564932339E-5</v>
      </c>
      <c r="O40" s="75">
        <f t="shared" si="14"/>
        <v>-3.2172485437172782E-5</v>
      </c>
      <c r="P40" s="75">
        <f t="shared" si="14"/>
        <v>-6.8053507682887461E-10</v>
      </c>
      <c r="Q40" s="75">
        <f t="shared" si="15"/>
        <v>3.2171145044733061E-5</v>
      </c>
      <c r="R40" s="75">
        <f t="shared" si="15"/>
        <v>6.3365466661743632E-5</v>
      </c>
      <c r="S40" s="75">
        <f t="shared" si="15"/>
        <v>9.263446063871033E-5</v>
      </c>
      <c r="T40" s="75">
        <f t="shared" si="15"/>
        <v>1.1908880340446876E-4</v>
      </c>
      <c r="U40" s="75">
        <f t="shared" si="15"/>
        <v>1.4192469314062457E-4</v>
      </c>
      <c r="V40" s="75">
        <f t="shared" si="15"/>
        <v>1.604482728930625E-4</v>
      </c>
      <c r="W40" s="75">
        <f t="shared" si="15"/>
        <v>1.7409671306438829E-4</v>
      </c>
      <c r="X40" s="75">
        <f t="shared" si="15"/>
        <v>1.8245531270644029E-4</v>
      </c>
      <c r="Y40" s="75">
        <f t="shared" si="15"/>
        <v>1.8527009999875013E-4</v>
      </c>
      <c r="Z40" s="75">
        <f t="shared" si="15"/>
        <v>1.8245554905379216E-4</v>
      </c>
      <c r="AA40" s="75">
        <f t="shared" si="16"/>
        <v>1.7409717857779736E-4</v>
      </c>
      <c r="AB40" s="75">
        <f t="shared" si="16"/>
        <v>1.6044895342813933E-4</v>
      </c>
      <c r="AC40" s="75">
        <f t="shared" si="16"/>
        <v>1.4192556801965529E-4</v>
      </c>
      <c r="AD40" s="75">
        <f t="shared" si="16"/>
        <v>1.1908984604469673E-4</v>
      </c>
      <c r="AE40" s="75">
        <f t="shared" si="16"/>
        <v>9.2635639360039856E-5</v>
      </c>
      <c r="AF40" s="75">
        <f t="shared" si="16"/>
        <v>6.3366745649323525E-5</v>
      </c>
      <c r="AG40" s="75">
        <f t="shared" si="16"/>
        <v>3.2172485437172803E-5</v>
      </c>
      <c r="AH40" s="75">
        <f t="shared" si="16"/>
        <v>6.8053507689271114E-10</v>
      </c>
      <c r="AI40" s="75">
        <f t="shared" si="16"/>
        <v>-3.2171145044732959E-5</v>
      </c>
      <c r="AJ40" s="75">
        <f t="shared" si="16"/>
        <v>-6.3365466661743496E-5</v>
      </c>
      <c r="AK40" s="75">
        <f t="shared" si="17"/>
        <v>-9.2634460638710357E-5</v>
      </c>
      <c r="AL40" s="75">
        <f t="shared" si="17"/>
        <v>-1.1908880340446873E-4</v>
      </c>
      <c r="AM40" s="75">
        <f t="shared" si="17"/>
        <v>-1.4192469314062452E-4</v>
      </c>
      <c r="AN40" s="75">
        <f t="shared" si="17"/>
        <v>-1.6044827289306244E-4</v>
      </c>
      <c r="AO40" s="75">
        <f t="shared" si="17"/>
        <v>-1.7409671306438832E-4</v>
      </c>
      <c r="AP40" s="75">
        <f t="shared" si="17"/>
        <v>-1.8245531270644026E-4</v>
      </c>
      <c r="AQ40" s="75">
        <f t="shared" si="17"/>
        <v>-1.8527009999875013E-4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1.6929799999999998E-5</v>
      </c>
      <c r="E41" s="50">
        <v>-3.1415899999999999</v>
      </c>
      <c r="F41" s="36">
        <f t="shared" si="5"/>
        <v>0.33345227797822602</v>
      </c>
      <c r="G41" s="75">
        <f t="shared" si="14"/>
        <v>1.7969897793338291E-10</v>
      </c>
      <c r="H41" s="75">
        <f t="shared" si="14"/>
        <v>1.1580834106590234E-5</v>
      </c>
      <c r="I41" s="75">
        <f t="shared" si="14"/>
        <v>2.1764669006039318E-5</v>
      </c>
      <c r="J41" s="75">
        <f t="shared" si="14"/>
        <v>2.9323363611055575E-5</v>
      </c>
      <c r="K41" s="75">
        <f t="shared" si="14"/>
        <v>3.3345227797822604E-5</v>
      </c>
      <c r="L41" s="75">
        <f t="shared" si="14"/>
        <v>3.3345165389022512E-5</v>
      </c>
      <c r="M41" s="75">
        <f t="shared" si="14"/>
        <v>2.9323183912077658E-5</v>
      </c>
      <c r="N41" s="75">
        <f t="shared" si="14"/>
        <v>2.1764393691232359E-5</v>
      </c>
      <c r="O41" s="75">
        <f t="shared" si="14"/>
        <v>1.1580496382983199E-5</v>
      </c>
      <c r="P41" s="75">
        <f t="shared" si="14"/>
        <v>-1.796989779292346E-10</v>
      </c>
      <c r="Q41" s="75">
        <f t="shared" si="15"/>
        <v>-1.1580834106590246E-5</v>
      </c>
      <c r="R41" s="75">
        <f t="shared" si="15"/>
        <v>-2.1764669006039315E-5</v>
      </c>
      <c r="S41" s="75">
        <f t="shared" si="15"/>
        <v>-2.9323363611055575E-5</v>
      </c>
      <c r="T41" s="75">
        <f t="shared" si="15"/>
        <v>-3.3345227797822597E-5</v>
      </c>
      <c r="U41" s="75">
        <f t="shared" si="15"/>
        <v>-3.3345165389022512E-5</v>
      </c>
      <c r="V41" s="75">
        <f t="shared" si="15"/>
        <v>-2.9323183912077648E-5</v>
      </c>
      <c r="W41" s="75">
        <f t="shared" si="15"/>
        <v>-2.1764393691232359E-5</v>
      </c>
      <c r="X41" s="75">
        <f t="shared" si="15"/>
        <v>-1.1580496382983189E-5</v>
      </c>
      <c r="Y41" s="75">
        <f t="shared" si="15"/>
        <v>1.7969897792508629E-10</v>
      </c>
      <c r="Z41" s="75">
        <f t="shared" si="15"/>
        <v>1.1580834106590254E-5</v>
      </c>
      <c r="AA41" s="75">
        <f t="shared" si="16"/>
        <v>2.1764669006039308E-5</v>
      </c>
      <c r="AB41" s="75">
        <f t="shared" si="16"/>
        <v>2.9323363611055585E-5</v>
      </c>
      <c r="AC41" s="75">
        <f t="shared" si="16"/>
        <v>3.3345227797822597E-5</v>
      </c>
      <c r="AD41" s="75">
        <f t="shared" si="16"/>
        <v>3.3345165389022512E-5</v>
      </c>
      <c r="AE41" s="75">
        <f t="shared" si="16"/>
        <v>2.9323183912077662E-5</v>
      </c>
      <c r="AF41" s="75">
        <f t="shared" si="16"/>
        <v>2.1764393691232386E-5</v>
      </c>
      <c r="AG41" s="75">
        <f t="shared" si="16"/>
        <v>1.1580496382983192E-5</v>
      </c>
      <c r="AH41" s="75">
        <f t="shared" si="16"/>
        <v>-1.79698977920938E-10</v>
      </c>
      <c r="AI41" s="75">
        <f t="shared" si="16"/>
        <v>-1.1580834106590222E-5</v>
      </c>
      <c r="AJ41" s="75">
        <f t="shared" si="16"/>
        <v>-2.1764669006039284E-5</v>
      </c>
      <c r="AK41" s="75">
        <f t="shared" si="17"/>
        <v>-2.9323363611055585E-5</v>
      </c>
      <c r="AL41" s="75">
        <f t="shared" si="17"/>
        <v>-3.3345227797822597E-5</v>
      </c>
      <c r="AM41" s="75">
        <f t="shared" si="17"/>
        <v>-3.3345165389022512E-5</v>
      </c>
      <c r="AN41" s="75">
        <f t="shared" si="17"/>
        <v>-2.9323183912077665E-5</v>
      </c>
      <c r="AO41" s="75">
        <f t="shared" si="17"/>
        <v>-2.1764393691232345E-5</v>
      </c>
      <c r="AP41" s="75">
        <f t="shared" si="17"/>
        <v>-1.1580496382983253E-5</v>
      </c>
      <c r="AQ41" s="75">
        <f t="shared" si="17"/>
        <v>1.7969897791678969E-10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2.20351E-6</v>
      </c>
      <c r="E42" s="50">
        <v>-2.8390799999999998E-16</v>
      </c>
      <c r="F42" s="36">
        <f t="shared" si="5"/>
        <v>8.8140399999999994E-2</v>
      </c>
      <c r="G42" s="75">
        <f t="shared" si="14"/>
        <v>-2.5023764683199999E-21</v>
      </c>
      <c r="H42" s="75">
        <f t="shared" si="14"/>
        <v>1.5305419838834282E-6</v>
      </c>
      <c r="I42" s="75">
        <f t="shared" si="14"/>
        <v>3.0145792240781747E-6</v>
      </c>
      <c r="J42" s="75">
        <f t="shared" si="14"/>
        <v>4.4070199999999975E-6</v>
      </c>
      <c r="K42" s="75">
        <f t="shared" si="14"/>
        <v>5.6655557032815423E-6</v>
      </c>
      <c r="L42" s="75">
        <f t="shared" si="14"/>
        <v>6.7519463634283948E-6</v>
      </c>
      <c r="M42" s="75">
        <f t="shared" si="14"/>
        <v>7.6331825499721915E-6</v>
      </c>
      <c r="N42" s="75">
        <f t="shared" si="14"/>
        <v>8.2824883473118276E-6</v>
      </c>
      <c r="O42" s="75">
        <f t="shared" si="14"/>
        <v>8.6801349273597225E-6</v>
      </c>
      <c r="P42" s="75">
        <f t="shared" si="14"/>
        <v>8.8140400000000001E-6</v>
      </c>
      <c r="Q42" s="75">
        <f t="shared" si="15"/>
        <v>8.6801349273597225E-6</v>
      </c>
      <c r="R42" s="75">
        <f t="shared" si="15"/>
        <v>8.2824883473118276E-6</v>
      </c>
      <c r="S42" s="75">
        <f t="shared" si="15"/>
        <v>7.6331825499721966E-6</v>
      </c>
      <c r="T42" s="75">
        <f t="shared" si="15"/>
        <v>6.7519463634283999E-6</v>
      </c>
      <c r="U42" s="75">
        <f t="shared" si="15"/>
        <v>5.665555703281549E-6</v>
      </c>
      <c r="V42" s="75">
        <f t="shared" si="15"/>
        <v>4.4070200000000026E-6</v>
      </c>
      <c r="W42" s="75">
        <f t="shared" si="15"/>
        <v>3.0145792240781823E-6</v>
      </c>
      <c r="X42" s="75">
        <f t="shared" si="15"/>
        <v>1.5305419838834339E-6</v>
      </c>
      <c r="Y42" s="75">
        <f t="shared" si="15"/>
        <v>4.9940708079371233E-21</v>
      </c>
      <c r="Z42" s="75">
        <f t="shared" si="15"/>
        <v>-1.530541983883428E-6</v>
      </c>
      <c r="AA42" s="75">
        <f t="shared" si="16"/>
        <v>-3.0145792240781726E-6</v>
      </c>
      <c r="AB42" s="75">
        <f t="shared" si="16"/>
        <v>-4.4070199999999975E-6</v>
      </c>
      <c r="AC42" s="75">
        <f t="shared" si="16"/>
        <v>-5.6655557032815414E-6</v>
      </c>
      <c r="AD42" s="75">
        <f t="shared" si="16"/>
        <v>-6.7519463634283956E-6</v>
      </c>
      <c r="AE42" s="75">
        <f t="shared" si="16"/>
        <v>-7.6331825499721915E-6</v>
      </c>
      <c r="AF42" s="75">
        <f t="shared" si="16"/>
        <v>-8.2824883473118259E-6</v>
      </c>
      <c r="AG42" s="75">
        <f t="shared" si="16"/>
        <v>-8.6801349273597225E-6</v>
      </c>
      <c r="AH42" s="75">
        <f t="shared" si="16"/>
        <v>-8.8140400000000001E-6</v>
      </c>
      <c r="AI42" s="75">
        <f t="shared" si="16"/>
        <v>-8.6801349273597225E-6</v>
      </c>
      <c r="AJ42" s="75">
        <f t="shared" si="16"/>
        <v>-8.2824883473118293E-6</v>
      </c>
      <c r="AK42" s="75">
        <f t="shared" si="17"/>
        <v>-7.6331825499721932E-6</v>
      </c>
      <c r="AL42" s="75">
        <f t="shared" si="17"/>
        <v>-6.7519463634283982E-6</v>
      </c>
      <c r="AM42" s="75">
        <f t="shared" si="17"/>
        <v>-5.6655557032815473E-6</v>
      </c>
      <c r="AN42" s="75">
        <f t="shared" si="17"/>
        <v>-4.4070200000000043E-6</v>
      </c>
      <c r="AO42" s="75">
        <f t="shared" si="17"/>
        <v>-3.014579224078176E-6</v>
      </c>
      <c r="AP42" s="75">
        <f t="shared" si="17"/>
        <v>-1.530541983883439E-6</v>
      </c>
      <c r="AQ42" s="75">
        <f t="shared" si="17"/>
        <v>-2.1597014975005545E-21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5.8900200000000002E-5</v>
      </c>
      <c r="E43" s="50">
        <v>-1.5708</v>
      </c>
      <c r="F43" s="36">
        <f t="shared" si="5"/>
        <v>1.7670059999880794</v>
      </c>
      <c r="G43" s="75">
        <f t="shared" ref="G43:P49" si="18">Bn*SIN(m*(th-INDEX(deg,ii)*PI()/180+ph))*INDEX(mm,ii)*INDEX(_10kA,ii)</f>
        <v>-1.7670059999880795E-4</v>
      </c>
      <c r="H43" s="75">
        <f t="shared" si="18"/>
        <v>-1.7401623354839504E-4</v>
      </c>
      <c r="I43" s="75">
        <f t="shared" si="18"/>
        <v>-1.660444718980771E-4</v>
      </c>
      <c r="J43" s="75">
        <f t="shared" si="18"/>
        <v>-1.5302753299169307E-4</v>
      </c>
      <c r="K43" s="75">
        <f t="shared" si="18"/>
        <v>-1.3536092993102447E-4</v>
      </c>
      <c r="L43" s="75">
        <f t="shared" si="18"/>
        <v>-1.1358145351033722E-4</v>
      </c>
      <c r="M43" s="75">
        <f t="shared" si="18"/>
        <v>-8.8350862099727061E-5</v>
      </c>
      <c r="N43" s="75">
        <f t="shared" si="18"/>
        <v>-6.0435774451910113E-5</v>
      </c>
      <c r="O43" s="75">
        <f t="shared" si="18"/>
        <v>-3.0684376379349352E-5</v>
      </c>
      <c r="P43" s="75">
        <f t="shared" si="18"/>
        <v>-6.4905754569522137E-10</v>
      </c>
      <c r="Q43" s="75">
        <f t="shared" ref="Q43:Z49" si="19">Bn*SIN(m*(th-INDEX(deg,ii)*PI()/180+ph))*INDEX(mm,ii)*INDEX(_10kA,ii)</f>
        <v>3.0683097985543044E-5</v>
      </c>
      <c r="R43" s="75">
        <f t="shared" si="19"/>
        <v>6.0434554622737803E-5</v>
      </c>
      <c r="S43" s="75">
        <f t="shared" si="19"/>
        <v>8.8349737899080859E-5</v>
      </c>
      <c r="T43" s="75">
        <f t="shared" si="19"/>
        <v>1.1358045909648493E-4</v>
      </c>
      <c r="U43" s="75">
        <f t="shared" si="19"/>
        <v>1.3536009551872775E-4</v>
      </c>
      <c r="V43" s="75">
        <f t="shared" si="19"/>
        <v>1.530268839341474E-4</v>
      </c>
      <c r="W43" s="75">
        <f t="shared" si="19"/>
        <v>1.6604402791656751E-4</v>
      </c>
      <c r="X43" s="75">
        <f t="shared" si="19"/>
        <v>1.7401600813307503E-4</v>
      </c>
      <c r="Y43" s="75">
        <f t="shared" si="19"/>
        <v>1.7670059999880795E-4</v>
      </c>
      <c r="Z43" s="75">
        <f t="shared" si="19"/>
        <v>1.7401623354839504E-4</v>
      </c>
      <c r="AA43" s="75">
        <f t="shared" ref="AA43:AJ49" si="20">Bn*SIN(m*(th-INDEX(deg,ii)*PI()/180+ph))*INDEX(mm,ii)*INDEX(_10kA,ii)</f>
        <v>1.6604447189807713E-4</v>
      </c>
      <c r="AB43" s="75">
        <f t="shared" si="20"/>
        <v>1.5302753299169307E-4</v>
      </c>
      <c r="AC43" s="75">
        <f t="shared" si="20"/>
        <v>1.353609299310245E-4</v>
      </c>
      <c r="AD43" s="75">
        <f t="shared" si="20"/>
        <v>1.1358145351033727E-4</v>
      </c>
      <c r="AE43" s="75">
        <f t="shared" si="20"/>
        <v>8.8350862099727156E-5</v>
      </c>
      <c r="AF43" s="75">
        <f t="shared" si="20"/>
        <v>6.0435774451910235E-5</v>
      </c>
      <c r="AG43" s="75">
        <f t="shared" si="20"/>
        <v>3.0684376379349372E-5</v>
      </c>
      <c r="AH43" s="75">
        <f t="shared" si="20"/>
        <v>6.4905754575610528E-10</v>
      </c>
      <c r="AI43" s="75">
        <f t="shared" si="20"/>
        <v>-3.0683097985542949E-5</v>
      </c>
      <c r="AJ43" s="75">
        <f t="shared" si="20"/>
        <v>-6.0434554622737681E-5</v>
      </c>
      <c r="AK43" s="75">
        <f t="shared" ref="AK43:AQ49" si="21">Bn*SIN(m*(th-INDEX(deg,ii)*PI()/180+ph))*INDEX(mm,ii)*INDEX(_10kA,ii)</f>
        <v>-8.8349737899080886E-5</v>
      </c>
      <c r="AL43" s="75">
        <f t="shared" si="21"/>
        <v>-1.1358045909648489E-4</v>
      </c>
      <c r="AM43" s="75">
        <f t="shared" si="21"/>
        <v>-1.3536009551872775E-4</v>
      </c>
      <c r="AN43" s="75">
        <f t="shared" si="21"/>
        <v>-1.5302688393414732E-4</v>
      </c>
      <c r="AO43" s="75">
        <f t="shared" si="21"/>
        <v>-1.6604402791656751E-4</v>
      </c>
      <c r="AP43" s="75">
        <f t="shared" si="21"/>
        <v>-1.7401600813307498E-4</v>
      </c>
      <c r="AQ43" s="75">
        <f t="shared" si="21"/>
        <v>-1.7670059999880795E-4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1.6837099999999999E-6</v>
      </c>
      <c r="E44" s="50">
        <v>-3.9669400000000001E-16</v>
      </c>
      <c r="F44" s="36">
        <f t="shared" si="5"/>
        <v>3.3162613236483701E-2</v>
      </c>
      <c r="G44" s="75">
        <f t="shared" si="18"/>
        <v>-2.67167061896E-21</v>
      </c>
      <c r="H44" s="75">
        <f t="shared" si="18"/>
        <v>1.1517254710377208E-6</v>
      </c>
      <c r="I44" s="75">
        <f t="shared" si="18"/>
        <v>2.1645358526106441E-6</v>
      </c>
      <c r="J44" s="75">
        <f t="shared" si="18"/>
        <v>2.9162712652117927E-6</v>
      </c>
      <c r="K44" s="75">
        <f t="shared" si="18"/>
        <v>3.3162613236483689E-6</v>
      </c>
      <c r="L44" s="75">
        <f t="shared" si="18"/>
        <v>3.3162613236483702E-6</v>
      </c>
      <c r="M44" s="75">
        <f t="shared" si="18"/>
        <v>2.9162712652117961E-6</v>
      </c>
      <c r="N44" s="75">
        <f t="shared" si="18"/>
        <v>2.1645358526106487E-6</v>
      </c>
      <c r="O44" s="75">
        <f t="shared" si="18"/>
        <v>1.1517254710377267E-6</v>
      </c>
      <c r="P44" s="75">
        <f t="shared" si="18"/>
        <v>3.4034287150694338E-21</v>
      </c>
      <c r="Q44" s="75">
        <f t="shared" si="19"/>
        <v>-1.1517254710377204E-6</v>
      </c>
      <c r="R44" s="75">
        <f t="shared" si="19"/>
        <v>-2.1645358526106436E-6</v>
      </c>
      <c r="S44" s="75">
        <f t="shared" si="19"/>
        <v>-2.9162712652117919E-6</v>
      </c>
      <c r="T44" s="75">
        <f t="shared" si="19"/>
        <v>-3.3162613236483689E-6</v>
      </c>
      <c r="U44" s="75">
        <f t="shared" si="19"/>
        <v>-3.3162613236483702E-6</v>
      </c>
      <c r="V44" s="75">
        <f t="shared" si="19"/>
        <v>-2.9162712652117957E-6</v>
      </c>
      <c r="W44" s="75">
        <f t="shared" si="19"/>
        <v>-2.1645358526106492E-6</v>
      </c>
      <c r="X44" s="75">
        <f t="shared" si="19"/>
        <v>-1.1517254710377257E-6</v>
      </c>
      <c r="Y44" s="75">
        <f t="shared" si="19"/>
        <v>-3.8159876560722728E-21</v>
      </c>
      <c r="Z44" s="75">
        <f t="shared" si="19"/>
        <v>1.1517254710377212E-6</v>
      </c>
      <c r="AA44" s="75">
        <f t="shared" si="20"/>
        <v>2.1645358526106432E-6</v>
      </c>
      <c r="AB44" s="75">
        <f t="shared" si="20"/>
        <v>2.9162712652117932E-6</v>
      </c>
      <c r="AC44" s="75">
        <f t="shared" si="20"/>
        <v>3.3162613236483689E-6</v>
      </c>
      <c r="AD44" s="75">
        <f t="shared" si="20"/>
        <v>3.3162613236483697E-6</v>
      </c>
      <c r="AE44" s="75">
        <f t="shared" si="20"/>
        <v>2.9162712652117961E-6</v>
      </c>
      <c r="AF44" s="75">
        <f t="shared" si="20"/>
        <v>2.1645358526106496E-6</v>
      </c>
      <c r="AG44" s="75">
        <f t="shared" si="20"/>
        <v>1.1517254710377233E-6</v>
      </c>
      <c r="AH44" s="75">
        <f t="shared" si="20"/>
        <v>1.2376768230085154E-21</v>
      </c>
      <c r="AI44" s="75">
        <f t="shared" si="20"/>
        <v>-1.1517254710377208E-6</v>
      </c>
      <c r="AJ44" s="75">
        <f t="shared" si="20"/>
        <v>-2.1645358526106428E-6</v>
      </c>
      <c r="AK44" s="75">
        <f t="shared" si="21"/>
        <v>-2.9162712652117944E-6</v>
      </c>
      <c r="AL44" s="75">
        <f t="shared" si="21"/>
        <v>-3.3162613236483693E-6</v>
      </c>
      <c r="AM44" s="75">
        <f t="shared" si="21"/>
        <v>-3.3162613236483697E-6</v>
      </c>
      <c r="AN44" s="75">
        <f t="shared" si="21"/>
        <v>-2.9162712652117961E-6</v>
      </c>
      <c r="AO44" s="75">
        <f t="shared" si="21"/>
        <v>-2.1645358526106453E-6</v>
      </c>
      <c r="AP44" s="75">
        <f t="shared" si="21"/>
        <v>-1.1517254710377293E-6</v>
      </c>
      <c r="AQ44" s="75">
        <f t="shared" si="21"/>
        <v>-1.650235764011354E-21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8.4049699999999996E-6</v>
      </c>
      <c r="E45" s="50">
        <v>-2.7436700000000001E-13</v>
      </c>
      <c r="F45" s="36">
        <f t="shared" si="5"/>
        <v>0.33619879999999996</v>
      </c>
      <c r="G45" s="75">
        <f t="shared" si="18"/>
        <v>-9.2241856159599992E-18</v>
      </c>
      <c r="H45" s="75">
        <f t="shared" si="18"/>
        <v>5.838030895371793E-6</v>
      </c>
      <c r="I45" s="75">
        <f t="shared" si="18"/>
        <v>1.1498676176183114E-5</v>
      </c>
      <c r="J45" s="75">
        <f t="shared" si="18"/>
        <v>1.680993999999201E-5</v>
      </c>
      <c r="K45" s="75">
        <f t="shared" si="18"/>
        <v>2.1610442303141224E-5</v>
      </c>
      <c r="L45" s="75">
        <f t="shared" si="18"/>
        <v>2.5754322252320939E-5</v>
      </c>
      <c r="M45" s="75">
        <f t="shared" si="18"/>
        <v>2.9115670152179756E-5</v>
      </c>
      <c r="N45" s="75">
        <f t="shared" si="18"/>
        <v>3.1592353147704586E-5</v>
      </c>
      <c r="O45" s="75">
        <f t="shared" si="18"/>
        <v>3.3109118479338466E-5</v>
      </c>
      <c r="P45" s="75">
        <f t="shared" si="18"/>
        <v>3.3619879999999998E-5</v>
      </c>
      <c r="Q45" s="75">
        <f t="shared" si="19"/>
        <v>3.3109118479341678E-5</v>
      </c>
      <c r="R45" s="75">
        <f t="shared" si="19"/>
        <v>3.1592353147710902E-5</v>
      </c>
      <c r="S45" s="75">
        <f t="shared" si="19"/>
        <v>2.9115670152188986E-5</v>
      </c>
      <c r="T45" s="75">
        <f t="shared" si="19"/>
        <v>2.5754322252332797E-5</v>
      </c>
      <c r="U45" s="75">
        <f t="shared" si="19"/>
        <v>2.1610442303155362E-5</v>
      </c>
      <c r="V45" s="75">
        <f t="shared" si="19"/>
        <v>1.6809940000007988E-5</v>
      </c>
      <c r="W45" s="75">
        <f t="shared" si="19"/>
        <v>1.1498676176200459E-5</v>
      </c>
      <c r="X45" s="75">
        <f t="shared" si="19"/>
        <v>5.8380308953899627E-6</v>
      </c>
      <c r="Y45" s="75">
        <f t="shared" si="19"/>
        <v>9.2309985680761458E-18</v>
      </c>
      <c r="Z45" s="75">
        <f t="shared" si="19"/>
        <v>-5.8380308953717956E-6</v>
      </c>
      <c r="AA45" s="75">
        <f t="shared" si="20"/>
        <v>-1.149867617618311E-5</v>
      </c>
      <c r="AB45" s="75">
        <f t="shared" si="20"/>
        <v>-1.6809939999992013E-5</v>
      </c>
      <c r="AC45" s="75">
        <f t="shared" si="20"/>
        <v>-2.161044230314122E-5</v>
      </c>
      <c r="AD45" s="75">
        <f t="shared" si="20"/>
        <v>-2.5754322252320932E-5</v>
      </c>
      <c r="AE45" s="75">
        <f t="shared" si="20"/>
        <v>-2.911567015217975E-5</v>
      </c>
      <c r="AF45" s="75">
        <f t="shared" si="20"/>
        <v>-3.1592353147704579E-5</v>
      </c>
      <c r="AG45" s="75">
        <f t="shared" si="20"/>
        <v>-3.3109118479338466E-5</v>
      </c>
      <c r="AH45" s="75">
        <f t="shared" si="20"/>
        <v>-3.3619879999999998E-5</v>
      </c>
      <c r="AI45" s="75">
        <f t="shared" si="20"/>
        <v>-3.3109118479341678E-5</v>
      </c>
      <c r="AJ45" s="75">
        <f t="shared" si="20"/>
        <v>-3.1592353147710908E-5</v>
      </c>
      <c r="AK45" s="75">
        <f t="shared" si="21"/>
        <v>-2.9115670152188982E-5</v>
      </c>
      <c r="AL45" s="75">
        <f t="shared" si="21"/>
        <v>-2.5754322252332801E-5</v>
      </c>
      <c r="AM45" s="75">
        <f t="shared" si="21"/>
        <v>-2.1610442303155366E-5</v>
      </c>
      <c r="AN45" s="75">
        <f t="shared" si="21"/>
        <v>-1.6809940000008005E-5</v>
      </c>
      <c r="AO45" s="75">
        <f t="shared" si="21"/>
        <v>-1.1498676176200447E-5</v>
      </c>
      <c r="AP45" s="75">
        <f t="shared" si="21"/>
        <v>-5.8380308953899949E-6</v>
      </c>
      <c r="AQ45" s="75">
        <f t="shared" si="21"/>
        <v>-9.2351175024797667E-18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6.7755800000000006E-5</v>
      </c>
      <c r="E46" s="50">
        <v>-1.5708</v>
      </c>
      <c r="F46" s="36">
        <f t="shared" si="5"/>
        <v>2.0326739999862871</v>
      </c>
      <c r="G46" s="75">
        <f t="shared" si="18"/>
        <v>-2.0326739999862871E-4</v>
      </c>
      <c r="H46" s="75">
        <f t="shared" si="18"/>
        <v>-2.0017944110645373E-4</v>
      </c>
      <c r="I46" s="75">
        <f t="shared" si="18"/>
        <v>-1.9100913119194388E-4</v>
      </c>
      <c r="J46" s="75">
        <f t="shared" si="18"/>
        <v>-1.7603510548145094E-4</v>
      </c>
      <c r="K46" s="75">
        <f t="shared" si="18"/>
        <v>-1.557123421689656E-4</v>
      </c>
      <c r="L46" s="75">
        <f t="shared" si="18"/>
        <v>-1.3065833813392325E-4</v>
      </c>
      <c r="M46" s="75">
        <f t="shared" si="18"/>
        <v>-1.0163434661099091E-4</v>
      </c>
      <c r="N46" s="75">
        <f t="shared" si="18"/>
        <v>-6.952224689574452E-5</v>
      </c>
      <c r="O46" s="75">
        <f t="shared" si="18"/>
        <v>-3.5297748888525321E-5</v>
      </c>
      <c r="P46" s="75">
        <f t="shared" si="18"/>
        <v>-7.466428510364359E-10</v>
      </c>
      <c r="Q46" s="75">
        <f t="shared" si="19"/>
        <v>3.5296278289188455E-5</v>
      </c>
      <c r="R46" s="75">
        <f t="shared" si="19"/>
        <v>6.9520843666189561E-5</v>
      </c>
      <c r="S46" s="75">
        <f t="shared" si="19"/>
        <v>1.0163305338763778E-4</v>
      </c>
      <c r="T46" s="75">
        <f t="shared" si="19"/>
        <v>1.3065719421070921E-4</v>
      </c>
      <c r="U46" s="75">
        <f t="shared" si="19"/>
        <v>1.5571138230341858E-4</v>
      </c>
      <c r="V46" s="75">
        <f t="shared" si="19"/>
        <v>1.7603435883859994E-4</v>
      </c>
      <c r="W46" s="75">
        <f t="shared" si="19"/>
        <v>1.9100862045815406E-4</v>
      </c>
      <c r="X46" s="75">
        <f t="shared" si="19"/>
        <v>2.0017918180011281E-4</v>
      </c>
      <c r="Y46" s="75">
        <f t="shared" si="19"/>
        <v>2.0326739999862871E-4</v>
      </c>
      <c r="Z46" s="75">
        <f t="shared" si="19"/>
        <v>2.0017944110645373E-4</v>
      </c>
      <c r="AA46" s="75">
        <f t="shared" si="20"/>
        <v>1.9100913119194393E-4</v>
      </c>
      <c r="AB46" s="75">
        <f t="shared" si="20"/>
        <v>1.7603510548145097E-4</v>
      </c>
      <c r="AC46" s="75">
        <f t="shared" si="20"/>
        <v>1.5571234216896565E-4</v>
      </c>
      <c r="AD46" s="75">
        <f t="shared" si="20"/>
        <v>1.3065833813392334E-4</v>
      </c>
      <c r="AE46" s="75">
        <f t="shared" si="20"/>
        <v>1.0163434661099104E-4</v>
      </c>
      <c r="AF46" s="75">
        <f t="shared" si="20"/>
        <v>6.9522246895744669E-5</v>
      </c>
      <c r="AG46" s="75">
        <f t="shared" si="20"/>
        <v>3.5297748888525341E-5</v>
      </c>
      <c r="AH46" s="75">
        <f t="shared" si="20"/>
        <v>7.466428511064737E-10</v>
      </c>
      <c r="AI46" s="75">
        <f t="shared" si="20"/>
        <v>-3.529627828918834E-5</v>
      </c>
      <c r="AJ46" s="75">
        <f t="shared" si="20"/>
        <v>-6.9520843666189412E-5</v>
      </c>
      <c r="AK46" s="75">
        <f t="shared" si="21"/>
        <v>-1.016330533876378E-4</v>
      </c>
      <c r="AL46" s="75">
        <f t="shared" si="21"/>
        <v>-1.3065719421070915E-4</v>
      </c>
      <c r="AM46" s="75">
        <f t="shared" si="21"/>
        <v>-1.5571138230341855E-4</v>
      </c>
      <c r="AN46" s="75">
        <f t="shared" si="21"/>
        <v>-1.7603435883859988E-4</v>
      </c>
      <c r="AO46" s="75">
        <f t="shared" si="21"/>
        <v>-1.9100862045815406E-4</v>
      </c>
      <c r="AP46" s="75">
        <f t="shared" si="21"/>
        <v>-2.0017918180011276E-4</v>
      </c>
      <c r="AQ46" s="75">
        <f t="shared" si="21"/>
        <v>-2.0326739999862871E-4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3.6994300000000001E-6</v>
      </c>
      <c r="E47" s="50">
        <v>-4.13591E-16</v>
      </c>
      <c r="F47" s="36">
        <f t="shared" si="5"/>
        <v>7.2864546914519074E-2</v>
      </c>
      <c r="G47" s="75">
        <f t="shared" si="18"/>
        <v>-6.1202038125200003E-21</v>
      </c>
      <c r="H47" s="75">
        <f t="shared" si="18"/>
        <v>2.5305591576465516E-6</v>
      </c>
      <c r="I47" s="75">
        <f t="shared" si="18"/>
        <v>4.755895533805344E-6</v>
      </c>
      <c r="J47" s="75">
        <f t="shared" si="18"/>
        <v>6.4076007190445286E-6</v>
      </c>
      <c r="K47" s="75">
        <f t="shared" si="18"/>
        <v>7.2864546914519045E-6</v>
      </c>
      <c r="L47" s="75">
        <f t="shared" si="18"/>
        <v>7.286454691451907E-6</v>
      </c>
      <c r="M47" s="75">
        <f t="shared" si="18"/>
        <v>6.4076007190445353E-6</v>
      </c>
      <c r="N47" s="75">
        <f t="shared" si="18"/>
        <v>4.7558955338053541E-6</v>
      </c>
      <c r="O47" s="75">
        <f t="shared" si="18"/>
        <v>2.5305591576465647E-6</v>
      </c>
      <c r="P47" s="75">
        <f t="shared" si="18"/>
        <v>7.4779779720909883E-21</v>
      </c>
      <c r="Q47" s="75">
        <f t="shared" si="19"/>
        <v>-2.5305591576465508E-6</v>
      </c>
      <c r="R47" s="75">
        <f t="shared" si="19"/>
        <v>-4.7558955338053431E-6</v>
      </c>
      <c r="S47" s="75">
        <f t="shared" si="19"/>
        <v>-6.4076007190445269E-6</v>
      </c>
      <c r="T47" s="75">
        <f t="shared" si="19"/>
        <v>-7.2864546914519045E-6</v>
      </c>
      <c r="U47" s="75">
        <f t="shared" si="19"/>
        <v>-7.286454691451907E-6</v>
      </c>
      <c r="V47" s="75">
        <f t="shared" si="19"/>
        <v>-6.4076007190445345E-6</v>
      </c>
      <c r="W47" s="75">
        <f t="shared" si="19"/>
        <v>-4.755895533805355E-6</v>
      </c>
      <c r="X47" s="75">
        <f t="shared" si="19"/>
        <v>-2.5305591576465626E-6</v>
      </c>
      <c r="Y47" s="75">
        <f t="shared" si="19"/>
        <v>-8.384448161799508E-21</v>
      </c>
      <c r="Z47" s="75">
        <f t="shared" si="19"/>
        <v>2.5305591576465529E-6</v>
      </c>
      <c r="AA47" s="75">
        <f t="shared" si="20"/>
        <v>4.7558955338053423E-6</v>
      </c>
      <c r="AB47" s="75">
        <f t="shared" si="20"/>
        <v>6.4076007190445302E-6</v>
      </c>
      <c r="AC47" s="75">
        <f t="shared" si="20"/>
        <v>7.2864546914519045E-6</v>
      </c>
      <c r="AD47" s="75">
        <f t="shared" si="20"/>
        <v>7.2864546914519062E-6</v>
      </c>
      <c r="AE47" s="75">
        <f t="shared" si="20"/>
        <v>6.4076007190445353E-6</v>
      </c>
      <c r="AF47" s="75">
        <f t="shared" si="20"/>
        <v>4.7558955338053558E-6</v>
      </c>
      <c r="AG47" s="75">
        <f t="shared" si="20"/>
        <v>2.5305591576465571E-6</v>
      </c>
      <c r="AH47" s="75">
        <f t="shared" si="20"/>
        <v>2.7194105691255577E-21</v>
      </c>
      <c r="AI47" s="75">
        <f t="shared" si="20"/>
        <v>-2.530559157646552E-6</v>
      </c>
      <c r="AJ47" s="75">
        <f t="shared" si="20"/>
        <v>-4.7558955338053414E-6</v>
      </c>
      <c r="AK47" s="75">
        <f t="shared" si="21"/>
        <v>-6.4076007190445319E-6</v>
      </c>
      <c r="AL47" s="75">
        <f t="shared" si="21"/>
        <v>-7.2864546914519053E-6</v>
      </c>
      <c r="AM47" s="75">
        <f t="shared" si="21"/>
        <v>-7.2864546914519062E-6</v>
      </c>
      <c r="AN47" s="75">
        <f t="shared" si="21"/>
        <v>-6.4076007190445353E-6</v>
      </c>
      <c r="AO47" s="75">
        <f t="shared" si="21"/>
        <v>-4.7558955338053465E-6</v>
      </c>
      <c r="AP47" s="75">
        <f t="shared" si="21"/>
        <v>-2.5305591576465702E-6</v>
      </c>
      <c r="AQ47" s="75">
        <f t="shared" si="21"/>
        <v>-3.6258807588340769E-21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7.7134899999999999E-3</v>
      </c>
      <c r="E48" s="50">
        <v>-1.5708</v>
      </c>
      <c r="F48" s="36">
        <f t="shared" si="5"/>
        <v>77.134899999479629</v>
      </c>
      <c r="G48" s="75">
        <f t="shared" si="18"/>
        <v>-7.7134899999479626E-3</v>
      </c>
      <c r="H48" s="75">
        <f t="shared" si="18"/>
        <v>-7.596309674744792E-3</v>
      </c>
      <c r="I48" s="75">
        <f t="shared" si="18"/>
        <v>-7.2483193239926674E-3</v>
      </c>
      <c r="J48" s="75">
        <f t="shared" si="18"/>
        <v>-6.6800924584075804E-3</v>
      </c>
      <c r="K48" s="75">
        <f t="shared" si="18"/>
        <v>-5.9088943637636646E-3</v>
      </c>
      <c r="L48" s="75">
        <f t="shared" si="18"/>
        <v>-4.9581575039216105E-3</v>
      </c>
      <c r="M48" s="75">
        <f t="shared" si="18"/>
        <v>-3.8567695372716542E-3</v>
      </c>
      <c r="N48" s="75">
        <f t="shared" si="18"/>
        <v>-2.6381955798512519E-3</v>
      </c>
      <c r="O48" s="75">
        <f t="shared" si="18"/>
        <v>-1.3394613847284469E-3</v>
      </c>
      <c r="P48" s="75">
        <f t="shared" si="18"/>
        <v>-2.8333230833085078E-8</v>
      </c>
      <c r="Q48" s="75">
        <f t="shared" si="19"/>
        <v>1.3394055791576623E-3</v>
      </c>
      <c r="R48" s="75">
        <f t="shared" si="19"/>
        <v>2.6381423307953781E-3</v>
      </c>
      <c r="S48" s="75">
        <f t="shared" si="19"/>
        <v>3.8567204626763075E-3</v>
      </c>
      <c r="T48" s="75">
        <f t="shared" si="19"/>
        <v>4.9581140948935405E-3</v>
      </c>
      <c r="U48" s="75">
        <f t="shared" si="19"/>
        <v>5.9088579392642211E-3</v>
      </c>
      <c r="V48" s="75">
        <f t="shared" si="19"/>
        <v>6.6800641251767478E-3</v>
      </c>
      <c r="W48" s="75">
        <f t="shared" si="19"/>
        <v>7.2482999429213267E-3</v>
      </c>
      <c r="X48" s="75">
        <f t="shared" si="19"/>
        <v>7.596299834716989E-3</v>
      </c>
      <c r="Y48" s="75">
        <f t="shared" si="19"/>
        <v>7.7134899999479626E-3</v>
      </c>
      <c r="Z48" s="75">
        <f t="shared" si="19"/>
        <v>7.596309674744792E-3</v>
      </c>
      <c r="AA48" s="75">
        <f t="shared" si="20"/>
        <v>7.2483193239926682E-3</v>
      </c>
      <c r="AB48" s="75">
        <f t="shared" si="20"/>
        <v>6.6800924584075813E-3</v>
      </c>
      <c r="AC48" s="75">
        <f t="shared" si="20"/>
        <v>5.9088943637636655E-3</v>
      </c>
      <c r="AD48" s="75">
        <f t="shared" si="20"/>
        <v>4.9581575039216131E-3</v>
      </c>
      <c r="AE48" s="75">
        <f t="shared" si="20"/>
        <v>3.8567695372716585E-3</v>
      </c>
      <c r="AF48" s="75">
        <f t="shared" si="20"/>
        <v>2.6381955798512576E-3</v>
      </c>
      <c r="AG48" s="75">
        <f t="shared" si="20"/>
        <v>1.3394613847284478E-3</v>
      </c>
      <c r="AH48" s="75">
        <f t="shared" si="20"/>
        <v>2.8333230835742832E-8</v>
      </c>
      <c r="AI48" s="75">
        <f t="shared" si="20"/>
        <v>-1.3394055791576581E-3</v>
      </c>
      <c r="AJ48" s="75">
        <f t="shared" si="20"/>
        <v>-2.6381423307953724E-3</v>
      </c>
      <c r="AK48" s="75">
        <f t="shared" si="21"/>
        <v>-3.8567204626763084E-3</v>
      </c>
      <c r="AL48" s="75">
        <f t="shared" si="21"/>
        <v>-4.9581140948935388E-3</v>
      </c>
      <c r="AM48" s="75">
        <f t="shared" si="21"/>
        <v>-5.9088579392642194E-3</v>
      </c>
      <c r="AN48" s="75">
        <f t="shared" si="21"/>
        <v>-6.6800641251767452E-3</v>
      </c>
      <c r="AO48" s="75">
        <f t="shared" si="21"/>
        <v>-7.2482999429213275E-3</v>
      </c>
      <c r="AP48" s="75">
        <f t="shared" si="21"/>
        <v>-7.5962998347169873E-3</v>
      </c>
      <c r="AQ48" s="75">
        <f t="shared" si="21"/>
        <v>-7.7134899999479626E-3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9.2593199999999997E-3</v>
      </c>
      <c r="E49" s="50">
        <v>3.1415899999999999</v>
      </c>
      <c r="F49" s="36">
        <f t="shared" si="5"/>
        <v>46.296599999837007</v>
      </c>
      <c r="G49" s="75">
        <f t="shared" si="18"/>
        <v>1.2285218522693633E-8</v>
      </c>
      <c r="H49" s="75">
        <f t="shared" si="18"/>
        <v>-8.0391992363620067E-4</v>
      </c>
      <c r="I49" s="75">
        <f t="shared" si="18"/>
        <v>-1.5834254324143503E-3</v>
      </c>
      <c r="J49" s="75">
        <f t="shared" si="18"/>
        <v>-2.3148193606805176E-3</v>
      </c>
      <c r="K49" s="75">
        <f t="shared" si="18"/>
        <v>-2.9758786740275247E-3</v>
      </c>
      <c r="L49" s="75">
        <f t="shared" si="18"/>
        <v>-3.5465174197314721E-3</v>
      </c>
      <c r="M49" s="75">
        <f t="shared" si="18"/>
        <v>-4.0093970282612862E-3</v>
      </c>
      <c r="N49" s="75">
        <f t="shared" si="18"/>
        <v>-4.3504531369401708E-3</v>
      </c>
      <c r="O49" s="75">
        <f t="shared" si="18"/>
        <v>-4.5593229284886377E-3</v>
      </c>
      <c r="P49" s="75">
        <f t="shared" si="18"/>
        <v>-4.6296599999837004E-3</v>
      </c>
      <c r="Q49" s="75">
        <f t="shared" si="19"/>
        <v>-4.5593271951002556E-3</v>
      </c>
      <c r="R49" s="75">
        <f t="shared" si="19"/>
        <v>-4.3504615405245712E-3</v>
      </c>
      <c r="S49" s="75">
        <f t="shared" si="19"/>
        <v>-4.0094093134798083E-3</v>
      </c>
      <c r="T49" s="75">
        <f t="shared" si="19"/>
        <v>-3.5465332133039701E-3</v>
      </c>
      <c r="U49" s="75">
        <f t="shared" si="19"/>
        <v>-2.9758974960742888E-3</v>
      </c>
      <c r="V49" s="75">
        <f t="shared" si="19"/>
        <v>-2.3148406393031832E-3</v>
      </c>
      <c r="W49" s="75">
        <f t="shared" si="19"/>
        <v>-1.5834485210727337E-3</v>
      </c>
      <c r="X49" s="75">
        <f t="shared" si="19"/>
        <v>-8.0394412079309852E-4</v>
      </c>
      <c r="Y49" s="75">
        <f t="shared" si="19"/>
        <v>-1.2285218523260834E-8</v>
      </c>
      <c r="Z49" s="75">
        <f t="shared" si="19"/>
        <v>8.0391992363620425E-4</v>
      </c>
      <c r="AA49" s="75">
        <f t="shared" si="20"/>
        <v>1.5834254324143516E-3</v>
      </c>
      <c r="AB49" s="75">
        <f t="shared" si="20"/>
        <v>2.3148193606805189E-3</v>
      </c>
      <c r="AC49" s="75">
        <f t="shared" si="20"/>
        <v>2.9758786740275243E-3</v>
      </c>
      <c r="AD49" s="75">
        <f t="shared" si="20"/>
        <v>3.5465174197314717E-3</v>
      </c>
      <c r="AE49" s="75">
        <f t="shared" si="20"/>
        <v>4.0093970282612853E-3</v>
      </c>
      <c r="AF49" s="75">
        <f t="shared" si="20"/>
        <v>4.3504531369401708E-3</v>
      </c>
      <c r="AG49" s="75">
        <f t="shared" si="20"/>
        <v>4.5593229284886377E-3</v>
      </c>
      <c r="AH49" s="75">
        <f t="shared" si="20"/>
        <v>4.6296599999837004E-3</v>
      </c>
      <c r="AI49" s="75">
        <f t="shared" si="20"/>
        <v>4.5593271951002564E-3</v>
      </c>
      <c r="AJ49" s="75">
        <f t="shared" si="20"/>
        <v>4.3504615405245738E-3</v>
      </c>
      <c r="AK49" s="75">
        <f t="shared" si="21"/>
        <v>4.0094093134798092E-3</v>
      </c>
      <c r="AL49" s="75">
        <f t="shared" si="21"/>
        <v>3.5465332133039701E-3</v>
      </c>
      <c r="AM49" s="75">
        <f t="shared" si="21"/>
        <v>2.9758974960742892E-3</v>
      </c>
      <c r="AN49" s="75">
        <f t="shared" si="21"/>
        <v>2.3148406393031836E-3</v>
      </c>
      <c r="AO49" s="75">
        <f t="shared" si="21"/>
        <v>1.5834485210727265E-3</v>
      </c>
      <c r="AP49" s="75">
        <f t="shared" si="21"/>
        <v>8.0394412079310307E-4</v>
      </c>
      <c r="AQ49" s="75">
        <f t="shared" si="21"/>
        <v>1.2285218519716072E-8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92.356917397875648</v>
      </c>
      <c r="F51" s="36" t="s">
        <v>41</v>
      </c>
      <c r="G51" s="75">
        <f t="shared" ref="G51:AQ51" si="23">SUM(G3:G49)*10000</f>
        <v>-80.861299000617151</v>
      </c>
      <c r="H51" s="75">
        <f t="shared" si="23"/>
        <v>-85.963695297046129</v>
      </c>
      <c r="I51" s="75">
        <f t="shared" si="23"/>
        <v>-88.522490871362706</v>
      </c>
      <c r="J51" s="75">
        <f t="shared" si="23"/>
        <v>-88.520055241983044</v>
      </c>
      <c r="K51" s="75">
        <f t="shared" si="23"/>
        <v>-86.001083070882174</v>
      </c>
      <c r="L51" s="75">
        <f t="shared" si="23"/>
        <v>-81.065854229188702</v>
      </c>
      <c r="M51" s="75">
        <f t="shared" si="23"/>
        <v>-73.864323187177021</v>
      </c>
      <c r="N51" s="75">
        <f t="shared" si="23"/>
        <v>-64.591562718832677</v>
      </c>
      <c r="O51" s="75">
        <f t="shared" si="23"/>
        <v>-53.48470036229309</v>
      </c>
      <c r="P51" s="75">
        <f t="shared" si="23"/>
        <v>-40.821095322055264</v>
      </c>
      <c r="Q51" s="75">
        <f t="shared" si="23"/>
        <v>-26.917162069989239</v>
      </c>
      <c r="R51" s="75">
        <f t="shared" si="23"/>
        <v>-12.127001809408167</v>
      </c>
      <c r="S51" s="75">
        <f t="shared" si="23"/>
        <v>3.1601111514811127</v>
      </c>
      <c r="T51" s="75">
        <f t="shared" si="23"/>
        <v>18.524306277623225</v>
      </c>
      <c r="U51" s="75">
        <f t="shared" si="23"/>
        <v>33.522492451139314</v>
      </c>
      <c r="V51" s="75">
        <f t="shared" si="23"/>
        <v>47.698957413861343</v>
      </c>
      <c r="W51" s="75">
        <f t="shared" si="23"/>
        <v>60.599214348958952</v>
      </c>
      <c r="X51" s="75">
        <f t="shared" si="23"/>
        <v>71.786674880854235</v>
      </c>
      <c r="Y51" s="75">
        <f t="shared" si="23"/>
        <v>80.861296494550729</v>
      </c>
      <c r="Z51" s="75">
        <f t="shared" si="23"/>
        <v>87.478988645112196</v>
      </c>
      <c r="AA51" s="75">
        <f t="shared" si="23"/>
        <v>91.370313332436425</v>
      </c>
      <c r="AB51" s="75">
        <f t="shared" si="23"/>
        <v>92.356917397875648</v>
      </c>
      <c r="AC51" s="75">
        <f t="shared" si="23"/>
        <v>90.364202719538454</v>
      </c>
      <c r="AD51" s="75">
        <f t="shared" si="23"/>
        <v>85.428974748192715</v>
      </c>
      <c r="AE51" s="75">
        <f t="shared" si="23"/>
        <v>77.701187849136076</v>
      </c>
      <c r="AF51" s="75">
        <f t="shared" si="23"/>
        <v>67.439389019422961</v>
      </c>
      <c r="AG51" s="75">
        <f t="shared" si="23"/>
        <v>54.999998420223399</v>
      </c>
      <c r="AH51" s="75">
        <f t="shared" si="23"/>
        <v>40.821097828121722</v>
      </c>
      <c r="AI51" s="75">
        <f t="shared" si="23"/>
        <v>25.401868721923247</v>
      </c>
      <c r="AJ51" s="75">
        <f t="shared" si="23"/>
        <v>9.2791793483345568</v>
      </c>
      <c r="AK51" s="75">
        <f t="shared" si="23"/>
        <v>-6.9969733073736977</v>
      </c>
      <c r="AL51" s="75">
        <f t="shared" si="23"/>
        <v>-22.887425926279473</v>
      </c>
      <c r="AM51" s="75">
        <f t="shared" si="23"/>
        <v>-37.885612970143285</v>
      </c>
      <c r="AN51" s="75">
        <f t="shared" si="23"/>
        <v>-51.535822075820334</v>
      </c>
      <c r="AO51" s="75">
        <f t="shared" si="23"/>
        <v>-63.447040649549265</v>
      </c>
      <c r="AP51" s="75">
        <f t="shared" si="23"/>
        <v>-73.301972938784488</v>
      </c>
      <c r="AQ51" s="75">
        <f t="shared" si="23"/>
        <v>-80.861299000617194</v>
      </c>
    </row>
    <row r="52" spans="1:43" x14ac:dyDescent="0.25">
      <c r="F52" s="36">
        <f>SUM(F3:F49)</f>
        <v>146.52080827283609</v>
      </c>
    </row>
  </sheetData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2" workbookViewId="0">
      <selection activeCell="D56" sqref="D56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108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7.2002799999999994E-5</v>
      </c>
      <c r="E3" s="50">
        <v>-3.1415899999999999</v>
      </c>
      <c r="F3" s="36">
        <f>MAX(ABS(MAX(G3:AQ3)),ABS(MAX(G3:AQ3)))*10000</f>
        <v>2.8801119999898597</v>
      </c>
      <c r="G3" s="75">
        <f t="shared" ref="G3:P12" si="1">Bn*SIN(m*(th-INDEX(deg,ii)*PI()/180+ph))*INDEX(mm,ii)*INDEX(_10kA,ii)</f>
        <v>-7.6426358069128624E-10</v>
      </c>
      <c r="H3" s="75">
        <f t="shared" si="1"/>
        <v>-5.0013372680189271E-5</v>
      </c>
      <c r="I3" s="75">
        <f t="shared" si="1"/>
        <v>-9.8506350075898142E-5</v>
      </c>
      <c r="J3" s="75">
        <f t="shared" si="1"/>
        <v>-1.44006261871169E-4</v>
      </c>
      <c r="K3" s="75">
        <f t="shared" si="1"/>
        <v>-1.8513061627016908E-4</v>
      </c>
      <c r="L3" s="75">
        <f t="shared" si="1"/>
        <v>-2.2062987057441198E-4</v>
      </c>
      <c r="M3" s="75">
        <f t="shared" si="1"/>
        <v>-2.4942539790535282E-4</v>
      </c>
      <c r="N3" s="75">
        <f t="shared" si="1"/>
        <v>-2.7064226073628096E-4</v>
      </c>
      <c r="O3" s="75">
        <f t="shared" si="1"/>
        <v>-2.8363579542632904E-4</v>
      </c>
      <c r="P3" s="75">
        <f t="shared" si="1"/>
        <v>-2.8801119999898598E-4</v>
      </c>
      <c r="Q3" s="75">
        <f t="shared" ref="Q3:Z12" si="2">Bn*SIN(m*(th-INDEX(deg,ii)*PI()/180+ph))*INDEX(mm,ii)*INDEX(_10kA,ii)</f>
        <v>-2.8363553000037298E-4</v>
      </c>
      <c r="R3" s="75">
        <f t="shared" si="2"/>
        <v>-2.7064173794920214E-4</v>
      </c>
      <c r="S3" s="75">
        <f t="shared" si="2"/>
        <v>-2.4942463364177218E-4</v>
      </c>
      <c r="T3" s="75">
        <f t="shared" si="2"/>
        <v>-2.2062888805609161E-4</v>
      </c>
      <c r="U3" s="75">
        <f t="shared" si="2"/>
        <v>-1.8512944535043098E-4</v>
      </c>
      <c r="V3" s="75">
        <f t="shared" si="2"/>
        <v>-1.440049381278169E-4</v>
      </c>
      <c r="W3" s="75">
        <f t="shared" si="2"/>
        <v>-9.8504913730203958E-5</v>
      </c>
      <c r="X3" s="75">
        <f t="shared" si="2"/>
        <v>-5.0011867374790095E-5</v>
      </c>
      <c r="Y3" s="75">
        <f t="shared" si="2"/>
        <v>7.6426358065600058E-10</v>
      </c>
      <c r="Z3" s="75">
        <f t="shared" si="2"/>
        <v>5.0013372680189372E-5</v>
      </c>
      <c r="AA3" s="75">
        <f t="shared" ref="AA3:AJ12" si="3">Bn*SIN(m*(th-INDEX(deg,ii)*PI()/180+ph))*INDEX(mm,ii)*INDEX(_10kA,ii)</f>
        <v>9.8506350075898102E-5</v>
      </c>
      <c r="AB3" s="75">
        <f t="shared" si="3"/>
        <v>1.4400626187116908E-4</v>
      </c>
      <c r="AC3" s="75">
        <f t="shared" si="3"/>
        <v>1.8513061627016905E-4</v>
      </c>
      <c r="AD3" s="75">
        <f t="shared" si="3"/>
        <v>2.2062987057441195E-4</v>
      </c>
      <c r="AE3" s="75">
        <f t="shared" si="3"/>
        <v>2.4942539790535282E-4</v>
      </c>
      <c r="AF3" s="75">
        <f t="shared" si="3"/>
        <v>2.706422607362809E-4</v>
      </c>
      <c r="AG3" s="75">
        <f t="shared" si="3"/>
        <v>2.8363579542632904E-4</v>
      </c>
      <c r="AH3" s="75">
        <f t="shared" si="3"/>
        <v>2.8801119999898598E-4</v>
      </c>
      <c r="AI3" s="75">
        <f t="shared" si="3"/>
        <v>2.8363553000037298E-4</v>
      </c>
      <c r="AJ3" s="75">
        <f t="shared" si="3"/>
        <v>2.7064173794920219E-4</v>
      </c>
      <c r="AK3" s="75">
        <f t="shared" ref="AK3:AQ12" si="4">Bn*SIN(m*(th-INDEX(deg,ii)*PI()/180+ph))*INDEX(mm,ii)*INDEX(_10kA,ii)</f>
        <v>2.4942463364177218E-4</v>
      </c>
      <c r="AL3" s="75">
        <f t="shared" si="4"/>
        <v>2.2062888805609161E-4</v>
      </c>
      <c r="AM3" s="75">
        <f t="shared" si="4"/>
        <v>1.8512944535043098E-4</v>
      </c>
      <c r="AN3" s="75">
        <f t="shared" si="4"/>
        <v>1.4400493812781703E-4</v>
      </c>
      <c r="AO3" s="75">
        <f t="shared" si="4"/>
        <v>9.8504913730203876E-5</v>
      </c>
      <c r="AP3" s="75">
        <f t="shared" si="4"/>
        <v>5.0011867374790379E-5</v>
      </c>
      <c r="AQ3" s="75">
        <f t="shared" si="4"/>
        <v>-7.6426358062071491E-10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1.5354400000000001E-4</v>
      </c>
      <c r="E4" s="50">
        <v>-1.5708</v>
      </c>
      <c r="F4" s="36">
        <f t="shared" ref="F4:F49" si="5">MAX(ABS(MAX(G4:AQ4)),ABS(MAX(G4:AQ4)))*10000</f>
        <v>4.6063199999689246</v>
      </c>
      <c r="G4" s="75">
        <f t="shared" si="1"/>
        <v>-4.6063199999689245E-4</v>
      </c>
      <c r="H4" s="75">
        <f t="shared" si="1"/>
        <v>-4.5363425869444874E-4</v>
      </c>
      <c r="I4" s="75">
        <f t="shared" si="1"/>
        <v>-4.3285306999158493E-4</v>
      </c>
      <c r="J4" s="75">
        <f t="shared" si="1"/>
        <v>-3.9891985979124891E-4</v>
      </c>
      <c r="K4" s="75">
        <f t="shared" si="1"/>
        <v>-3.5286567151434495E-4</v>
      </c>
      <c r="L4" s="75">
        <f t="shared" si="1"/>
        <v>-2.9608983836712299E-4</v>
      </c>
      <c r="M4" s="75">
        <f t="shared" si="1"/>
        <v>-2.3031746530980356E-4</v>
      </c>
      <c r="N4" s="75">
        <f t="shared" si="1"/>
        <v>-1.5754701261530668E-4</v>
      </c>
      <c r="O4" s="75">
        <f t="shared" si="1"/>
        <v>-7.9989573665128756E-5</v>
      </c>
      <c r="P4" s="75">
        <f t="shared" si="1"/>
        <v>-1.6919958131929446E-9</v>
      </c>
      <c r="Q4" s="75">
        <f t="shared" si="2"/>
        <v>7.9986241083938961E-5</v>
      </c>
      <c r="R4" s="75">
        <f t="shared" si="2"/>
        <v>1.5754383270334655E-4</v>
      </c>
      <c r="S4" s="75">
        <f t="shared" si="2"/>
        <v>2.3031453468708884E-4</v>
      </c>
      <c r="T4" s="75">
        <f t="shared" si="2"/>
        <v>2.9608724607914209E-4</v>
      </c>
      <c r="U4" s="75">
        <f t="shared" si="2"/>
        <v>3.528634963264562E-4</v>
      </c>
      <c r="V4" s="75">
        <f t="shared" si="2"/>
        <v>3.9891816779543575E-4</v>
      </c>
      <c r="W4" s="75">
        <f t="shared" si="2"/>
        <v>4.3285191259828388E-4</v>
      </c>
      <c r="X4" s="75">
        <f t="shared" si="2"/>
        <v>4.5363367107046954E-4</v>
      </c>
      <c r="Y4" s="75">
        <f t="shared" si="2"/>
        <v>4.6063199999689245E-4</v>
      </c>
      <c r="Z4" s="75">
        <f t="shared" si="2"/>
        <v>4.5363425869444874E-4</v>
      </c>
      <c r="AA4" s="75">
        <f t="shared" si="3"/>
        <v>4.3285306999158498E-4</v>
      </c>
      <c r="AB4" s="75">
        <f t="shared" si="3"/>
        <v>3.9891985979124901E-4</v>
      </c>
      <c r="AC4" s="75">
        <f t="shared" si="3"/>
        <v>3.52865671514345E-4</v>
      </c>
      <c r="AD4" s="75">
        <f t="shared" si="3"/>
        <v>2.9608983836712315E-4</v>
      </c>
      <c r="AE4" s="75">
        <f t="shared" si="3"/>
        <v>2.303174653098038E-4</v>
      </c>
      <c r="AF4" s="75">
        <f t="shared" si="3"/>
        <v>1.5754701261530703E-4</v>
      </c>
      <c r="AG4" s="75">
        <f t="shared" si="3"/>
        <v>7.998957366512881E-5</v>
      </c>
      <c r="AH4" s="75">
        <f t="shared" si="3"/>
        <v>1.6919958133516598E-9</v>
      </c>
      <c r="AI4" s="75">
        <f t="shared" si="3"/>
        <v>-7.9986241083938718E-5</v>
      </c>
      <c r="AJ4" s="75">
        <f t="shared" si="3"/>
        <v>-1.5754383270334622E-4</v>
      </c>
      <c r="AK4" s="75">
        <f t="shared" si="4"/>
        <v>-2.3031453468708892E-4</v>
      </c>
      <c r="AL4" s="75">
        <f t="shared" si="4"/>
        <v>-2.9608724607914193E-4</v>
      </c>
      <c r="AM4" s="75">
        <f t="shared" si="4"/>
        <v>-3.5286349632645609E-4</v>
      </c>
      <c r="AN4" s="75">
        <f t="shared" si="4"/>
        <v>-3.9891816779543559E-4</v>
      </c>
      <c r="AO4" s="75">
        <f t="shared" si="4"/>
        <v>-4.3285191259828394E-4</v>
      </c>
      <c r="AP4" s="75">
        <f t="shared" si="4"/>
        <v>-4.5363367107046943E-4</v>
      </c>
      <c r="AQ4" s="75">
        <f t="shared" si="4"/>
        <v>-4.6063199999689245E-4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2.0125299999999999E-5</v>
      </c>
      <c r="E5" s="50">
        <v>3.1415899999999999</v>
      </c>
      <c r="F5" s="36">
        <f t="shared" si="5"/>
        <v>0.39639140037065962</v>
      </c>
      <c r="G5" s="75">
        <f t="shared" si="1"/>
        <v>-2.1361716267189871E-10</v>
      </c>
      <c r="H5" s="75">
        <f t="shared" si="1"/>
        <v>1.3766315246278836E-5</v>
      </c>
      <c r="I5" s="75">
        <f t="shared" si="1"/>
        <v>2.5872423321844235E-5</v>
      </c>
      <c r="J5" s="75">
        <f t="shared" si="1"/>
        <v>3.4857935308493668E-5</v>
      </c>
      <c r="K5" s="75">
        <f t="shared" si="1"/>
        <v>3.9639065848603925E-5</v>
      </c>
      <c r="L5" s="75">
        <f t="shared" si="1"/>
        <v>3.9639140037065959E-5</v>
      </c>
      <c r="M5" s="75">
        <f t="shared" si="1"/>
        <v>3.4858148925656364E-5</v>
      </c>
      <c r="N5" s="75">
        <f t="shared" si="1"/>
        <v>2.5872750602325102E-5</v>
      </c>
      <c r="O5" s="75">
        <f t="shared" si="1"/>
        <v>1.376671671522171E-5</v>
      </c>
      <c r="P5" s="75">
        <f t="shared" si="1"/>
        <v>2.1361716267683003E-10</v>
      </c>
      <c r="Q5" s="75">
        <f t="shared" si="2"/>
        <v>-1.3766315246278831E-5</v>
      </c>
      <c r="R5" s="75">
        <f t="shared" si="2"/>
        <v>-2.5872423321844259E-5</v>
      </c>
      <c r="S5" s="75">
        <f t="shared" si="2"/>
        <v>-3.4857935308493688E-5</v>
      </c>
      <c r="T5" s="75">
        <f t="shared" si="2"/>
        <v>-3.9639065848603918E-5</v>
      </c>
      <c r="U5" s="75">
        <f t="shared" si="2"/>
        <v>-3.9639140037065959E-5</v>
      </c>
      <c r="V5" s="75">
        <f t="shared" si="2"/>
        <v>-3.4858148925656364E-5</v>
      </c>
      <c r="W5" s="75">
        <f t="shared" si="2"/>
        <v>-2.5872750602325109E-5</v>
      </c>
      <c r="X5" s="75">
        <f t="shared" si="2"/>
        <v>-1.3766716715221717E-5</v>
      </c>
      <c r="Y5" s="75">
        <f t="shared" si="2"/>
        <v>-2.1361716268176132E-10</v>
      </c>
      <c r="Z5" s="75">
        <f t="shared" si="2"/>
        <v>1.3766315246278893E-5</v>
      </c>
      <c r="AA5" s="75">
        <f t="shared" si="3"/>
        <v>2.5872423321844252E-5</v>
      </c>
      <c r="AB5" s="75">
        <f t="shared" si="3"/>
        <v>3.4857935308493681E-5</v>
      </c>
      <c r="AC5" s="75">
        <f t="shared" si="3"/>
        <v>3.9639065848603918E-5</v>
      </c>
      <c r="AD5" s="75">
        <f t="shared" si="3"/>
        <v>3.9639140037065959E-5</v>
      </c>
      <c r="AE5" s="75">
        <f t="shared" si="3"/>
        <v>3.485814892565637E-5</v>
      </c>
      <c r="AF5" s="75">
        <f t="shared" si="3"/>
        <v>2.5872750602325112E-5</v>
      </c>
      <c r="AG5" s="75">
        <f t="shared" si="3"/>
        <v>1.3766716715221721E-5</v>
      </c>
      <c r="AH5" s="75">
        <f t="shared" si="3"/>
        <v>2.136171626866926E-10</v>
      </c>
      <c r="AI5" s="75">
        <f t="shared" si="3"/>
        <v>-1.3766315246278753E-5</v>
      </c>
      <c r="AJ5" s="75">
        <f t="shared" si="3"/>
        <v>-2.587242332184414E-5</v>
      </c>
      <c r="AK5" s="75">
        <f t="shared" si="4"/>
        <v>-3.4857935308493681E-5</v>
      </c>
      <c r="AL5" s="75">
        <f t="shared" si="4"/>
        <v>-3.9639065848603918E-5</v>
      </c>
      <c r="AM5" s="75">
        <f t="shared" si="4"/>
        <v>-3.9639140037065959E-5</v>
      </c>
      <c r="AN5" s="75">
        <f t="shared" si="4"/>
        <v>-3.4858148925656377E-5</v>
      </c>
      <c r="AO5" s="75">
        <f t="shared" si="4"/>
        <v>-2.5872750602325011E-5</v>
      </c>
      <c r="AP5" s="75">
        <f t="shared" si="4"/>
        <v>-1.3766716715221793E-5</v>
      </c>
      <c r="AQ5" s="75">
        <f t="shared" si="4"/>
        <v>-2.1361716262012447E-10</v>
      </c>
    </row>
    <row r="6" spans="1:43" x14ac:dyDescent="0.25">
      <c r="A6" s="75">
        <v>4</v>
      </c>
      <c r="B6" s="49" t="s">
        <v>46</v>
      </c>
      <c r="C6" s="49">
        <v>1</v>
      </c>
      <c r="D6" s="50">
        <v>2.6012399999999998E-7</v>
      </c>
      <c r="E6" s="50">
        <v>-2.8865800000000001E-16</v>
      </c>
      <c r="F6" s="36">
        <f t="shared" si="5"/>
        <v>1.040496E-2</v>
      </c>
      <c r="G6" s="75">
        <f t="shared" si="1"/>
        <v>-3.0034749436799999E-22</v>
      </c>
      <c r="H6" s="75">
        <f t="shared" si="1"/>
        <v>1.8068023426973005E-7</v>
      </c>
      <c r="I6" s="75">
        <f t="shared" si="1"/>
        <v>3.5587059104978468E-7</v>
      </c>
      <c r="J6" s="75">
        <f t="shared" si="1"/>
        <v>5.2024799999999964E-7</v>
      </c>
      <c r="K6" s="75">
        <f t="shared" si="1"/>
        <v>6.6881793672840504E-7</v>
      </c>
      <c r="L6" s="75">
        <f t="shared" si="1"/>
        <v>7.9706617888752386E-7</v>
      </c>
      <c r="M6" s="75">
        <f t="shared" si="1"/>
        <v>9.01095968536093E-7</v>
      </c>
      <c r="N6" s="75">
        <f t="shared" si="1"/>
        <v>9.777464131572543E-7</v>
      </c>
      <c r="O6" s="75">
        <f t="shared" si="1"/>
        <v>1.0246885277781902E-6</v>
      </c>
      <c r="P6" s="75">
        <f t="shared" si="1"/>
        <v>1.0404959999999999E-6</v>
      </c>
      <c r="Q6" s="75">
        <f t="shared" si="2"/>
        <v>1.0246885277781905E-6</v>
      </c>
      <c r="R6" s="75">
        <f t="shared" si="2"/>
        <v>9.7774641315725451E-7</v>
      </c>
      <c r="S6" s="75">
        <f t="shared" si="2"/>
        <v>9.0109596853609353E-7</v>
      </c>
      <c r="T6" s="75">
        <f t="shared" si="2"/>
        <v>7.9706617888752439E-7</v>
      </c>
      <c r="U6" s="75">
        <f t="shared" si="2"/>
        <v>6.6881793672840588E-7</v>
      </c>
      <c r="V6" s="75">
        <f t="shared" si="2"/>
        <v>5.2024800000000028E-7</v>
      </c>
      <c r="W6" s="75">
        <f t="shared" si="2"/>
        <v>3.5587059104978563E-7</v>
      </c>
      <c r="X6" s="75">
        <f t="shared" si="2"/>
        <v>1.8068023426973071E-7</v>
      </c>
      <c r="Y6" s="75">
        <f t="shared" si="2"/>
        <v>5.895492531660107E-22</v>
      </c>
      <c r="Z6" s="75">
        <f t="shared" si="2"/>
        <v>-1.8068023426973002E-7</v>
      </c>
      <c r="AA6" s="75">
        <f t="shared" si="3"/>
        <v>-3.5587059104978446E-7</v>
      </c>
      <c r="AB6" s="75">
        <f t="shared" si="3"/>
        <v>-5.2024799999999964E-7</v>
      </c>
      <c r="AC6" s="75">
        <f t="shared" si="3"/>
        <v>-6.6881793672840493E-7</v>
      </c>
      <c r="AD6" s="75">
        <f t="shared" si="3"/>
        <v>-7.9706617888752396E-7</v>
      </c>
      <c r="AE6" s="75">
        <f t="shared" si="3"/>
        <v>-9.010959685360929E-7</v>
      </c>
      <c r="AF6" s="75">
        <f t="shared" si="3"/>
        <v>-9.777464131572543E-7</v>
      </c>
      <c r="AG6" s="75">
        <f t="shared" si="3"/>
        <v>-1.0246885277781902E-6</v>
      </c>
      <c r="AH6" s="75">
        <f t="shared" si="3"/>
        <v>-1.0404959999999999E-6</v>
      </c>
      <c r="AI6" s="75">
        <f t="shared" si="3"/>
        <v>-1.0246885277781905E-6</v>
      </c>
      <c r="AJ6" s="75">
        <f t="shared" si="3"/>
        <v>-9.7774641315725451E-7</v>
      </c>
      <c r="AK6" s="75">
        <f t="shared" si="4"/>
        <v>-9.0109596853609311E-7</v>
      </c>
      <c r="AL6" s="75">
        <f t="shared" si="4"/>
        <v>-7.9706617888752418E-7</v>
      </c>
      <c r="AM6" s="75">
        <f t="shared" si="4"/>
        <v>-6.6881793672840567E-7</v>
      </c>
      <c r="AN6" s="75">
        <f t="shared" si="4"/>
        <v>-5.2024800000000038E-7</v>
      </c>
      <c r="AO6" s="75">
        <f t="shared" si="4"/>
        <v>-3.5587059104978483E-7</v>
      </c>
      <c r="AP6" s="75">
        <f t="shared" si="4"/>
        <v>-1.8068023426973132E-7</v>
      </c>
      <c r="AQ6" s="75">
        <f t="shared" si="4"/>
        <v>-2.5495241334771988E-22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1.58408E-7</v>
      </c>
      <c r="E7" s="50">
        <v>1.5708</v>
      </c>
      <c r="F7" s="36">
        <f t="shared" si="5"/>
        <v>4.7522399999679402E-3</v>
      </c>
      <c r="G7" s="75">
        <f t="shared" si="1"/>
        <v>4.7522399999679403E-7</v>
      </c>
      <c r="H7" s="75">
        <f t="shared" si="1"/>
        <v>4.6800397649488703E-7</v>
      </c>
      <c r="I7" s="75">
        <f t="shared" si="1"/>
        <v>4.4656388898862188E-7</v>
      </c>
      <c r="J7" s="75">
        <f t="shared" si="1"/>
        <v>4.1155518368766863E-7</v>
      </c>
      <c r="K7" s="75">
        <f t="shared" si="1"/>
        <v>3.6404158238733715E-7</v>
      </c>
      <c r="L7" s="75">
        <f t="shared" si="1"/>
        <v>3.0546676182009539E-7</v>
      </c>
      <c r="M7" s="75">
        <f t="shared" si="1"/>
        <v>2.3761048826859006E-7</v>
      </c>
      <c r="N7" s="75">
        <f t="shared" si="1"/>
        <v>1.6253454026775221E-7</v>
      </c>
      <c r="O7" s="75">
        <f t="shared" si="1"/>
        <v>8.2520062507324349E-8</v>
      </c>
      <c r="P7" s="75">
        <f t="shared" si="1"/>
        <v>-1.74559522210917E-12</v>
      </c>
      <c r="Q7" s="75">
        <f t="shared" si="2"/>
        <v>-8.2523500658740849E-8</v>
      </c>
      <c r="R7" s="75">
        <f t="shared" si="2"/>
        <v>-1.6253782091365E-7</v>
      </c>
      <c r="S7" s="75">
        <f t="shared" si="2"/>
        <v>-2.3761351172820383E-7</v>
      </c>
      <c r="T7" s="75">
        <f t="shared" si="2"/>
        <v>-3.0546943622713502E-7</v>
      </c>
      <c r="U7" s="75">
        <f t="shared" si="2"/>
        <v>-3.6404382648129755E-7</v>
      </c>
      <c r="V7" s="75">
        <f t="shared" si="2"/>
        <v>-4.1155692928289063E-7</v>
      </c>
      <c r="W7" s="75">
        <f t="shared" si="2"/>
        <v>-4.4656508304607781E-7</v>
      </c>
      <c r="X7" s="75">
        <f t="shared" si="2"/>
        <v>-4.6800458273374553E-7</v>
      </c>
      <c r="Y7" s="75">
        <f t="shared" si="2"/>
        <v>-4.7522399999679403E-7</v>
      </c>
      <c r="Z7" s="75">
        <f t="shared" si="2"/>
        <v>-4.6800397649488703E-7</v>
      </c>
      <c r="AA7" s="75">
        <f t="shared" si="3"/>
        <v>-4.4656388898862193E-7</v>
      </c>
      <c r="AB7" s="75">
        <f t="shared" si="3"/>
        <v>-4.1155518368766853E-7</v>
      </c>
      <c r="AC7" s="75">
        <f t="shared" si="3"/>
        <v>-3.6404158238733699E-7</v>
      </c>
      <c r="AD7" s="75">
        <f t="shared" si="3"/>
        <v>-3.0546676182009539E-7</v>
      </c>
      <c r="AE7" s="75">
        <f t="shared" si="3"/>
        <v>-2.3761048826859009E-7</v>
      </c>
      <c r="AF7" s="75">
        <f t="shared" si="3"/>
        <v>-1.6253454026775227E-7</v>
      </c>
      <c r="AG7" s="75">
        <f t="shared" si="3"/>
        <v>-8.2520062507324217E-8</v>
      </c>
      <c r="AH7" s="75">
        <f t="shared" si="3"/>
        <v>1.7455952220509481E-12</v>
      </c>
      <c r="AI7" s="75">
        <f t="shared" si="3"/>
        <v>8.2523500658740796E-8</v>
      </c>
      <c r="AJ7" s="75">
        <f t="shared" si="3"/>
        <v>1.6253782091364995E-7</v>
      </c>
      <c r="AK7" s="75">
        <f t="shared" si="4"/>
        <v>2.3761351172820415E-7</v>
      </c>
      <c r="AL7" s="75">
        <f t="shared" si="4"/>
        <v>3.0546943622713502E-7</v>
      </c>
      <c r="AM7" s="75">
        <f t="shared" si="4"/>
        <v>3.6404382648129749E-7</v>
      </c>
      <c r="AN7" s="75">
        <f t="shared" si="4"/>
        <v>4.1155692928289052E-7</v>
      </c>
      <c r="AO7" s="75">
        <f t="shared" si="4"/>
        <v>4.4656508304607797E-7</v>
      </c>
      <c r="AP7" s="75">
        <f t="shared" si="4"/>
        <v>4.6800458273374553E-7</v>
      </c>
      <c r="AQ7" s="75">
        <f t="shared" si="4"/>
        <v>4.7522399999679403E-7</v>
      </c>
    </row>
    <row r="8" spans="1:43" x14ac:dyDescent="0.25">
      <c r="A8" s="75">
        <v>6</v>
      </c>
      <c r="B8" s="49" t="s">
        <v>48</v>
      </c>
      <c r="C8" s="49">
        <v>0</v>
      </c>
      <c r="D8" s="50">
        <v>1.0839E-8</v>
      </c>
      <c r="E8" s="50">
        <v>0</v>
      </c>
      <c r="F8" s="36">
        <f t="shared" si="5"/>
        <v>0</v>
      </c>
      <c r="G8" s="75">
        <f t="shared" si="1"/>
        <v>0</v>
      </c>
      <c r="H8" s="75">
        <f t="shared" si="1"/>
        <v>0</v>
      </c>
      <c r="I8" s="75">
        <f t="shared" si="1"/>
        <v>0</v>
      </c>
      <c r="J8" s="75">
        <f t="shared" si="1"/>
        <v>0</v>
      </c>
      <c r="K8" s="75">
        <f t="shared" si="1"/>
        <v>0</v>
      </c>
      <c r="L8" s="75">
        <f t="shared" si="1"/>
        <v>0</v>
      </c>
      <c r="M8" s="75">
        <f t="shared" si="1"/>
        <v>0</v>
      </c>
      <c r="N8" s="75">
        <f t="shared" si="1"/>
        <v>0</v>
      </c>
      <c r="O8" s="75">
        <f t="shared" si="1"/>
        <v>0</v>
      </c>
      <c r="P8" s="75">
        <f t="shared" si="1"/>
        <v>0</v>
      </c>
      <c r="Q8" s="75">
        <f t="shared" si="2"/>
        <v>0</v>
      </c>
      <c r="R8" s="75">
        <f t="shared" si="2"/>
        <v>0</v>
      </c>
      <c r="S8" s="75">
        <f t="shared" si="2"/>
        <v>0</v>
      </c>
      <c r="T8" s="75">
        <f t="shared" si="2"/>
        <v>0</v>
      </c>
      <c r="U8" s="75">
        <f t="shared" si="2"/>
        <v>0</v>
      </c>
      <c r="V8" s="75">
        <f t="shared" si="2"/>
        <v>0</v>
      </c>
      <c r="W8" s="75">
        <f t="shared" si="2"/>
        <v>0</v>
      </c>
      <c r="X8" s="75">
        <f t="shared" si="2"/>
        <v>0</v>
      </c>
      <c r="Y8" s="75">
        <f t="shared" si="2"/>
        <v>0</v>
      </c>
      <c r="Z8" s="75">
        <f t="shared" si="2"/>
        <v>0</v>
      </c>
      <c r="AA8" s="75">
        <f t="shared" si="3"/>
        <v>0</v>
      </c>
      <c r="AB8" s="75">
        <f t="shared" si="3"/>
        <v>0</v>
      </c>
      <c r="AC8" s="75">
        <f t="shared" si="3"/>
        <v>0</v>
      </c>
      <c r="AD8" s="75">
        <f t="shared" si="3"/>
        <v>0</v>
      </c>
      <c r="AE8" s="75">
        <f t="shared" si="3"/>
        <v>0</v>
      </c>
      <c r="AF8" s="75">
        <f t="shared" si="3"/>
        <v>0</v>
      </c>
      <c r="AG8" s="75">
        <f t="shared" si="3"/>
        <v>0</v>
      </c>
      <c r="AH8" s="75">
        <f t="shared" si="3"/>
        <v>0</v>
      </c>
      <c r="AI8" s="75">
        <f t="shared" si="3"/>
        <v>0</v>
      </c>
      <c r="AJ8" s="75">
        <f t="shared" si="3"/>
        <v>0</v>
      </c>
      <c r="AK8" s="75">
        <f t="shared" si="4"/>
        <v>0</v>
      </c>
      <c r="AL8" s="75">
        <f t="shared" si="4"/>
        <v>0</v>
      </c>
      <c r="AM8" s="75">
        <f t="shared" si="4"/>
        <v>0</v>
      </c>
      <c r="AN8" s="75">
        <f t="shared" si="4"/>
        <v>0</v>
      </c>
      <c r="AO8" s="75">
        <f t="shared" si="4"/>
        <v>0</v>
      </c>
      <c r="AP8" s="75">
        <f t="shared" si="4"/>
        <v>0</v>
      </c>
      <c r="AQ8" s="75">
        <f t="shared" si="4"/>
        <v>0</v>
      </c>
    </row>
    <row r="9" spans="1:43" x14ac:dyDescent="0.25">
      <c r="A9" s="75">
        <v>7</v>
      </c>
      <c r="B9" s="49" t="s">
        <v>49</v>
      </c>
      <c r="C9" s="49">
        <v>1</v>
      </c>
      <c r="D9" s="50">
        <v>1.3626800000000001E-7</v>
      </c>
      <c r="E9" s="50">
        <v>-2.03286E-16</v>
      </c>
      <c r="F9" s="36">
        <f t="shared" si="5"/>
        <v>5.4507200000000009E-3</v>
      </c>
      <c r="G9" s="75">
        <f t="shared" si="1"/>
        <v>-1.1080550659200002E-22</v>
      </c>
      <c r="H9" s="75">
        <f t="shared" si="1"/>
        <v>9.4650759497268947E-8</v>
      </c>
      <c r="I9" s="75">
        <f t="shared" si="1"/>
        <v>1.8642560356280879E-7</v>
      </c>
      <c r="J9" s="75">
        <f t="shared" si="1"/>
        <v>2.7253599999999992E-7</v>
      </c>
      <c r="K9" s="75">
        <f t="shared" si="1"/>
        <v>3.5036552798706132E-7</v>
      </c>
      <c r="L9" s="75">
        <f t="shared" si="1"/>
        <v>4.1754937669974757E-7</v>
      </c>
      <c r="M9" s="75">
        <f t="shared" si="1"/>
        <v>4.7204619889159151E-7</v>
      </c>
      <c r="N9" s="75">
        <f t="shared" si="1"/>
        <v>5.122001361970167E-7</v>
      </c>
      <c r="O9" s="75">
        <f t="shared" si="1"/>
        <v>5.3679113154987029E-7</v>
      </c>
      <c r="P9" s="75">
        <f t="shared" si="1"/>
        <v>5.4507200000000005E-7</v>
      </c>
      <c r="Q9" s="75">
        <f t="shared" si="2"/>
        <v>5.3679113154987039E-7</v>
      </c>
      <c r="R9" s="75">
        <f t="shared" si="2"/>
        <v>5.122001361970167E-7</v>
      </c>
      <c r="S9" s="75">
        <f t="shared" si="2"/>
        <v>4.7204619889159161E-7</v>
      </c>
      <c r="T9" s="75">
        <f t="shared" si="2"/>
        <v>4.1754937669974762E-7</v>
      </c>
      <c r="U9" s="75">
        <f t="shared" si="2"/>
        <v>3.5036552798706148E-7</v>
      </c>
      <c r="V9" s="75">
        <f t="shared" si="2"/>
        <v>2.7253599999999997E-7</v>
      </c>
      <c r="W9" s="75">
        <f t="shared" si="2"/>
        <v>1.86425603562809E-7</v>
      </c>
      <c r="X9" s="75">
        <f t="shared" si="2"/>
        <v>9.4650759497269026E-8</v>
      </c>
      <c r="Y9" s="75">
        <f t="shared" si="2"/>
        <v>6.6779411861395142E-23</v>
      </c>
      <c r="Z9" s="75">
        <f t="shared" si="2"/>
        <v>-9.4650759497269132E-8</v>
      </c>
      <c r="AA9" s="75">
        <f t="shared" si="3"/>
        <v>-1.8642560356280889E-7</v>
      </c>
      <c r="AB9" s="75">
        <f t="shared" si="3"/>
        <v>-2.7253600000000008E-7</v>
      </c>
      <c r="AC9" s="75">
        <f t="shared" si="3"/>
        <v>-3.5036552798706137E-7</v>
      </c>
      <c r="AD9" s="75">
        <f t="shared" si="3"/>
        <v>-4.1754937669974757E-7</v>
      </c>
      <c r="AE9" s="75">
        <f t="shared" si="3"/>
        <v>-4.7204619889159145E-7</v>
      </c>
      <c r="AF9" s="75">
        <f t="shared" si="3"/>
        <v>-5.1220013619701659E-7</v>
      </c>
      <c r="AG9" s="75">
        <f t="shared" si="3"/>
        <v>-5.3679113154987029E-7</v>
      </c>
      <c r="AH9" s="75">
        <f t="shared" si="3"/>
        <v>-5.4507200000000005E-7</v>
      </c>
      <c r="AI9" s="75">
        <f t="shared" si="3"/>
        <v>-5.3679113154987039E-7</v>
      </c>
      <c r="AJ9" s="75">
        <f t="shared" si="3"/>
        <v>-5.122001361970168E-7</v>
      </c>
      <c r="AK9" s="75">
        <f t="shared" si="4"/>
        <v>-4.7204619889159156E-7</v>
      </c>
      <c r="AL9" s="75">
        <f t="shared" si="4"/>
        <v>-4.1754937669974767E-7</v>
      </c>
      <c r="AM9" s="75">
        <f t="shared" si="4"/>
        <v>-3.5036552798706153E-7</v>
      </c>
      <c r="AN9" s="75">
        <f t="shared" si="4"/>
        <v>-2.7253600000000029E-7</v>
      </c>
      <c r="AO9" s="75">
        <f t="shared" si="4"/>
        <v>-1.8642560356280887E-7</v>
      </c>
      <c r="AP9" s="75">
        <f t="shared" si="4"/>
        <v>-9.4650759497269569E-8</v>
      </c>
      <c r="AQ9" s="75">
        <f t="shared" si="4"/>
        <v>-1.3355882372279028E-22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7.8802599999999999E-8</v>
      </c>
      <c r="E10" s="50">
        <v>1.5708</v>
      </c>
      <c r="F10" s="36">
        <f t="shared" si="5"/>
        <v>2.3640779999840513E-3</v>
      </c>
      <c r="G10" s="75">
        <f t="shared" si="1"/>
        <v>2.3640779999840514E-7</v>
      </c>
      <c r="H10" s="75">
        <f t="shared" si="1"/>
        <v>2.3281608351936759E-7</v>
      </c>
      <c r="I10" s="75">
        <f t="shared" si="1"/>
        <v>2.2215036815321685E-7</v>
      </c>
      <c r="J10" s="75">
        <f t="shared" si="1"/>
        <v>2.0473472626424093E-7</v>
      </c>
      <c r="K10" s="75">
        <f t="shared" si="1"/>
        <v>1.8109832331849636E-7</v>
      </c>
      <c r="L10" s="75">
        <f t="shared" si="1"/>
        <v>1.5195933945889257E-7</v>
      </c>
      <c r="M10" s="75">
        <f t="shared" si="1"/>
        <v>1.182031479649664E-7</v>
      </c>
      <c r="N10" s="75">
        <f t="shared" si="1"/>
        <v>8.085541363380366E-8</v>
      </c>
      <c r="O10" s="75">
        <f t="shared" si="1"/>
        <v>4.1050928474191191E-8</v>
      </c>
      <c r="P10" s="75">
        <f t="shared" si="1"/>
        <v>-8.6837433746894149E-13</v>
      </c>
      <c r="Q10" s="75">
        <f t="shared" si="2"/>
        <v>-4.1052638837751201E-8</v>
      </c>
      <c r="R10" s="75">
        <f t="shared" si="2"/>
        <v>-8.0857045643717457E-8</v>
      </c>
      <c r="S10" s="75">
        <f t="shared" si="2"/>
        <v>-1.1820465203343869E-7</v>
      </c>
      <c r="T10" s="75">
        <f t="shared" si="2"/>
        <v>-1.5196066988556406E-7</v>
      </c>
      <c r="U10" s="75">
        <f t="shared" si="2"/>
        <v>-1.8109943967902569E-7</v>
      </c>
      <c r="V10" s="75">
        <f t="shared" si="2"/>
        <v>-2.0473559463857832E-7</v>
      </c>
      <c r="W10" s="75">
        <f t="shared" si="2"/>
        <v>-2.2215096215624752E-7</v>
      </c>
      <c r="X10" s="75">
        <f t="shared" si="2"/>
        <v>-2.3281638510261011E-7</v>
      </c>
      <c r="Y10" s="75">
        <f t="shared" si="2"/>
        <v>-2.3640779999840514E-7</v>
      </c>
      <c r="Z10" s="75">
        <f t="shared" si="2"/>
        <v>-2.3281608351936759E-7</v>
      </c>
      <c r="AA10" s="75">
        <f t="shared" si="3"/>
        <v>-2.221503681532169E-7</v>
      </c>
      <c r="AB10" s="75">
        <f t="shared" si="3"/>
        <v>-2.0473472626424082E-7</v>
      </c>
      <c r="AC10" s="75">
        <f t="shared" si="3"/>
        <v>-1.810983233184963E-7</v>
      </c>
      <c r="AD10" s="75">
        <f t="shared" si="3"/>
        <v>-1.5195933945889257E-7</v>
      </c>
      <c r="AE10" s="75">
        <f t="shared" si="3"/>
        <v>-1.1820314796496641E-7</v>
      </c>
      <c r="AF10" s="75">
        <f t="shared" si="3"/>
        <v>-8.0855413633803687E-8</v>
      </c>
      <c r="AG10" s="75">
        <f t="shared" si="3"/>
        <v>-4.1050928474191118E-8</v>
      </c>
      <c r="AH10" s="75">
        <f t="shared" si="3"/>
        <v>8.6837433743997805E-13</v>
      </c>
      <c r="AI10" s="75">
        <f t="shared" si="3"/>
        <v>4.1052638837751174E-8</v>
      </c>
      <c r="AJ10" s="75">
        <f t="shared" si="3"/>
        <v>8.085704564371743E-8</v>
      </c>
      <c r="AK10" s="75">
        <f t="shared" si="4"/>
        <v>1.1820465203343885E-7</v>
      </c>
      <c r="AL10" s="75">
        <f t="shared" si="4"/>
        <v>1.5196066988556406E-7</v>
      </c>
      <c r="AM10" s="75">
        <f t="shared" si="4"/>
        <v>1.8109943967902563E-7</v>
      </c>
      <c r="AN10" s="75">
        <f t="shared" si="4"/>
        <v>2.0473559463857832E-7</v>
      </c>
      <c r="AO10" s="75">
        <f t="shared" si="4"/>
        <v>2.221509621562476E-7</v>
      </c>
      <c r="AP10" s="75">
        <f t="shared" si="4"/>
        <v>2.3281638510261005E-7</v>
      </c>
      <c r="AQ10" s="75">
        <f t="shared" si="4"/>
        <v>2.3640779999840514E-7</v>
      </c>
    </row>
    <row r="11" spans="1:43" x14ac:dyDescent="0.25">
      <c r="A11" s="75">
        <v>9</v>
      </c>
      <c r="B11" s="49" t="s">
        <v>51</v>
      </c>
      <c r="C11" s="49">
        <v>0</v>
      </c>
      <c r="D11" s="50">
        <v>4.3128800000000001E-9</v>
      </c>
      <c r="E11" s="50">
        <v>0</v>
      </c>
      <c r="F11" s="36">
        <f t="shared" si="5"/>
        <v>0</v>
      </c>
      <c r="G11" s="75">
        <f t="shared" si="1"/>
        <v>0</v>
      </c>
      <c r="H11" s="75">
        <f t="shared" si="1"/>
        <v>0</v>
      </c>
      <c r="I11" s="75">
        <f t="shared" si="1"/>
        <v>0</v>
      </c>
      <c r="J11" s="75">
        <f t="shared" si="1"/>
        <v>0</v>
      </c>
      <c r="K11" s="75">
        <f t="shared" si="1"/>
        <v>0</v>
      </c>
      <c r="L11" s="75">
        <f t="shared" si="1"/>
        <v>0</v>
      </c>
      <c r="M11" s="75">
        <f t="shared" si="1"/>
        <v>0</v>
      </c>
      <c r="N11" s="75">
        <f t="shared" si="1"/>
        <v>0</v>
      </c>
      <c r="O11" s="75">
        <f t="shared" si="1"/>
        <v>0</v>
      </c>
      <c r="P11" s="75">
        <f t="shared" si="1"/>
        <v>0</v>
      </c>
      <c r="Q11" s="75">
        <f t="shared" si="2"/>
        <v>0</v>
      </c>
      <c r="R11" s="75">
        <f t="shared" si="2"/>
        <v>0</v>
      </c>
      <c r="S11" s="75">
        <f t="shared" si="2"/>
        <v>0</v>
      </c>
      <c r="T11" s="75">
        <f t="shared" si="2"/>
        <v>0</v>
      </c>
      <c r="U11" s="75">
        <f t="shared" si="2"/>
        <v>0</v>
      </c>
      <c r="V11" s="75">
        <f t="shared" si="2"/>
        <v>0</v>
      </c>
      <c r="W11" s="75">
        <f t="shared" si="2"/>
        <v>0</v>
      </c>
      <c r="X11" s="75">
        <f t="shared" si="2"/>
        <v>0</v>
      </c>
      <c r="Y11" s="75">
        <f t="shared" si="2"/>
        <v>0</v>
      </c>
      <c r="Z11" s="75">
        <f t="shared" si="2"/>
        <v>0</v>
      </c>
      <c r="AA11" s="75">
        <f t="shared" si="3"/>
        <v>0</v>
      </c>
      <c r="AB11" s="75">
        <f t="shared" si="3"/>
        <v>0</v>
      </c>
      <c r="AC11" s="75">
        <f t="shared" si="3"/>
        <v>0</v>
      </c>
      <c r="AD11" s="75">
        <f t="shared" si="3"/>
        <v>0</v>
      </c>
      <c r="AE11" s="75">
        <f t="shared" si="3"/>
        <v>0</v>
      </c>
      <c r="AF11" s="75">
        <f t="shared" si="3"/>
        <v>0</v>
      </c>
      <c r="AG11" s="75">
        <f t="shared" si="3"/>
        <v>0</v>
      </c>
      <c r="AH11" s="75">
        <f t="shared" si="3"/>
        <v>0</v>
      </c>
      <c r="AI11" s="75">
        <f t="shared" si="3"/>
        <v>0</v>
      </c>
      <c r="AJ11" s="75">
        <f t="shared" si="3"/>
        <v>0</v>
      </c>
      <c r="AK11" s="75">
        <f t="shared" si="4"/>
        <v>0</v>
      </c>
      <c r="AL11" s="75">
        <f t="shared" si="4"/>
        <v>0</v>
      </c>
      <c r="AM11" s="75">
        <f t="shared" si="4"/>
        <v>0</v>
      </c>
      <c r="AN11" s="75">
        <f t="shared" si="4"/>
        <v>0</v>
      </c>
      <c r="AO11" s="75">
        <f t="shared" si="4"/>
        <v>0</v>
      </c>
      <c r="AP11" s="75">
        <f t="shared" si="4"/>
        <v>0</v>
      </c>
      <c r="AQ11" s="75">
        <f t="shared" si="4"/>
        <v>0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1.5009099999999999E-7</v>
      </c>
      <c r="E12" s="50">
        <v>-2.61594E-16</v>
      </c>
      <c r="F12" s="36">
        <f t="shared" si="5"/>
        <v>6.0036399999999993E-3</v>
      </c>
      <c r="G12" s="75">
        <f t="shared" si="1"/>
        <v>-1.5705162021599999E-22</v>
      </c>
      <c r="H12" s="75">
        <f t="shared" si="1"/>
        <v>1.042521145368288E-7</v>
      </c>
      <c r="I12" s="75">
        <f t="shared" si="1"/>
        <v>2.0533658132757159E-7</v>
      </c>
      <c r="J12" s="75">
        <f t="shared" si="1"/>
        <v>3.0018199999999982E-7</v>
      </c>
      <c r="K12" s="75">
        <f t="shared" si="1"/>
        <v>3.8590654050184938E-7</v>
      </c>
      <c r="L12" s="75">
        <f t="shared" si="1"/>
        <v>4.59905506048682E-7</v>
      </c>
      <c r="M12" s="75">
        <f t="shared" si="1"/>
        <v>5.1993047551764057E-7</v>
      </c>
      <c r="N12" s="75">
        <f t="shared" si="1"/>
        <v>5.6415762058551103E-7</v>
      </c>
      <c r="O12" s="75">
        <f t="shared" si="1"/>
        <v>5.9124312182942121E-7</v>
      </c>
      <c r="P12" s="75">
        <f t="shared" si="1"/>
        <v>6.0036399999999996E-7</v>
      </c>
      <c r="Q12" s="75">
        <f t="shared" si="2"/>
        <v>5.9124312182942132E-7</v>
      </c>
      <c r="R12" s="75">
        <f t="shared" si="2"/>
        <v>5.6415762058551114E-7</v>
      </c>
      <c r="S12" s="75">
        <f t="shared" si="2"/>
        <v>5.1993047551764089E-7</v>
      </c>
      <c r="T12" s="75">
        <f t="shared" si="2"/>
        <v>4.5990550604868226E-7</v>
      </c>
      <c r="U12" s="75">
        <f t="shared" si="2"/>
        <v>3.8590654050184975E-7</v>
      </c>
      <c r="V12" s="75">
        <f t="shared" si="2"/>
        <v>3.0018200000000019E-7</v>
      </c>
      <c r="W12" s="75">
        <f t="shared" si="2"/>
        <v>2.0533658132757212E-7</v>
      </c>
      <c r="X12" s="75">
        <f t="shared" si="2"/>
        <v>1.0425211453682917E-7</v>
      </c>
      <c r="Y12" s="75">
        <f t="shared" si="2"/>
        <v>3.4016867708069884E-22</v>
      </c>
      <c r="Z12" s="75">
        <f t="shared" si="2"/>
        <v>-1.0425211453682877E-7</v>
      </c>
      <c r="AA12" s="75">
        <f t="shared" si="3"/>
        <v>-2.0533658132757146E-7</v>
      </c>
      <c r="AB12" s="75">
        <f t="shared" si="3"/>
        <v>-3.0018199999999982E-7</v>
      </c>
      <c r="AC12" s="75">
        <f t="shared" si="3"/>
        <v>-3.8590654050184922E-7</v>
      </c>
      <c r="AD12" s="75">
        <f t="shared" si="3"/>
        <v>-4.59905506048682E-7</v>
      </c>
      <c r="AE12" s="75">
        <f t="shared" si="3"/>
        <v>-5.1993047551764057E-7</v>
      </c>
      <c r="AF12" s="75">
        <f t="shared" si="3"/>
        <v>-5.6415762058551093E-7</v>
      </c>
      <c r="AG12" s="75">
        <f t="shared" si="3"/>
        <v>-5.9124312182942121E-7</v>
      </c>
      <c r="AH12" s="75">
        <f t="shared" si="3"/>
        <v>-6.0036399999999996E-7</v>
      </c>
      <c r="AI12" s="75">
        <f t="shared" si="3"/>
        <v>-5.9124312182942132E-7</v>
      </c>
      <c r="AJ12" s="75">
        <f t="shared" si="3"/>
        <v>-5.6415762058551114E-7</v>
      </c>
      <c r="AK12" s="75">
        <f t="shared" si="4"/>
        <v>-5.1993047551764068E-7</v>
      </c>
      <c r="AL12" s="75">
        <f t="shared" si="4"/>
        <v>-4.5990550604868216E-7</v>
      </c>
      <c r="AM12" s="75">
        <f t="shared" si="4"/>
        <v>-3.8590654050184965E-7</v>
      </c>
      <c r="AN12" s="75">
        <f t="shared" si="4"/>
        <v>-3.0018200000000025E-7</v>
      </c>
      <c r="AO12" s="75">
        <f t="shared" si="4"/>
        <v>-2.053365813275717E-7</v>
      </c>
      <c r="AP12" s="75">
        <f t="shared" si="4"/>
        <v>-1.0425211453682953E-7</v>
      </c>
      <c r="AQ12" s="75">
        <f t="shared" si="4"/>
        <v>-1.4710700539655175E-22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7.8406999999999995E-8</v>
      </c>
      <c r="E13" s="50">
        <v>1.5708</v>
      </c>
      <c r="F13" s="36">
        <f t="shared" si="5"/>
        <v>2.3522099999841312E-3</v>
      </c>
      <c r="G13" s="75">
        <f t="shared" ref="G13:P22" si="6">Bn*SIN(m*(th-INDEX(deg,ii)*PI()/180+ph))*INDEX(mm,ii)*INDEX(_10kA,ii)</f>
        <v>2.3522099999841312E-7</v>
      </c>
      <c r="H13" s="75">
        <f t="shared" si="6"/>
        <v>2.316473144350955E-7</v>
      </c>
      <c r="I13" s="75">
        <f t="shared" si="6"/>
        <v>2.2103514244186451E-7</v>
      </c>
      <c r="J13" s="75">
        <f t="shared" si="6"/>
        <v>2.0370692949471636E-7</v>
      </c>
      <c r="K13" s="75">
        <f t="shared" si="6"/>
        <v>1.8018918457555135E-7</v>
      </c>
      <c r="L13" s="75">
        <f t="shared" si="6"/>
        <v>1.5119648246318507E-7</v>
      </c>
      <c r="M13" s="75">
        <f t="shared" si="6"/>
        <v>1.1760975174028673E-7</v>
      </c>
      <c r="N13" s="75">
        <f t="shared" si="6"/>
        <v>8.0449508224165745E-8</v>
      </c>
      <c r="O13" s="75">
        <f t="shared" si="6"/>
        <v>4.0844847110068815E-8</v>
      </c>
      <c r="P13" s="75">
        <f t="shared" si="6"/>
        <v>-8.6401497765209908E-13</v>
      </c>
      <c r="Q13" s="75">
        <f t="shared" ref="Q13:Z22" si="7">Bn*SIN(m*(th-INDEX(deg,ii)*PI()/180+ph))*INDEX(mm,ii)*INDEX(_10kA,ii)</f>
        <v>-4.0846548887366132E-8</v>
      </c>
      <c r="R13" s="75">
        <f t="shared" si="7"/>
        <v>-8.0451132041163034E-8</v>
      </c>
      <c r="S13" s="75">
        <f t="shared" si="7"/>
        <v>-1.1761124825812634E-7</v>
      </c>
      <c r="T13" s="75">
        <f t="shared" si="7"/>
        <v>-1.5119780621092985E-7</v>
      </c>
      <c r="U13" s="75">
        <f t="shared" si="7"/>
        <v>-1.8019029533179571E-7</v>
      </c>
      <c r="V13" s="75">
        <f t="shared" si="7"/>
        <v>-2.0370779350969398E-7</v>
      </c>
      <c r="W13" s="75">
        <f t="shared" si="7"/>
        <v>-2.2103573346291743E-7</v>
      </c>
      <c r="X13" s="75">
        <f t="shared" si="7"/>
        <v>-2.3164761450434821E-7</v>
      </c>
      <c r="Y13" s="75">
        <f t="shared" si="7"/>
        <v>-2.3522099999841312E-7</v>
      </c>
      <c r="Z13" s="75">
        <f t="shared" si="7"/>
        <v>-2.316473144350955E-7</v>
      </c>
      <c r="AA13" s="75">
        <f t="shared" ref="AA13:AJ22" si="8">Bn*SIN(m*(th-INDEX(deg,ii)*PI()/180+ph))*INDEX(mm,ii)*INDEX(_10kA,ii)</f>
        <v>-2.2103514244186456E-7</v>
      </c>
      <c r="AB13" s="75">
        <f t="shared" si="8"/>
        <v>-2.0370692949471631E-7</v>
      </c>
      <c r="AC13" s="75">
        <f t="shared" si="8"/>
        <v>-1.801891845755513E-7</v>
      </c>
      <c r="AD13" s="75">
        <f t="shared" si="8"/>
        <v>-1.5119648246318507E-7</v>
      </c>
      <c r="AE13" s="75">
        <f t="shared" si="8"/>
        <v>-1.1760975174028673E-7</v>
      </c>
      <c r="AF13" s="75">
        <f t="shared" si="8"/>
        <v>-8.0449508224165772E-8</v>
      </c>
      <c r="AG13" s="75">
        <f t="shared" si="8"/>
        <v>-4.0844847110068736E-8</v>
      </c>
      <c r="AH13" s="75">
        <f t="shared" si="8"/>
        <v>8.6401497762328095E-13</v>
      </c>
      <c r="AI13" s="75">
        <f t="shared" si="8"/>
        <v>4.0846548887366098E-8</v>
      </c>
      <c r="AJ13" s="75">
        <f t="shared" si="8"/>
        <v>8.0451132041163021E-8</v>
      </c>
      <c r="AK13" s="75">
        <f t="shared" ref="AK13:AQ22" si="9">Bn*SIN(m*(th-INDEX(deg,ii)*PI()/180+ph))*INDEX(mm,ii)*INDEX(_10kA,ii)</f>
        <v>1.1761124825812649E-7</v>
      </c>
      <c r="AL13" s="75">
        <f t="shared" si="9"/>
        <v>1.5119780621092985E-7</v>
      </c>
      <c r="AM13" s="75">
        <f t="shared" si="9"/>
        <v>1.8019029533179568E-7</v>
      </c>
      <c r="AN13" s="75">
        <f t="shared" si="9"/>
        <v>2.0370779350969393E-7</v>
      </c>
      <c r="AO13" s="75">
        <f t="shared" si="9"/>
        <v>2.2103573346291751E-7</v>
      </c>
      <c r="AP13" s="75">
        <f t="shared" si="9"/>
        <v>2.3164761450434815E-7</v>
      </c>
      <c r="AQ13" s="75">
        <f t="shared" si="9"/>
        <v>2.3522099999841312E-7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6.0608100000000003E-9</v>
      </c>
      <c r="E14" s="50">
        <v>-3.9086699999999998E-16</v>
      </c>
      <c r="F14" s="36">
        <f t="shared" si="5"/>
        <v>1.1937465355067845E-4</v>
      </c>
      <c r="G14" s="75">
        <f t="shared" si="6"/>
        <v>-9.4758824890799993E-24</v>
      </c>
      <c r="H14" s="75">
        <f t="shared" si="6"/>
        <v>4.1458382097392842E-9</v>
      </c>
      <c r="I14" s="75">
        <f t="shared" si="6"/>
        <v>7.7916271453285412E-9</v>
      </c>
      <c r="J14" s="75">
        <f t="shared" si="6"/>
        <v>1.0497630855021522E-8</v>
      </c>
      <c r="K14" s="75">
        <f t="shared" si="6"/>
        <v>1.1937465355067841E-8</v>
      </c>
      <c r="L14" s="75">
        <f t="shared" si="6"/>
        <v>1.1937465355067844E-8</v>
      </c>
      <c r="M14" s="75">
        <f t="shared" si="6"/>
        <v>1.0497630855021534E-8</v>
      </c>
      <c r="N14" s="75">
        <f t="shared" si="6"/>
        <v>7.7916271453285594E-9</v>
      </c>
      <c r="O14" s="75">
        <f t="shared" si="6"/>
        <v>4.1458382097393048E-9</v>
      </c>
      <c r="P14" s="75">
        <f t="shared" si="6"/>
        <v>1.2251239697204376E-23</v>
      </c>
      <c r="Q14" s="75">
        <f t="shared" si="7"/>
        <v>-4.1458382097392817E-9</v>
      </c>
      <c r="R14" s="75">
        <f t="shared" si="7"/>
        <v>-7.7916271453285395E-9</v>
      </c>
      <c r="S14" s="75">
        <f t="shared" si="7"/>
        <v>-1.0497630855021519E-8</v>
      </c>
      <c r="T14" s="75">
        <f t="shared" si="7"/>
        <v>-1.1937465355067841E-8</v>
      </c>
      <c r="U14" s="75">
        <f t="shared" si="7"/>
        <v>-1.1937465355067844E-8</v>
      </c>
      <c r="V14" s="75">
        <f t="shared" si="7"/>
        <v>-1.0497630855021532E-8</v>
      </c>
      <c r="W14" s="75">
        <f t="shared" si="7"/>
        <v>-7.791627145328561E-9</v>
      </c>
      <c r="X14" s="75">
        <f t="shared" si="7"/>
        <v>-4.1458382097393015E-9</v>
      </c>
      <c r="Y14" s="75">
        <f t="shared" si="7"/>
        <v>-1.3736318098603318E-23</v>
      </c>
      <c r="Z14" s="75">
        <f t="shared" si="7"/>
        <v>4.145838209739285E-9</v>
      </c>
      <c r="AA14" s="75">
        <f t="shared" si="8"/>
        <v>7.7916271453285395E-9</v>
      </c>
      <c r="AB14" s="75">
        <f t="shared" si="8"/>
        <v>1.0497630855021524E-8</v>
      </c>
      <c r="AC14" s="75">
        <f t="shared" si="8"/>
        <v>1.1937465355067841E-8</v>
      </c>
      <c r="AD14" s="75">
        <f t="shared" si="8"/>
        <v>1.1937465355067843E-8</v>
      </c>
      <c r="AE14" s="75">
        <f t="shared" si="8"/>
        <v>1.0497630855021534E-8</v>
      </c>
      <c r="AF14" s="75">
        <f t="shared" si="8"/>
        <v>7.791627145328561E-9</v>
      </c>
      <c r="AG14" s="75">
        <f t="shared" si="8"/>
        <v>4.1458382097392924E-9</v>
      </c>
      <c r="AH14" s="75">
        <f t="shared" si="8"/>
        <v>4.4552352041968281E-24</v>
      </c>
      <c r="AI14" s="75">
        <f t="shared" si="8"/>
        <v>-4.1458382097392842E-9</v>
      </c>
      <c r="AJ14" s="75">
        <f t="shared" si="8"/>
        <v>-7.7916271453285378E-9</v>
      </c>
      <c r="AK14" s="75">
        <f t="shared" si="9"/>
        <v>-1.0497630855021529E-8</v>
      </c>
      <c r="AL14" s="75">
        <f t="shared" si="9"/>
        <v>-1.1937465355067841E-8</v>
      </c>
      <c r="AM14" s="75">
        <f t="shared" si="9"/>
        <v>-1.1937465355067843E-8</v>
      </c>
      <c r="AN14" s="75">
        <f t="shared" si="9"/>
        <v>-1.0497630855021534E-8</v>
      </c>
      <c r="AO14" s="75">
        <f t="shared" si="9"/>
        <v>-7.7916271453285461E-9</v>
      </c>
      <c r="AP14" s="75">
        <f t="shared" si="9"/>
        <v>-4.1458382097393139E-9</v>
      </c>
      <c r="AQ14" s="75">
        <f t="shared" si="9"/>
        <v>-5.9403136055957708E-24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3.4515300000000002E-7</v>
      </c>
      <c r="E15" s="50">
        <v>-2.6163299999999998E-16</v>
      </c>
      <c r="F15" s="36">
        <f t="shared" si="5"/>
        <v>1.3806120000000002E-2</v>
      </c>
      <c r="G15" s="75">
        <f t="shared" si="6"/>
        <v>-3.6121365939599999E-22</v>
      </c>
      <c r="H15" s="75">
        <f t="shared" si="6"/>
        <v>2.3974075786509571E-7</v>
      </c>
      <c r="I15" s="75">
        <f t="shared" si="6"/>
        <v>4.7219711411713779E-7</v>
      </c>
      <c r="J15" s="75">
        <f t="shared" si="6"/>
        <v>6.9030599999999972E-7</v>
      </c>
      <c r="K15" s="75">
        <f t="shared" si="6"/>
        <v>8.8744028738455221E-7</v>
      </c>
      <c r="L15" s="75">
        <f t="shared" si="6"/>
        <v>1.0576101507033783E-6</v>
      </c>
      <c r="M15" s="75">
        <f t="shared" si="6"/>
        <v>1.1956450647696413E-6</v>
      </c>
      <c r="N15" s="75">
        <f t="shared" si="6"/>
        <v>1.2973509085684746E-6</v>
      </c>
      <c r="O15" s="75">
        <f t="shared" si="6"/>
        <v>1.3596374015016905E-6</v>
      </c>
      <c r="P15" s="75">
        <f t="shared" si="6"/>
        <v>1.3806120000000001E-6</v>
      </c>
      <c r="Q15" s="75">
        <f t="shared" si="7"/>
        <v>1.3596374015016907E-6</v>
      </c>
      <c r="R15" s="75">
        <f t="shared" si="7"/>
        <v>1.2973509085684746E-6</v>
      </c>
      <c r="S15" s="75">
        <f t="shared" si="7"/>
        <v>1.1956450647696419E-6</v>
      </c>
      <c r="T15" s="75">
        <f t="shared" si="7"/>
        <v>1.0576101507033789E-6</v>
      </c>
      <c r="U15" s="75">
        <f t="shared" si="7"/>
        <v>8.8744028738455316E-7</v>
      </c>
      <c r="V15" s="75">
        <f t="shared" si="7"/>
        <v>6.9030600000000046E-7</v>
      </c>
      <c r="W15" s="75">
        <f t="shared" si="7"/>
        <v>4.7219711411713901E-7</v>
      </c>
      <c r="X15" s="75">
        <f t="shared" si="7"/>
        <v>2.3974075786509655E-7</v>
      </c>
      <c r="Y15" s="75">
        <f t="shared" si="7"/>
        <v>7.8226035805234465E-22</v>
      </c>
      <c r="Z15" s="75">
        <f t="shared" si="7"/>
        <v>-2.397407578650956E-7</v>
      </c>
      <c r="AA15" s="75">
        <f t="shared" si="8"/>
        <v>-4.7219711411713748E-7</v>
      </c>
      <c r="AB15" s="75">
        <f t="shared" si="8"/>
        <v>-6.9030599999999962E-7</v>
      </c>
      <c r="AC15" s="75">
        <f t="shared" si="8"/>
        <v>-8.8744028738455189E-7</v>
      </c>
      <c r="AD15" s="75">
        <f t="shared" si="8"/>
        <v>-1.0576101507033783E-6</v>
      </c>
      <c r="AE15" s="75">
        <f t="shared" si="8"/>
        <v>-1.1956450647696411E-6</v>
      </c>
      <c r="AF15" s="75">
        <f t="shared" si="8"/>
        <v>-1.2973509085684744E-6</v>
      </c>
      <c r="AG15" s="75">
        <f t="shared" si="8"/>
        <v>-1.3596374015016905E-6</v>
      </c>
      <c r="AH15" s="75">
        <f t="shared" si="8"/>
        <v>-1.3806120000000001E-6</v>
      </c>
      <c r="AI15" s="75">
        <f t="shared" si="8"/>
        <v>-1.3596374015016907E-6</v>
      </c>
      <c r="AJ15" s="75">
        <f t="shared" si="8"/>
        <v>-1.2973509085684748E-6</v>
      </c>
      <c r="AK15" s="75">
        <f t="shared" si="9"/>
        <v>-1.1956450647696415E-6</v>
      </c>
      <c r="AL15" s="75">
        <f t="shared" si="9"/>
        <v>-1.0576101507033787E-6</v>
      </c>
      <c r="AM15" s="75">
        <f t="shared" si="9"/>
        <v>-8.8744028738455285E-7</v>
      </c>
      <c r="AN15" s="75">
        <f t="shared" si="9"/>
        <v>-6.9030600000000068E-7</v>
      </c>
      <c r="AO15" s="75">
        <f t="shared" si="9"/>
        <v>-4.7219711411713801E-7</v>
      </c>
      <c r="AP15" s="75">
        <f t="shared" si="9"/>
        <v>-2.3974075786509735E-7</v>
      </c>
      <c r="AQ15" s="75">
        <f t="shared" si="9"/>
        <v>-3.3829093172565997E-22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1.33435E-7</v>
      </c>
      <c r="E16" s="50">
        <v>1.5708</v>
      </c>
      <c r="F16" s="36">
        <f t="shared" si="5"/>
        <v>4.0030499999729949E-3</v>
      </c>
      <c r="G16" s="75">
        <f t="shared" si="6"/>
        <v>4.0030499999729948E-7</v>
      </c>
      <c r="H16" s="75">
        <f t="shared" si="6"/>
        <v>3.9422321223420058E-7</v>
      </c>
      <c r="I16" s="75">
        <f t="shared" si="6"/>
        <v>3.7616315165393643E-7</v>
      </c>
      <c r="J16" s="75">
        <f t="shared" si="6"/>
        <v>3.4667356405840655E-7</v>
      </c>
      <c r="K16" s="75">
        <f t="shared" si="6"/>
        <v>3.0665047564424986E-7</v>
      </c>
      <c r="L16" s="75">
        <f t="shared" si="6"/>
        <v>2.5730996770027041E-7</v>
      </c>
      <c r="M16" s="75">
        <f t="shared" si="6"/>
        <v>2.001512265928445E-7</v>
      </c>
      <c r="N16" s="75">
        <f t="shared" si="6"/>
        <v>1.3691099174680266E-7</v>
      </c>
      <c r="O16" s="75">
        <f t="shared" si="6"/>
        <v>6.9510785696838713E-8</v>
      </c>
      <c r="P16" s="75">
        <f t="shared" si="6"/>
        <v>-1.4704023689595039E-12</v>
      </c>
      <c r="Q16" s="75">
        <f t="shared" si="7"/>
        <v>-6.9513681824144533E-8</v>
      </c>
      <c r="R16" s="75">
        <f t="shared" si="7"/>
        <v>-1.3691375519931372E-7</v>
      </c>
      <c r="S16" s="75">
        <f t="shared" si="7"/>
        <v>-2.0015377340445482E-7</v>
      </c>
      <c r="T16" s="75">
        <f t="shared" si="7"/>
        <v>-2.5731222048739814E-7</v>
      </c>
      <c r="U16" s="75">
        <f t="shared" si="7"/>
        <v>-3.0665236595709774E-7</v>
      </c>
      <c r="V16" s="75">
        <f t="shared" si="7"/>
        <v>-3.466750344607754E-7</v>
      </c>
      <c r="W16" s="75">
        <f t="shared" si="7"/>
        <v>-3.7616415746839428E-7</v>
      </c>
      <c r="X16" s="75">
        <f t="shared" si="7"/>
        <v>-3.9422372289958429E-7</v>
      </c>
      <c r="Y16" s="75">
        <f t="shared" si="7"/>
        <v>-4.0030499999729948E-7</v>
      </c>
      <c r="Z16" s="75">
        <f t="shared" si="7"/>
        <v>-3.9422321223420058E-7</v>
      </c>
      <c r="AA16" s="75">
        <f t="shared" si="8"/>
        <v>-3.7616315165393648E-7</v>
      </c>
      <c r="AB16" s="75">
        <f t="shared" si="8"/>
        <v>-3.4667356405840645E-7</v>
      </c>
      <c r="AC16" s="75">
        <f t="shared" si="8"/>
        <v>-3.0665047564424975E-7</v>
      </c>
      <c r="AD16" s="75">
        <f t="shared" si="8"/>
        <v>-2.5730996770027041E-7</v>
      </c>
      <c r="AE16" s="75">
        <f t="shared" si="8"/>
        <v>-2.0015122659284456E-7</v>
      </c>
      <c r="AF16" s="75">
        <f t="shared" si="8"/>
        <v>-1.3691099174680271E-7</v>
      </c>
      <c r="AG16" s="75">
        <f t="shared" si="8"/>
        <v>-6.9510785696838581E-8</v>
      </c>
      <c r="AH16" s="75">
        <f t="shared" si="8"/>
        <v>1.4704023689104607E-12</v>
      </c>
      <c r="AI16" s="75">
        <f t="shared" si="8"/>
        <v>6.951368182414448E-8</v>
      </c>
      <c r="AJ16" s="75">
        <f t="shared" si="8"/>
        <v>1.3691375519931367E-7</v>
      </c>
      <c r="AK16" s="75">
        <f t="shared" si="9"/>
        <v>2.0015377340445509E-7</v>
      </c>
      <c r="AL16" s="75">
        <f t="shared" si="9"/>
        <v>2.5731222048739814E-7</v>
      </c>
      <c r="AM16" s="75">
        <f t="shared" si="9"/>
        <v>3.0665236595709769E-7</v>
      </c>
      <c r="AN16" s="75">
        <f t="shared" si="9"/>
        <v>3.466750344607754E-7</v>
      </c>
      <c r="AO16" s="75">
        <f t="shared" si="9"/>
        <v>3.7616415746839439E-7</v>
      </c>
      <c r="AP16" s="75">
        <f t="shared" si="9"/>
        <v>3.9422372289958419E-7</v>
      </c>
      <c r="AQ16" s="75">
        <f t="shared" si="9"/>
        <v>4.0030499999729948E-7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1.82526E-8</v>
      </c>
      <c r="E17" s="50">
        <v>-3.9724599999999998E-16</v>
      </c>
      <c r="F17" s="36">
        <f t="shared" si="5"/>
        <v>3.5950603985261263E-4</v>
      </c>
      <c r="G17" s="75">
        <f t="shared" si="6"/>
        <v>-2.9003089358399998E-23</v>
      </c>
      <c r="H17" s="75">
        <f t="shared" si="6"/>
        <v>1.2485513736132175E-8</v>
      </c>
      <c r="I17" s="75">
        <f t="shared" si="6"/>
        <v>2.3465090249129034E-8</v>
      </c>
      <c r="J17" s="75">
        <f t="shared" si="6"/>
        <v>3.1614430570231672E-8</v>
      </c>
      <c r="K17" s="75">
        <f t="shared" si="6"/>
        <v>3.5950603985261251E-8</v>
      </c>
      <c r="L17" s="75">
        <f t="shared" si="6"/>
        <v>3.5950603985261264E-8</v>
      </c>
      <c r="M17" s="75">
        <f t="shared" si="6"/>
        <v>3.1614430570231705E-8</v>
      </c>
      <c r="N17" s="75">
        <f t="shared" si="6"/>
        <v>2.3465090249129083E-8</v>
      </c>
      <c r="O17" s="75">
        <f t="shared" si="6"/>
        <v>1.2485513736132237E-8</v>
      </c>
      <c r="P17" s="75">
        <f t="shared" si="6"/>
        <v>3.6895559784450029E-23</v>
      </c>
      <c r="Q17" s="75">
        <f t="shared" si="7"/>
        <v>-1.248551373613217E-8</v>
      </c>
      <c r="R17" s="75">
        <f t="shared" si="7"/>
        <v>-2.3465090249129027E-8</v>
      </c>
      <c r="S17" s="75">
        <f t="shared" si="7"/>
        <v>-3.1614430570231665E-8</v>
      </c>
      <c r="T17" s="75">
        <f t="shared" si="7"/>
        <v>-3.5950603985261251E-8</v>
      </c>
      <c r="U17" s="75">
        <f t="shared" si="7"/>
        <v>-3.5950603985261264E-8</v>
      </c>
      <c r="V17" s="75">
        <f t="shared" si="7"/>
        <v>-3.1614430570231705E-8</v>
      </c>
      <c r="W17" s="75">
        <f t="shared" si="7"/>
        <v>-2.346509024912909E-8</v>
      </c>
      <c r="X17" s="75">
        <f t="shared" si="7"/>
        <v>-1.2485513736132227E-8</v>
      </c>
      <c r="Y17" s="75">
        <f t="shared" si="7"/>
        <v>-4.1367988722063041E-23</v>
      </c>
      <c r="Z17" s="75">
        <f t="shared" si="7"/>
        <v>1.248551373613218E-8</v>
      </c>
      <c r="AA17" s="75">
        <f t="shared" si="8"/>
        <v>2.3465090249129024E-8</v>
      </c>
      <c r="AB17" s="75">
        <f t="shared" si="8"/>
        <v>3.1614430570231678E-8</v>
      </c>
      <c r="AC17" s="75">
        <f t="shared" si="8"/>
        <v>3.5950603985261251E-8</v>
      </c>
      <c r="AD17" s="75">
        <f t="shared" si="8"/>
        <v>3.5950603985261258E-8</v>
      </c>
      <c r="AE17" s="75">
        <f t="shared" si="8"/>
        <v>3.1614430570231705E-8</v>
      </c>
      <c r="AF17" s="75">
        <f t="shared" si="8"/>
        <v>2.3465090249129093E-8</v>
      </c>
      <c r="AG17" s="75">
        <f t="shared" si="8"/>
        <v>1.2485513736132201E-8</v>
      </c>
      <c r="AH17" s="75">
        <f t="shared" si="8"/>
        <v>1.3417286812839045E-23</v>
      </c>
      <c r="AI17" s="75">
        <f t="shared" si="8"/>
        <v>-1.2485513736132175E-8</v>
      </c>
      <c r="AJ17" s="75">
        <f t="shared" si="8"/>
        <v>-2.346509024912902E-8</v>
      </c>
      <c r="AK17" s="75">
        <f t="shared" si="9"/>
        <v>-3.1614430570231691E-8</v>
      </c>
      <c r="AL17" s="75">
        <f t="shared" si="9"/>
        <v>-3.5950603985261258E-8</v>
      </c>
      <c r="AM17" s="75">
        <f t="shared" si="9"/>
        <v>-3.5950603985261258E-8</v>
      </c>
      <c r="AN17" s="75">
        <f t="shared" si="9"/>
        <v>-3.1614430570231705E-8</v>
      </c>
      <c r="AO17" s="75">
        <f t="shared" si="9"/>
        <v>-2.3465090249129043E-8</v>
      </c>
      <c r="AP17" s="75">
        <f t="shared" si="9"/>
        <v>-1.2485513736132266E-8</v>
      </c>
      <c r="AQ17" s="75">
        <f t="shared" si="9"/>
        <v>-1.788971575045206E-23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1.0695699999999999E-6</v>
      </c>
      <c r="E18" s="50">
        <v>-2.2858399999999998E-16</v>
      </c>
      <c r="F18" s="36">
        <f t="shared" si="5"/>
        <v>4.2782799999999996E-2</v>
      </c>
      <c r="G18" s="75">
        <f t="shared" si="6"/>
        <v>-9.7794635551999989E-22</v>
      </c>
      <c r="H18" s="75">
        <f t="shared" si="6"/>
        <v>7.4291552554887365E-7</v>
      </c>
      <c r="I18" s="75">
        <f t="shared" si="6"/>
        <v>1.4632579387873408E-6</v>
      </c>
      <c r="J18" s="75">
        <f t="shared" si="6"/>
        <v>2.139139999999999E-6</v>
      </c>
      <c r="K18" s="75">
        <f t="shared" si="6"/>
        <v>2.7500253747697266E-6</v>
      </c>
      <c r="L18" s="75">
        <f t="shared" si="6"/>
        <v>3.2773526201070605E-6</v>
      </c>
      <c r="M18" s="75">
        <f t="shared" si="6"/>
        <v>3.7050991645028871E-6</v>
      </c>
      <c r="N18" s="75">
        <f t="shared" si="6"/>
        <v>4.0202681456559358E-6</v>
      </c>
      <c r="O18" s="75">
        <f t="shared" si="6"/>
        <v>4.2132833135570689E-6</v>
      </c>
      <c r="P18" s="75">
        <f t="shared" si="6"/>
        <v>4.2782799999999996E-6</v>
      </c>
      <c r="Q18" s="75">
        <f t="shared" si="7"/>
        <v>4.2132833135570697E-6</v>
      </c>
      <c r="R18" s="75">
        <f t="shared" si="7"/>
        <v>4.0202681456559358E-6</v>
      </c>
      <c r="S18" s="75">
        <f t="shared" si="7"/>
        <v>3.7050991645028892E-6</v>
      </c>
      <c r="T18" s="75">
        <f t="shared" si="7"/>
        <v>3.2773526201070622E-6</v>
      </c>
      <c r="U18" s="75">
        <f t="shared" si="7"/>
        <v>2.7500253747697292E-6</v>
      </c>
      <c r="V18" s="75">
        <f t="shared" si="7"/>
        <v>2.1391400000000011E-6</v>
      </c>
      <c r="W18" s="75">
        <f t="shared" si="7"/>
        <v>1.4632579387873444E-6</v>
      </c>
      <c r="X18" s="75">
        <f t="shared" si="7"/>
        <v>7.4291552554887619E-7</v>
      </c>
      <c r="Y18" s="75">
        <f t="shared" si="7"/>
        <v>2.4240907978839707E-21</v>
      </c>
      <c r="Z18" s="75">
        <f t="shared" si="7"/>
        <v>-7.4291552554887333E-7</v>
      </c>
      <c r="AA18" s="75">
        <f t="shared" si="8"/>
        <v>-1.4632579387873397E-6</v>
      </c>
      <c r="AB18" s="75">
        <f t="shared" si="8"/>
        <v>-2.1391399999999985E-6</v>
      </c>
      <c r="AC18" s="75">
        <f t="shared" si="8"/>
        <v>-2.7500253747697254E-6</v>
      </c>
      <c r="AD18" s="75">
        <f t="shared" si="8"/>
        <v>-3.2773526201070605E-6</v>
      </c>
      <c r="AE18" s="75">
        <f t="shared" si="8"/>
        <v>-3.7050991645028867E-6</v>
      </c>
      <c r="AF18" s="75">
        <f t="shared" si="8"/>
        <v>-4.0202681456559349E-6</v>
      </c>
      <c r="AG18" s="75">
        <f t="shared" si="8"/>
        <v>-4.2132833135570689E-6</v>
      </c>
      <c r="AH18" s="75">
        <f t="shared" si="8"/>
        <v>-4.2782799999999996E-6</v>
      </c>
      <c r="AI18" s="75">
        <f t="shared" si="8"/>
        <v>-4.2132833135570697E-6</v>
      </c>
      <c r="AJ18" s="75">
        <f t="shared" si="8"/>
        <v>-4.0202681456559366E-6</v>
      </c>
      <c r="AK18" s="75">
        <f t="shared" si="9"/>
        <v>-3.7050991645028875E-6</v>
      </c>
      <c r="AL18" s="75">
        <f t="shared" si="9"/>
        <v>-3.2773526201070614E-6</v>
      </c>
      <c r="AM18" s="75">
        <f t="shared" si="9"/>
        <v>-2.7500253747697283E-6</v>
      </c>
      <c r="AN18" s="75">
        <f t="shared" si="9"/>
        <v>-2.1391400000000015E-6</v>
      </c>
      <c r="AO18" s="75">
        <f t="shared" si="9"/>
        <v>-1.4632579387873414E-6</v>
      </c>
      <c r="AP18" s="75">
        <f t="shared" si="9"/>
        <v>-7.4291552554887862E-7</v>
      </c>
      <c r="AQ18" s="75">
        <f t="shared" si="9"/>
        <v>-1.04830562633329E-21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4.6664800000000001E-7</v>
      </c>
      <c r="E19" s="50">
        <v>-1.5708</v>
      </c>
      <c r="F19" s="36">
        <f t="shared" si="5"/>
        <v>1.3999439999905555E-2</v>
      </c>
      <c r="G19" s="75">
        <f t="shared" si="6"/>
        <v>-1.3999439999905555E-6</v>
      </c>
      <c r="H19" s="75">
        <f t="shared" si="6"/>
        <v>-1.3786765979214238E-6</v>
      </c>
      <c r="I19" s="75">
        <f t="shared" si="6"/>
        <v>-1.3155188050684698E-6</v>
      </c>
      <c r="J19" s="75">
        <f t="shared" si="6"/>
        <v>-1.2123896390081457E-6</v>
      </c>
      <c r="K19" s="75">
        <f t="shared" si="6"/>
        <v>-1.0724226272653184E-6</v>
      </c>
      <c r="L19" s="75">
        <f t="shared" si="6"/>
        <v>-8.9987059666506805E-7</v>
      </c>
      <c r="M19" s="75">
        <f t="shared" si="6"/>
        <v>-6.999764533416429E-7</v>
      </c>
      <c r="N19" s="75">
        <f t="shared" si="6"/>
        <v>-4.7881387968860806E-7</v>
      </c>
      <c r="O19" s="75">
        <f t="shared" si="6"/>
        <v>-2.4310278859274868E-7</v>
      </c>
      <c r="P19" s="75">
        <f t="shared" si="6"/>
        <v>-5.1422814452851382E-12</v>
      </c>
      <c r="Q19" s="75">
        <f t="shared" si="7"/>
        <v>2.4309266027547772E-7</v>
      </c>
      <c r="R19" s="75">
        <f t="shared" si="7"/>
        <v>4.7880421536075177E-7</v>
      </c>
      <c r="S19" s="75">
        <f t="shared" si="7"/>
        <v>6.9996754664891256E-7</v>
      </c>
      <c r="T19" s="75">
        <f t="shared" si="7"/>
        <v>8.9986271823281582E-7</v>
      </c>
      <c r="U19" s="75">
        <f t="shared" si="7"/>
        <v>1.0724160164757212E-6</v>
      </c>
      <c r="V19" s="75">
        <f t="shared" si="7"/>
        <v>1.2123844967267006E-6</v>
      </c>
      <c r="W19" s="75">
        <f t="shared" si="7"/>
        <v>1.315515287540796E-6</v>
      </c>
      <c r="X19" s="75">
        <f t="shared" si="7"/>
        <v>1.3786748120258198E-6</v>
      </c>
      <c r="Y19" s="75">
        <f t="shared" si="7"/>
        <v>1.3999439999905555E-6</v>
      </c>
      <c r="Z19" s="75">
        <f t="shared" si="7"/>
        <v>1.3786765979214238E-6</v>
      </c>
      <c r="AA19" s="75">
        <f t="shared" si="8"/>
        <v>1.31551880506847E-6</v>
      </c>
      <c r="AB19" s="75">
        <f t="shared" si="8"/>
        <v>1.2123896390081459E-6</v>
      </c>
      <c r="AC19" s="75">
        <f t="shared" si="8"/>
        <v>1.0724226272653186E-6</v>
      </c>
      <c r="AD19" s="75">
        <f t="shared" si="8"/>
        <v>8.9987059666506858E-7</v>
      </c>
      <c r="AE19" s="75">
        <f t="shared" si="8"/>
        <v>6.9997645334164364E-7</v>
      </c>
      <c r="AF19" s="75">
        <f t="shared" si="8"/>
        <v>4.7881387968860901E-7</v>
      </c>
      <c r="AG19" s="75">
        <f t="shared" si="8"/>
        <v>2.4310278859274884E-7</v>
      </c>
      <c r="AH19" s="75">
        <f t="shared" si="8"/>
        <v>5.1422814457675016E-12</v>
      </c>
      <c r="AI19" s="75">
        <f t="shared" si="8"/>
        <v>-2.4309266027547693E-7</v>
      </c>
      <c r="AJ19" s="75">
        <f t="shared" si="8"/>
        <v>-4.7880421536075071E-7</v>
      </c>
      <c r="AK19" s="75">
        <f t="shared" si="9"/>
        <v>-6.9996754664891277E-7</v>
      </c>
      <c r="AL19" s="75">
        <f t="shared" si="9"/>
        <v>-8.9986271823281561E-7</v>
      </c>
      <c r="AM19" s="75">
        <f t="shared" si="9"/>
        <v>-1.072416016475721E-6</v>
      </c>
      <c r="AN19" s="75">
        <f t="shared" si="9"/>
        <v>-1.2123844967267002E-6</v>
      </c>
      <c r="AO19" s="75">
        <f t="shared" si="9"/>
        <v>-1.3155152875407963E-6</v>
      </c>
      <c r="AP19" s="75">
        <f t="shared" si="9"/>
        <v>-1.3786748120258194E-6</v>
      </c>
      <c r="AQ19" s="75">
        <f t="shared" si="9"/>
        <v>-1.3999439999905555E-6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1.03327E-7</v>
      </c>
      <c r="E20" s="50">
        <v>-3.95427E-16</v>
      </c>
      <c r="F20" s="36">
        <f t="shared" si="5"/>
        <v>2.0351446139098488E-3</v>
      </c>
      <c r="G20" s="75">
        <f t="shared" si="6"/>
        <v>-1.6343314251599999E-22</v>
      </c>
      <c r="H20" s="75">
        <f t="shared" si="6"/>
        <v>7.067983069882259E-8</v>
      </c>
      <c r="I20" s="75">
        <f t="shared" si="6"/>
        <v>1.3283463069216197E-7</v>
      </c>
      <c r="J20" s="75">
        <f t="shared" si="6"/>
        <v>1.7896761379366928E-7</v>
      </c>
      <c r="K20" s="75">
        <f t="shared" si="6"/>
        <v>2.0351446139098481E-7</v>
      </c>
      <c r="L20" s="75">
        <f t="shared" si="6"/>
        <v>2.0351446139098489E-7</v>
      </c>
      <c r="M20" s="75">
        <f t="shared" si="6"/>
        <v>1.7896761379366949E-7</v>
      </c>
      <c r="N20" s="75">
        <f t="shared" si="6"/>
        <v>1.3283463069216226E-7</v>
      </c>
      <c r="O20" s="75">
        <f t="shared" si="6"/>
        <v>7.0679830698822947E-8</v>
      </c>
      <c r="P20" s="75">
        <f t="shared" si="6"/>
        <v>2.0886380602477828E-22</v>
      </c>
      <c r="Q20" s="75">
        <f t="shared" si="7"/>
        <v>-7.067983069882255E-8</v>
      </c>
      <c r="R20" s="75">
        <f t="shared" si="7"/>
        <v>-1.3283463069216194E-7</v>
      </c>
      <c r="S20" s="75">
        <f t="shared" si="7"/>
        <v>-1.7896761379366923E-7</v>
      </c>
      <c r="T20" s="75">
        <f t="shared" si="7"/>
        <v>-2.0351446139098481E-7</v>
      </c>
      <c r="U20" s="75">
        <f t="shared" si="7"/>
        <v>-2.0351446139098489E-7</v>
      </c>
      <c r="V20" s="75">
        <f t="shared" si="7"/>
        <v>-1.7896761379366947E-7</v>
      </c>
      <c r="W20" s="75">
        <f t="shared" si="7"/>
        <v>-1.3283463069216228E-7</v>
      </c>
      <c r="X20" s="75">
        <f t="shared" si="7"/>
        <v>-7.0679830698822894E-8</v>
      </c>
      <c r="Y20" s="75">
        <f t="shared" si="7"/>
        <v>-2.3418198890484686E-22</v>
      </c>
      <c r="Z20" s="75">
        <f t="shared" si="7"/>
        <v>7.0679830698822617E-8</v>
      </c>
      <c r="AA20" s="75">
        <f t="shared" si="8"/>
        <v>1.3283463069216191E-7</v>
      </c>
      <c r="AB20" s="75">
        <f t="shared" si="8"/>
        <v>1.7896761379366933E-7</v>
      </c>
      <c r="AC20" s="75">
        <f t="shared" si="8"/>
        <v>2.0351446139098481E-7</v>
      </c>
      <c r="AD20" s="75">
        <f t="shared" si="8"/>
        <v>2.0351446139098486E-7</v>
      </c>
      <c r="AE20" s="75">
        <f t="shared" si="8"/>
        <v>1.7896761379366949E-7</v>
      </c>
      <c r="AF20" s="75">
        <f t="shared" si="8"/>
        <v>1.3283463069216231E-7</v>
      </c>
      <c r="AG20" s="75">
        <f t="shared" si="8"/>
        <v>7.0679830698822736E-8</v>
      </c>
      <c r="AH20" s="75">
        <f t="shared" si="8"/>
        <v>7.5954548640205783E-23</v>
      </c>
      <c r="AI20" s="75">
        <f t="shared" si="8"/>
        <v>-7.067983069882259E-8</v>
      </c>
      <c r="AJ20" s="75">
        <f t="shared" si="8"/>
        <v>-1.3283463069216189E-7</v>
      </c>
      <c r="AK20" s="75">
        <f t="shared" si="9"/>
        <v>-1.7896761379366939E-7</v>
      </c>
      <c r="AL20" s="75">
        <f t="shared" si="9"/>
        <v>-2.0351446139098483E-7</v>
      </c>
      <c r="AM20" s="75">
        <f t="shared" si="9"/>
        <v>-2.0351446139098486E-7</v>
      </c>
      <c r="AN20" s="75">
        <f t="shared" si="9"/>
        <v>-1.7896761379366949E-7</v>
      </c>
      <c r="AO20" s="75">
        <f t="shared" si="9"/>
        <v>-1.3283463069216204E-7</v>
      </c>
      <c r="AP20" s="75">
        <f t="shared" si="9"/>
        <v>-7.0679830698823106E-8</v>
      </c>
      <c r="AQ20" s="75">
        <f t="shared" si="9"/>
        <v>-1.0127273152027438E-22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1.31367E-6</v>
      </c>
      <c r="E21" s="50">
        <v>-1.42803E-13</v>
      </c>
      <c r="F21" s="36">
        <f t="shared" si="5"/>
        <v>5.2546800000000005E-2</v>
      </c>
      <c r="G21" s="75">
        <f t="shared" si="6"/>
        <v>-7.5038406804000003E-19</v>
      </c>
      <c r="H21" s="75">
        <f t="shared" si="6"/>
        <v>9.1246560622212646E-7</v>
      </c>
      <c r="I21" s="75">
        <f t="shared" si="6"/>
        <v>1.7972064067298195E-6</v>
      </c>
      <c r="J21" s="75">
        <f t="shared" si="6"/>
        <v>2.62733999999935E-6</v>
      </c>
      <c r="K21" s="75">
        <f t="shared" si="6"/>
        <v>3.3776431968670895E-6</v>
      </c>
      <c r="L21" s="75">
        <f t="shared" si="6"/>
        <v>4.0253184143679489E-6</v>
      </c>
      <c r="M21" s="75">
        <f t="shared" si="6"/>
        <v>4.5506863687576388E-6</v>
      </c>
      <c r="N21" s="75">
        <f t="shared" si="6"/>
        <v>4.9377840205910406E-6</v>
      </c>
      <c r="O21" s="75">
        <f t="shared" si="6"/>
        <v>5.1748496035980591E-6</v>
      </c>
      <c r="P21" s="75">
        <f t="shared" si="6"/>
        <v>5.2546800000000001E-6</v>
      </c>
      <c r="Q21" s="75">
        <f t="shared" si="7"/>
        <v>5.17484960359832E-6</v>
      </c>
      <c r="R21" s="75">
        <f t="shared" si="7"/>
        <v>4.9377840205915539E-6</v>
      </c>
      <c r="S21" s="75">
        <f t="shared" si="7"/>
        <v>4.5506863687583901E-6</v>
      </c>
      <c r="T21" s="75">
        <f t="shared" si="7"/>
        <v>4.0253184143689145E-6</v>
      </c>
      <c r="U21" s="75">
        <f t="shared" si="7"/>
        <v>3.377643196868241E-6</v>
      </c>
      <c r="V21" s="75">
        <f t="shared" si="7"/>
        <v>2.6273400000006506E-6</v>
      </c>
      <c r="W21" s="75">
        <f t="shared" si="7"/>
        <v>1.797206406731232E-6</v>
      </c>
      <c r="X21" s="75">
        <f t="shared" si="7"/>
        <v>9.1246560622360506E-7</v>
      </c>
      <c r="Y21" s="75">
        <f t="shared" si="7"/>
        <v>7.5204581023551044E-19</v>
      </c>
      <c r="Z21" s="75">
        <f t="shared" si="7"/>
        <v>-9.1246560622212625E-7</v>
      </c>
      <c r="AA21" s="75">
        <f t="shared" si="8"/>
        <v>-1.7972064067298185E-6</v>
      </c>
      <c r="AB21" s="75">
        <f t="shared" si="8"/>
        <v>-2.62733999999935E-6</v>
      </c>
      <c r="AC21" s="75">
        <f t="shared" si="8"/>
        <v>-3.3776431968670891E-6</v>
      </c>
      <c r="AD21" s="75">
        <f t="shared" si="8"/>
        <v>-4.0253184143679481E-6</v>
      </c>
      <c r="AE21" s="75">
        <f t="shared" si="8"/>
        <v>-4.5506863687576371E-6</v>
      </c>
      <c r="AF21" s="75">
        <f t="shared" si="8"/>
        <v>-4.9377840205910389E-6</v>
      </c>
      <c r="AG21" s="75">
        <f t="shared" si="8"/>
        <v>-5.1748496035980591E-6</v>
      </c>
      <c r="AH21" s="75">
        <f t="shared" si="8"/>
        <v>-5.2546800000000001E-6</v>
      </c>
      <c r="AI21" s="75">
        <f t="shared" si="8"/>
        <v>-5.1748496035983208E-6</v>
      </c>
      <c r="AJ21" s="75">
        <f t="shared" si="8"/>
        <v>-4.9377840205915556E-6</v>
      </c>
      <c r="AK21" s="75">
        <f t="shared" si="9"/>
        <v>-4.5506863687583893E-6</v>
      </c>
      <c r="AL21" s="75">
        <f t="shared" si="9"/>
        <v>-4.0253184143689154E-6</v>
      </c>
      <c r="AM21" s="75">
        <f t="shared" si="9"/>
        <v>-3.3776431968682419E-6</v>
      </c>
      <c r="AN21" s="75">
        <f t="shared" si="9"/>
        <v>-2.6273400000006536E-6</v>
      </c>
      <c r="AO21" s="75">
        <f t="shared" si="9"/>
        <v>-1.7972064067312303E-6</v>
      </c>
      <c r="AP21" s="75">
        <f t="shared" si="9"/>
        <v>-9.1246560622361036E-7</v>
      </c>
      <c r="AQ21" s="75">
        <f t="shared" si="9"/>
        <v>-7.5268958654381435E-19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2.2167599999999998E-6</v>
      </c>
      <c r="E22" s="50">
        <v>-1.5708</v>
      </c>
      <c r="F22" s="36">
        <f t="shared" si="5"/>
        <v>6.6502799999551346E-2</v>
      </c>
      <c r="G22" s="75">
        <f t="shared" si="6"/>
        <v>-6.6502799999551352E-6</v>
      </c>
      <c r="H22" s="75">
        <f t="shared" si="6"/>
        <v>-6.5492515455081673E-6</v>
      </c>
      <c r="I22" s="75">
        <f t="shared" si="6"/>
        <v>-6.2492273969321226E-6</v>
      </c>
      <c r="J22" s="75">
        <f t="shared" si="6"/>
        <v>-5.759323636161939E-6</v>
      </c>
      <c r="K22" s="75">
        <f t="shared" si="6"/>
        <v>-5.0944257410653579E-6</v>
      </c>
      <c r="L22" s="75">
        <f t="shared" si="6"/>
        <v>-4.274736297730315E-6</v>
      </c>
      <c r="M22" s="75">
        <f t="shared" si="6"/>
        <v>-3.3251611551096761E-6</v>
      </c>
      <c r="N22" s="75">
        <f t="shared" si="6"/>
        <v>-2.2745526734037619E-6</v>
      </c>
      <c r="O22" s="75">
        <f t="shared" si="6"/>
        <v>-1.1548330596956626E-6</v>
      </c>
      <c r="P22" s="75">
        <f t="shared" si="6"/>
        <v>-2.4427842435090864E-11</v>
      </c>
      <c r="Q22" s="75">
        <f t="shared" si="7"/>
        <v>1.1547849462384236E-6</v>
      </c>
      <c r="R22" s="75">
        <f t="shared" si="7"/>
        <v>2.2745067640772057E-6</v>
      </c>
      <c r="S22" s="75">
        <f t="shared" si="7"/>
        <v>3.3251188448454582E-6</v>
      </c>
      <c r="T22" s="75">
        <f t="shared" si="7"/>
        <v>4.2746988721044053E-6</v>
      </c>
      <c r="U22" s="75">
        <f t="shared" si="7"/>
        <v>5.0943943372364594E-6</v>
      </c>
      <c r="V22" s="75">
        <f t="shared" si="7"/>
        <v>5.7592992083195048E-6</v>
      </c>
      <c r="W22" s="75">
        <f t="shared" si="7"/>
        <v>6.2492106873037805E-6</v>
      </c>
      <c r="X22" s="75">
        <f t="shared" si="7"/>
        <v>6.5492430618075207E-6</v>
      </c>
      <c r="Y22" s="75">
        <f t="shared" si="7"/>
        <v>6.6502799999551352E-6</v>
      </c>
      <c r="Z22" s="75">
        <f t="shared" si="7"/>
        <v>6.5492515455081673E-6</v>
      </c>
      <c r="AA22" s="75">
        <f t="shared" si="8"/>
        <v>6.2492273969321226E-6</v>
      </c>
      <c r="AB22" s="75">
        <f t="shared" si="8"/>
        <v>5.7593236361619407E-6</v>
      </c>
      <c r="AC22" s="75">
        <f t="shared" si="8"/>
        <v>5.0944257410653579E-6</v>
      </c>
      <c r="AD22" s="75">
        <f t="shared" si="8"/>
        <v>4.2747362977303175E-6</v>
      </c>
      <c r="AE22" s="75">
        <f t="shared" si="8"/>
        <v>3.3251611551096799E-6</v>
      </c>
      <c r="AF22" s="75">
        <f t="shared" si="8"/>
        <v>2.2745526734037666E-6</v>
      </c>
      <c r="AG22" s="75">
        <f t="shared" si="8"/>
        <v>1.1548330596956632E-6</v>
      </c>
      <c r="AH22" s="75">
        <f t="shared" si="8"/>
        <v>2.4427842437382277E-11</v>
      </c>
      <c r="AI22" s="75">
        <f t="shared" si="8"/>
        <v>-1.15478494623842E-6</v>
      </c>
      <c r="AJ22" s="75">
        <f t="shared" si="8"/>
        <v>-2.2745067640772011E-6</v>
      </c>
      <c r="AK22" s="75">
        <f t="shared" si="9"/>
        <v>-3.3251188448454591E-6</v>
      </c>
      <c r="AL22" s="75">
        <f t="shared" si="9"/>
        <v>-4.2746988721044045E-6</v>
      </c>
      <c r="AM22" s="75">
        <f t="shared" si="9"/>
        <v>-5.0943943372364585E-6</v>
      </c>
      <c r="AN22" s="75">
        <f t="shared" si="9"/>
        <v>-5.7592992083195031E-6</v>
      </c>
      <c r="AO22" s="75">
        <f t="shared" si="9"/>
        <v>-6.2492106873037822E-6</v>
      </c>
      <c r="AP22" s="75">
        <f t="shared" si="9"/>
        <v>-6.549243061807519E-6</v>
      </c>
      <c r="AQ22" s="75">
        <f t="shared" si="9"/>
        <v>-6.6502799999551352E-6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2.1533399999999999E-7</v>
      </c>
      <c r="E23" s="50">
        <v>-3.99662E-16</v>
      </c>
      <c r="F23" s="36">
        <f t="shared" si="5"/>
        <v>4.2412518537426171E-3</v>
      </c>
      <c r="G23" s="75">
        <f t="shared" ref="G23:P32" si="10">Bn*SIN(m*(th-INDEX(deg,ii)*PI()/180+ph))*INDEX(mm,ii)*INDEX(_10kA,ii)</f>
        <v>-3.4424326843199997E-22</v>
      </c>
      <c r="H23" s="75">
        <f t="shared" si="10"/>
        <v>1.4729713108577879E-7</v>
      </c>
      <c r="I23" s="75">
        <f t="shared" si="10"/>
        <v>2.7682805428848222E-7</v>
      </c>
      <c r="J23" s="75">
        <f t="shared" si="10"/>
        <v>3.7296942859703639E-7</v>
      </c>
      <c r="K23" s="75">
        <f t="shared" si="10"/>
        <v>4.2412518537426154E-7</v>
      </c>
      <c r="L23" s="75">
        <f t="shared" si="10"/>
        <v>4.241251853742617E-7</v>
      </c>
      <c r="M23" s="75">
        <f t="shared" si="10"/>
        <v>3.7296942859703681E-7</v>
      </c>
      <c r="N23" s="75">
        <f t="shared" si="10"/>
        <v>2.7682805428848286E-7</v>
      </c>
      <c r="O23" s="75">
        <f t="shared" si="10"/>
        <v>1.4729713108577953E-7</v>
      </c>
      <c r="P23" s="75">
        <f t="shared" si="10"/>
        <v>4.3527324713327208E-22</v>
      </c>
      <c r="Q23" s="75">
        <f t="shared" ref="Q23:Z32" si="11">Bn*SIN(m*(th-INDEX(deg,ii)*PI()/180+ph))*INDEX(mm,ii)*INDEX(_10kA,ii)</f>
        <v>-1.4729713108577871E-7</v>
      </c>
      <c r="R23" s="75">
        <f t="shared" si="11"/>
        <v>-2.7682805428848217E-7</v>
      </c>
      <c r="S23" s="75">
        <f t="shared" si="11"/>
        <v>-3.7296942859703628E-7</v>
      </c>
      <c r="T23" s="75">
        <f t="shared" si="11"/>
        <v>-4.2412518537426154E-7</v>
      </c>
      <c r="U23" s="75">
        <f t="shared" si="11"/>
        <v>-4.241251853742617E-7</v>
      </c>
      <c r="V23" s="75">
        <f t="shared" si="11"/>
        <v>-3.7296942859703676E-7</v>
      </c>
      <c r="W23" s="75">
        <f t="shared" si="11"/>
        <v>-2.7682805428848291E-7</v>
      </c>
      <c r="X23" s="75">
        <f t="shared" si="11"/>
        <v>-1.4729713108577939E-7</v>
      </c>
      <c r="Y23" s="75">
        <f t="shared" si="11"/>
        <v>-4.880364706111306E-22</v>
      </c>
      <c r="Z23" s="75">
        <f t="shared" si="11"/>
        <v>1.4729713108577881E-7</v>
      </c>
      <c r="AA23" s="75">
        <f t="shared" ref="AA23:AJ32" si="12">Bn*SIN(m*(th-INDEX(deg,ii)*PI()/180+ph))*INDEX(mm,ii)*INDEX(_10kA,ii)</f>
        <v>2.7682805428848212E-7</v>
      </c>
      <c r="AB23" s="75">
        <f t="shared" si="12"/>
        <v>3.7296942859703649E-7</v>
      </c>
      <c r="AC23" s="75">
        <f t="shared" si="12"/>
        <v>4.2412518537426154E-7</v>
      </c>
      <c r="AD23" s="75">
        <f t="shared" si="12"/>
        <v>4.2412518537426164E-7</v>
      </c>
      <c r="AE23" s="75">
        <f t="shared" si="12"/>
        <v>3.7296942859703681E-7</v>
      </c>
      <c r="AF23" s="75">
        <f t="shared" si="12"/>
        <v>2.7682805428848296E-7</v>
      </c>
      <c r="AG23" s="75">
        <f t="shared" si="12"/>
        <v>1.4729713108577908E-7</v>
      </c>
      <c r="AH23" s="75">
        <f t="shared" si="12"/>
        <v>1.5828967043357566E-22</v>
      </c>
      <c r="AI23" s="75">
        <f t="shared" si="12"/>
        <v>-1.4729713108577879E-7</v>
      </c>
      <c r="AJ23" s="75">
        <f t="shared" si="12"/>
        <v>-2.7682805428848206E-7</v>
      </c>
      <c r="AK23" s="75">
        <f t="shared" ref="AK23:AQ32" si="13">Bn*SIN(m*(th-INDEX(deg,ii)*PI()/180+ph))*INDEX(mm,ii)*INDEX(_10kA,ii)</f>
        <v>-3.7296942859703665E-7</v>
      </c>
      <c r="AL23" s="75">
        <f t="shared" si="13"/>
        <v>-4.2412518537426159E-7</v>
      </c>
      <c r="AM23" s="75">
        <f t="shared" si="13"/>
        <v>-4.2412518537426164E-7</v>
      </c>
      <c r="AN23" s="75">
        <f t="shared" si="13"/>
        <v>-3.7296942859703681E-7</v>
      </c>
      <c r="AO23" s="75">
        <f t="shared" si="13"/>
        <v>-2.7682805428848238E-7</v>
      </c>
      <c r="AP23" s="75">
        <f t="shared" si="13"/>
        <v>-1.4729713108577984E-7</v>
      </c>
      <c r="AQ23" s="75">
        <f t="shared" si="13"/>
        <v>-2.1105289391143422E-22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1.59398E-6</v>
      </c>
      <c r="E24" s="50">
        <v>-2.6889399999999999E-16</v>
      </c>
      <c r="F24" s="36">
        <f t="shared" si="5"/>
        <v>6.3759200000000002E-2</v>
      </c>
      <c r="G24" s="75">
        <f t="shared" si="10"/>
        <v>-1.7144466324799999E-21</v>
      </c>
      <c r="H24" s="75">
        <f t="shared" si="10"/>
        <v>1.1071668889501327E-6</v>
      </c>
      <c r="I24" s="75">
        <f t="shared" si="10"/>
        <v>2.1806930722329959E-6</v>
      </c>
      <c r="J24" s="75">
        <f t="shared" si="10"/>
        <v>3.1879599999999987E-6</v>
      </c>
      <c r="K24" s="75">
        <f t="shared" si="10"/>
        <v>4.098362376352599E-6</v>
      </c>
      <c r="L24" s="75">
        <f t="shared" si="10"/>
        <v>4.8842380857711538E-6</v>
      </c>
      <c r="M24" s="75">
        <f t="shared" si="10"/>
        <v>5.5217086924972767E-6</v>
      </c>
      <c r="N24" s="75">
        <f t="shared" si="10"/>
        <v>5.9914049747212888E-6</v>
      </c>
      <c r="O24" s="75">
        <f t="shared" si="10"/>
        <v>6.279055448585597E-6</v>
      </c>
      <c r="P24" s="75">
        <f t="shared" si="10"/>
        <v>6.3759199999999999E-6</v>
      </c>
      <c r="Q24" s="75">
        <f t="shared" si="11"/>
        <v>6.2790554485855978E-6</v>
      </c>
      <c r="R24" s="75">
        <f t="shared" si="11"/>
        <v>5.9914049747212896E-6</v>
      </c>
      <c r="S24" s="75">
        <f t="shared" si="11"/>
        <v>5.5217086924972801E-6</v>
      </c>
      <c r="T24" s="75">
        <f t="shared" si="11"/>
        <v>4.8842380857711563E-6</v>
      </c>
      <c r="U24" s="75">
        <f t="shared" si="11"/>
        <v>4.0983623763526032E-6</v>
      </c>
      <c r="V24" s="75">
        <f t="shared" si="11"/>
        <v>3.1879600000000021E-6</v>
      </c>
      <c r="W24" s="75">
        <f t="shared" si="11"/>
        <v>2.1806930722330014E-6</v>
      </c>
      <c r="X24" s="75">
        <f t="shared" si="11"/>
        <v>1.1071668889501367E-6</v>
      </c>
      <c r="Y24" s="75">
        <f t="shared" si="11"/>
        <v>3.6126221285293081E-21</v>
      </c>
      <c r="Z24" s="75">
        <f t="shared" si="11"/>
        <v>-1.1071668889501324E-6</v>
      </c>
      <c r="AA24" s="75">
        <f t="shared" si="12"/>
        <v>-2.1806930722329946E-6</v>
      </c>
      <c r="AB24" s="75">
        <f t="shared" si="12"/>
        <v>-3.1879599999999983E-6</v>
      </c>
      <c r="AC24" s="75">
        <f t="shared" si="12"/>
        <v>-4.0983623763525973E-6</v>
      </c>
      <c r="AD24" s="75">
        <f t="shared" si="12"/>
        <v>-4.8842380857711538E-6</v>
      </c>
      <c r="AE24" s="75">
        <f t="shared" si="12"/>
        <v>-5.5217086924972759E-6</v>
      </c>
      <c r="AF24" s="75">
        <f t="shared" si="12"/>
        <v>-5.9914049747212879E-6</v>
      </c>
      <c r="AG24" s="75">
        <f t="shared" si="12"/>
        <v>-6.279055448585597E-6</v>
      </c>
      <c r="AH24" s="75">
        <f t="shared" si="12"/>
        <v>-6.3759199999999999E-6</v>
      </c>
      <c r="AI24" s="75">
        <f t="shared" si="12"/>
        <v>-6.2790554485855978E-6</v>
      </c>
      <c r="AJ24" s="75">
        <f t="shared" si="12"/>
        <v>-5.9914049747212896E-6</v>
      </c>
      <c r="AK24" s="75">
        <f t="shared" si="13"/>
        <v>-5.5217086924972776E-6</v>
      </c>
      <c r="AL24" s="75">
        <f t="shared" si="13"/>
        <v>-4.8842380857711546E-6</v>
      </c>
      <c r="AM24" s="75">
        <f t="shared" si="13"/>
        <v>-4.0983623763526015E-6</v>
      </c>
      <c r="AN24" s="75">
        <f t="shared" si="13"/>
        <v>-3.1879600000000029E-6</v>
      </c>
      <c r="AO24" s="75">
        <f t="shared" si="13"/>
        <v>-2.1806930722329967E-6</v>
      </c>
      <c r="AP24" s="75">
        <f t="shared" si="13"/>
        <v>-1.1071668889501405E-6</v>
      </c>
      <c r="AQ24" s="75">
        <f t="shared" si="13"/>
        <v>-1.5622897073241937E-21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5.5493200000000001E-6</v>
      </c>
      <c r="E25" s="50">
        <v>-1.5708</v>
      </c>
      <c r="F25" s="36">
        <f t="shared" si="5"/>
        <v>0.16647959999887688</v>
      </c>
      <c r="G25" s="75">
        <f t="shared" si="10"/>
        <v>-1.6647959999887688E-5</v>
      </c>
      <c r="H25" s="75">
        <f t="shared" si="10"/>
        <v>-1.639505069855076E-5</v>
      </c>
      <c r="I25" s="75">
        <f t="shared" si="10"/>
        <v>-1.5643986078034323E-5</v>
      </c>
      <c r="J25" s="75">
        <f t="shared" si="10"/>
        <v>-1.4417586856775734E-5</v>
      </c>
      <c r="K25" s="75">
        <f t="shared" si="10"/>
        <v>-1.2753116554524988E-5</v>
      </c>
      <c r="L25" s="75">
        <f t="shared" si="10"/>
        <v>-1.0701149259153356E-5</v>
      </c>
      <c r="M25" s="75">
        <f t="shared" si="10"/>
        <v>-8.3240329585851547E-6</v>
      </c>
      <c r="N25" s="75">
        <f t="shared" si="10"/>
        <v>-5.6939951287342625E-6</v>
      </c>
      <c r="O25" s="75">
        <f t="shared" si="10"/>
        <v>-2.8909481381973393E-6</v>
      </c>
      <c r="P25" s="75">
        <f t="shared" si="10"/>
        <v>-6.1151371633329014E-11</v>
      </c>
      <c r="Q25" s="75">
        <f t="shared" si="11"/>
        <v>2.8908276935075556E-6</v>
      </c>
      <c r="R25" s="75">
        <f t="shared" si="11"/>
        <v>5.693880201748913E-6</v>
      </c>
      <c r="S25" s="75">
        <f t="shared" si="11"/>
        <v>8.3239270413025316E-6</v>
      </c>
      <c r="T25" s="75">
        <f t="shared" si="11"/>
        <v>1.0701055569816499E-5</v>
      </c>
      <c r="U25" s="75">
        <f t="shared" si="11"/>
        <v>1.2753037939836987E-5</v>
      </c>
      <c r="V25" s="75">
        <f t="shared" si="11"/>
        <v>1.4417525705404102E-5</v>
      </c>
      <c r="W25" s="75">
        <f t="shared" si="11"/>
        <v>1.5643944248032543E-5</v>
      </c>
      <c r="X25" s="75">
        <f t="shared" si="11"/>
        <v>1.6395029460902269E-5</v>
      </c>
      <c r="Y25" s="75">
        <f t="shared" si="11"/>
        <v>1.6647959999887688E-5</v>
      </c>
      <c r="Z25" s="75">
        <f t="shared" si="11"/>
        <v>1.639505069855076E-5</v>
      </c>
      <c r="AA25" s="75">
        <f t="shared" si="12"/>
        <v>1.5643986078034326E-5</v>
      </c>
      <c r="AB25" s="75">
        <f t="shared" si="12"/>
        <v>1.4417586856775736E-5</v>
      </c>
      <c r="AC25" s="75">
        <f t="shared" si="12"/>
        <v>1.275311655452499E-5</v>
      </c>
      <c r="AD25" s="75">
        <f t="shared" si="12"/>
        <v>1.0701149259153361E-5</v>
      </c>
      <c r="AE25" s="75">
        <f t="shared" si="12"/>
        <v>8.3240329585851648E-6</v>
      </c>
      <c r="AF25" s="75">
        <f t="shared" si="12"/>
        <v>5.6939951287342752E-6</v>
      </c>
      <c r="AG25" s="75">
        <f t="shared" si="12"/>
        <v>2.8909481381973414E-6</v>
      </c>
      <c r="AH25" s="75">
        <f t="shared" si="12"/>
        <v>6.1151371639065227E-11</v>
      </c>
      <c r="AI25" s="75">
        <f t="shared" si="12"/>
        <v>-2.8908276935075467E-6</v>
      </c>
      <c r="AJ25" s="75">
        <f t="shared" si="12"/>
        <v>-5.6938802017489011E-6</v>
      </c>
      <c r="AK25" s="75">
        <f t="shared" si="13"/>
        <v>-8.3239270413025333E-6</v>
      </c>
      <c r="AL25" s="75">
        <f t="shared" si="13"/>
        <v>-1.0701055569816496E-5</v>
      </c>
      <c r="AM25" s="75">
        <f t="shared" si="13"/>
        <v>-1.275303793983698E-5</v>
      </c>
      <c r="AN25" s="75">
        <f t="shared" si="13"/>
        <v>-1.4417525705404099E-5</v>
      </c>
      <c r="AO25" s="75">
        <f t="shared" si="13"/>
        <v>-1.5643944248032546E-5</v>
      </c>
      <c r="AP25" s="75">
        <f t="shared" si="13"/>
        <v>-1.6395029460902266E-5</v>
      </c>
      <c r="AQ25" s="75">
        <f t="shared" si="13"/>
        <v>-1.6647959999887688E-5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2.7261800000000001E-7</v>
      </c>
      <c r="E26" s="50">
        <v>-3.9713399999999998E-16</v>
      </c>
      <c r="F26" s="36">
        <f t="shared" si="5"/>
        <v>5.3695264002136447E-3</v>
      </c>
      <c r="G26" s="75">
        <f t="shared" si="10"/>
        <v>-4.3306350724799996E-22</v>
      </c>
      <c r="H26" s="75">
        <f t="shared" si="10"/>
        <v>1.8648169486631392E-7</v>
      </c>
      <c r="I26" s="75">
        <f t="shared" si="10"/>
        <v>3.5047094515504962E-7</v>
      </c>
      <c r="J26" s="75">
        <f t="shared" si="10"/>
        <v>4.7218822705781193E-7</v>
      </c>
      <c r="K26" s="75">
        <f t="shared" si="10"/>
        <v>5.3695264002136423E-7</v>
      </c>
      <c r="L26" s="75">
        <f t="shared" si="10"/>
        <v>5.3695264002136444E-7</v>
      </c>
      <c r="M26" s="75">
        <f t="shared" si="10"/>
        <v>4.7218822705781251E-7</v>
      </c>
      <c r="N26" s="75">
        <f t="shared" si="10"/>
        <v>3.5047094515505041E-7</v>
      </c>
      <c r="O26" s="75">
        <f t="shared" si="10"/>
        <v>1.8648169486631485E-7</v>
      </c>
      <c r="P26" s="75">
        <f t="shared" si="10"/>
        <v>5.5106635313967311E-22</v>
      </c>
      <c r="Q26" s="75">
        <f t="shared" si="11"/>
        <v>-1.8648169486631384E-7</v>
      </c>
      <c r="R26" s="75">
        <f t="shared" si="11"/>
        <v>-3.5047094515504957E-7</v>
      </c>
      <c r="S26" s="75">
        <f t="shared" si="11"/>
        <v>-4.7218822705781182E-7</v>
      </c>
      <c r="T26" s="75">
        <f t="shared" si="11"/>
        <v>-5.3695264002136423E-7</v>
      </c>
      <c r="U26" s="75">
        <f t="shared" si="11"/>
        <v>-5.3695264002136444E-7</v>
      </c>
      <c r="V26" s="75">
        <f t="shared" si="11"/>
        <v>-4.721882270578124E-7</v>
      </c>
      <c r="W26" s="75">
        <f t="shared" si="11"/>
        <v>-3.5047094515505047E-7</v>
      </c>
      <c r="X26" s="75">
        <f t="shared" si="11"/>
        <v>-1.8648169486631472E-7</v>
      </c>
      <c r="Y26" s="75">
        <f t="shared" si="11"/>
        <v>-6.1786585743572882E-22</v>
      </c>
      <c r="Z26" s="75">
        <f t="shared" si="11"/>
        <v>1.8648169486631398E-7</v>
      </c>
      <c r="AA26" s="75">
        <f t="shared" si="12"/>
        <v>3.5047094515504951E-7</v>
      </c>
      <c r="AB26" s="75">
        <f t="shared" si="12"/>
        <v>4.7218822705781209E-7</v>
      </c>
      <c r="AC26" s="75">
        <f t="shared" si="12"/>
        <v>5.3695264002136423E-7</v>
      </c>
      <c r="AD26" s="75">
        <f t="shared" si="12"/>
        <v>5.3695264002136434E-7</v>
      </c>
      <c r="AE26" s="75">
        <f t="shared" si="12"/>
        <v>4.7218822705781251E-7</v>
      </c>
      <c r="AF26" s="75">
        <f t="shared" si="12"/>
        <v>3.5047094515505052E-7</v>
      </c>
      <c r="AG26" s="75">
        <f t="shared" si="12"/>
        <v>1.8648169486631432E-7</v>
      </c>
      <c r="AH26" s="75">
        <f t="shared" si="12"/>
        <v>2.0039851288816692E-22</v>
      </c>
      <c r="AI26" s="75">
        <f t="shared" si="12"/>
        <v>-1.8648169486631392E-7</v>
      </c>
      <c r="AJ26" s="75">
        <f t="shared" si="12"/>
        <v>-3.5047094515504946E-7</v>
      </c>
      <c r="AK26" s="75">
        <f t="shared" si="13"/>
        <v>-4.7218822705781224E-7</v>
      </c>
      <c r="AL26" s="75">
        <f t="shared" si="13"/>
        <v>-5.3695264002136423E-7</v>
      </c>
      <c r="AM26" s="75">
        <f t="shared" si="13"/>
        <v>-5.3695264002136434E-7</v>
      </c>
      <c r="AN26" s="75">
        <f t="shared" si="13"/>
        <v>-4.7218822705781251E-7</v>
      </c>
      <c r="AO26" s="75">
        <f t="shared" si="13"/>
        <v>-3.5047094515504983E-7</v>
      </c>
      <c r="AP26" s="75">
        <f t="shared" si="13"/>
        <v>-1.8648169486631527E-7</v>
      </c>
      <c r="AQ26" s="75">
        <f t="shared" si="13"/>
        <v>-2.6719801718422253E-22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3.0672499999999999E-4</v>
      </c>
      <c r="E27" s="50">
        <v>-3.1415899999999999</v>
      </c>
      <c r="F27" s="36">
        <f t="shared" si="5"/>
        <v>12.268999999956803</v>
      </c>
      <c r="G27" s="75">
        <f t="shared" si="10"/>
        <v>-3.2556893174645262E-9</v>
      </c>
      <c r="H27" s="75">
        <f t="shared" si="10"/>
        <v>-2.1305215540688772E-4</v>
      </c>
      <c r="I27" s="75">
        <f t="shared" si="10"/>
        <v>-4.1962757319201279E-4</v>
      </c>
      <c r="J27" s="75">
        <f t="shared" si="10"/>
        <v>-6.1345281950749573E-4</v>
      </c>
      <c r="K27" s="75">
        <f t="shared" si="10"/>
        <v>-7.886386123243487E-4</v>
      </c>
      <c r="L27" s="75">
        <f t="shared" si="10"/>
        <v>-9.3986201997611925E-4</v>
      </c>
      <c r="M27" s="75">
        <f t="shared" si="10"/>
        <v>-1.0625281957440454E-3</v>
      </c>
      <c r="N27" s="75">
        <f t="shared" si="10"/>
        <v>-1.1529099899494988E-3</v>
      </c>
      <c r="O27" s="75">
        <f t="shared" si="10"/>
        <v>-1.2082611975109409E-3</v>
      </c>
      <c r="P27" s="75">
        <f t="shared" si="10"/>
        <v>-1.2268999999956803E-3</v>
      </c>
      <c r="Q27" s="75">
        <f t="shared" si="11"/>
        <v>-1.208260066821907E-3</v>
      </c>
      <c r="R27" s="75">
        <f t="shared" si="11"/>
        <v>-1.1529077629268449E-3</v>
      </c>
      <c r="S27" s="75">
        <f t="shared" si="11"/>
        <v>-1.0625249400547281E-3</v>
      </c>
      <c r="T27" s="75">
        <f t="shared" si="11"/>
        <v>-9.398578345426109E-4</v>
      </c>
      <c r="U27" s="75">
        <f t="shared" si="11"/>
        <v>-7.8863362431892854E-4</v>
      </c>
      <c r="V27" s="75">
        <f t="shared" si="11"/>
        <v>-6.1344718048818433E-4</v>
      </c>
      <c r="W27" s="75">
        <f t="shared" si="11"/>
        <v>-4.1962145449755853E-4</v>
      </c>
      <c r="X27" s="75">
        <f t="shared" si="11"/>
        <v>-2.1304574295072541E-4</v>
      </c>
      <c r="Y27" s="75">
        <f t="shared" si="11"/>
        <v>3.2556893173142126E-9</v>
      </c>
      <c r="Z27" s="75">
        <f t="shared" si="11"/>
        <v>2.1305215540688813E-4</v>
      </c>
      <c r="AA27" s="75">
        <f t="shared" si="12"/>
        <v>4.1962757319201262E-4</v>
      </c>
      <c r="AB27" s="75">
        <f t="shared" si="12"/>
        <v>6.1345281950749605E-4</v>
      </c>
      <c r="AC27" s="75">
        <f t="shared" si="12"/>
        <v>7.8863861232434849E-4</v>
      </c>
      <c r="AD27" s="75">
        <f t="shared" si="12"/>
        <v>9.3986201997611914E-4</v>
      </c>
      <c r="AE27" s="75">
        <f t="shared" si="12"/>
        <v>1.0625281957440452E-3</v>
      </c>
      <c r="AF27" s="75">
        <f t="shared" si="12"/>
        <v>1.1529099899494986E-3</v>
      </c>
      <c r="AG27" s="75">
        <f t="shared" si="12"/>
        <v>1.2082611975109409E-3</v>
      </c>
      <c r="AH27" s="75">
        <f t="shared" si="12"/>
        <v>1.2268999999956803E-3</v>
      </c>
      <c r="AI27" s="75">
        <f t="shared" si="12"/>
        <v>1.208260066821907E-3</v>
      </c>
      <c r="AJ27" s="75">
        <f t="shared" si="12"/>
        <v>1.1529077629268451E-3</v>
      </c>
      <c r="AK27" s="75">
        <f t="shared" si="13"/>
        <v>1.0625249400547281E-3</v>
      </c>
      <c r="AL27" s="75">
        <f t="shared" si="13"/>
        <v>9.398578345426109E-4</v>
      </c>
      <c r="AM27" s="75">
        <f t="shared" si="13"/>
        <v>7.8863362431892854E-4</v>
      </c>
      <c r="AN27" s="75">
        <f t="shared" si="13"/>
        <v>6.1344718048818487E-4</v>
      </c>
      <c r="AO27" s="75">
        <f t="shared" si="13"/>
        <v>4.196214544975582E-4</v>
      </c>
      <c r="AP27" s="75">
        <f t="shared" si="13"/>
        <v>2.1304574295072663E-4</v>
      </c>
      <c r="AQ27" s="75">
        <f t="shared" si="13"/>
        <v>-3.255689317163899E-9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4.3689300000000002E-5</v>
      </c>
      <c r="E28" s="50">
        <v>1.5708</v>
      </c>
      <c r="F28" s="36">
        <f t="shared" si="5"/>
        <v>1.3106789999911577</v>
      </c>
      <c r="G28" s="75">
        <f t="shared" si="10"/>
        <v>1.3106789999911577E-4</v>
      </c>
      <c r="H28" s="75">
        <f t="shared" si="10"/>
        <v>1.2907660048910451E-4</v>
      </c>
      <c r="I28" s="75">
        <f t="shared" si="10"/>
        <v>1.2316337378914322E-4</v>
      </c>
      <c r="J28" s="75">
        <f t="shared" si="10"/>
        <v>1.135078903002731E-4</v>
      </c>
      <c r="K28" s="75">
        <f t="shared" si="10"/>
        <v>1.0040352700239311E-4</v>
      </c>
      <c r="L28" s="75">
        <f t="shared" si="10"/>
        <v>8.42484533431815E-5</v>
      </c>
      <c r="M28" s="75">
        <f t="shared" si="10"/>
        <v>6.5533533060911775E-5</v>
      </c>
      <c r="N28" s="75">
        <f t="shared" si="10"/>
        <v>4.482740953815405E-5</v>
      </c>
      <c r="O28" s="75">
        <f t="shared" si="10"/>
        <v>2.2759227860343204E-5</v>
      </c>
      <c r="P28" s="75">
        <f t="shared" si="10"/>
        <v>-4.8143927918598918E-10</v>
      </c>
      <c r="Q28" s="75">
        <f t="shared" si="11"/>
        <v>-2.2760176110612637E-5</v>
      </c>
      <c r="R28" s="75">
        <f t="shared" si="11"/>
        <v>-4.4828314348029959E-5</v>
      </c>
      <c r="S28" s="75">
        <f t="shared" si="11"/>
        <v>-6.5534366938203983E-5</v>
      </c>
      <c r="T28" s="75">
        <f t="shared" si="11"/>
        <v>-8.4249190950950526E-5</v>
      </c>
      <c r="U28" s="75">
        <f t="shared" si="11"/>
        <v>-1.0040414592880003E-4</v>
      </c>
      <c r="V28" s="75">
        <f t="shared" si="11"/>
        <v>-1.1350837173955225E-4</v>
      </c>
      <c r="W28" s="75">
        <f t="shared" si="11"/>
        <v>-1.2316370311300572E-4</v>
      </c>
      <c r="X28" s="75">
        <f t="shared" si="11"/>
        <v>-1.2907676769121149E-4</v>
      </c>
      <c r="Y28" s="75">
        <f t="shared" si="11"/>
        <v>-1.3106789999911577E-4</v>
      </c>
      <c r="Z28" s="75">
        <f t="shared" si="11"/>
        <v>-1.2907660048910451E-4</v>
      </c>
      <c r="AA28" s="75">
        <f t="shared" si="12"/>
        <v>-1.2316337378914322E-4</v>
      </c>
      <c r="AB28" s="75">
        <f t="shared" si="12"/>
        <v>-1.1350789030027306E-4</v>
      </c>
      <c r="AC28" s="75">
        <f t="shared" si="12"/>
        <v>-1.0040352700239308E-4</v>
      </c>
      <c r="AD28" s="75">
        <f t="shared" si="12"/>
        <v>-8.42484533431815E-5</v>
      </c>
      <c r="AE28" s="75">
        <f t="shared" si="12"/>
        <v>-6.5533533060911788E-5</v>
      </c>
      <c r="AF28" s="75">
        <f t="shared" si="12"/>
        <v>-4.482740953815407E-5</v>
      </c>
      <c r="AG28" s="75">
        <f t="shared" si="12"/>
        <v>-2.2759227860343163E-5</v>
      </c>
      <c r="AH28" s="75">
        <f t="shared" si="12"/>
        <v>4.8143927916993133E-10</v>
      </c>
      <c r="AI28" s="75">
        <f t="shared" si="12"/>
        <v>2.2760176110612624E-5</v>
      </c>
      <c r="AJ28" s="75">
        <f t="shared" si="12"/>
        <v>4.4828314348029945E-5</v>
      </c>
      <c r="AK28" s="75">
        <f t="shared" si="13"/>
        <v>6.5534366938204064E-5</v>
      </c>
      <c r="AL28" s="75">
        <f t="shared" si="13"/>
        <v>8.4249190950950526E-5</v>
      </c>
      <c r="AM28" s="75">
        <f t="shared" si="13"/>
        <v>1.0040414592880001E-4</v>
      </c>
      <c r="AN28" s="75">
        <f t="shared" si="13"/>
        <v>1.1350837173955224E-4</v>
      </c>
      <c r="AO28" s="75">
        <f t="shared" si="13"/>
        <v>1.2316370311300575E-4</v>
      </c>
      <c r="AP28" s="75">
        <f t="shared" si="13"/>
        <v>1.2907676769121149E-4</v>
      </c>
      <c r="AQ28" s="75">
        <f t="shared" si="13"/>
        <v>1.3106789999911577E-4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1.5990399999999999E-4</v>
      </c>
      <c r="E29" s="50">
        <v>3.1415899999999999</v>
      </c>
      <c r="F29" s="36">
        <f t="shared" si="5"/>
        <v>3.1494969260020942</v>
      </c>
      <c r="G29" s="75">
        <f t="shared" si="10"/>
        <v>-1.697278489259156E-9</v>
      </c>
      <c r="H29" s="75">
        <f t="shared" si="10"/>
        <v>1.0937918307508315E-4</v>
      </c>
      <c r="I29" s="75">
        <f t="shared" si="10"/>
        <v>2.0556731968498262E-4</v>
      </c>
      <c r="J29" s="75">
        <f t="shared" si="10"/>
        <v>2.7696100369034858E-4</v>
      </c>
      <c r="K29" s="75">
        <f t="shared" si="10"/>
        <v>3.1494910314157614E-4</v>
      </c>
      <c r="L29" s="75">
        <f t="shared" si="10"/>
        <v>3.1494969260020941E-4</v>
      </c>
      <c r="M29" s="75">
        <f t="shared" si="10"/>
        <v>2.76962700968838E-4</v>
      </c>
      <c r="N29" s="75">
        <f t="shared" si="10"/>
        <v>2.0556992006649308E-4</v>
      </c>
      <c r="O29" s="75">
        <f t="shared" si="10"/>
        <v>1.0938237291522672E-4</v>
      </c>
      <c r="P29" s="75">
        <f t="shared" si="10"/>
        <v>1.6972784892983373E-9</v>
      </c>
      <c r="Q29" s="75">
        <f t="shared" si="11"/>
        <v>-1.0937918307508311E-4</v>
      </c>
      <c r="R29" s="75">
        <f t="shared" si="11"/>
        <v>-2.0556731968498281E-4</v>
      </c>
      <c r="S29" s="75">
        <f t="shared" si="11"/>
        <v>-2.7696100369034869E-4</v>
      </c>
      <c r="T29" s="75">
        <f t="shared" si="11"/>
        <v>-3.1494910314157609E-4</v>
      </c>
      <c r="U29" s="75">
        <f t="shared" si="11"/>
        <v>-3.1494969260020941E-4</v>
      </c>
      <c r="V29" s="75">
        <f t="shared" si="11"/>
        <v>-2.76962700968838E-4</v>
      </c>
      <c r="W29" s="75">
        <f t="shared" si="11"/>
        <v>-2.0556992006649314E-4</v>
      </c>
      <c r="X29" s="75">
        <f t="shared" si="11"/>
        <v>-1.0938237291522678E-4</v>
      </c>
      <c r="Y29" s="75">
        <f t="shared" si="11"/>
        <v>-1.6972784893375185E-9</v>
      </c>
      <c r="Z29" s="75">
        <f t="shared" si="11"/>
        <v>1.0937918307508361E-4</v>
      </c>
      <c r="AA29" s="75">
        <f t="shared" si="12"/>
        <v>2.0556731968498276E-4</v>
      </c>
      <c r="AB29" s="75">
        <f t="shared" si="12"/>
        <v>2.7696100369034869E-4</v>
      </c>
      <c r="AC29" s="75">
        <f t="shared" si="12"/>
        <v>3.1494910314157609E-4</v>
      </c>
      <c r="AD29" s="75">
        <f t="shared" si="12"/>
        <v>3.1494969260020941E-4</v>
      </c>
      <c r="AE29" s="75">
        <f t="shared" si="12"/>
        <v>2.7696270096883805E-4</v>
      </c>
      <c r="AF29" s="75">
        <f t="shared" si="12"/>
        <v>2.0556992006649316E-4</v>
      </c>
      <c r="AG29" s="75">
        <f t="shared" si="12"/>
        <v>1.0938237291522682E-4</v>
      </c>
      <c r="AH29" s="75">
        <f t="shared" si="12"/>
        <v>1.6972784893766998E-9</v>
      </c>
      <c r="AI29" s="75">
        <f t="shared" si="12"/>
        <v>-1.0937918307508249E-4</v>
      </c>
      <c r="AJ29" s="75">
        <f t="shared" si="12"/>
        <v>-2.0556731968498189E-4</v>
      </c>
      <c r="AK29" s="75">
        <f t="shared" si="13"/>
        <v>-2.7696100369034869E-4</v>
      </c>
      <c r="AL29" s="75">
        <f t="shared" si="13"/>
        <v>-3.1494910314157609E-4</v>
      </c>
      <c r="AM29" s="75">
        <f t="shared" si="13"/>
        <v>-3.1494969260020941E-4</v>
      </c>
      <c r="AN29" s="75">
        <f t="shared" si="13"/>
        <v>-2.7696270096883805E-4</v>
      </c>
      <c r="AO29" s="75">
        <f t="shared" si="13"/>
        <v>-2.0556992006649235E-4</v>
      </c>
      <c r="AP29" s="75">
        <f t="shared" si="13"/>
        <v>-1.0938237291522737E-4</v>
      </c>
      <c r="AQ29" s="75">
        <f t="shared" si="13"/>
        <v>-1.6972784888477879E-9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8.4170600000000004E-5</v>
      </c>
      <c r="E30" s="50">
        <v>-3.1415899999999999</v>
      </c>
      <c r="F30" s="36">
        <f t="shared" si="5"/>
        <v>3.3668239999881466</v>
      </c>
      <c r="G30" s="75">
        <f t="shared" si="10"/>
        <v>-8.9341698024151822E-10</v>
      </c>
      <c r="H30" s="75">
        <f t="shared" si="10"/>
        <v>-5.8465165056291419E-5</v>
      </c>
      <c r="I30" s="75">
        <f t="shared" si="10"/>
        <v>-1.1515300224016834E-4</v>
      </c>
      <c r="J30" s="75">
        <f t="shared" si="10"/>
        <v>-1.6834197372120834E-4</v>
      </c>
      <c r="K30" s="75">
        <f t="shared" si="10"/>
        <v>-2.1641595951587847E-4</v>
      </c>
      <c r="L30" s="75">
        <f t="shared" si="10"/>
        <v>-2.5791425589241813E-4</v>
      </c>
      <c r="M30" s="75">
        <f t="shared" si="10"/>
        <v>-2.9157595811457739E-4</v>
      </c>
      <c r="N30" s="75">
        <f t="shared" si="10"/>
        <v>-3.1637827239397925E-4</v>
      </c>
      <c r="O30" s="75">
        <f t="shared" si="10"/>
        <v>-3.315675929618206E-4</v>
      </c>
      <c r="P30" s="75">
        <f t="shared" si="10"/>
        <v>-3.3668239999881466E-4</v>
      </c>
      <c r="Q30" s="75">
        <f t="shared" si="11"/>
        <v>-3.3156728268135955E-4</v>
      </c>
      <c r="R30" s="75">
        <f t="shared" si="11"/>
        <v>-3.1637766126077201E-4</v>
      </c>
      <c r="S30" s="75">
        <f t="shared" si="11"/>
        <v>-2.9157506469759724E-4</v>
      </c>
      <c r="T30" s="75">
        <f t="shared" si="11"/>
        <v>-2.5791310733768781E-4</v>
      </c>
      <c r="U30" s="75">
        <f t="shared" si="11"/>
        <v>-2.1641459072165234E-4</v>
      </c>
      <c r="V30" s="75">
        <f t="shared" si="11"/>
        <v>-1.6834042627760624E-4</v>
      </c>
      <c r="W30" s="75">
        <f t="shared" si="11"/>
        <v>-1.1515132316548115E-4</v>
      </c>
      <c r="X30" s="75">
        <f t="shared" si="11"/>
        <v>-5.8463405368353833E-5</v>
      </c>
      <c r="Y30" s="75">
        <f t="shared" si="11"/>
        <v>8.9341698020026962E-10</v>
      </c>
      <c r="Z30" s="75">
        <f t="shared" si="11"/>
        <v>5.8465165056291528E-5</v>
      </c>
      <c r="AA30" s="75">
        <f t="shared" si="12"/>
        <v>1.151530022401683E-4</v>
      </c>
      <c r="AB30" s="75">
        <f t="shared" si="12"/>
        <v>1.6834197372120842E-4</v>
      </c>
      <c r="AC30" s="75">
        <f t="shared" si="12"/>
        <v>2.1641595951587845E-4</v>
      </c>
      <c r="AD30" s="75">
        <f t="shared" si="12"/>
        <v>2.5791425589241808E-4</v>
      </c>
      <c r="AE30" s="75">
        <f t="shared" si="12"/>
        <v>2.9157595811457734E-4</v>
      </c>
      <c r="AF30" s="75">
        <f t="shared" si="12"/>
        <v>3.163782723939792E-4</v>
      </c>
      <c r="AG30" s="75">
        <f t="shared" si="12"/>
        <v>3.315675929618206E-4</v>
      </c>
      <c r="AH30" s="75">
        <f t="shared" si="12"/>
        <v>3.3668239999881466E-4</v>
      </c>
      <c r="AI30" s="75">
        <f t="shared" si="12"/>
        <v>3.3156728268135955E-4</v>
      </c>
      <c r="AJ30" s="75">
        <f t="shared" si="12"/>
        <v>3.1637766126077211E-4</v>
      </c>
      <c r="AK30" s="75">
        <f t="shared" si="13"/>
        <v>2.9157506469759719E-4</v>
      </c>
      <c r="AL30" s="75">
        <f t="shared" si="13"/>
        <v>2.5791310733768781E-4</v>
      </c>
      <c r="AM30" s="75">
        <f t="shared" si="13"/>
        <v>2.1641459072165234E-4</v>
      </c>
      <c r="AN30" s="75">
        <f t="shared" si="13"/>
        <v>1.683404262776064E-4</v>
      </c>
      <c r="AO30" s="75">
        <f t="shared" si="13"/>
        <v>1.1515132316548105E-4</v>
      </c>
      <c r="AP30" s="75">
        <f t="shared" si="13"/>
        <v>5.8463405368354172E-5</v>
      </c>
      <c r="AQ30" s="75">
        <f t="shared" si="13"/>
        <v>-8.9341698015902102E-10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5.4382799999999997E-5</v>
      </c>
      <c r="E31" s="50">
        <v>-1.5708</v>
      </c>
      <c r="F31" s="36">
        <f t="shared" si="5"/>
        <v>1.6314839999889934</v>
      </c>
      <c r="G31" s="75">
        <f t="shared" si="10"/>
        <v>-1.6314839999889935E-4</v>
      </c>
      <c r="H31" s="75">
        <f t="shared" si="10"/>
        <v>-1.6066991327390496E-4</v>
      </c>
      <c r="I31" s="75">
        <f t="shared" si="10"/>
        <v>-1.5330955253698201E-4</v>
      </c>
      <c r="J31" s="75">
        <f t="shared" si="10"/>
        <v>-1.4129095862459965E-4</v>
      </c>
      <c r="K31" s="75">
        <f t="shared" si="10"/>
        <v>-1.249793104310837E-4</v>
      </c>
      <c r="L31" s="75">
        <f t="shared" si="10"/>
        <v>-1.0487022913270186E-4</v>
      </c>
      <c r="M31" s="75">
        <f t="shared" si="10"/>
        <v>-8.1574718989019325E-5</v>
      </c>
      <c r="N31" s="75">
        <f t="shared" si="10"/>
        <v>-5.5800602287655006E-5</v>
      </c>
      <c r="O31" s="75">
        <f t="shared" si="10"/>
        <v>-2.8331012522247457E-5</v>
      </c>
      <c r="P31" s="75">
        <f t="shared" si="10"/>
        <v>-5.9927753549281808E-10</v>
      </c>
      <c r="Q31" s="75">
        <f t="shared" si="11"/>
        <v>2.8329832175921135E-5</v>
      </c>
      <c r="R31" s="75">
        <f t="shared" si="11"/>
        <v>5.5799476014299184E-5</v>
      </c>
      <c r="S31" s="75">
        <f t="shared" si="11"/>
        <v>8.1573681009879998E-5</v>
      </c>
      <c r="T31" s="75">
        <f t="shared" si="11"/>
        <v>1.0486931098624996E-4</v>
      </c>
      <c r="U31" s="75">
        <f t="shared" si="11"/>
        <v>1.2497854001473457E-4</v>
      </c>
      <c r="V31" s="75">
        <f t="shared" si="11"/>
        <v>1.4129035934706417E-4</v>
      </c>
      <c r="W31" s="75">
        <f t="shared" si="11"/>
        <v>1.5330914260700484E-4</v>
      </c>
      <c r="X31" s="75">
        <f t="shared" si="11"/>
        <v>1.6066970514700107E-4</v>
      </c>
      <c r="Y31" s="75">
        <f t="shared" si="11"/>
        <v>1.6314839999889935E-4</v>
      </c>
      <c r="Z31" s="75">
        <f t="shared" si="11"/>
        <v>1.6066991327390496E-4</v>
      </c>
      <c r="AA31" s="75">
        <f t="shared" si="12"/>
        <v>1.5330955253698201E-4</v>
      </c>
      <c r="AB31" s="75">
        <f t="shared" si="12"/>
        <v>1.4129095862459967E-4</v>
      </c>
      <c r="AC31" s="75">
        <f t="shared" si="12"/>
        <v>1.2497931043108372E-4</v>
      </c>
      <c r="AD31" s="75">
        <f t="shared" si="12"/>
        <v>1.0487022913270192E-4</v>
      </c>
      <c r="AE31" s="75">
        <f t="shared" si="12"/>
        <v>8.1574718989019419E-5</v>
      </c>
      <c r="AF31" s="75">
        <f t="shared" si="12"/>
        <v>5.5800602287655121E-5</v>
      </c>
      <c r="AG31" s="75">
        <f t="shared" si="12"/>
        <v>2.8331012522247477E-5</v>
      </c>
      <c r="AH31" s="75">
        <f t="shared" si="12"/>
        <v>5.9927753554903235E-10</v>
      </c>
      <c r="AI31" s="75">
        <f t="shared" si="12"/>
        <v>-2.8329832175921051E-5</v>
      </c>
      <c r="AJ31" s="75">
        <f t="shared" si="12"/>
        <v>-5.5799476014299076E-5</v>
      </c>
      <c r="AK31" s="75">
        <f t="shared" si="13"/>
        <v>-8.1573681009880025E-5</v>
      </c>
      <c r="AL31" s="75">
        <f t="shared" si="13"/>
        <v>-1.0486931098624992E-4</v>
      </c>
      <c r="AM31" s="75">
        <f t="shared" si="13"/>
        <v>-1.2497854001473452E-4</v>
      </c>
      <c r="AN31" s="75">
        <f t="shared" si="13"/>
        <v>-1.4129035934706412E-4</v>
      </c>
      <c r="AO31" s="75">
        <f t="shared" si="13"/>
        <v>-1.5330914260700486E-4</v>
      </c>
      <c r="AP31" s="75">
        <f t="shared" si="13"/>
        <v>-1.6066970514700101E-4</v>
      </c>
      <c r="AQ31" s="75">
        <f t="shared" si="13"/>
        <v>-1.6314839999889935E-4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3.6121200000000002E-5</v>
      </c>
      <c r="E32" s="50">
        <v>3.1415899999999999</v>
      </c>
      <c r="F32" s="36">
        <f t="shared" si="5"/>
        <v>0.71144942192507288</v>
      </c>
      <c r="G32" s="75">
        <f t="shared" si="10"/>
        <v>-3.8340339057326795E-10</v>
      </c>
      <c r="H32" s="75">
        <f t="shared" si="10"/>
        <v>2.4707995720505389E-5</v>
      </c>
      <c r="I32" s="75">
        <f t="shared" si="10"/>
        <v>4.6436225909328069E-5</v>
      </c>
      <c r="J32" s="75">
        <f t="shared" si="10"/>
        <v>6.2563561927780542E-5</v>
      </c>
      <c r="K32" s="75">
        <f t="shared" si="10"/>
        <v>7.1144809037907125E-5</v>
      </c>
      <c r="L32" s="75">
        <f t="shared" si="10"/>
        <v>7.1144942192507291E-5</v>
      </c>
      <c r="M32" s="75">
        <f t="shared" si="10"/>
        <v>6.2563945331171162E-5</v>
      </c>
      <c r="N32" s="75">
        <f t="shared" si="10"/>
        <v>4.6436813317401763E-5</v>
      </c>
      <c r="O32" s="75">
        <f t="shared" si="10"/>
        <v>2.4708716283179208E-5</v>
      </c>
      <c r="P32" s="75">
        <f t="shared" si="10"/>
        <v>3.8340339058211868E-10</v>
      </c>
      <c r="Q32" s="75">
        <f t="shared" si="11"/>
        <v>-2.4707995720505382E-5</v>
      </c>
      <c r="R32" s="75">
        <f t="shared" si="11"/>
        <v>-4.643622590932811E-5</v>
      </c>
      <c r="S32" s="75">
        <f t="shared" si="11"/>
        <v>-6.2563561927780569E-5</v>
      </c>
      <c r="T32" s="75">
        <f t="shared" si="11"/>
        <v>-7.1144809037907125E-5</v>
      </c>
      <c r="U32" s="75">
        <f t="shared" si="11"/>
        <v>-7.1144942192507291E-5</v>
      </c>
      <c r="V32" s="75">
        <f t="shared" si="11"/>
        <v>-6.2563945331171162E-5</v>
      </c>
      <c r="W32" s="75">
        <f t="shared" si="11"/>
        <v>-4.6436813317401769E-5</v>
      </c>
      <c r="X32" s="75">
        <f t="shared" si="11"/>
        <v>-2.4708716283179218E-5</v>
      </c>
      <c r="Y32" s="75">
        <f t="shared" si="11"/>
        <v>-3.8340339059096946E-10</v>
      </c>
      <c r="Z32" s="75">
        <f t="shared" si="11"/>
        <v>2.4707995720505494E-5</v>
      </c>
      <c r="AA32" s="75">
        <f t="shared" si="12"/>
        <v>4.6436225909328097E-5</v>
      </c>
      <c r="AB32" s="75">
        <f t="shared" si="12"/>
        <v>6.2563561927780569E-5</v>
      </c>
      <c r="AC32" s="75">
        <f t="shared" si="12"/>
        <v>7.1144809037907125E-5</v>
      </c>
      <c r="AD32" s="75">
        <f t="shared" si="12"/>
        <v>7.1144942192507291E-5</v>
      </c>
      <c r="AE32" s="75">
        <f t="shared" si="12"/>
        <v>6.2563945331171162E-5</v>
      </c>
      <c r="AF32" s="75">
        <f t="shared" si="12"/>
        <v>4.6436813317401776E-5</v>
      </c>
      <c r="AG32" s="75">
        <f t="shared" si="12"/>
        <v>2.4708716283179228E-5</v>
      </c>
      <c r="AH32" s="75">
        <f t="shared" si="12"/>
        <v>3.8340339059982024E-10</v>
      </c>
      <c r="AI32" s="75">
        <f t="shared" si="12"/>
        <v>-2.4707995720505243E-5</v>
      </c>
      <c r="AJ32" s="75">
        <f t="shared" si="12"/>
        <v>-4.64362259093279E-5</v>
      </c>
      <c r="AK32" s="75">
        <f t="shared" si="13"/>
        <v>-6.2563561927780569E-5</v>
      </c>
      <c r="AL32" s="75">
        <f t="shared" si="13"/>
        <v>-7.1144809037907125E-5</v>
      </c>
      <c r="AM32" s="75">
        <f t="shared" si="13"/>
        <v>-7.1144942192507291E-5</v>
      </c>
      <c r="AN32" s="75">
        <f t="shared" si="13"/>
        <v>-6.2563945331171175E-5</v>
      </c>
      <c r="AO32" s="75">
        <f t="shared" si="13"/>
        <v>-4.6436813317401593E-5</v>
      </c>
      <c r="AP32" s="75">
        <f t="shared" si="13"/>
        <v>-2.4708716283179357E-5</v>
      </c>
      <c r="AQ32" s="75">
        <f t="shared" si="13"/>
        <v>-3.8340339048034274E-10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1.5807500000000001E-4</v>
      </c>
      <c r="E33" s="50">
        <v>-2.4552199999999998E-16</v>
      </c>
      <c r="F33" s="36">
        <f t="shared" si="5"/>
        <v>6.3230000000000004</v>
      </c>
      <c r="G33" s="75">
        <f t="shared" ref="G33:P42" si="14">Bn*SIN(m*(th-INDEX(deg,ii)*PI()/180+ph))*INDEX(mm,ii)*INDEX(_10kA,ii)</f>
        <v>-1.552435606E-19</v>
      </c>
      <c r="H33" s="75">
        <f t="shared" si="14"/>
        <v>1.097977427387999E-4</v>
      </c>
      <c r="I33" s="75">
        <f t="shared" si="14"/>
        <v>2.162593366248202E-4</v>
      </c>
      <c r="J33" s="75">
        <f t="shared" si="14"/>
        <v>3.1614999999999985E-4</v>
      </c>
      <c r="K33" s="75">
        <f t="shared" si="14"/>
        <v>4.0643460560479874E-4</v>
      </c>
      <c r="L33" s="75">
        <f t="shared" si="14"/>
        <v>4.8436990138412973E-4</v>
      </c>
      <c r="M33" s="75">
        <f t="shared" si="14"/>
        <v>5.4758786281290043E-4</v>
      </c>
      <c r="N33" s="75">
        <f t="shared" si="14"/>
        <v>5.9416764412292984E-4</v>
      </c>
      <c r="O33" s="75">
        <f t="shared" si="14"/>
        <v>6.2269394222961921E-4</v>
      </c>
      <c r="P33" s="75">
        <f t="shared" si="14"/>
        <v>6.3230000000000003E-4</v>
      </c>
      <c r="Q33" s="75">
        <f t="shared" ref="Q33:Z42" si="15">Bn*SIN(m*(th-INDEX(deg,ii)*PI()/180+ph))*INDEX(mm,ii)*INDEX(_10kA,ii)</f>
        <v>6.2269394222961921E-4</v>
      </c>
      <c r="R33" s="75">
        <f t="shared" si="15"/>
        <v>5.9416764412292995E-4</v>
      </c>
      <c r="S33" s="75">
        <f t="shared" si="15"/>
        <v>5.4758786281290076E-4</v>
      </c>
      <c r="T33" s="75">
        <f t="shared" si="15"/>
        <v>4.8436990138413005E-4</v>
      </c>
      <c r="U33" s="75">
        <f t="shared" si="15"/>
        <v>4.0643460560479912E-4</v>
      </c>
      <c r="V33" s="75">
        <f t="shared" si="15"/>
        <v>3.1615000000000023E-4</v>
      </c>
      <c r="W33" s="75">
        <f t="shared" si="15"/>
        <v>2.1625933662482071E-4</v>
      </c>
      <c r="X33" s="75">
        <f t="shared" si="15"/>
        <v>1.0979774273880028E-4</v>
      </c>
      <c r="Y33" s="75">
        <f t="shared" si="15"/>
        <v>3.5826374419206665E-19</v>
      </c>
      <c r="Z33" s="75">
        <f t="shared" si="15"/>
        <v>-1.0979774273879986E-4</v>
      </c>
      <c r="AA33" s="75">
        <f t="shared" ref="AA33:AJ42" si="16">Bn*SIN(m*(th-INDEX(deg,ii)*PI()/180+ph))*INDEX(mm,ii)*INDEX(_10kA,ii)</f>
        <v>-2.1625933662482001E-4</v>
      </c>
      <c r="AB33" s="75">
        <f t="shared" si="16"/>
        <v>-3.1614999999999985E-4</v>
      </c>
      <c r="AC33" s="75">
        <f t="shared" si="16"/>
        <v>-4.0643460560479857E-4</v>
      </c>
      <c r="AD33" s="75">
        <f t="shared" si="16"/>
        <v>-4.8436990138412973E-4</v>
      </c>
      <c r="AE33" s="75">
        <f t="shared" si="16"/>
        <v>-5.4758786281290043E-4</v>
      </c>
      <c r="AF33" s="75">
        <f t="shared" si="16"/>
        <v>-5.9416764412292974E-4</v>
      </c>
      <c r="AG33" s="75">
        <f t="shared" si="16"/>
        <v>-6.2269394222961921E-4</v>
      </c>
      <c r="AH33" s="75">
        <f t="shared" si="16"/>
        <v>-6.3230000000000003E-4</v>
      </c>
      <c r="AI33" s="75">
        <f t="shared" si="16"/>
        <v>-6.2269394222961921E-4</v>
      </c>
      <c r="AJ33" s="75">
        <f t="shared" si="16"/>
        <v>-5.9416764412292995E-4</v>
      </c>
      <c r="AK33" s="75">
        <f t="shared" ref="AK33:AQ42" si="17">Bn*SIN(m*(th-INDEX(deg,ii)*PI()/180+ph))*INDEX(mm,ii)*INDEX(_10kA,ii)</f>
        <v>-5.4758786281290054E-4</v>
      </c>
      <c r="AL33" s="75">
        <f t="shared" si="17"/>
        <v>-4.8436990138412989E-4</v>
      </c>
      <c r="AM33" s="75">
        <f t="shared" si="17"/>
        <v>-4.0643460560479901E-4</v>
      </c>
      <c r="AN33" s="75">
        <f t="shared" si="17"/>
        <v>-3.1615000000000028E-4</v>
      </c>
      <c r="AO33" s="75">
        <f t="shared" si="17"/>
        <v>-2.1625933662482025E-4</v>
      </c>
      <c r="AP33" s="75">
        <f t="shared" si="17"/>
        <v>-1.0979774273880064E-4</v>
      </c>
      <c r="AQ33" s="75">
        <f t="shared" si="17"/>
        <v>-1.5493227360774409E-19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1.95997E-4</v>
      </c>
      <c r="E34" s="50">
        <v>-1.5708</v>
      </c>
      <c r="F34" s="36">
        <f t="shared" si="5"/>
        <v>5.8799099999603328</v>
      </c>
      <c r="G34" s="75">
        <f t="shared" si="14"/>
        <v>-5.8799099999603329E-4</v>
      </c>
      <c r="H34" s="75">
        <f t="shared" si="14"/>
        <v>-5.7905847054483316E-4</v>
      </c>
      <c r="I34" s="75">
        <f t="shared" si="14"/>
        <v>-5.5253154248385264E-4</v>
      </c>
      <c r="J34" s="75">
        <f t="shared" si="14"/>
        <v>-5.0921622309895147E-4</v>
      </c>
      <c r="K34" s="75">
        <f t="shared" si="14"/>
        <v>-4.5042862645103081E-4</v>
      </c>
      <c r="L34" s="75">
        <f t="shared" si="14"/>
        <v>-3.779549839162781E-4</v>
      </c>
      <c r="M34" s="75">
        <f t="shared" si="14"/>
        <v>-2.9399737044967939E-4</v>
      </c>
      <c r="N34" s="75">
        <f t="shared" si="14"/>
        <v>-2.0110679565181485E-4</v>
      </c>
      <c r="O34" s="75">
        <f t="shared" si="14"/>
        <v>-1.0210569263301882E-4</v>
      </c>
      <c r="P34" s="75">
        <f t="shared" si="14"/>
        <v>-2.1598115419578592E-9</v>
      </c>
      <c r="Q34" s="75">
        <f t="shared" si="15"/>
        <v>1.0210143863471568E-4</v>
      </c>
      <c r="R34" s="75">
        <f t="shared" si="15"/>
        <v>2.0110273653387836E-4</v>
      </c>
      <c r="S34" s="75">
        <f t="shared" si="15"/>
        <v>2.9399362954635384E-4</v>
      </c>
      <c r="T34" s="75">
        <f t="shared" si="15"/>
        <v>3.7795167489301828E-4</v>
      </c>
      <c r="U34" s="75">
        <f t="shared" si="15"/>
        <v>4.5042584985083387E-4</v>
      </c>
      <c r="V34" s="75">
        <f t="shared" si="15"/>
        <v>5.0921406328740962E-4</v>
      </c>
      <c r="W34" s="75">
        <f t="shared" si="15"/>
        <v>5.5253006508574633E-4</v>
      </c>
      <c r="X34" s="75">
        <f t="shared" si="15"/>
        <v>5.7905772045015636E-4</v>
      </c>
      <c r="Y34" s="75">
        <f t="shared" si="15"/>
        <v>5.8799099999603329E-4</v>
      </c>
      <c r="Z34" s="75">
        <f t="shared" si="15"/>
        <v>5.7905847054483316E-4</v>
      </c>
      <c r="AA34" s="75">
        <f t="shared" si="16"/>
        <v>5.5253154248385275E-4</v>
      </c>
      <c r="AB34" s="75">
        <f t="shared" si="16"/>
        <v>5.0921622309895158E-4</v>
      </c>
      <c r="AC34" s="75">
        <f t="shared" si="16"/>
        <v>4.5042862645103081E-4</v>
      </c>
      <c r="AD34" s="75">
        <f t="shared" si="16"/>
        <v>3.7795498391627827E-4</v>
      </c>
      <c r="AE34" s="75">
        <f t="shared" si="16"/>
        <v>2.9399737044967972E-4</v>
      </c>
      <c r="AF34" s="75">
        <f t="shared" si="16"/>
        <v>2.0110679565181532E-4</v>
      </c>
      <c r="AG34" s="75">
        <f t="shared" si="16"/>
        <v>1.0210569263301888E-4</v>
      </c>
      <c r="AH34" s="75">
        <f t="shared" si="16"/>
        <v>2.1598115421604573E-9</v>
      </c>
      <c r="AI34" s="75">
        <f t="shared" si="16"/>
        <v>-1.0210143863471536E-4</v>
      </c>
      <c r="AJ34" s="75">
        <f t="shared" si="16"/>
        <v>-2.011027365338779E-4</v>
      </c>
      <c r="AK34" s="75">
        <f t="shared" si="17"/>
        <v>-2.9399362954635389E-4</v>
      </c>
      <c r="AL34" s="75">
        <f t="shared" si="17"/>
        <v>-3.7795167489301817E-4</v>
      </c>
      <c r="AM34" s="75">
        <f t="shared" si="17"/>
        <v>-4.5042584985083371E-4</v>
      </c>
      <c r="AN34" s="75">
        <f t="shared" si="17"/>
        <v>-5.0921406328740941E-4</v>
      </c>
      <c r="AO34" s="75">
        <f t="shared" si="17"/>
        <v>-5.5253006508574644E-4</v>
      </c>
      <c r="AP34" s="75">
        <f t="shared" si="17"/>
        <v>-5.7905772045015625E-4</v>
      </c>
      <c r="AQ34" s="75">
        <f t="shared" si="17"/>
        <v>-5.8799099999603329E-4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1.91571E-4</v>
      </c>
      <c r="E35" s="50">
        <v>-4.1434199999999998E-16</v>
      </c>
      <c r="F35" s="36">
        <f t="shared" si="5"/>
        <v>3.773212121046035</v>
      </c>
      <c r="G35" s="75">
        <f t="shared" si="14"/>
        <v>-3.1750364512799998E-19</v>
      </c>
      <c r="H35" s="75">
        <f t="shared" si="14"/>
        <v>1.3104228175408306E-4</v>
      </c>
      <c r="I35" s="75">
        <f t="shared" si="14"/>
        <v>2.4627893035051982E-4</v>
      </c>
      <c r="J35" s="75">
        <f t="shared" si="14"/>
        <v>3.3181070525677722E-4</v>
      </c>
      <c r="K35" s="75">
        <f t="shared" si="14"/>
        <v>3.7732121210460337E-4</v>
      </c>
      <c r="L35" s="75">
        <f t="shared" si="14"/>
        <v>3.7732121210460348E-4</v>
      </c>
      <c r="M35" s="75">
        <f t="shared" si="14"/>
        <v>3.318107052567776E-4</v>
      </c>
      <c r="N35" s="75">
        <f t="shared" si="14"/>
        <v>2.4627893035052037E-4</v>
      </c>
      <c r="O35" s="75">
        <f t="shared" si="14"/>
        <v>1.3104228175408374E-4</v>
      </c>
      <c r="P35" s="75">
        <f t="shared" si="14"/>
        <v>3.8723903901180521E-19</v>
      </c>
      <c r="Q35" s="75">
        <f t="shared" si="15"/>
        <v>-1.3104228175408303E-4</v>
      </c>
      <c r="R35" s="75">
        <f t="shared" si="15"/>
        <v>-2.4627893035051977E-4</v>
      </c>
      <c r="S35" s="75">
        <f t="shared" si="15"/>
        <v>-3.3181070525677711E-4</v>
      </c>
      <c r="T35" s="75">
        <f t="shared" si="15"/>
        <v>-3.7732121210460337E-4</v>
      </c>
      <c r="U35" s="75">
        <f t="shared" si="15"/>
        <v>-3.7732121210460348E-4</v>
      </c>
      <c r="V35" s="75">
        <f t="shared" si="15"/>
        <v>-3.3181070525677755E-4</v>
      </c>
      <c r="W35" s="75">
        <f t="shared" si="15"/>
        <v>-2.4627893035052042E-4</v>
      </c>
      <c r="X35" s="75">
        <f t="shared" si="15"/>
        <v>-1.3104228175408363E-4</v>
      </c>
      <c r="Y35" s="75">
        <f t="shared" si="15"/>
        <v>-4.3417962194286509E-19</v>
      </c>
      <c r="Z35" s="75">
        <f t="shared" si="15"/>
        <v>1.3104228175408311E-4</v>
      </c>
      <c r="AA35" s="75">
        <f t="shared" si="16"/>
        <v>2.4627893035051972E-4</v>
      </c>
      <c r="AB35" s="75">
        <f t="shared" si="16"/>
        <v>3.3181070525677728E-4</v>
      </c>
      <c r="AC35" s="75">
        <f t="shared" si="16"/>
        <v>3.7732121210460337E-4</v>
      </c>
      <c r="AD35" s="75">
        <f t="shared" si="16"/>
        <v>3.7732121210460343E-4</v>
      </c>
      <c r="AE35" s="75">
        <f t="shared" si="16"/>
        <v>3.318107052567776E-4</v>
      </c>
      <c r="AF35" s="75">
        <f t="shared" si="16"/>
        <v>2.4627893035052042E-4</v>
      </c>
      <c r="AG35" s="75">
        <f t="shared" si="16"/>
        <v>1.3104228175408336E-4</v>
      </c>
      <c r="AH35" s="75">
        <f t="shared" si="16"/>
        <v>1.4082174879317953E-19</v>
      </c>
      <c r="AI35" s="75">
        <f t="shared" si="16"/>
        <v>-1.3104228175408309E-4</v>
      </c>
      <c r="AJ35" s="75">
        <f t="shared" si="16"/>
        <v>-2.4627893035051966E-4</v>
      </c>
      <c r="AK35" s="75">
        <f t="shared" si="17"/>
        <v>-3.3181070525677744E-4</v>
      </c>
      <c r="AL35" s="75">
        <f t="shared" si="17"/>
        <v>-3.7732121210460343E-4</v>
      </c>
      <c r="AM35" s="75">
        <f t="shared" si="17"/>
        <v>-3.7732121210460343E-4</v>
      </c>
      <c r="AN35" s="75">
        <f t="shared" si="17"/>
        <v>-3.318107052567776E-4</v>
      </c>
      <c r="AO35" s="75">
        <f t="shared" si="17"/>
        <v>-2.4627893035051993E-4</v>
      </c>
      <c r="AP35" s="75">
        <f t="shared" si="17"/>
        <v>-1.3104228175408404E-4</v>
      </c>
      <c r="AQ35" s="75">
        <f t="shared" si="17"/>
        <v>-1.8776233172423939E-19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4.6532399999999998E-4</v>
      </c>
      <c r="E36" s="50">
        <v>-4.0513599999999998E-14</v>
      </c>
      <c r="F36" s="36">
        <f t="shared" si="5"/>
        <v>18.612959999999998</v>
      </c>
      <c r="G36" s="75">
        <f t="shared" si="14"/>
        <v>-7.5407801625599988E-17</v>
      </c>
      <c r="H36" s="75">
        <f t="shared" si="14"/>
        <v>3.2321065849867246E-4</v>
      </c>
      <c r="I36" s="75">
        <f t="shared" si="14"/>
        <v>6.3660072469142294E-4</v>
      </c>
      <c r="J36" s="75">
        <f t="shared" si="14"/>
        <v>9.3064799999993458E-4</v>
      </c>
      <c r="K36" s="75">
        <f t="shared" si="14"/>
        <v>1.1964180067590591E-3</v>
      </c>
      <c r="L36" s="75">
        <f t="shared" si="14"/>
        <v>1.4258354577995327E-3</v>
      </c>
      <c r="M36" s="75">
        <f t="shared" si="14"/>
        <v>1.6119296199623228E-3</v>
      </c>
      <c r="N36" s="75">
        <f t="shared" si="14"/>
        <v>1.7490461162983023E-3</v>
      </c>
      <c r="O36" s="75">
        <f t="shared" si="14"/>
        <v>1.8330187314505976E-3</v>
      </c>
      <c r="P36" s="75">
        <f t="shared" si="14"/>
        <v>1.8612959999999999E-3</v>
      </c>
      <c r="Q36" s="75">
        <f t="shared" si="15"/>
        <v>1.8330187314506239E-3</v>
      </c>
      <c r="R36" s="75">
        <f t="shared" si="15"/>
        <v>1.7490461162983537E-3</v>
      </c>
      <c r="S36" s="75">
        <f t="shared" si="15"/>
        <v>1.6119296199623983E-3</v>
      </c>
      <c r="T36" s="75">
        <f t="shared" si="15"/>
        <v>1.4258354577996297E-3</v>
      </c>
      <c r="U36" s="75">
        <f t="shared" si="15"/>
        <v>1.1964180067591747E-3</v>
      </c>
      <c r="V36" s="75">
        <f t="shared" si="15"/>
        <v>9.3064800000006501E-4</v>
      </c>
      <c r="W36" s="75">
        <f t="shared" si="15"/>
        <v>6.3660072469156487E-4</v>
      </c>
      <c r="X36" s="75">
        <f t="shared" si="15"/>
        <v>3.2321065849882073E-4</v>
      </c>
      <c r="Y36" s="75">
        <f t="shared" si="15"/>
        <v>7.5446950156127226E-17</v>
      </c>
      <c r="Z36" s="75">
        <f t="shared" si="15"/>
        <v>-3.232106584986729E-4</v>
      </c>
      <c r="AA36" s="75">
        <f t="shared" si="16"/>
        <v>-6.3660072469142305E-4</v>
      </c>
      <c r="AB36" s="75">
        <f t="shared" si="16"/>
        <v>-9.3064799999993512E-4</v>
      </c>
      <c r="AC36" s="75">
        <f t="shared" si="16"/>
        <v>-1.1964180067590591E-3</v>
      </c>
      <c r="AD36" s="75">
        <f t="shared" si="16"/>
        <v>-1.4258354577995321E-3</v>
      </c>
      <c r="AE36" s="75">
        <f t="shared" si="16"/>
        <v>-1.6119296199623219E-3</v>
      </c>
      <c r="AF36" s="75">
        <f t="shared" si="16"/>
        <v>-1.7490461162983017E-3</v>
      </c>
      <c r="AG36" s="75">
        <f t="shared" si="16"/>
        <v>-1.8330187314505974E-3</v>
      </c>
      <c r="AH36" s="75">
        <f t="shared" si="16"/>
        <v>-1.8612959999999999E-3</v>
      </c>
      <c r="AI36" s="75">
        <f t="shared" si="16"/>
        <v>-1.8330187314506241E-3</v>
      </c>
      <c r="AJ36" s="75">
        <f t="shared" si="16"/>
        <v>-1.7490461162983544E-3</v>
      </c>
      <c r="AK36" s="75">
        <f t="shared" si="17"/>
        <v>-1.6119296199623983E-3</v>
      </c>
      <c r="AL36" s="75">
        <f t="shared" si="17"/>
        <v>-1.4258354577996303E-3</v>
      </c>
      <c r="AM36" s="75">
        <f t="shared" si="17"/>
        <v>-1.1964180067591756E-3</v>
      </c>
      <c r="AN36" s="75">
        <f t="shared" si="17"/>
        <v>-9.3064800000006674E-4</v>
      </c>
      <c r="AO36" s="75">
        <f t="shared" si="17"/>
        <v>-6.3660072469156508E-4</v>
      </c>
      <c r="AP36" s="75">
        <f t="shared" si="17"/>
        <v>-3.2321065849882333E-4</v>
      </c>
      <c r="AQ36" s="75">
        <f t="shared" si="17"/>
        <v>-7.6501568017917074E-17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2.4302699999999999E-4</v>
      </c>
      <c r="E37" s="50">
        <v>1.5708</v>
      </c>
      <c r="F37" s="36">
        <f t="shared" si="5"/>
        <v>7.2908099999508131</v>
      </c>
      <c r="G37" s="75">
        <f t="shared" si="14"/>
        <v>7.2908099999508132E-4</v>
      </c>
      <c r="H37" s="75">
        <f t="shared" si="14"/>
        <v>7.1800415632810785E-4</v>
      </c>
      <c r="I37" s="75">
        <f t="shared" si="14"/>
        <v>6.8511111969873873E-4</v>
      </c>
      <c r="J37" s="75">
        <f t="shared" si="14"/>
        <v>6.3140132838027769E-4</v>
      </c>
      <c r="K37" s="75">
        <f t="shared" si="14"/>
        <v>5.5850672720347068E-4</v>
      </c>
      <c r="L37" s="75">
        <f t="shared" si="14"/>
        <v>4.6864218173862634E-4</v>
      </c>
      <c r="M37" s="75">
        <f t="shared" si="14"/>
        <v>3.6453818072604055E-4</v>
      </c>
      <c r="N37" s="75">
        <f t="shared" si="14"/>
        <v>2.4935787155731413E-4</v>
      </c>
      <c r="O37" s="75">
        <f t="shared" si="14"/>
        <v>1.2660094964248974E-4</v>
      </c>
      <c r="P37" s="75">
        <f t="shared" si="14"/>
        <v>-2.6780640500702316E-9</v>
      </c>
      <c r="Q37" s="75">
        <f t="shared" si="15"/>
        <v>-1.2660622439896856E-4</v>
      </c>
      <c r="R37" s="75">
        <f t="shared" si="15"/>
        <v>-2.4936290467136521E-4</v>
      </c>
      <c r="S37" s="75">
        <f t="shared" si="15"/>
        <v>-3.6454281926904066E-4</v>
      </c>
      <c r="T37" s="75">
        <f t="shared" si="15"/>
        <v>-4.6864628477079405E-4</v>
      </c>
      <c r="U37" s="75">
        <f t="shared" si="15"/>
        <v>-5.5851017005624905E-4</v>
      </c>
      <c r="V37" s="75">
        <f t="shared" si="15"/>
        <v>-6.3140400644432762E-4</v>
      </c>
      <c r="W37" s="75">
        <f t="shared" si="15"/>
        <v>-6.8511295160243897E-4</v>
      </c>
      <c r="X37" s="75">
        <f t="shared" si="15"/>
        <v>-7.1800508640999176E-4</v>
      </c>
      <c r="Y37" s="75">
        <f t="shared" si="15"/>
        <v>-7.2908099999508132E-4</v>
      </c>
      <c r="Z37" s="75">
        <f t="shared" si="15"/>
        <v>-7.1800415632810785E-4</v>
      </c>
      <c r="AA37" s="75">
        <f t="shared" si="16"/>
        <v>-6.8511111969873873E-4</v>
      </c>
      <c r="AB37" s="75">
        <f t="shared" si="16"/>
        <v>-6.3140132838027758E-4</v>
      </c>
      <c r="AC37" s="75">
        <f t="shared" si="16"/>
        <v>-5.5850672720347046E-4</v>
      </c>
      <c r="AD37" s="75">
        <f t="shared" si="16"/>
        <v>-4.6864218173862634E-4</v>
      </c>
      <c r="AE37" s="75">
        <f t="shared" si="16"/>
        <v>-3.645381807260406E-4</v>
      </c>
      <c r="AF37" s="75">
        <f t="shared" si="16"/>
        <v>-2.4935787155731418E-4</v>
      </c>
      <c r="AG37" s="75">
        <f t="shared" si="16"/>
        <v>-1.2660094964248952E-4</v>
      </c>
      <c r="AH37" s="75">
        <f t="shared" si="16"/>
        <v>2.6780640499809085E-9</v>
      </c>
      <c r="AI37" s="75">
        <f t="shared" si="16"/>
        <v>1.2660622439896848E-4</v>
      </c>
      <c r="AJ37" s="75">
        <f t="shared" si="16"/>
        <v>2.493629046713651E-4</v>
      </c>
      <c r="AK37" s="75">
        <f t="shared" si="17"/>
        <v>3.645428192690411E-4</v>
      </c>
      <c r="AL37" s="75">
        <f t="shared" si="17"/>
        <v>4.6864628477079405E-4</v>
      </c>
      <c r="AM37" s="75">
        <f t="shared" si="17"/>
        <v>5.5851017005624894E-4</v>
      </c>
      <c r="AN37" s="75">
        <f t="shared" si="17"/>
        <v>6.3140400644432762E-4</v>
      </c>
      <c r="AO37" s="75">
        <f t="shared" si="17"/>
        <v>6.8511295160243919E-4</v>
      </c>
      <c r="AP37" s="75">
        <f t="shared" si="17"/>
        <v>7.1800508640999165E-4</v>
      </c>
      <c r="AQ37" s="75">
        <f t="shared" si="17"/>
        <v>7.2908099999508132E-4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4.6996899999999999E-4</v>
      </c>
      <c r="E38" s="50">
        <v>-4.0925799999999998E-16</v>
      </c>
      <c r="F38" s="36">
        <f t="shared" si="5"/>
        <v>9.2565822975078884</v>
      </c>
      <c r="G38" s="75">
        <f t="shared" si="14"/>
        <v>-7.6935429200799993E-19</v>
      </c>
      <c r="H38" s="75">
        <f t="shared" si="14"/>
        <v>3.2147772947724166E-4</v>
      </c>
      <c r="I38" s="75">
        <f t="shared" si="14"/>
        <v>6.0418050027354574E-4</v>
      </c>
      <c r="J38" s="75">
        <f t="shared" si="14"/>
        <v>8.1401018598233716E-4</v>
      </c>
      <c r="K38" s="75">
        <f t="shared" si="14"/>
        <v>9.256582297507887E-4</v>
      </c>
      <c r="L38" s="75">
        <f t="shared" si="14"/>
        <v>9.2565822975078892E-4</v>
      </c>
      <c r="M38" s="75">
        <f t="shared" si="14"/>
        <v>8.1401018598233814E-4</v>
      </c>
      <c r="N38" s="75">
        <f t="shared" si="14"/>
        <v>6.0418050027354715E-4</v>
      </c>
      <c r="O38" s="75">
        <f t="shared" si="14"/>
        <v>3.2147772947724334E-4</v>
      </c>
      <c r="P38" s="75">
        <f t="shared" si="14"/>
        <v>9.4998900629708615E-19</v>
      </c>
      <c r="Q38" s="75">
        <f t="shared" si="15"/>
        <v>-3.2147772947724155E-4</v>
      </c>
      <c r="R38" s="75">
        <f t="shared" si="15"/>
        <v>-6.0418050027354574E-4</v>
      </c>
      <c r="S38" s="75">
        <f t="shared" si="15"/>
        <v>-8.1401018598233695E-4</v>
      </c>
      <c r="T38" s="75">
        <f t="shared" si="15"/>
        <v>-9.256582297507887E-4</v>
      </c>
      <c r="U38" s="75">
        <f t="shared" si="15"/>
        <v>-9.2565822975078892E-4</v>
      </c>
      <c r="V38" s="75">
        <f t="shared" si="15"/>
        <v>-8.1401018598233803E-4</v>
      </c>
      <c r="W38" s="75">
        <f t="shared" si="15"/>
        <v>-6.0418050027354726E-4</v>
      </c>
      <c r="X38" s="75">
        <f t="shared" si="15"/>
        <v>-3.2147772947724307E-4</v>
      </c>
      <c r="Y38" s="75">
        <f t="shared" si="15"/>
        <v>-1.065145365138076E-18</v>
      </c>
      <c r="Z38" s="75">
        <f t="shared" si="15"/>
        <v>3.2147772947724182E-4</v>
      </c>
      <c r="AA38" s="75">
        <f t="shared" si="16"/>
        <v>6.0418050027354563E-4</v>
      </c>
      <c r="AB38" s="75">
        <f t="shared" si="16"/>
        <v>8.1401018598233738E-4</v>
      </c>
      <c r="AC38" s="75">
        <f t="shared" si="16"/>
        <v>9.256582297507887E-4</v>
      </c>
      <c r="AD38" s="75">
        <f t="shared" si="16"/>
        <v>9.2565822975078881E-4</v>
      </c>
      <c r="AE38" s="75">
        <f t="shared" si="16"/>
        <v>8.1401018598233814E-4</v>
      </c>
      <c r="AF38" s="75">
        <f t="shared" si="16"/>
        <v>6.0418050027354737E-4</v>
      </c>
      <c r="AG38" s="75">
        <f t="shared" si="16"/>
        <v>3.2147772947724236E-4</v>
      </c>
      <c r="AH38" s="75">
        <f t="shared" si="16"/>
        <v>3.4546907652296955E-19</v>
      </c>
      <c r="AI38" s="75">
        <f t="shared" si="16"/>
        <v>-3.2147772947724171E-4</v>
      </c>
      <c r="AJ38" s="75">
        <f t="shared" si="16"/>
        <v>-6.0418050027354552E-4</v>
      </c>
      <c r="AK38" s="75">
        <f t="shared" si="17"/>
        <v>-8.1401018598233771E-4</v>
      </c>
      <c r="AL38" s="75">
        <f t="shared" si="17"/>
        <v>-9.2565822975078881E-4</v>
      </c>
      <c r="AM38" s="75">
        <f t="shared" si="17"/>
        <v>-9.2565822975078881E-4</v>
      </c>
      <c r="AN38" s="75">
        <f t="shared" si="17"/>
        <v>-8.1401018598233814E-4</v>
      </c>
      <c r="AO38" s="75">
        <f t="shared" si="17"/>
        <v>-6.0418050027354606E-4</v>
      </c>
      <c r="AP38" s="75">
        <f t="shared" si="17"/>
        <v>-3.2147772947724404E-4</v>
      </c>
      <c r="AQ38" s="75">
        <f t="shared" si="17"/>
        <v>-4.6062543536395936E-19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7.8472899999999999E-5</v>
      </c>
      <c r="E39" s="50">
        <v>-3.1415899999999999</v>
      </c>
      <c r="F39" s="36">
        <f t="shared" si="5"/>
        <v>3.1389159999889489</v>
      </c>
      <c r="G39" s="75">
        <f t="shared" si="14"/>
        <v>-8.3293954597917356E-10</v>
      </c>
      <c r="H39" s="75">
        <f t="shared" si="14"/>
        <v>-5.4507524610087737E-5</v>
      </c>
      <c r="I39" s="75">
        <f t="shared" si="14"/>
        <v>-1.0735803272749042E-4</v>
      </c>
      <c r="J39" s="75">
        <f t="shared" si="14"/>
        <v>-1.5694652134625402E-4</v>
      </c>
      <c r="K39" s="75">
        <f t="shared" si="14"/>
        <v>-2.0176626933268363E-4</v>
      </c>
      <c r="L39" s="75">
        <f t="shared" si="14"/>
        <v>-2.4045545132409817E-4</v>
      </c>
      <c r="M39" s="75">
        <f t="shared" si="14"/>
        <v>-2.7183851610335937E-4</v>
      </c>
      <c r="N39" s="75">
        <f t="shared" si="14"/>
        <v>-2.9496190512774646E-4</v>
      </c>
      <c r="O39" s="75">
        <f t="shared" si="14"/>
        <v>-3.0912302592275273E-4</v>
      </c>
      <c r="P39" s="75">
        <f t="shared" si="14"/>
        <v>-3.1389159999889487E-4</v>
      </c>
      <c r="Q39" s="75">
        <f t="shared" si="15"/>
        <v>-3.0912273664588421E-4</v>
      </c>
      <c r="R39" s="75">
        <f t="shared" si="15"/>
        <v>-2.9496133536354065E-4</v>
      </c>
      <c r="S39" s="75">
        <f t="shared" si="15"/>
        <v>-2.7183768316381348E-4</v>
      </c>
      <c r="T39" s="75">
        <f t="shared" si="15"/>
        <v>-2.4045438051765864E-4</v>
      </c>
      <c r="U39" s="75">
        <f t="shared" si="15"/>
        <v>-2.0176499319526236E-4</v>
      </c>
      <c r="V39" s="75">
        <f t="shared" si="15"/>
        <v>-1.5694507865264079E-4</v>
      </c>
      <c r="W39" s="75">
        <f t="shared" si="15"/>
        <v>-1.0735646731320062E-4</v>
      </c>
      <c r="X39" s="75">
        <f t="shared" si="15"/>
        <v>-5.4505884039442434E-5</v>
      </c>
      <c r="Y39" s="75">
        <f t="shared" si="15"/>
        <v>8.3293954594071721E-10</v>
      </c>
      <c r="Z39" s="75">
        <f t="shared" si="15"/>
        <v>5.4507524610087839E-5</v>
      </c>
      <c r="AA39" s="75">
        <f t="shared" si="16"/>
        <v>1.0735803272749039E-4</v>
      </c>
      <c r="AB39" s="75">
        <f t="shared" si="16"/>
        <v>1.569465213462541E-4</v>
      </c>
      <c r="AC39" s="75">
        <f t="shared" si="16"/>
        <v>2.0176626933268358E-4</v>
      </c>
      <c r="AD39" s="75">
        <f t="shared" si="16"/>
        <v>2.4045545132409814E-4</v>
      </c>
      <c r="AE39" s="75">
        <f t="shared" si="16"/>
        <v>2.7183851610335932E-4</v>
      </c>
      <c r="AF39" s="75">
        <f t="shared" si="16"/>
        <v>2.9496190512774635E-4</v>
      </c>
      <c r="AG39" s="75">
        <f t="shared" si="16"/>
        <v>3.0912302592275273E-4</v>
      </c>
      <c r="AH39" s="75">
        <f t="shared" si="16"/>
        <v>3.1389159999889487E-4</v>
      </c>
      <c r="AI39" s="75">
        <f t="shared" si="16"/>
        <v>3.0912273664588421E-4</v>
      </c>
      <c r="AJ39" s="75">
        <f t="shared" si="16"/>
        <v>2.949613353635407E-4</v>
      </c>
      <c r="AK39" s="75">
        <f t="shared" si="17"/>
        <v>2.7183768316381342E-4</v>
      </c>
      <c r="AL39" s="75">
        <f t="shared" si="17"/>
        <v>2.4045438051765864E-4</v>
      </c>
      <c r="AM39" s="75">
        <f t="shared" si="17"/>
        <v>2.0176499319526236E-4</v>
      </c>
      <c r="AN39" s="75">
        <f t="shared" si="17"/>
        <v>1.5694507865264093E-4</v>
      </c>
      <c r="AO39" s="75">
        <f t="shared" si="17"/>
        <v>1.0735646731320054E-4</v>
      </c>
      <c r="AP39" s="75">
        <f t="shared" si="17"/>
        <v>5.4505884039442745E-5</v>
      </c>
      <c r="AQ39" s="75">
        <f t="shared" si="17"/>
        <v>-8.3293954590226086E-10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7.5616499999999997E-5</v>
      </c>
      <c r="E40" s="50">
        <v>1.5708</v>
      </c>
      <c r="F40" s="36">
        <f t="shared" si="5"/>
        <v>2.2684949999846959</v>
      </c>
      <c r="G40" s="75">
        <f t="shared" si="14"/>
        <v>2.268494999984696E-4</v>
      </c>
      <c r="H40" s="75">
        <f t="shared" si="14"/>
        <v>2.2340300167053193E-4</v>
      </c>
      <c r="I40" s="75">
        <f t="shared" si="14"/>
        <v>2.1316851618420867E-4</v>
      </c>
      <c r="J40" s="75">
        <f t="shared" si="14"/>
        <v>1.964570132021021E-4</v>
      </c>
      <c r="K40" s="75">
        <f t="shared" si="14"/>
        <v>1.7377626328589515E-4</v>
      </c>
      <c r="L40" s="75">
        <f t="shared" si="14"/>
        <v>1.4581540954477831E-4</v>
      </c>
      <c r="M40" s="75">
        <f t="shared" si="14"/>
        <v>1.1342402837080098E-4</v>
      </c>
      <c r="N40" s="75">
        <f t="shared" si="14"/>
        <v>7.7586315490104567E-5</v>
      </c>
      <c r="O40" s="75">
        <f t="shared" si="14"/>
        <v>3.9391181673811245E-5</v>
      </c>
      <c r="P40" s="75">
        <f t="shared" si="14"/>
        <v>-8.3326474112808731E-10</v>
      </c>
      <c r="Q40" s="75">
        <f t="shared" si="15"/>
        <v>-3.9392822884965895E-5</v>
      </c>
      <c r="R40" s="75">
        <f t="shared" si="15"/>
        <v>-7.7587881515561177E-5</v>
      </c>
      <c r="S40" s="75">
        <f t="shared" si="15"/>
        <v>-1.1342547162766859E-4</v>
      </c>
      <c r="T40" s="75">
        <f t="shared" si="15"/>
        <v>-1.4581668618042748E-4</v>
      </c>
      <c r="U40" s="75">
        <f t="shared" si="15"/>
        <v>-1.7377733451039742E-4</v>
      </c>
      <c r="V40" s="75">
        <f t="shared" si="15"/>
        <v>-1.9645784646684321E-4</v>
      </c>
      <c r="W40" s="75">
        <f t="shared" si="15"/>
        <v>-2.1316908617086095E-4</v>
      </c>
      <c r="X40" s="75">
        <f t="shared" si="15"/>
        <v>-2.2340329106033957E-4</v>
      </c>
      <c r="Y40" s="75">
        <f t="shared" si="15"/>
        <v>-2.268494999984696E-4</v>
      </c>
      <c r="Z40" s="75">
        <f t="shared" si="15"/>
        <v>-2.2340300167053193E-4</v>
      </c>
      <c r="AA40" s="75">
        <f t="shared" si="16"/>
        <v>-2.1316851618420867E-4</v>
      </c>
      <c r="AB40" s="75">
        <f t="shared" si="16"/>
        <v>-1.9645701320210204E-4</v>
      </c>
      <c r="AC40" s="75">
        <f t="shared" si="16"/>
        <v>-1.7377626328589509E-4</v>
      </c>
      <c r="AD40" s="75">
        <f t="shared" si="16"/>
        <v>-1.4581540954477831E-4</v>
      </c>
      <c r="AE40" s="75">
        <f t="shared" si="16"/>
        <v>-1.1342402837080099E-4</v>
      </c>
      <c r="AF40" s="75">
        <f t="shared" si="16"/>
        <v>-7.7586315490104594E-5</v>
      </c>
      <c r="AG40" s="75">
        <f t="shared" si="16"/>
        <v>-3.9391181673811177E-5</v>
      </c>
      <c r="AH40" s="75">
        <f t="shared" si="16"/>
        <v>8.3326474110029486E-10</v>
      </c>
      <c r="AI40" s="75">
        <f t="shared" si="16"/>
        <v>3.9392822884965868E-5</v>
      </c>
      <c r="AJ40" s="75">
        <f t="shared" si="16"/>
        <v>7.758788151556115E-5</v>
      </c>
      <c r="AK40" s="75">
        <f t="shared" si="17"/>
        <v>1.1342547162766873E-4</v>
      </c>
      <c r="AL40" s="75">
        <f t="shared" si="17"/>
        <v>1.4581668618042748E-4</v>
      </c>
      <c r="AM40" s="75">
        <f t="shared" si="17"/>
        <v>1.7377733451039742E-4</v>
      </c>
      <c r="AN40" s="75">
        <f t="shared" si="17"/>
        <v>1.9645784646684316E-4</v>
      </c>
      <c r="AO40" s="75">
        <f t="shared" si="17"/>
        <v>2.1316908617086103E-4</v>
      </c>
      <c r="AP40" s="75">
        <f t="shared" si="17"/>
        <v>2.2340329106033954E-4</v>
      </c>
      <c r="AQ40" s="75">
        <f t="shared" si="17"/>
        <v>2.268494999984696E-4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4.2044700000000001E-5</v>
      </c>
      <c r="E41" s="50">
        <v>3.1415899999999999</v>
      </c>
      <c r="F41" s="36">
        <f t="shared" si="5"/>
        <v>0.82811970560261328</v>
      </c>
      <c r="G41" s="75">
        <f t="shared" si="14"/>
        <v>-4.4627754713674732E-10</v>
      </c>
      <c r="H41" s="75">
        <f t="shared" si="14"/>
        <v>2.875984927604656E-5</v>
      </c>
      <c r="I41" s="75">
        <f t="shared" si="14"/>
        <v>5.4051282556779001E-5</v>
      </c>
      <c r="J41" s="75">
        <f t="shared" si="14"/>
        <v>7.2823333449192009E-5</v>
      </c>
      <c r="K41" s="75">
        <f t="shared" si="14"/>
        <v>8.2811815569695739E-5</v>
      </c>
      <c r="L41" s="75">
        <f t="shared" si="14"/>
        <v>8.2811970560261328E-5</v>
      </c>
      <c r="M41" s="75">
        <f t="shared" si="14"/>
        <v>7.2823779726739193E-5</v>
      </c>
      <c r="N41" s="75">
        <f t="shared" si="14"/>
        <v>5.4051966293649203E-5</v>
      </c>
      <c r="O41" s="75">
        <f t="shared" si="14"/>
        <v>2.8760688003482299E-5</v>
      </c>
      <c r="P41" s="75">
        <f t="shared" si="14"/>
        <v>4.4627754714704955E-10</v>
      </c>
      <c r="Q41" s="75">
        <f t="shared" si="15"/>
        <v>-2.8759849276046549E-5</v>
      </c>
      <c r="R41" s="75">
        <f t="shared" si="15"/>
        <v>-5.4051282556779049E-5</v>
      </c>
      <c r="S41" s="75">
        <f t="shared" si="15"/>
        <v>-7.282333344919205E-5</v>
      </c>
      <c r="T41" s="75">
        <f t="shared" si="15"/>
        <v>-8.2811815569695725E-5</v>
      </c>
      <c r="U41" s="75">
        <f t="shared" si="15"/>
        <v>-8.2811970560261328E-5</v>
      </c>
      <c r="V41" s="75">
        <f t="shared" si="15"/>
        <v>-7.2823779726739193E-5</v>
      </c>
      <c r="W41" s="75">
        <f t="shared" si="15"/>
        <v>-5.4051966293649217E-5</v>
      </c>
      <c r="X41" s="75">
        <f t="shared" si="15"/>
        <v>-2.8760688003482313E-5</v>
      </c>
      <c r="Y41" s="75">
        <f t="shared" si="15"/>
        <v>-4.4627754715735172E-10</v>
      </c>
      <c r="Z41" s="75">
        <f t="shared" si="15"/>
        <v>2.8759849276046678E-5</v>
      </c>
      <c r="AA41" s="75">
        <f t="shared" si="16"/>
        <v>5.4051282556779042E-5</v>
      </c>
      <c r="AB41" s="75">
        <f t="shared" si="16"/>
        <v>7.2823333449192036E-5</v>
      </c>
      <c r="AC41" s="75">
        <f t="shared" si="16"/>
        <v>8.2811815569695725E-5</v>
      </c>
      <c r="AD41" s="75">
        <f t="shared" si="16"/>
        <v>8.2811970560261328E-5</v>
      </c>
      <c r="AE41" s="75">
        <f t="shared" si="16"/>
        <v>7.2823779726739207E-5</v>
      </c>
      <c r="AF41" s="75">
        <f t="shared" si="16"/>
        <v>5.4051966293649223E-5</v>
      </c>
      <c r="AG41" s="75">
        <f t="shared" si="16"/>
        <v>2.876068800348232E-5</v>
      </c>
      <c r="AH41" s="75">
        <f t="shared" si="16"/>
        <v>4.4627754716765394E-10</v>
      </c>
      <c r="AI41" s="75">
        <f t="shared" si="16"/>
        <v>-2.8759849276046387E-5</v>
      </c>
      <c r="AJ41" s="75">
        <f t="shared" si="16"/>
        <v>-5.4051282556778805E-5</v>
      </c>
      <c r="AK41" s="75">
        <f t="shared" si="17"/>
        <v>-7.2823333449192036E-5</v>
      </c>
      <c r="AL41" s="75">
        <f t="shared" si="17"/>
        <v>-8.2811815569695725E-5</v>
      </c>
      <c r="AM41" s="75">
        <f t="shared" si="17"/>
        <v>-8.2811970560261328E-5</v>
      </c>
      <c r="AN41" s="75">
        <f t="shared" si="17"/>
        <v>-7.2823779726739207E-5</v>
      </c>
      <c r="AO41" s="75">
        <f t="shared" si="17"/>
        <v>-5.4051966293649007E-5</v>
      </c>
      <c r="AP41" s="75">
        <f t="shared" si="17"/>
        <v>-2.8760688003482472E-5</v>
      </c>
      <c r="AQ41" s="75">
        <f t="shared" si="17"/>
        <v>-4.4627754702858332E-10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8.3979400000000008E-6</v>
      </c>
      <c r="E42" s="50">
        <v>-3.1415899999999999</v>
      </c>
      <c r="F42" s="36">
        <f t="shared" si="5"/>
        <v>0.33591759999881737</v>
      </c>
      <c r="G42" s="75">
        <f t="shared" si="14"/>
        <v>-8.9138751476756207E-11</v>
      </c>
      <c r="H42" s="75">
        <f t="shared" si="14"/>
        <v>-5.8332356931378886E-6</v>
      </c>
      <c r="I42" s="75">
        <f t="shared" si="14"/>
        <v>-1.1489142332748006E-5</v>
      </c>
      <c r="J42" s="75">
        <f t="shared" si="14"/>
        <v>-1.6795957196364103E-5</v>
      </c>
      <c r="K42" s="75">
        <f t="shared" si="14"/>
        <v>-2.1592435399733123E-5</v>
      </c>
      <c r="L42" s="75">
        <f t="shared" si="14"/>
        <v>-2.5732838379780753E-5</v>
      </c>
      <c r="M42" s="75">
        <f t="shared" si="14"/>
        <v>-2.9091362087103268E-5</v>
      </c>
      <c r="N42" s="75">
        <f t="shared" si="14"/>
        <v>-3.1565959478348667E-5</v>
      </c>
      <c r="O42" s="75">
        <f t="shared" si="14"/>
        <v>-3.3081441163990658E-5</v>
      </c>
      <c r="P42" s="75">
        <f t="shared" si="14"/>
        <v>-3.3591759999881737E-5</v>
      </c>
      <c r="Q42" s="75">
        <f t="shared" si="15"/>
        <v>-3.3081410206427146E-5</v>
      </c>
      <c r="R42" s="75">
        <f t="shared" si="15"/>
        <v>-3.1565898503851555E-5</v>
      </c>
      <c r="S42" s="75">
        <f t="shared" si="15"/>
        <v>-2.9091272948351797E-5</v>
      </c>
      <c r="T42" s="75">
        <f t="shared" si="15"/>
        <v>-2.5732723785210775E-5</v>
      </c>
      <c r="U42" s="75">
        <f t="shared" si="15"/>
        <v>-2.1592298831242655E-5</v>
      </c>
      <c r="V42" s="75">
        <f t="shared" si="15"/>
        <v>-1.6795802803517627E-5</v>
      </c>
      <c r="W42" s="75">
        <f t="shared" si="15"/>
        <v>-1.1488974806694033E-5</v>
      </c>
      <c r="X42" s="75">
        <f t="shared" si="15"/>
        <v>-5.8330601240707974E-6</v>
      </c>
      <c r="Y42" s="75">
        <f t="shared" si="15"/>
        <v>8.9138751472640712E-11</v>
      </c>
      <c r="Z42" s="75">
        <f t="shared" si="15"/>
        <v>5.8332356931378996E-6</v>
      </c>
      <c r="AA42" s="75">
        <f t="shared" si="16"/>
        <v>1.1489142332748003E-5</v>
      </c>
      <c r="AB42" s="75">
        <f t="shared" si="16"/>
        <v>1.679595719636411E-5</v>
      </c>
      <c r="AC42" s="75">
        <f t="shared" si="16"/>
        <v>2.1592435399733116E-5</v>
      </c>
      <c r="AD42" s="75">
        <f t="shared" si="16"/>
        <v>2.573283837978075E-5</v>
      </c>
      <c r="AE42" s="75">
        <f t="shared" si="16"/>
        <v>2.9091362087103264E-5</v>
      </c>
      <c r="AF42" s="75">
        <f t="shared" si="16"/>
        <v>3.156595947834866E-5</v>
      </c>
      <c r="AG42" s="75">
        <f t="shared" si="16"/>
        <v>3.3081441163990658E-5</v>
      </c>
      <c r="AH42" s="75">
        <f t="shared" si="16"/>
        <v>3.3591759999881737E-5</v>
      </c>
      <c r="AI42" s="75">
        <f t="shared" si="16"/>
        <v>3.3081410206427146E-5</v>
      </c>
      <c r="AJ42" s="75">
        <f t="shared" si="16"/>
        <v>3.1565898503851562E-5</v>
      </c>
      <c r="AK42" s="75">
        <f t="shared" si="17"/>
        <v>2.9091272948351793E-5</v>
      </c>
      <c r="AL42" s="75">
        <f t="shared" si="17"/>
        <v>2.5732723785210775E-5</v>
      </c>
      <c r="AM42" s="75">
        <f t="shared" si="17"/>
        <v>2.1592298831242655E-5</v>
      </c>
      <c r="AN42" s="75">
        <f t="shared" si="17"/>
        <v>1.6795802803517641E-5</v>
      </c>
      <c r="AO42" s="75">
        <f t="shared" si="17"/>
        <v>1.1488974806694023E-5</v>
      </c>
      <c r="AP42" s="75">
        <f t="shared" si="17"/>
        <v>5.8330601240708305E-6</v>
      </c>
      <c r="AQ42" s="75">
        <f t="shared" si="17"/>
        <v>-8.9138751468525217E-11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2.1883799999999999E-5</v>
      </c>
      <c r="E43" s="50">
        <v>-1.5708</v>
      </c>
      <c r="F43" s="36">
        <f t="shared" si="5"/>
        <v>0.65651399999557092</v>
      </c>
      <c r="G43" s="75">
        <f t="shared" ref="G43:P49" si="18">Bn*SIN(m*(th-INDEX(deg,ii)*PI()/180+ph))*INDEX(mm,ii)*INDEX(_10kA,ii)</f>
        <v>-6.5651399999557089E-5</v>
      </c>
      <c r="H43" s="75">
        <f t="shared" si="18"/>
        <v>-6.4654049591111174E-5</v>
      </c>
      <c r="I43" s="75">
        <f t="shared" si="18"/>
        <v>-6.1692218602367048E-5</v>
      </c>
      <c r="J43" s="75">
        <f t="shared" si="18"/>
        <v>-5.6855900769158885E-5</v>
      </c>
      <c r="K43" s="75">
        <f t="shared" si="18"/>
        <v>-5.029204516155383E-5</v>
      </c>
      <c r="L43" s="75">
        <f t="shared" si="18"/>
        <v>-4.2200091210717746E-5</v>
      </c>
      <c r="M43" s="75">
        <f t="shared" si="18"/>
        <v>-3.2825908842720515E-5</v>
      </c>
      <c r="N43" s="75">
        <f t="shared" si="18"/>
        <v>-2.2454327845248581E-5</v>
      </c>
      <c r="O43" s="75">
        <f t="shared" si="18"/>
        <v>-1.1400483458636903E-5</v>
      </c>
      <c r="P43" s="75">
        <f t="shared" si="18"/>
        <v>-2.4115105752586723E-10</v>
      </c>
      <c r="Q43" s="75">
        <f t="shared" ref="Q43:Z49" si="19">Bn*SIN(m*(th-INDEX(deg,ii)*PI()/180+ph))*INDEX(mm,ii)*INDEX(_10kA,ii)</f>
        <v>1.1400008483774705E-5</v>
      </c>
      <c r="R43" s="75">
        <f t="shared" si="19"/>
        <v>2.2453874629510076E-5</v>
      </c>
      <c r="S43" s="75">
        <f t="shared" si="19"/>
        <v>3.2825491156836575E-5</v>
      </c>
      <c r="T43" s="75">
        <f t="shared" si="19"/>
        <v>4.2199721745862606E-5</v>
      </c>
      <c r="U43" s="75">
        <f t="shared" si="19"/>
        <v>5.0291735143730148E-5</v>
      </c>
      <c r="V43" s="75">
        <f t="shared" si="19"/>
        <v>5.6855659618101375E-5</v>
      </c>
      <c r="W43" s="75">
        <f t="shared" si="19"/>
        <v>6.1692053645328527E-5</v>
      </c>
      <c r="X43" s="75">
        <f t="shared" si="19"/>
        <v>6.4653965840227816E-5</v>
      </c>
      <c r="Y43" s="75">
        <f t="shared" si="19"/>
        <v>6.5651399999557089E-5</v>
      </c>
      <c r="Z43" s="75">
        <f t="shared" si="19"/>
        <v>6.4654049591111174E-5</v>
      </c>
      <c r="AA43" s="75">
        <f t="shared" ref="AA43:AJ49" si="20">Bn*SIN(m*(th-INDEX(deg,ii)*PI()/180+ph))*INDEX(mm,ii)*INDEX(_10kA,ii)</f>
        <v>6.1692218602367062E-5</v>
      </c>
      <c r="AB43" s="75">
        <f t="shared" si="20"/>
        <v>5.6855900769158899E-5</v>
      </c>
      <c r="AC43" s="75">
        <f t="shared" si="20"/>
        <v>5.0292045161553844E-5</v>
      </c>
      <c r="AD43" s="75">
        <f t="shared" si="20"/>
        <v>4.2200091210717767E-5</v>
      </c>
      <c r="AE43" s="75">
        <f t="shared" si="20"/>
        <v>3.2825908842720549E-5</v>
      </c>
      <c r="AF43" s="75">
        <f t="shared" si="20"/>
        <v>2.2454327845248628E-5</v>
      </c>
      <c r="AG43" s="75">
        <f t="shared" si="20"/>
        <v>1.140048345863691E-5</v>
      </c>
      <c r="AH43" s="75">
        <f t="shared" si="20"/>
        <v>2.4115105754848803E-10</v>
      </c>
      <c r="AI43" s="75">
        <f t="shared" si="20"/>
        <v>-1.1400008483774668E-5</v>
      </c>
      <c r="AJ43" s="75">
        <f t="shared" si="20"/>
        <v>-2.2453874629510029E-5</v>
      </c>
      <c r="AK43" s="75">
        <f t="shared" ref="AK43:AQ49" si="21">Bn*SIN(m*(th-INDEX(deg,ii)*PI()/180+ph))*INDEX(mm,ii)*INDEX(_10kA,ii)</f>
        <v>-3.2825491156836581E-5</v>
      </c>
      <c r="AL43" s="75">
        <f t="shared" si="21"/>
        <v>-4.2199721745862593E-5</v>
      </c>
      <c r="AM43" s="75">
        <f t="shared" si="21"/>
        <v>-5.0291735143730135E-5</v>
      </c>
      <c r="AN43" s="75">
        <f t="shared" si="21"/>
        <v>-5.6855659618101347E-5</v>
      </c>
      <c r="AO43" s="75">
        <f t="shared" si="21"/>
        <v>-6.1692053645328541E-5</v>
      </c>
      <c r="AP43" s="75">
        <f t="shared" si="21"/>
        <v>-6.4653965840227802E-5</v>
      </c>
      <c r="AQ43" s="75">
        <f t="shared" si="21"/>
        <v>-6.5651399999557089E-5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3.5870600000000001E-6</v>
      </c>
      <c r="E44" s="50">
        <v>3.1415899999999999</v>
      </c>
      <c r="F44" s="36">
        <f t="shared" si="5"/>
        <v>7.0651356084807604E-2</v>
      </c>
      <c r="G44" s="75">
        <f t="shared" si="18"/>
        <v>-3.8074343216442047E-11</v>
      </c>
      <c r="H44" s="75">
        <f t="shared" si="18"/>
        <v>2.4536577724216268E-6</v>
      </c>
      <c r="I44" s="75">
        <f t="shared" si="18"/>
        <v>4.6114062797004065E-6</v>
      </c>
      <c r="J44" s="75">
        <f t="shared" si="18"/>
        <v>6.2129511325389093E-6</v>
      </c>
      <c r="K44" s="75">
        <f t="shared" si="18"/>
        <v>7.0651223854001287E-6</v>
      </c>
      <c r="L44" s="75">
        <f t="shared" si="18"/>
        <v>7.0651356084807597E-6</v>
      </c>
      <c r="M44" s="75">
        <f t="shared" si="18"/>
        <v>6.2129892068821303E-6</v>
      </c>
      <c r="N44" s="75">
        <f t="shared" si="18"/>
        <v>4.6114646129785041E-6</v>
      </c>
      <c r="O44" s="75">
        <f t="shared" si="18"/>
        <v>2.4537293287803507E-6</v>
      </c>
      <c r="P44" s="75">
        <f t="shared" si="18"/>
        <v>3.8074343217320985E-11</v>
      </c>
      <c r="Q44" s="75">
        <f t="shared" si="19"/>
        <v>-2.4536577724216259E-6</v>
      </c>
      <c r="R44" s="75">
        <f t="shared" si="19"/>
        <v>-4.6114062797004107E-6</v>
      </c>
      <c r="S44" s="75">
        <f t="shared" si="19"/>
        <v>-6.2129511325389127E-6</v>
      </c>
      <c r="T44" s="75">
        <f t="shared" si="19"/>
        <v>-7.0651223854001279E-6</v>
      </c>
      <c r="U44" s="75">
        <f t="shared" si="19"/>
        <v>-7.0651356084807597E-6</v>
      </c>
      <c r="V44" s="75">
        <f t="shared" si="19"/>
        <v>-6.2129892068821303E-6</v>
      </c>
      <c r="W44" s="75">
        <f t="shared" si="19"/>
        <v>-4.6114646129785049E-6</v>
      </c>
      <c r="X44" s="75">
        <f t="shared" si="19"/>
        <v>-2.453729328780352E-6</v>
      </c>
      <c r="Y44" s="75">
        <f t="shared" si="19"/>
        <v>-3.8074343218199916E-11</v>
      </c>
      <c r="Z44" s="75">
        <f t="shared" si="19"/>
        <v>2.4536577724216369E-6</v>
      </c>
      <c r="AA44" s="75">
        <f t="shared" si="20"/>
        <v>4.6114062797004099E-6</v>
      </c>
      <c r="AB44" s="75">
        <f t="shared" si="20"/>
        <v>6.2129511325389118E-6</v>
      </c>
      <c r="AC44" s="75">
        <f t="shared" si="20"/>
        <v>7.0651223854001279E-6</v>
      </c>
      <c r="AD44" s="75">
        <f t="shared" si="20"/>
        <v>7.0651356084807597E-6</v>
      </c>
      <c r="AE44" s="75">
        <f t="shared" si="20"/>
        <v>6.2129892068821311E-6</v>
      </c>
      <c r="AF44" s="75">
        <f t="shared" si="20"/>
        <v>4.6114646129785058E-6</v>
      </c>
      <c r="AG44" s="75">
        <f t="shared" si="20"/>
        <v>2.4537293287803528E-6</v>
      </c>
      <c r="AH44" s="75">
        <f t="shared" si="20"/>
        <v>3.8074343219078854E-11</v>
      </c>
      <c r="AI44" s="75">
        <f t="shared" si="20"/>
        <v>-2.453657772421612E-6</v>
      </c>
      <c r="AJ44" s="75">
        <f t="shared" si="20"/>
        <v>-4.6114062797003895E-6</v>
      </c>
      <c r="AK44" s="75">
        <f t="shared" si="21"/>
        <v>-6.2129511325389118E-6</v>
      </c>
      <c r="AL44" s="75">
        <f t="shared" si="21"/>
        <v>-7.0651223854001279E-6</v>
      </c>
      <c r="AM44" s="75">
        <f t="shared" si="21"/>
        <v>-7.0651356084807597E-6</v>
      </c>
      <c r="AN44" s="75">
        <f t="shared" si="21"/>
        <v>-6.212989206882132E-6</v>
      </c>
      <c r="AO44" s="75">
        <f t="shared" si="21"/>
        <v>-4.611464612978488E-6</v>
      </c>
      <c r="AP44" s="75">
        <f t="shared" si="21"/>
        <v>-2.4537293287803655E-6</v>
      </c>
      <c r="AQ44" s="75">
        <f t="shared" si="21"/>
        <v>-3.8074343207213995E-11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5.9087300000000003E-6</v>
      </c>
      <c r="E45" s="50">
        <v>3.1415899999999999</v>
      </c>
      <c r="F45" s="36">
        <f t="shared" si="5"/>
        <v>0.2363491999991679</v>
      </c>
      <c r="G45" s="75">
        <f t="shared" si="18"/>
        <v>6.2717382478709498E-11</v>
      </c>
      <c r="H45" s="75">
        <f t="shared" si="18"/>
        <v>-4.1040990227247174E-6</v>
      </c>
      <c r="I45" s="75">
        <f t="shared" si="18"/>
        <v>-8.0835597908007452E-6</v>
      </c>
      <c r="J45" s="75">
        <f t="shared" si="18"/>
        <v>-1.1817405685111905E-5</v>
      </c>
      <c r="K45" s="75">
        <f t="shared" si="18"/>
        <v>-1.5192185687576761E-5</v>
      </c>
      <c r="L45" s="75">
        <f t="shared" si="18"/>
        <v>-1.8105358815541482E-5</v>
      </c>
      <c r="M45" s="75">
        <f t="shared" si="18"/>
        <v>-2.0468409777649599E-5</v>
      </c>
      <c r="N45" s="75">
        <f t="shared" si="18"/>
        <v>-2.220953846617894E-5</v>
      </c>
      <c r="O45" s="75">
        <f t="shared" si="18"/>
        <v>-2.3275841566982175E-5</v>
      </c>
      <c r="P45" s="75">
        <f t="shared" si="18"/>
        <v>-2.3634919999916789E-5</v>
      </c>
      <c r="Q45" s="75">
        <f t="shared" si="19"/>
        <v>-2.3275863348500526E-5</v>
      </c>
      <c r="R45" s="75">
        <f t="shared" si="19"/>
        <v>-2.2209581367395231E-5</v>
      </c>
      <c r="S45" s="75">
        <f t="shared" si="19"/>
        <v>-2.0468472495032078E-5</v>
      </c>
      <c r="T45" s="75">
        <f t="shared" si="19"/>
        <v>-1.8105439443454221E-5</v>
      </c>
      <c r="U45" s="75">
        <f t="shared" si="19"/>
        <v>-1.5192281776181433E-5</v>
      </c>
      <c r="V45" s="75">
        <f t="shared" si="19"/>
        <v>-1.1817514314804887E-5</v>
      </c>
      <c r="W45" s="75">
        <f t="shared" si="19"/>
        <v>-8.0836776609237784E-6</v>
      </c>
      <c r="X45" s="75">
        <f t="shared" si="19"/>
        <v>-4.104222551853748E-6</v>
      </c>
      <c r="Y45" s="75">
        <f t="shared" si="19"/>
        <v>-6.2717382481605121E-11</v>
      </c>
      <c r="Z45" s="75">
        <f t="shared" si="19"/>
        <v>4.1040990227247352E-6</v>
      </c>
      <c r="AA45" s="75">
        <f t="shared" si="20"/>
        <v>8.0835597908007519E-6</v>
      </c>
      <c r="AB45" s="75">
        <f t="shared" si="20"/>
        <v>1.1817405685111912E-5</v>
      </c>
      <c r="AC45" s="75">
        <f t="shared" si="20"/>
        <v>1.5192185687576759E-5</v>
      </c>
      <c r="AD45" s="75">
        <f t="shared" si="20"/>
        <v>1.8105358815541478E-5</v>
      </c>
      <c r="AE45" s="75">
        <f t="shared" si="20"/>
        <v>2.0468409777649595E-5</v>
      </c>
      <c r="AF45" s="75">
        <f t="shared" si="20"/>
        <v>2.220953846617894E-5</v>
      </c>
      <c r="AG45" s="75">
        <f t="shared" si="20"/>
        <v>2.3275841566982175E-5</v>
      </c>
      <c r="AH45" s="75">
        <f t="shared" si="20"/>
        <v>2.3634919999916789E-5</v>
      </c>
      <c r="AI45" s="75">
        <f t="shared" si="20"/>
        <v>2.3275863348500529E-5</v>
      </c>
      <c r="AJ45" s="75">
        <f t="shared" si="20"/>
        <v>2.2209581367395245E-5</v>
      </c>
      <c r="AK45" s="75">
        <f t="shared" si="21"/>
        <v>2.0468472495032081E-5</v>
      </c>
      <c r="AL45" s="75">
        <f t="shared" si="21"/>
        <v>1.8105439443454221E-5</v>
      </c>
      <c r="AM45" s="75">
        <f t="shared" si="21"/>
        <v>1.5192281776181435E-5</v>
      </c>
      <c r="AN45" s="75">
        <f t="shared" si="21"/>
        <v>1.181751431480489E-5</v>
      </c>
      <c r="AO45" s="75">
        <f t="shared" si="21"/>
        <v>8.0836776609237412E-6</v>
      </c>
      <c r="AP45" s="75">
        <f t="shared" si="21"/>
        <v>4.1042225518537709E-6</v>
      </c>
      <c r="AQ45" s="75">
        <f t="shared" si="21"/>
        <v>6.2717382463508736E-11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2.1937500000000001E-5</v>
      </c>
      <c r="E46" s="50">
        <v>-1.5708</v>
      </c>
      <c r="F46" s="36">
        <f t="shared" si="5"/>
        <v>0.65812499999556018</v>
      </c>
      <c r="G46" s="75">
        <f t="shared" si="18"/>
        <v>-6.5812499999556013E-5</v>
      </c>
      <c r="H46" s="75">
        <f t="shared" si="18"/>
        <v>-6.4812702222877275E-5</v>
      </c>
      <c r="I46" s="75">
        <f t="shared" si="18"/>
        <v>-6.1843603285966211E-5</v>
      </c>
      <c r="J46" s="75">
        <f t="shared" si="18"/>
        <v>-5.6995417757584296E-5</v>
      </c>
      <c r="K46" s="75">
        <f t="shared" si="18"/>
        <v>-5.0415455301711187E-5</v>
      </c>
      <c r="L46" s="75">
        <f t="shared" si="18"/>
        <v>-4.2303644747946911E-5</v>
      </c>
      <c r="M46" s="75">
        <f t="shared" si="18"/>
        <v>-3.2906459355193402E-5</v>
      </c>
      <c r="N46" s="75">
        <f t="shared" si="18"/>
        <v>-2.2509427846404224E-5</v>
      </c>
      <c r="O46" s="75">
        <f t="shared" si="18"/>
        <v>-1.1428458762822137E-5</v>
      </c>
      <c r="P46" s="75">
        <f t="shared" si="18"/>
        <v>-2.4174281086802626E-10</v>
      </c>
      <c r="Q46" s="75">
        <f t="shared" si="19"/>
        <v>1.142798262243338E-5</v>
      </c>
      <c r="R46" s="75">
        <f t="shared" si="19"/>
        <v>2.2508973518533225E-5</v>
      </c>
      <c r="S46" s="75">
        <f t="shared" si="19"/>
        <v>3.2906040644362604E-5</v>
      </c>
      <c r="T46" s="75">
        <f t="shared" si="19"/>
        <v>4.2303274376473057E-5</v>
      </c>
      <c r="U46" s="75">
        <f t="shared" si="19"/>
        <v>5.0415144523144074E-5</v>
      </c>
      <c r="V46" s="75">
        <f t="shared" si="19"/>
        <v>5.6995176014773441E-5</v>
      </c>
      <c r="W46" s="75">
        <f t="shared" si="19"/>
        <v>6.1843437924144563E-5</v>
      </c>
      <c r="X46" s="75">
        <f t="shared" si="19"/>
        <v>6.4812618266480129E-5</v>
      </c>
      <c r="Y46" s="75">
        <f t="shared" si="19"/>
        <v>6.5812499999556013E-5</v>
      </c>
      <c r="Z46" s="75">
        <f t="shared" si="19"/>
        <v>6.4812702222877275E-5</v>
      </c>
      <c r="AA46" s="75">
        <f t="shared" si="20"/>
        <v>6.1843603285966224E-5</v>
      </c>
      <c r="AB46" s="75">
        <f t="shared" si="20"/>
        <v>5.6995417757584309E-5</v>
      </c>
      <c r="AC46" s="75">
        <f t="shared" si="20"/>
        <v>5.0415455301711193E-5</v>
      </c>
      <c r="AD46" s="75">
        <f t="shared" si="20"/>
        <v>4.2303644747946931E-5</v>
      </c>
      <c r="AE46" s="75">
        <f t="shared" si="20"/>
        <v>3.2906459355193443E-5</v>
      </c>
      <c r="AF46" s="75">
        <f t="shared" si="20"/>
        <v>2.2509427846404271E-5</v>
      </c>
      <c r="AG46" s="75">
        <f t="shared" si="20"/>
        <v>1.1428458762822144E-5</v>
      </c>
      <c r="AH46" s="75">
        <f t="shared" si="20"/>
        <v>2.4174281089070254E-10</v>
      </c>
      <c r="AI46" s="75">
        <f t="shared" si="20"/>
        <v>-1.1427982622433344E-5</v>
      </c>
      <c r="AJ46" s="75">
        <f t="shared" si="20"/>
        <v>-2.2508973518533177E-5</v>
      </c>
      <c r="AK46" s="75">
        <f t="shared" si="21"/>
        <v>-3.2906040644362611E-5</v>
      </c>
      <c r="AL46" s="75">
        <f t="shared" si="21"/>
        <v>-4.2303274376473044E-5</v>
      </c>
      <c r="AM46" s="75">
        <f t="shared" si="21"/>
        <v>-5.041514452314406E-5</v>
      </c>
      <c r="AN46" s="75">
        <f t="shared" si="21"/>
        <v>-5.6995176014773414E-5</v>
      </c>
      <c r="AO46" s="75">
        <f t="shared" si="21"/>
        <v>-6.1843437924144576E-5</v>
      </c>
      <c r="AP46" s="75">
        <f t="shared" si="21"/>
        <v>-6.4812618266480115E-5</v>
      </c>
      <c r="AQ46" s="75">
        <f t="shared" si="21"/>
        <v>-6.5812499999556013E-5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2.32039E-6</v>
      </c>
      <c r="E47" s="50">
        <v>3.1415899999999999</v>
      </c>
      <c r="F47" s="36">
        <f t="shared" si="5"/>
        <v>4.5702804008192419E-2</v>
      </c>
      <c r="G47" s="75">
        <f t="shared" si="18"/>
        <v>-2.4629452882304717E-11</v>
      </c>
      <c r="H47" s="75">
        <f t="shared" si="18"/>
        <v>1.5872170966054145E-6</v>
      </c>
      <c r="I47" s="75">
        <f t="shared" si="18"/>
        <v>2.9830170159835705E-6</v>
      </c>
      <c r="J47" s="75">
        <f t="shared" si="18"/>
        <v>4.0190210585917049E-6</v>
      </c>
      <c r="K47" s="75">
        <f t="shared" si="18"/>
        <v>4.570271847100022E-6</v>
      </c>
      <c r="L47" s="75">
        <f t="shared" si="18"/>
        <v>4.5702804008192419E-6</v>
      </c>
      <c r="M47" s="75">
        <f t="shared" si="18"/>
        <v>4.0190456880445892E-6</v>
      </c>
      <c r="N47" s="75">
        <f t="shared" si="18"/>
        <v>2.9830547504946086E-6</v>
      </c>
      <c r="O47" s="75">
        <f t="shared" si="18"/>
        <v>1.5872633848356698E-6</v>
      </c>
      <c r="P47" s="75">
        <f t="shared" si="18"/>
        <v>2.4629452882873281E-11</v>
      </c>
      <c r="Q47" s="75">
        <f t="shared" si="19"/>
        <v>-1.587217096605414E-6</v>
      </c>
      <c r="R47" s="75">
        <f t="shared" si="19"/>
        <v>-2.983017015983573E-6</v>
      </c>
      <c r="S47" s="75">
        <f t="shared" si="19"/>
        <v>-4.0190210585917066E-6</v>
      </c>
      <c r="T47" s="75">
        <f t="shared" si="19"/>
        <v>-4.5702718471000212E-6</v>
      </c>
      <c r="U47" s="75">
        <f t="shared" si="19"/>
        <v>-4.5702804008192419E-6</v>
      </c>
      <c r="V47" s="75">
        <f t="shared" si="19"/>
        <v>-4.0190456880445892E-6</v>
      </c>
      <c r="W47" s="75">
        <f t="shared" si="19"/>
        <v>-2.9830547504946095E-6</v>
      </c>
      <c r="X47" s="75">
        <f t="shared" si="19"/>
        <v>-1.5872633848356706E-6</v>
      </c>
      <c r="Y47" s="75">
        <f t="shared" si="19"/>
        <v>-2.4629452883441845E-11</v>
      </c>
      <c r="Z47" s="75">
        <f t="shared" si="19"/>
        <v>1.5872170966054212E-6</v>
      </c>
      <c r="AA47" s="75">
        <f t="shared" si="20"/>
        <v>2.9830170159835726E-6</v>
      </c>
      <c r="AB47" s="75">
        <f t="shared" si="20"/>
        <v>4.0190210585917058E-6</v>
      </c>
      <c r="AC47" s="75">
        <f t="shared" si="20"/>
        <v>4.5702718471000212E-6</v>
      </c>
      <c r="AD47" s="75">
        <f t="shared" si="20"/>
        <v>4.5702804008192419E-6</v>
      </c>
      <c r="AE47" s="75">
        <f t="shared" si="20"/>
        <v>4.01904568804459E-6</v>
      </c>
      <c r="AF47" s="75">
        <f t="shared" si="20"/>
        <v>2.9830547504946099E-6</v>
      </c>
      <c r="AG47" s="75">
        <f t="shared" si="20"/>
        <v>1.587263384835671E-6</v>
      </c>
      <c r="AH47" s="75">
        <f t="shared" si="20"/>
        <v>2.4629452884010409E-11</v>
      </c>
      <c r="AI47" s="75">
        <f t="shared" si="20"/>
        <v>-1.5872170966054049E-6</v>
      </c>
      <c r="AJ47" s="75">
        <f t="shared" si="20"/>
        <v>-2.9830170159835595E-6</v>
      </c>
      <c r="AK47" s="75">
        <f t="shared" si="21"/>
        <v>-4.0190210585917058E-6</v>
      </c>
      <c r="AL47" s="75">
        <f t="shared" si="21"/>
        <v>-4.5702718471000212E-6</v>
      </c>
      <c r="AM47" s="75">
        <f t="shared" si="21"/>
        <v>-4.5702804008192419E-6</v>
      </c>
      <c r="AN47" s="75">
        <f t="shared" si="21"/>
        <v>-4.0190456880445909E-6</v>
      </c>
      <c r="AO47" s="75">
        <f t="shared" si="21"/>
        <v>-2.983054750494598E-6</v>
      </c>
      <c r="AP47" s="75">
        <f t="shared" si="21"/>
        <v>-1.5872633848356793E-6</v>
      </c>
      <c r="AQ47" s="75">
        <f t="shared" si="21"/>
        <v>-2.4629452876335294E-11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7.1965500000000003E-4</v>
      </c>
      <c r="E48" s="50">
        <v>1.5708</v>
      </c>
      <c r="F48" s="36">
        <f t="shared" si="5"/>
        <v>7.1965499999514506</v>
      </c>
      <c r="G48" s="75">
        <f t="shared" si="18"/>
        <v>7.1965499999514509E-4</v>
      </c>
      <c r="H48" s="75">
        <f t="shared" si="18"/>
        <v>7.0872136446060801E-4</v>
      </c>
      <c r="I48" s="75">
        <f t="shared" si="18"/>
        <v>6.762535888972499E-4</v>
      </c>
      <c r="J48" s="75">
        <f t="shared" si="18"/>
        <v>6.2323819023607637E-4</v>
      </c>
      <c r="K48" s="75">
        <f t="shared" si="18"/>
        <v>5.5128601453832107E-4</v>
      </c>
      <c r="L48" s="75">
        <f t="shared" si="18"/>
        <v>4.6258329225300237E-4</v>
      </c>
      <c r="M48" s="75">
        <f t="shared" si="18"/>
        <v>3.598252107110167E-4</v>
      </c>
      <c r="N48" s="75">
        <f t="shared" si="18"/>
        <v>2.4613402222191898E-4</v>
      </c>
      <c r="O48" s="75">
        <f t="shared" si="18"/>
        <v>1.2496417601743287E-4</v>
      </c>
      <c r="P48" s="75">
        <f t="shared" si="18"/>
        <v>-2.6434404187645718E-9</v>
      </c>
      <c r="Q48" s="75">
        <f t="shared" si="19"/>
        <v>-1.249693825786706E-4</v>
      </c>
      <c r="R48" s="75">
        <f t="shared" si="19"/>
        <v>-2.4613899026482838E-4</v>
      </c>
      <c r="S48" s="75">
        <f t="shared" si="19"/>
        <v>-3.5982978928412822E-4</v>
      </c>
      <c r="T48" s="75">
        <f t="shared" si="19"/>
        <v>-4.625873422386893E-4</v>
      </c>
      <c r="U48" s="75">
        <f t="shared" si="19"/>
        <v>-5.5128941287981709E-4</v>
      </c>
      <c r="V48" s="75">
        <f t="shared" si="19"/>
        <v>-6.2324083367649497E-4</v>
      </c>
      <c r="W48" s="75">
        <f t="shared" si="19"/>
        <v>-6.7625539711699148E-4</v>
      </c>
      <c r="X48" s="75">
        <f t="shared" si="19"/>
        <v>-7.0872228251783092E-4</v>
      </c>
      <c r="Y48" s="75">
        <f t="shared" si="19"/>
        <v>-7.1965499999514509E-4</v>
      </c>
      <c r="Z48" s="75">
        <f t="shared" si="19"/>
        <v>-7.0872136446060801E-4</v>
      </c>
      <c r="AA48" s="75">
        <f t="shared" si="20"/>
        <v>-6.7625358889725001E-4</v>
      </c>
      <c r="AB48" s="75">
        <f t="shared" si="20"/>
        <v>-6.2323819023607627E-4</v>
      </c>
      <c r="AC48" s="75">
        <f t="shared" si="20"/>
        <v>-5.5128601453832097E-4</v>
      </c>
      <c r="AD48" s="75">
        <f t="shared" si="20"/>
        <v>-4.6258329225300237E-4</v>
      </c>
      <c r="AE48" s="75">
        <f t="shared" si="20"/>
        <v>-3.5982521071101675E-4</v>
      </c>
      <c r="AF48" s="75">
        <f t="shared" si="20"/>
        <v>-2.4613402222191903E-4</v>
      </c>
      <c r="AG48" s="75">
        <f t="shared" si="20"/>
        <v>-1.2496417601743265E-4</v>
      </c>
      <c r="AH48" s="75">
        <f t="shared" si="20"/>
        <v>2.6434404186764034E-9</v>
      </c>
      <c r="AI48" s="75">
        <f t="shared" si="20"/>
        <v>1.2496938257867051E-4</v>
      </c>
      <c r="AJ48" s="75">
        <f t="shared" si="20"/>
        <v>2.4613899026482827E-4</v>
      </c>
      <c r="AK48" s="75">
        <f t="shared" si="21"/>
        <v>3.5982978928412866E-4</v>
      </c>
      <c r="AL48" s="75">
        <f t="shared" si="21"/>
        <v>4.625873422386893E-4</v>
      </c>
      <c r="AM48" s="75">
        <f t="shared" si="21"/>
        <v>5.5128941287981709E-4</v>
      </c>
      <c r="AN48" s="75">
        <f t="shared" si="21"/>
        <v>6.2324083367649487E-4</v>
      </c>
      <c r="AO48" s="75">
        <f t="shared" si="21"/>
        <v>6.762553971169917E-4</v>
      </c>
      <c r="AP48" s="75">
        <f t="shared" si="21"/>
        <v>7.0872228251783081E-4</v>
      </c>
      <c r="AQ48" s="75">
        <f t="shared" si="21"/>
        <v>7.1965499999514509E-4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1.9516600000000001E-4</v>
      </c>
      <c r="E49" s="50">
        <v>3.1415899999999999</v>
      </c>
      <c r="F49" s="36">
        <f t="shared" si="5"/>
        <v>0.97582999999656439</v>
      </c>
      <c r="G49" s="75">
        <f t="shared" si="18"/>
        <v>2.5894525280474437E-10</v>
      </c>
      <c r="H49" s="75">
        <f t="shared" si="18"/>
        <v>-1.6944855109919816E-5</v>
      </c>
      <c r="I49" s="75">
        <f t="shared" si="18"/>
        <v>-3.3375108317087983E-5</v>
      </c>
      <c r="J49" s="75">
        <f t="shared" si="18"/>
        <v>-4.8791275746661088E-5</v>
      </c>
      <c r="K49" s="75">
        <f t="shared" si="18"/>
        <v>-6.2724944952248751E-5</v>
      </c>
      <c r="L49" s="75">
        <f t="shared" si="18"/>
        <v>-7.4752748445815949E-5</v>
      </c>
      <c r="M49" s="75">
        <f t="shared" si="18"/>
        <v>-8.450922750457292E-5</v>
      </c>
      <c r="N49" s="75">
        <f t="shared" si="18"/>
        <v>-9.1697936449335962E-5</v>
      </c>
      <c r="O49" s="75">
        <f t="shared" si="18"/>
        <v>-9.6100449996480689E-5</v>
      </c>
      <c r="P49" s="75">
        <f t="shared" si="18"/>
        <v>-9.7582999999656434E-5</v>
      </c>
      <c r="Q49" s="75">
        <f t="shared" si="19"/>
        <v>-9.6100539927223216E-5</v>
      </c>
      <c r="R49" s="75">
        <f t="shared" si="19"/>
        <v>-9.1698113578320917E-5</v>
      </c>
      <c r="S49" s="75">
        <f t="shared" si="19"/>
        <v>-8.4509486449825733E-5</v>
      </c>
      <c r="T49" s="75">
        <f t="shared" si="19"/>
        <v>-7.475308133941614E-5</v>
      </c>
      <c r="U49" s="75">
        <f t="shared" si="19"/>
        <v>-6.2725341679392726E-5</v>
      </c>
      <c r="V49" s="75">
        <f t="shared" si="19"/>
        <v>-4.8791724252995366E-5</v>
      </c>
      <c r="W49" s="75">
        <f t="shared" si="19"/>
        <v>-3.3375594974974533E-5</v>
      </c>
      <c r="X49" s="75">
        <f t="shared" si="19"/>
        <v>-1.6945365132504965E-5</v>
      </c>
      <c r="Y49" s="75">
        <f t="shared" si="19"/>
        <v>-2.5894525281669976E-10</v>
      </c>
      <c r="Z49" s="75">
        <f t="shared" si="19"/>
        <v>1.6944855109919894E-5</v>
      </c>
      <c r="AA49" s="75">
        <f t="shared" si="20"/>
        <v>3.3375108317088011E-5</v>
      </c>
      <c r="AB49" s="75">
        <f t="shared" si="20"/>
        <v>4.8791275746661115E-5</v>
      </c>
      <c r="AC49" s="75">
        <f t="shared" si="20"/>
        <v>6.2724944952248737E-5</v>
      </c>
      <c r="AD49" s="75">
        <f t="shared" si="20"/>
        <v>7.4752748445815935E-5</v>
      </c>
      <c r="AE49" s="75">
        <f t="shared" si="20"/>
        <v>8.450922750457292E-5</v>
      </c>
      <c r="AF49" s="75">
        <f t="shared" si="20"/>
        <v>9.1697936449335962E-5</v>
      </c>
      <c r="AG49" s="75">
        <f t="shared" si="20"/>
        <v>9.6100449996480689E-5</v>
      </c>
      <c r="AH49" s="75">
        <f t="shared" si="20"/>
        <v>9.7582999999656434E-5</v>
      </c>
      <c r="AI49" s="75">
        <f t="shared" si="20"/>
        <v>9.6100539927223243E-5</v>
      </c>
      <c r="AJ49" s="75">
        <f t="shared" si="20"/>
        <v>9.1698113578320972E-5</v>
      </c>
      <c r="AK49" s="75">
        <f t="shared" si="21"/>
        <v>8.4509486449825747E-5</v>
      </c>
      <c r="AL49" s="75">
        <f t="shared" si="21"/>
        <v>7.475308133941614E-5</v>
      </c>
      <c r="AM49" s="75">
        <f t="shared" si="21"/>
        <v>6.2725341679392739E-5</v>
      </c>
      <c r="AN49" s="75">
        <f t="shared" si="21"/>
        <v>4.879172425299538E-5</v>
      </c>
      <c r="AO49" s="75">
        <f t="shared" si="21"/>
        <v>3.3375594974974377E-5</v>
      </c>
      <c r="AP49" s="75">
        <f t="shared" si="21"/>
        <v>1.694536513250506E-5</v>
      </c>
      <c r="AQ49" s="75">
        <f t="shared" si="21"/>
        <v>2.58945252741984E-10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22.853856979770381</v>
      </c>
      <c r="F51" s="36" t="s">
        <v>41</v>
      </c>
      <c r="G51" s="75">
        <f t="shared" ref="G51:AQ51" si="23">SUM(G3:G49)*10000</f>
        <v>4.4005875673102732</v>
      </c>
      <c r="H51" s="75">
        <f t="shared" si="23"/>
        <v>11.004446253378667</v>
      </c>
      <c r="I51" s="75">
        <f t="shared" si="23"/>
        <v>16.702245676278483</v>
      </c>
      <c r="J51" s="75">
        <f t="shared" si="23"/>
        <v>20.818118644113483</v>
      </c>
      <c r="K51" s="75">
        <f t="shared" si="23"/>
        <v>22.853856979770381</v>
      </c>
      <c r="L51" s="75">
        <f t="shared" si="23"/>
        <v>22.549056656216397</v>
      </c>
      <c r="M51" s="75">
        <f t="shared" si="23"/>
        <v>19.9129779985924</v>
      </c>
      <c r="N51" s="75">
        <f t="shared" si="23"/>
        <v>15.224264419873876</v>
      </c>
      <c r="O51" s="75">
        <f t="shared" si="23"/>
        <v>8.9985282233949508</v>
      </c>
      <c r="P51" s="75">
        <f t="shared" si="23"/>
        <v>1.9276768143142562</v>
      </c>
      <c r="Q51" s="75">
        <f t="shared" si="23"/>
        <v>-5.2017486087251363</v>
      </c>
      <c r="R51" s="75">
        <f t="shared" si="23"/>
        <v>-11.601426800222081</v>
      </c>
      <c r="S51" s="75">
        <f t="shared" si="23"/>
        <v>-16.574164337064285</v>
      </c>
      <c r="T51" s="75">
        <f t="shared" si="23"/>
        <v>-19.595717645803585</v>
      </c>
      <c r="U51" s="75">
        <f t="shared" si="23"/>
        <v>-20.375729210296523</v>
      </c>
      <c r="V51" s="75">
        <f t="shared" si="23"/>
        <v>-18.890497895406963</v>
      </c>
      <c r="W51" s="75">
        <f t="shared" si="23"/>
        <v>-15.383699199958278</v>
      </c>
      <c r="X51" s="75">
        <f t="shared" si="23"/>
        <v>-10.335033541634218</v>
      </c>
      <c r="Y51" s="75">
        <f t="shared" si="23"/>
        <v>-4.4006436329180172</v>
      </c>
      <c r="Z51" s="75">
        <f t="shared" si="23"/>
        <v>1.6674601351585983</v>
      </c>
      <c r="AA51" s="75">
        <f t="shared" si="23"/>
        <v>7.1132042385257899</v>
      </c>
      <c r="AB51" s="75">
        <f t="shared" si="23"/>
        <v>11.268380058625194</v>
      </c>
      <c r="AC51" s="75">
        <f t="shared" si="23"/>
        <v>13.63358522106566</v>
      </c>
      <c r="AD51" s="75">
        <f t="shared" si="23"/>
        <v>13.938405016000871</v>
      </c>
      <c r="AE51" s="75">
        <f t="shared" si="23"/>
        <v>12.173576769754028</v>
      </c>
      <c r="AF51" s="75">
        <f t="shared" si="23"/>
        <v>8.591271392424936</v>
      </c>
      <c r="AG51" s="75">
        <f t="shared" si="23"/>
        <v>3.6734835340180396</v>
      </c>
      <c r="AH51" s="75">
        <f t="shared" si="23"/>
        <v>-1.9276207487065178</v>
      </c>
      <c r="AI51" s="75">
        <f t="shared" si="23"/>
        <v>-7.4701577798120917</v>
      </c>
      <c r="AJ51" s="75">
        <f t="shared" si="23"/>
        <v>-12.214023114582165</v>
      </c>
      <c r="AK51" s="75">
        <f t="shared" si="23"/>
        <v>-15.512334365674377</v>
      </c>
      <c r="AL51" s="75">
        <f t="shared" si="23"/>
        <v>-16.891724555032457</v>
      </c>
      <c r="AM51" s="75">
        <f t="shared" si="23"/>
        <v>-16.111732461920742</v>
      </c>
      <c r="AN51" s="75">
        <f t="shared" si="23"/>
        <v>-13.196056872939465</v>
      </c>
      <c r="AO51" s="75">
        <f t="shared" si="23"/>
        <v>-8.4318366123405006</v>
      </c>
      <c r="AP51" s="75">
        <f t="shared" si="23"/>
        <v>-2.3369782157788044</v>
      </c>
      <c r="AQ51" s="75">
        <f t="shared" si="23"/>
        <v>4.4005875673102759</v>
      </c>
    </row>
    <row r="52" spans="1:43" x14ac:dyDescent="0.25">
      <c r="F52" s="36">
        <f>SUM(F3:F49)</f>
        <v>98.336734293812697</v>
      </c>
    </row>
  </sheetData>
  <pageMargins left="0.7" right="0.7" top="0.75" bottom="0.75" header="0.3" footer="0.3"/>
  <pageSetup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2" workbookViewId="0">
      <selection activeCell="G24" sqref="G24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108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5.9956900000000002E-5</v>
      </c>
      <c r="E3" s="50">
        <v>-3.1415899999999999</v>
      </c>
      <c r="F3" s="36">
        <f>MAX(ABS(MAX(G3:AQ3)),ABS(MAX(G3:AQ3)))*10000</f>
        <v>2.3982759999915562</v>
      </c>
      <c r="G3" s="75">
        <f t="shared" ref="G3:P12" si="1">Bn*SIN(m*(th-INDEX(deg,ii)*PI()/180+ph))*INDEX(mm,ii)*INDEX(_10kA,ii)</f>
        <v>-6.3640407152429331E-10</v>
      </c>
      <c r="H3" s="75">
        <f t="shared" si="1"/>
        <v>-4.1646252429750518E-5</v>
      </c>
      <c r="I3" s="75">
        <f t="shared" si="1"/>
        <v>-8.2026468149372218E-5</v>
      </c>
      <c r="J3" s="75">
        <f t="shared" si="1"/>
        <v>-1.199143511416708E-4</v>
      </c>
      <c r="K3" s="75">
        <f t="shared" si="1"/>
        <v>-1.5415869725411929E-4</v>
      </c>
      <c r="L3" s="75">
        <f t="shared" si="1"/>
        <v>-1.8371900935856611E-4</v>
      </c>
      <c r="M3" s="75">
        <f t="shared" si="1"/>
        <v>-2.0769711232995731E-4</v>
      </c>
      <c r="N3" s="75">
        <f t="shared" si="1"/>
        <v>-2.2536444364301282E-4</v>
      </c>
      <c r="O3" s="75">
        <f t="shared" si="1"/>
        <v>-2.3618419037588637E-4</v>
      </c>
      <c r="P3" s="75">
        <f t="shared" si="1"/>
        <v>-2.3982759999915563E-4</v>
      </c>
      <c r="Q3" s="75">
        <f t="shared" ref="Q3:Z12" si="2">Bn*SIN(m*(th-INDEX(deg,ii)*PI()/180+ph))*INDEX(mm,ii)*INDEX(_10kA,ii)</f>
        <v>-2.3618396935507182E-4</v>
      </c>
      <c r="R3" s="75">
        <f t="shared" si="2"/>
        <v>-2.2536400831698933E-4</v>
      </c>
      <c r="S3" s="75">
        <f t="shared" si="2"/>
        <v>-2.0769647592588586E-4</v>
      </c>
      <c r="T3" s="75">
        <f t="shared" si="2"/>
        <v>-1.8371819121326227E-4</v>
      </c>
      <c r="U3" s="75">
        <f t="shared" si="2"/>
        <v>-1.541577222265142E-4</v>
      </c>
      <c r="V3" s="75">
        <f t="shared" si="2"/>
        <v>-1.1991324885748479E-4</v>
      </c>
      <c r="W3" s="75">
        <f t="shared" si="2"/>
        <v>-8.2025272100952543E-5</v>
      </c>
      <c r="X3" s="75">
        <f t="shared" si="2"/>
        <v>-4.164499895842318E-5</v>
      </c>
      <c r="Y3" s="75">
        <f t="shared" si="2"/>
        <v>6.3640407149491082E-10</v>
      </c>
      <c r="Z3" s="75">
        <f t="shared" si="2"/>
        <v>4.1646252429750599E-5</v>
      </c>
      <c r="AA3" s="75">
        <f t="shared" ref="AA3:AJ12" si="3">Bn*SIN(m*(th-INDEX(deg,ii)*PI()/180+ph))*INDEX(mm,ii)*INDEX(_10kA,ii)</f>
        <v>8.2026468149372191E-5</v>
      </c>
      <c r="AB3" s="75">
        <f t="shared" si="3"/>
        <v>1.1991435114167085E-4</v>
      </c>
      <c r="AC3" s="75">
        <f t="shared" si="3"/>
        <v>1.5415869725411929E-4</v>
      </c>
      <c r="AD3" s="75">
        <f t="shared" si="3"/>
        <v>1.8371900935856608E-4</v>
      </c>
      <c r="AE3" s="75">
        <f t="shared" si="3"/>
        <v>2.0769711232995728E-4</v>
      </c>
      <c r="AF3" s="75">
        <f t="shared" si="3"/>
        <v>2.2536444364301277E-4</v>
      </c>
      <c r="AG3" s="75">
        <f t="shared" si="3"/>
        <v>2.3618419037588637E-4</v>
      </c>
      <c r="AH3" s="75">
        <f t="shared" si="3"/>
        <v>2.3982759999915563E-4</v>
      </c>
      <c r="AI3" s="75">
        <f t="shared" si="3"/>
        <v>2.3618396935507182E-4</v>
      </c>
      <c r="AJ3" s="75">
        <f t="shared" si="3"/>
        <v>2.2536400831698938E-4</v>
      </c>
      <c r="AK3" s="75">
        <f t="shared" ref="AK3:AQ12" si="4">Bn*SIN(m*(th-INDEX(deg,ii)*PI()/180+ph))*INDEX(mm,ii)*INDEX(_10kA,ii)</f>
        <v>2.0769647592588583E-4</v>
      </c>
      <c r="AL3" s="75">
        <f t="shared" si="4"/>
        <v>1.8371819121326227E-4</v>
      </c>
      <c r="AM3" s="75">
        <f t="shared" si="4"/>
        <v>1.541577222265142E-4</v>
      </c>
      <c r="AN3" s="75">
        <f t="shared" si="4"/>
        <v>1.199132488574849E-4</v>
      </c>
      <c r="AO3" s="75">
        <f t="shared" si="4"/>
        <v>8.2025272100952476E-5</v>
      </c>
      <c r="AP3" s="75">
        <f t="shared" si="4"/>
        <v>4.1644998958423417E-5</v>
      </c>
      <c r="AQ3" s="75">
        <f t="shared" si="4"/>
        <v>-6.3640407146552843E-10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1.2740399999999999E-4</v>
      </c>
      <c r="E4" s="50">
        <v>-1.5708</v>
      </c>
      <c r="F4" s="36">
        <f t="shared" ref="F4:F49" si="5">MAX(ABS(MAX(G4:AQ4)),ABS(MAX(G4:AQ4)))*10000</f>
        <v>3.8221199999742148</v>
      </c>
      <c r="G4" s="75">
        <f t="shared" si="1"/>
        <v>-3.8221199999742149E-4</v>
      </c>
      <c r="H4" s="75">
        <f t="shared" si="1"/>
        <v>-3.7640558468391816E-4</v>
      </c>
      <c r="I4" s="75">
        <f t="shared" si="1"/>
        <v>-3.5916227615021023E-4</v>
      </c>
      <c r="J4" s="75">
        <f t="shared" si="1"/>
        <v>-3.3100600360055926E-4</v>
      </c>
      <c r="K4" s="75">
        <f t="shared" si="1"/>
        <v>-2.9279228112862499E-4</v>
      </c>
      <c r="L4" s="75">
        <f t="shared" si="1"/>
        <v>-2.4568221335464054E-4</v>
      </c>
      <c r="M4" s="75">
        <f t="shared" si="1"/>
        <v>-1.9110721584907395E-4</v>
      </c>
      <c r="N4" s="75">
        <f t="shared" si="1"/>
        <v>-1.3072552229485054E-4</v>
      </c>
      <c r="O4" s="75">
        <f t="shared" si="1"/>
        <v>-6.6371799896004161E-5</v>
      </c>
      <c r="P4" s="75">
        <f t="shared" si="1"/>
        <v>-1.4039430689837042E-9</v>
      </c>
      <c r="Q4" s="75">
        <f t="shared" si="2"/>
        <v>6.6369034667965914E-5</v>
      </c>
      <c r="R4" s="75">
        <f t="shared" si="2"/>
        <v>1.3072288374496666E-4</v>
      </c>
      <c r="S4" s="75">
        <f t="shared" si="2"/>
        <v>1.9110478414834748E-4</v>
      </c>
      <c r="T4" s="75">
        <f t="shared" si="2"/>
        <v>2.4568006238906773E-4</v>
      </c>
      <c r="U4" s="75">
        <f t="shared" si="2"/>
        <v>2.9279047625420612E-4</v>
      </c>
      <c r="V4" s="75">
        <f t="shared" si="2"/>
        <v>3.3100459965749031E-4</v>
      </c>
      <c r="W4" s="75">
        <f t="shared" si="2"/>
        <v>3.591613157965909E-4</v>
      </c>
      <c r="X4" s="75">
        <f t="shared" si="2"/>
        <v>3.7640509709960723E-4</v>
      </c>
      <c r="Y4" s="75">
        <f t="shared" si="2"/>
        <v>3.8221199999742149E-4</v>
      </c>
      <c r="Z4" s="75">
        <f t="shared" si="2"/>
        <v>3.7640558468391816E-4</v>
      </c>
      <c r="AA4" s="75">
        <f t="shared" si="3"/>
        <v>3.5916227615021028E-4</v>
      </c>
      <c r="AB4" s="75">
        <f t="shared" si="3"/>
        <v>3.3100600360055931E-4</v>
      </c>
      <c r="AC4" s="75">
        <f t="shared" si="3"/>
        <v>2.9279228112862504E-4</v>
      </c>
      <c r="AD4" s="75">
        <f t="shared" si="3"/>
        <v>2.456822133546407E-4</v>
      </c>
      <c r="AE4" s="75">
        <f t="shared" si="3"/>
        <v>1.9110721584907417E-4</v>
      </c>
      <c r="AF4" s="75">
        <f t="shared" si="3"/>
        <v>1.3072552229485081E-4</v>
      </c>
      <c r="AG4" s="75">
        <f t="shared" si="3"/>
        <v>6.6371799896004202E-5</v>
      </c>
      <c r="AH4" s="75">
        <f t="shared" si="3"/>
        <v>1.4039430691153988E-9</v>
      </c>
      <c r="AI4" s="75">
        <f t="shared" si="3"/>
        <v>-6.6369034667965697E-5</v>
      </c>
      <c r="AJ4" s="75">
        <f t="shared" si="3"/>
        <v>-1.3072288374496642E-4</v>
      </c>
      <c r="AK4" s="75">
        <f t="shared" si="4"/>
        <v>-1.9110478414834751E-4</v>
      </c>
      <c r="AL4" s="75">
        <f t="shared" si="4"/>
        <v>-2.4568006238906762E-4</v>
      </c>
      <c r="AM4" s="75">
        <f t="shared" si="4"/>
        <v>-2.9279047625420601E-4</v>
      </c>
      <c r="AN4" s="75">
        <f t="shared" si="4"/>
        <v>-3.310045996574902E-4</v>
      </c>
      <c r="AO4" s="75">
        <f t="shared" si="4"/>
        <v>-3.5916131579659096E-4</v>
      </c>
      <c r="AP4" s="75">
        <f t="shared" si="4"/>
        <v>-3.7640509709960712E-4</v>
      </c>
      <c r="AQ4" s="75">
        <f t="shared" si="4"/>
        <v>-3.8221199999742149E-4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1.6223899999999999E-5</v>
      </c>
      <c r="E5" s="50">
        <v>3.1415899999999999</v>
      </c>
      <c r="F5" s="36">
        <f t="shared" si="5"/>
        <v>0.31954874911049991</v>
      </c>
      <c r="G5" s="75">
        <f t="shared" si="1"/>
        <v>-1.7220630179289837E-10</v>
      </c>
      <c r="H5" s="75">
        <f t="shared" si="1"/>
        <v>1.1097639385455282E-5</v>
      </c>
      <c r="I5" s="75">
        <f t="shared" si="1"/>
        <v>2.0856911883612601E-5</v>
      </c>
      <c r="J5" s="75">
        <f t="shared" si="1"/>
        <v>2.810053299337006E-5</v>
      </c>
      <c r="K5" s="75">
        <f t="shared" si="1"/>
        <v>3.1954815104429014E-5</v>
      </c>
      <c r="L5" s="75">
        <f t="shared" si="1"/>
        <v>3.1954874911049993E-5</v>
      </c>
      <c r="M5" s="75">
        <f t="shared" si="1"/>
        <v>2.810070519967187E-5</v>
      </c>
      <c r="N5" s="75">
        <f t="shared" si="1"/>
        <v>2.0857175718973742E-5</v>
      </c>
      <c r="O5" s="75">
        <f t="shared" si="1"/>
        <v>1.1097963027437381E-5</v>
      </c>
      <c r="P5" s="75">
        <f t="shared" si="1"/>
        <v>1.7220630179687372E-10</v>
      </c>
      <c r="Q5" s="75">
        <f t="shared" si="2"/>
        <v>-1.1097639385455279E-5</v>
      </c>
      <c r="R5" s="75">
        <f t="shared" si="2"/>
        <v>-2.0856911883612621E-5</v>
      </c>
      <c r="S5" s="75">
        <f t="shared" si="2"/>
        <v>-2.8100532993370073E-5</v>
      </c>
      <c r="T5" s="75">
        <f t="shared" si="2"/>
        <v>-3.1954815104429007E-5</v>
      </c>
      <c r="U5" s="75">
        <f t="shared" si="2"/>
        <v>-3.1954874911049993E-5</v>
      </c>
      <c r="V5" s="75">
        <f t="shared" si="2"/>
        <v>-2.810070519967187E-5</v>
      </c>
      <c r="W5" s="75">
        <f t="shared" si="2"/>
        <v>-2.0857175718973745E-5</v>
      </c>
      <c r="X5" s="75">
        <f t="shared" si="2"/>
        <v>-1.1097963027437386E-5</v>
      </c>
      <c r="Y5" s="75">
        <f t="shared" si="2"/>
        <v>-1.7220630180084905E-10</v>
      </c>
      <c r="Z5" s="75">
        <f t="shared" si="2"/>
        <v>1.109763938545533E-5</v>
      </c>
      <c r="AA5" s="75">
        <f t="shared" si="3"/>
        <v>2.0856911883612618E-5</v>
      </c>
      <c r="AB5" s="75">
        <f t="shared" si="3"/>
        <v>2.810053299337007E-5</v>
      </c>
      <c r="AC5" s="75">
        <f t="shared" si="3"/>
        <v>3.1954815104429007E-5</v>
      </c>
      <c r="AD5" s="75">
        <f t="shared" si="3"/>
        <v>3.1954874911049993E-5</v>
      </c>
      <c r="AE5" s="75">
        <f t="shared" si="3"/>
        <v>2.8100705199671873E-5</v>
      </c>
      <c r="AF5" s="75">
        <f t="shared" si="3"/>
        <v>2.0857175718973748E-5</v>
      </c>
      <c r="AG5" s="75">
        <f t="shared" si="3"/>
        <v>1.1097963027437389E-5</v>
      </c>
      <c r="AH5" s="75">
        <f t="shared" si="3"/>
        <v>1.722063018048244E-10</v>
      </c>
      <c r="AI5" s="75">
        <f t="shared" si="3"/>
        <v>-1.1097639385455216E-5</v>
      </c>
      <c r="AJ5" s="75">
        <f t="shared" si="3"/>
        <v>-2.0856911883612526E-5</v>
      </c>
      <c r="AK5" s="75">
        <f t="shared" si="4"/>
        <v>-2.810053299337007E-5</v>
      </c>
      <c r="AL5" s="75">
        <f t="shared" si="4"/>
        <v>-3.1954815104429007E-5</v>
      </c>
      <c r="AM5" s="75">
        <f t="shared" si="4"/>
        <v>-3.1954874911049993E-5</v>
      </c>
      <c r="AN5" s="75">
        <f t="shared" si="4"/>
        <v>-2.8100705199671877E-5</v>
      </c>
      <c r="AO5" s="75">
        <f t="shared" si="4"/>
        <v>-2.0857175718973667E-5</v>
      </c>
      <c r="AP5" s="75">
        <f t="shared" si="4"/>
        <v>-1.1097963027437447E-5</v>
      </c>
      <c r="AQ5" s="75">
        <f t="shared" si="4"/>
        <v>-1.7220630175116085E-10</v>
      </c>
    </row>
    <row r="6" spans="1:43" x14ac:dyDescent="0.25">
      <c r="A6" s="75">
        <v>4</v>
      </c>
      <c r="B6" s="49" t="s">
        <v>46</v>
      </c>
      <c r="C6" s="49">
        <v>1</v>
      </c>
      <c r="D6" s="50">
        <v>2.9496300000000002E-7</v>
      </c>
      <c r="E6" s="50">
        <v>6.3265199999999998E-14</v>
      </c>
      <c r="F6" s="36">
        <f t="shared" si="5"/>
        <v>1.1798520000000002E-2</v>
      </c>
      <c r="G6" s="75">
        <f t="shared" si="1"/>
        <v>7.4643572750400006E-20</v>
      </c>
      <c r="H6" s="75">
        <f t="shared" si="1"/>
        <v>2.0487914971675661E-7</v>
      </c>
      <c r="I6" s="75">
        <f t="shared" si="1"/>
        <v>4.0353315014314704E-7</v>
      </c>
      <c r="J6" s="75">
        <f t="shared" si="1"/>
        <v>5.8992600000006462E-7</v>
      </c>
      <c r="K6" s="75">
        <f t="shared" si="1"/>
        <v>7.5839424686394004E-7</v>
      </c>
      <c r="L6" s="75">
        <f t="shared" si="1"/>
        <v>9.038190683028604E-7</v>
      </c>
      <c r="M6" s="75">
        <f t="shared" si="1"/>
        <v>1.0217818047059149E-6</v>
      </c>
      <c r="N6" s="75">
        <f t="shared" si="1"/>
        <v>1.1086982180195211E-6</v>
      </c>
      <c r="O6" s="75">
        <f t="shared" si="1"/>
        <v>1.1619273970069728E-6</v>
      </c>
      <c r="P6" s="75">
        <f t="shared" si="1"/>
        <v>1.1798520000000001E-6</v>
      </c>
      <c r="Q6" s="75">
        <f t="shared" si="2"/>
        <v>1.1619273970069467E-6</v>
      </c>
      <c r="R6" s="75">
        <f t="shared" si="2"/>
        <v>1.1086982180194701E-6</v>
      </c>
      <c r="S6" s="75">
        <f t="shared" si="2"/>
        <v>1.0217818047058404E-6</v>
      </c>
      <c r="T6" s="75">
        <f t="shared" si="2"/>
        <v>9.0381906830276468E-7</v>
      </c>
      <c r="U6" s="75">
        <f t="shared" si="2"/>
        <v>7.5839424686382601E-7</v>
      </c>
      <c r="V6" s="75">
        <f t="shared" si="2"/>
        <v>5.8992599999993556E-7</v>
      </c>
      <c r="W6" s="75">
        <f t="shared" si="2"/>
        <v>4.0353315014300723E-7</v>
      </c>
      <c r="X6" s="75">
        <f t="shared" si="2"/>
        <v>2.0487914971660975E-7</v>
      </c>
      <c r="Y6" s="75">
        <f t="shared" si="2"/>
        <v>-7.4257705638160205E-20</v>
      </c>
      <c r="Z6" s="75">
        <f t="shared" si="2"/>
        <v>-2.0487914971675653E-7</v>
      </c>
      <c r="AA6" s="75">
        <f t="shared" si="3"/>
        <v>-4.0353315014314672E-7</v>
      </c>
      <c r="AB6" s="75">
        <f t="shared" si="3"/>
        <v>-5.8992600000006462E-7</v>
      </c>
      <c r="AC6" s="75">
        <f t="shared" si="3"/>
        <v>-7.5839424686393973E-7</v>
      </c>
      <c r="AD6" s="75">
        <f t="shared" si="3"/>
        <v>-9.0381906830286019E-7</v>
      </c>
      <c r="AE6" s="75">
        <f t="shared" si="3"/>
        <v>-1.0217818047059145E-6</v>
      </c>
      <c r="AF6" s="75">
        <f t="shared" si="3"/>
        <v>-1.1086982180195209E-6</v>
      </c>
      <c r="AG6" s="75">
        <f t="shared" si="3"/>
        <v>-1.1619273970069728E-6</v>
      </c>
      <c r="AH6" s="75">
        <f t="shared" si="3"/>
        <v>-1.1798520000000001E-6</v>
      </c>
      <c r="AI6" s="75">
        <f t="shared" si="3"/>
        <v>-1.161927397006947E-6</v>
      </c>
      <c r="AJ6" s="75">
        <f t="shared" si="3"/>
        <v>-1.1086982180194705E-6</v>
      </c>
      <c r="AK6" s="75">
        <f t="shared" si="4"/>
        <v>-1.0217818047058404E-6</v>
      </c>
      <c r="AL6" s="75">
        <f t="shared" si="4"/>
        <v>-9.0381906830276479E-7</v>
      </c>
      <c r="AM6" s="75">
        <f t="shared" si="4"/>
        <v>-7.5839424686382622E-7</v>
      </c>
      <c r="AN6" s="75">
        <f t="shared" si="4"/>
        <v>-5.8992599999993609E-7</v>
      </c>
      <c r="AO6" s="75">
        <f t="shared" si="4"/>
        <v>-4.0353315014300685E-7</v>
      </c>
      <c r="AP6" s="75">
        <f t="shared" si="4"/>
        <v>-2.0487914971661092E-7</v>
      </c>
      <c r="AQ6" s="75">
        <f t="shared" si="4"/>
        <v>7.4113156252678123E-20</v>
      </c>
    </row>
    <row r="7" spans="1:43" x14ac:dyDescent="0.25">
      <c r="A7" s="75">
        <v>5</v>
      </c>
      <c r="B7" s="49" t="s">
        <v>47</v>
      </c>
      <c r="C7" s="49">
        <v>1</v>
      </c>
      <c r="D7" s="50">
        <v>1.8677E-7</v>
      </c>
      <c r="E7" s="50">
        <v>1.5708</v>
      </c>
      <c r="F7" s="36">
        <f t="shared" si="5"/>
        <v>5.6030999999622001E-3</v>
      </c>
      <c r="G7" s="75">
        <f t="shared" si="1"/>
        <v>5.6030999999622003E-7</v>
      </c>
      <c r="H7" s="75">
        <f t="shared" si="1"/>
        <v>5.5179727469540708E-7</v>
      </c>
      <c r="I7" s="75">
        <f t="shared" si="1"/>
        <v>5.2651846842586808E-7</v>
      </c>
      <c r="J7" s="75">
        <f t="shared" si="1"/>
        <v>4.8524166492440948E-7</v>
      </c>
      <c r="K7" s="75">
        <f t="shared" si="1"/>
        <v>4.2922103897835305E-7</v>
      </c>
      <c r="L7" s="75">
        <f t="shared" si="1"/>
        <v>3.6015874895926484E-7</v>
      </c>
      <c r="M7" s="75">
        <f t="shared" si="1"/>
        <v>2.8015321760217012E-7</v>
      </c>
      <c r="N7" s="75">
        <f t="shared" si="1"/>
        <v>1.9163537249260189E-7</v>
      </c>
      <c r="O7" s="75">
        <f t="shared" si="1"/>
        <v>9.7294783562023174E-8</v>
      </c>
      <c r="P7" s="75">
        <f t="shared" si="1"/>
        <v>-2.0581335515461951E-12</v>
      </c>
      <c r="Q7" s="75">
        <f t="shared" si="2"/>
        <v>-9.7298837293779528E-8</v>
      </c>
      <c r="R7" s="75">
        <f t="shared" si="2"/>
        <v>-1.9163924051842338E-7</v>
      </c>
      <c r="S7" s="75">
        <f t="shared" si="2"/>
        <v>-2.8015678239404975E-7</v>
      </c>
      <c r="T7" s="75">
        <f t="shared" si="2"/>
        <v>-3.601619022028055E-7</v>
      </c>
      <c r="U7" s="75">
        <f t="shared" si="2"/>
        <v>-4.2922368486384496E-7</v>
      </c>
      <c r="V7" s="75">
        <f t="shared" si="2"/>
        <v>-4.852437230579609E-7</v>
      </c>
      <c r="W7" s="75">
        <f t="shared" si="2"/>
        <v>-5.2651987627213247E-7</v>
      </c>
      <c r="X7" s="75">
        <f t="shared" si="2"/>
        <v>-5.5179798947768832E-7</v>
      </c>
      <c r="Y7" s="75">
        <f t="shared" si="2"/>
        <v>-5.6030999999622003E-7</v>
      </c>
      <c r="Z7" s="75">
        <f t="shared" si="2"/>
        <v>-5.5179727469540708E-7</v>
      </c>
      <c r="AA7" s="75">
        <f t="shared" si="3"/>
        <v>-5.2651846842586808E-7</v>
      </c>
      <c r="AB7" s="75">
        <f t="shared" si="3"/>
        <v>-4.8524166492440938E-7</v>
      </c>
      <c r="AC7" s="75">
        <f t="shared" si="3"/>
        <v>-4.2922103897835295E-7</v>
      </c>
      <c r="AD7" s="75">
        <f t="shared" si="3"/>
        <v>-3.6015874895926484E-7</v>
      </c>
      <c r="AE7" s="75">
        <f t="shared" si="3"/>
        <v>-2.8015321760217018E-7</v>
      </c>
      <c r="AF7" s="75">
        <f t="shared" si="3"/>
        <v>-1.9163537249260194E-7</v>
      </c>
      <c r="AG7" s="75">
        <f t="shared" si="3"/>
        <v>-9.7294783562023016E-8</v>
      </c>
      <c r="AH7" s="75">
        <f t="shared" si="3"/>
        <v>2.0581335514775488E-12</v>
      </c>
      <c r="AI7" s="75">
        <f t="shared" si="3"/>
        <v>9.7298837293779475E-8</v>
      </c>
      <c r="AJ7" s="75">
        <f t="shared" si="3"/>
        <v>1.9163924051842332E-7</v>
      </c>
      <c r="AK7" s="75">
        <f t="shared" si="4"/>
        <v>2.8015678239405012E-7</v>
      </c>
      <c r="AL7" s="75">
        <f t="shared" si="4"/>
        <v>3.601619022028055E-7</v>
      </c>
      <c r="AM7" s="75">
        <f t="shared" si="4"/>
        <v>4.2922368486384485E-7</v>
      </c>
      <c r="AN7" s="75">
        <f t="shared" si="4"/>
        <v>4.852437230579609E-7</v>
      </c>
      <c r="AO7" s="75">
        <f t="shared" si="4"/>
        <v>5.2651987627213269E-7</v>
      </c>
      <c r="AP7" s="75">
        <f t="shared" si="4"/>
        <v>5.5179798947768832E-7</v>
      </c>
      <c r="AQ7" s="75">
        <f t="shared" si="4"/>
        <v>5.6030999999622003E-7</v>
      </c>
    </row>
    <row r="8" spans="1:43" x14ac:dyDescent="0.25">
      <c r="A8" s="75">
        <v>6</v>
      </c>
      <c r="B8" s="49" t="s">
        <v>48</v>
      </c>
      <c r="C8" s="49">
        <v>0</v>
      </c>
      <c r="D8" s="50">
        <v>1.08958E-8</v>
      </c>
      <c r="E8" s="50">
        <v>0</v>
      </c>
      <c r="F8" s="36">
        <f t="shared" si="5"/>
        <v>0</v>
      </c>
      <c r="G8" s="75">
        <f t="shared" si="1"/>
        <v>0</v>
      </c>
      <c r="H8" s="75">
        <f t="shared" si="1"/>
        <v>0</v>
      </c>
      <c r="I8" s="75">
        <f t="shared" si="1"/>
        <v>0</v>
      </c>
      <c r="J8" s="75">
        <f t="shared" si="1"/>
        <v>0</v>
      </c>
      <c r="K8" s="75">
        <f t="shared" si="1"/>
        <v>0</v>
      </c>
      <c r="L8" s="75">
        <f t="shared" si="1"/>
        <v>0</v>
      </c>
      <c r="M8" s="75">
        <f t="shared" si="1"/>
        <v>0</v>
      </c>
      <c r="N8" s="75">
        <f t="shared" si="1"/>
        <v>0</v>
      </c>
      <c r="O8" s="75">
        <f t="shared" si="1"/>
        <v>0</v>
      </c>
      <c r="P8" s="75">
        <f t="shared" si="1"/>
        <v>0</v>
      </c>
      <c r="Q8" s="75">
        <f t="shared" si="2"/>
        <v>0</v>
      </c>
      <c r="R8" s="75">
        <f t="shared" si="2"/>
        <v>0</v>
      </c>
      <c r="S8" s="75">
        <f t="shared" si="2"/>
        <v>0</v>
      </c>
      <c r="T8" s="75">
        <f t="shared" si="2"/>
        <v>0</v>
      </c>
      <c r="U8" s="75">
        <f t="shared" si="2"/>
        <v>0</v>
      </c>
      <c r="V8" s="75">
        <f t="shared" si="2"/>
        <v>0</v>
      </c>
      <c r="W8" s="75">
        <f t="shared" si="2"/>
        <v>0</v>
      </c>
      <c r="X8" s="75">
        <f t="shared" si="2"/>
        <v>0</v>
      </c>
      <c r="Y8" s="75">
        <f t="shared" si="2"/>
        <v>0</v>
      </c>
      <c r="Z8" s="75">
        <f t="shared" si="2"/>
        <v>0</v>
      </c>
      <c r="AA8" s="75">
        <f t="shared" si="3"/>
        <v>0</v>
      </c>
      <c r="AB8" s="75">
        <f t="shared" si="3"/>
        <v>0</v>
      </c>
      <c r="AC8" s="75">
        <f t="shared" si="3"/>
        <v>0</v>
      </c>
      <c r="AD8" s="75">
        <f t="shared" si="3"/>
        <v>0</v>
      </c>
      <c r="AE8" s="75">
        <f t="shared" si="3"/>
        <v>0</v>
      </c>
      <c r="AF8" s="75">
        <f t="shared" si="3"/>
        <v>0</v>
      </c>
      <c r="AG8" s="75">
        <f t="shared" si="3"/>
        <v>0</v>
      </c>
      <c r="AH8" s="75">
        <f t="shared" si="3"/>
        <v>0</v>
      </c>
      <c r="AI8" s="75">
        <f t="shared" si="3"/>
        <v>0</v>
      </c>
      <c r="AJ8" s="75">
        <f t="shared" si="3"/>
        <v>0</v>
      </c>
      <c r="AK8" s="75">
        <f t="shared" si="4"/>
        <v>0</v>
      </c>
      <c r="AL8" s="75">
        <f t="shared" si="4"/>
        <v>0</v>
      </c>
      <c r="AM8" s="75">
        <f t="shared" si="4"/>
        <v>0</v>
      </c>
      <c r="AN8" s="75">
        <f t="shared" si="4"/>
        <v>0</v>
      </c>
      <c r="AO8" s="75">
        <f t="shared" si="4"/>
        <v>0</v>
      </c>
      <c r="AP8" s="75">
        <f t="shared" si="4"/>
        <v>0</v>
      </c>
      <c r="AQ8" s="75">
        <f t="shared" si="4"/>
        <v>0</v>
      </c>
    </row>
    <row r="9" spans="1:43" x14ac:dyDescent="0.25">
      <c r="A9" s="75">
        <v>7</v>
      </c>
      <c r="B9" s="49" t="s">
        <v>49</v>
      </c>
      <c r="C9" s="49">
        <v>1</v>
      </c>
      <c r="D9" s="50">
        <v>1.5576699999999999E-7</v>
      </c>
      <c r="E9" s="50">
        <v>-1.2051100000000001E-13</v>
      </c>
      <c r="F9" s="36">
        <f t="shared" si="5"/>
        <v>6.2306799999999997E-3</v>
      </c>
      <c r="G9" s="75">
        <f t="shared" si="1"/>
        <v>-7.5086547748000003E-20</v>
      </c>
      <c r="H9" s="75">
        <f t="shared" si="1"/>
        <v>1.0819462276250499E-7</v>
      </c>
      <c r="I9" s="75">
        <f t="shared" si="1"/>
        <v>2.1310180666156718E-7</v>
      </c>
      <c r="J9" s="75">
        <f t="shared" si="1"/>
        <v>3.1153399999993498E-7</v>
      </c>
      <c r="K9" s="75">
        <f t="shared" si="1"/>
        <v>4.0050039039211511E-7</v>
      </c>
      <c r="L9" s="75">
        <f t="shared" si="1"/>
        <v>4.7729777908520713E-7</v>
      </c>
      <c r="M9" s="75">
        <f t="shared" si="1"/>
        <v>5.3959271628512498E-7</v>
      </c>
      <c r="N9" s="75">
        <f t="shared" si="1"/>
        <v>5.8549240184780863E-7</v>
      </c>
      <c r="O9" s="75">
        <f t="shared" si="1"/>
        <v>6.1360219705379736E-7</v>
      </c>
      <c r="P9" s="75">
        <f t="shared" si="1"/>
        <v>6.2306799999999998E-7</v>
      </c>
      <c r="Q9" s="75">
        <f t="shared" si="2"/>
        <v>6.1360219705382351E-7</v>
      </c>
      <c r="R9" s="75">
        <f t="shared" si="2"/>
        <v>5.8549240184786009E-7</v>
      </c>
      <c r="S9" s="75">
        <f t="shared" si="2"/>
        <v>5.3959271628520016E-7</v>
      </c>
      <c r="T9" s="75">
        <f t="shared" si="2"/>
        <v>4.7729777908530359E-7</v>
      </c>
      <c r="U9" s="75">
        <f t="shared" si="2"/>
        <v>4.0050039039223015E-7</v>
      </c>
      <c r="V9" s="75">
        <f t="shared" si="2"/>
        <v>3.1153400000006489E-7</v>
      </c>
      <c r="W9" s="75">
        <f t="shared" si="2"/>
        <v>2.1310180666170831E-7</v>
      </c>
      <c r="X9" s="75">
        <f t="shared" si="2"/>
        <v>1.0819462276265276E-7</v>
      </c>
      <c r="Y9" s="75">
        <f t="shared" si="2"/>
        <v>7.506143232232504E-20</v>
      </c>
      <c r="Z9" s="75">
        <f t="shared" si="2"/>
        <v>-1.0819462276250519E-7</v>
      </c>
      <c r="AA9" s="75">
        <f t="shared" si="3"/>
        <v>-2.1310180666156726E-7</v>
      </c>
      <c r="AB9" s="75">
        <f t="shared" si="3"/>
        <v>-3.1153399999993514E-7</v>
      </c>
      <c r="AC9" s="75">
        <f t="shared" si="3"/>
        <v>-4.0050039039211522E-7</v>
      </c>
      <c r="AD9" s="75">
        <f t="shared" si="3"/>
        <v>-4.7729777908520692E-7</v>
      </c>
      <c r="AE9" s="75">
        <f t="shared" si="3"/>
        <v>-5.3959271628512477E-7</v>
      </c>
      <c r="AF9" s="75">
        <f t="shared" si="3"/>
        <v>-5.8549240184780842E-7</v>
      </c>
      <c r="AG9" s="75">
        <f t="shared" si="3"/>
        <v>-6.1360219705379736E-7</v>
      </c>
      <c r="AH9" s="75">
        <f t="shared" si="3"/>
        <v>-6.2306799999999998E-7</v>
      </c>
      <c r="AI9" s="75">
        <f t="shared" si="3"/>
        <v>-6.1360219705382351E-7</v>
      </c>
      <c r="AJ9" s="75">
        <f t="shared" si="3"/>
        <v>-5.8549240184786019E-7</v>
      </c>
      <c r="AK9" s="75">
        <f t="shared" si="4"/>
        <v>-5.3959271628520016E-7</v>
      </c>
      <c r="AL9" s="75">
        <f t="shared" si="4"/>
        <v>-4.772977790853038E-7</v>
      </c>
      <c r="AM9" s="75">
        <f t="shared" si="4"/>
        <v>-4.0050039039223047E-7</v>
      </c>
      <c r="AN9" s="75">
        <f t="shared" si="4"/>
        <v>-3.1153400000006542E-7</v>
      </c>
      <c r="AO9" s="75">
        <f t="shared" si="4"/>
        <v>-2.1310180666170837E-7</v>
      </c>
      <c r="AP9" s="75">
        <f t="shared" si="4"/>
        <v>-1.0819462276265363E-7</v>
      </c>
      <c r="AQ9" s="75">
        <f t="shared" si="4"/>
        <v>-7.5414465177878199E-20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9.4928300000000004E-8</v>
      </c>
      <c r="E10" s="50">
        <v>1.5708</v>
      </c>
      <c r="F10" s="36">
        <f t="shared" si="5"/>
        <v>2.8478489999807879E-3</v>
      </c>
      <c r="G10" s="75">
        <f t="shared" si="1"/>
        <v>2.847848999980788E-7</v>
      </c>
      <c r="H10" s="75">
        <f t="shared" si="1"/>
        <v>2.8045819581018376E-7</v>
      </c>
      <c r="I10" s="75">
        <f t="shared" si="1"/>
        <v>2.6760991126129108E-7</v>
      </c>
      <c r="J10" s="75">
        <f t="shared" si="1"/>
        <v>2.4663043497587314E-7</v>
      </c>
      <c r="K10" s="75">
        <f t="shared" si="1"/>
        <v>2.1815721772473521E-7</v>
      </c>
      <c r="L10" s="75">
        <f t="shared" si="1"/>
        <v>1.8305540380590984E-7</v>
      </c>
      <c r="M10" s="75">
        <f t="shared" si="1"/>
        <v>1.4239154407294582E-7</v>
      </c>
      <c r="N10" s="75">
        <f t="shared" si="1"/>
        <v>9.7401189326923282E-8</v>
      </c>
      <c r="O10" s="75">
        <f t="shared" si="1"/>
        <v>4.9451348730582033E-8</v>
      </c>
      <c r="P10" s="75">
        <f t="shared" si="1"/>
        <v>-1.0460733480818262E-12</v>
      </c>
      <c r="Q10" s="75">
        <f t="shared" si="2"/>
        <v>-4.9453409092868733E-8</v>
      </c>
      <c r="R10" s="75">
        <f t="shared" si="2"/>
        <v>-9.7403155301735035E-8</v>
      </c>
      <c r="S10" s="75">
        <f t="shared" si="2"/>
        <v>-1.4239335592513292E-7</v>
      </c>
      <c r="T10" s="75">
        <f t="shared" si="2"/>
        <v>-1.8305700648326061E-7</v>
      </c>
      <c r="U10" s="75">
        <f t="shared" si="2"/>
        <v>-2.1815856253070909E-7</v>
      </c>
      <c r="V10" s="75">
        <f t="shared" si="2"/>
        <v>-2.4663148104922119E-7</v>
      </c>
      <c r="W10" s="75">
        <f t="shared" si="2"/>
        <v>-2.6761062681760389E-7</v>
      </c>
      <c r="X10" s="75">
        <f t="shared" si="2"/>
        <v>-2.8045855910764494E-7</v>
      </c>
      <c r="Y10" s="75">
        <f t="shared" si="2"/>
        <v>-2.847848999980788E-7</v>
      </c>
      <c r="Z10" s="75">
        <f t="shared" si="2"/>
        <v>-2.8045819581018376E-7</v>
      </c>
      <c r="AA10" s="75">
        <f t="shared" si="3"/>
        <v>-2.6760991126129113E-7</v>
      </c>
      <c r="AB10" s="75">
        <f t="shared" si="3"/>
        <v>-2.4663043497587308E-7</v>
      </c>
      <c r="AC10" s="75">
        <f t="shared" si="3"/>
        <v>-2.1815721772473516E-7</v>
      </c>
      <c r="AD10" s="75">
        <f t="shared" si="3"/>
        <v>-1.8305540380590984E-7</v>
      </c>
      <c r="AE10" s="75">
        <f t="shared" si="3"/>
        <v>-1.4239154407294582E-7</v>
      </c>
      <c r="AF10" s="75">
        <f t="shared" si="3"/>
        <v>-9.7401189326923322E-8</v>
      </c>
      <c r="AG10" s="75">
        <f t="shared" si="3"/>
        <v>-4.9451348730581947E-8</v>
      </c>
      <c r="AH10" s="75">
        <f t="shared" si="3"/>
        <v>1.046073348046936E-12</v>
      </c>
      <c r="AI10" s="75">
        <f t="shared" si="3"/>
        <v>4.9453409092868693E-8</v>
      </c>
      <c r="AJ10" s="75">
        <f t="shared" si="3"/>
        <v>9.7403155301734995E-8</v>
      </c>
      <c r="AK10" s="75">
        <f t="shared" si="4"/>
        <v>1.4239335592513308E-7</v>
      </c>
      <c r="AL10" s="75">
        <f t="shared" si="4"/>
        <v>1.8305700648326061E-7</v>
      </c>
      <c r="AM10" s="75">
        <f t="shared" si="4"/>
        <v>2.1815856253070904E-7</v>
      </c>
      <c r="AN10" s="75">
        <f t="shared" si="4"/>
        <v>2.4663148104922114E-7</v>
      </c>
      <c r="AO10" s="75">
        <f t="shared" si="4"/>
        <v>2.6761062681760395E-7</v>
      </c>
      <c r="AP10" s="75">
        <f t="shared" si="4"/>
        <v>2.8045855910764489E-7</v>
      </c>
      <c r="AQ10" s="75">
        <f t="shared" si="4"/>
        <v>2.847848999980788E-7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5.2835900000000004E-9</v>
      </c>
      <c r="E11" s="50">
        <v>9.7485500000000001E-12</v>
      </c>
      <c r="F11" s="36">
        <f t="shared" si="5"/>
        <v>1.0406640791511323E-4</v>
      </c>
      <c r="G11" s="75">
        <f t="shared" si="1"/>
        <v>2.0602936517800001E-19</v>
      </c>
      <c r="H11" s="75">
        <f t="shared" si="1"/>
        <v>3.6141884183417447E-9</v>
      </c>
      <c r="I11" s="75">
        <f t="shared" si="1"/>
        <v>6.7924523734852325E-9</v>
      </c>
      <c r="J11" s="75">
        <f t="shared" si="1"/>
        <v>9.1514463264658591E-9</v>
      </c>
      <c r="K11" s="75">
        <f t="shared" si="1"/>
        <v>1.0406640791511322E-8</v>
      </c>
      <c r="L11" s="75">
        <f t="shared" si="1"/>
        <v>1.0406640791439769E-8</v>
      </c>
      <c r="M11" s="75">
        <f t="shared" si="1"/>
        <v>9.1514463262598299E-9</v>
      </c>
      <c r="N11" s="75">
        <f t="shared" si="1"/>
        <v>6.7924523731695771E-9</v>
      </c>
      <c r="O11" s="75">
        <f t="shared" si="1"/>
        <v>3.6141884179545357E-9</v>
      </c>
      <c r="P11" s="75">
        <f t="shared" si="1"/>
        <v>-2.0603010651229579E-19</v>
      </c>
      <c r="Q11" s="75">
        <f t="shared" si="2"/>
        <v>-3.6141884183417455E-9</v>
      </c>
      <c r="R11" s="75">
        <f t="shared" si="2"/>
        <v>-6.7924523734852342E-9</v>
      </c>
      <c r="S11" s="75">
        <f t="shared" si="2"/>
        <v>-9.1514463264658575E-9</v>
      </c>
      <c r="T11" s="75">
        <f t="shared" si="2"/>
        <v>-1.0406640791511323E-8</v>
      </c>
      <c r="U11" s="75">
        <f t="shared" si="2"/>
        <v>-1.0406640791439769E-8</v>
      </c>
      <c r="V11" s="75">
        <f t="shared" si="2"/>
        <v>-9.1514463262598283E-9</v>
      </c>
      <c r="W11" s="75">
        <f t="shared" si="2"/>
        <v>-6.7924523731695779E-9</v>
      </c>
      <c r="X11" s="75">
        <f t="shared" si="2"/>
        <v>-3.6141884179545324E-9</v>
      </c>
      <c r="Y11" s="75">
        <f t="shared" si="2"/>
        <v>2.0602881187587084E-19</v>
      </c>
      <c r="Z11" s="75">
        <f t="shared" si="2"/>
        <v>3.6141884183417484E-9</v>
      </c>
      <c r="AA11" s="75">
        <f t="shared" si="3"/>
        <v>6.7924523734852325E-9</v>
      </c>
      <c r="AB11" s="75">
        <f t="shared" si="3"/>
        <v>9.1514463264658624E-9</v>
      </c>
      <c r="AC11" s="75">
        <f t="shared" si="3"/>
        <v>1.0406640791511323E-8</v>
      </c>
      <c r="AD11" s="75">
        <f t="shared" si="3"/>
        <v>1.0406640791439769E-8</v>
      </c>
      <c r="AE11" s="75">
        <f t="shared" si="3"/>
        <v>9.1514463262598349E-9</v>
      </c>
      <c r="AF11" s="75">
        <f t="shared" si="3"/>
        <v>6.7924523731695862E-9</v>
      </c>
      <c r="AG11" s="75">
        <f t="shared" si="3"/>
        <v>3.614188417954534E-9</v>
      </c>
      <c r="AH11" s="75">
        <f t="shared" si="3"/>
        <v>-2.0602751723944585E-19</v>
      </c>
      <c r="AI11" s="75">
        <f t="shared" si="3"/>
        <v>-3.6141884183417385E-9</v>
      </c>
      <c r="AJ11" s="75">
        <f t="shared" si="3"/>
        <v>-6.7924523734852242E-9</v>
      </c>
      <c r="AK11" s="75">
        <f t="shared" si="4"/>
        <v>-9.1514463264658608E-9</v>
      </c>
      <c r="AL11" s="75">
        <f t="shared" si="4"/>
        <v>-1.0406640791511322E-8</v>
      </c>
      <c r="AM11" s="75">
        <f t="shared" si="4"/>
        <v>-1.0406640791439769E-8</v>
      </c>
      <c r="AN11" s="75">
        <f t="shared" si="4"/>
        <v>-9.1514463262598349E-9</v>
      </c>
      <c r="AO11" s="75">
        <f t="shared" si="4"/>
        <v>-6.7924523731695738E-9</v>
      </c>
      <c r="AP11" s="75">
        <f t="shared" si="4"/>
        <v>-3.6141884179545526E-9</v>
      </c>
      <c r="AQ11" s="75">
        <f t="shared" si="4"/>
        <v>2.0602622260302087E-19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1.71928E-7</v>
      </c>
      <c r="E12" s="50">
        <v>-2.2408299999999999E-16</v>
      </c>
      <c r="F12" s="36">
        <f t="shared" si="5"/>
        <v>6.8771200000000005E-3</v>
      </c>
      <c r="G12" s="75">
        <f t="shared" si="1"/>
        <v>-1.5410456809599999E-22</v>
      </c>
      <c r="H12" s="75">
        <f t="shared" si="1"/>
        <v>1.1941993555967985E-7</v>
      </c>
      <c r="I12" s="75">
        <f t="shared" si="1"/>
        <v>2.3521135680678212E-7</v>
      </c>
      <c r="J12" s="75">
        <f t="shared" si="1"/>
        <v>3.4385599999999985E-7</v>
      </c>
      <c r="K12" s="75">
        <f t="shared" si="1"/>
        <v>4.4205275263274922E-7</v>
      </c>
      <c r="L12" s="75">
        <f t="shared" si="1"/>
        <v>5.268179560662385E-7</v>
      </c>
      <c r="M12" s="75">
        <f t="shared" si="1"/>
        <v>5.9557606248740377E-7</v>
      </c>
      <c r="N12" s="75">
        <f t="shared" si="1"/>
        <v>6.4623789162591856E-7</v>
      </c>
      <c r="O12" s="75">
        <f t="shared" si="1"/>
        <v>6.7726410943953164E-7</v>
      </c>
      <c r="P12" s="75">
        <f t="shared" si="1"/>
        <v>6.8771200000000001E-7</v>
      </c>
      <c r="Q12" s="75">
        <f t="shared" si="2"/>
        <v>6.7726410943953164E-7</v>
      </c>
      <c r="R12" s="75">
        <f t="shared" si="2"/>
        <v>6.4623789162591867E-7</v>
      </c>
      <c r="S12" s="75">
        <f t="shared" si="2"/>
        <v>5.9557606248740409E-7</v>
      </c>
      <c r="T12" s="75">
        <f t="shared" si="2"/>
        <v>5.2681795606623882E-7</v>
      </c>
      <c r="U12" s="75">
        <f t="shared" si="2"/>
        <v>4.4205275263274965E-7</v>
      </c>
      <c r="V12" s="75">
        <f t="shared" si="2"/>
        <v>3.4385600000000022E-7</v>
      </c>
      <c r="W12" s="75">
        <f t="shared" si="2"/>
        <v>2.352113568067827E-7</v>
      </c>
      <c r="X12" s="75">
        <f t="shared" si="2"/>
        <v>1.1941993555968024E-7</v>
      </c>
      <c r="Y12" s="75">
        <f t="shared" si="2"/>
        <v>3.8966040810661797E-22</v>
      </c>
      <c r="Z12" s="75">
        <f t="shared" si="2"/>
        <v>-1.194199355596798E-7</v>
      </c>
      <c r="AA12" s="75">
        <f t="shared" si="3"/>
        <v>-2.3521135680678194E-7</v>
      </c>
      <c r="AB12" s="75">
        <f t="shared" si="3"/>
        <v>-3.4385599999999979E-7</v>
      </c>
      <c r="AC12" s="75">
        <f t="shared" si="3"/>
        <v>-4.4205275263274906E-7</v>
      </c>
      <c r="AD12" s="75">
        <f t="shared" si="3"/>
        <v>-5.268179560662385E-7</v>
      </c>
      <c r="AE12" s="75">
        <f t="shared" si="3"/>
        <v>-5.9557606248740367E-7</v>
      </c>
      <c r="AF12" s="75">
        <f t="shared" si="3"/>
        <v>-6.4623789162591856E-7</v>
      </c>
      <c r="AG12" s="75">
        <f t="shared" si="3"/>
        <v>-6.7726410943953164E-7</v>
      </c>
      <c r="AH12" s="75">
        <f t="shared" si="3"/>
        <v>-6.8771200000000001E-7</v>
      </c>
      <c r="AI12" s="75">
        <f t="shared" si="3"/>
        <v>-6.7726410943953164E-7</v>
      </c>
      <c r="AJ12" s="75">
        <f t="shared" si="3"/>
        <v>-6.4623789162591878E-7</v>
      </c>
      <c r="AK12" s="75">
        <f t="shared" si="4"/>
        <v>-5.9557606248740388E-7</v>
      </c>
      <c r="AL12" s="75">
        <f t="shared" si="4"/>
        <v>-5.2681795606623872E-7</v>
      </c>
      <c r="AM12" s="75">
        <f t="shared" si="4"/>
        <v>-4.4205275263274954E-7</v>
      </c>
      <c r="AN12" s="75">
        <f t="shared" si="4"/>
        <v>-3.4385600000000032E-7</v>
      </c>
      <c r="AO12" s="75">
        <f t="shared" si="4"/>
        <v>-2.352113568067822E-7</v>
      </c>
      <c r="AP12" s="75">
        <f t="shared" si="4"/>
        <v>-1.1941993555968064E-7</v>
      </c>
      <c r="AQ12" s="75">
        <f t="shared" si="4"/>
        <v>-1.6850985884442338E-22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9.5624100000000002E-8</v>
      </c>
      <c r="E13" s="50">
        <v>1.5708</v>
      </c>
      <c r="F13" s="36">
        <f t="shared" si="5"/>
        <v>2.8687229999806471E-3</v>
      </c>
      <c r="G13" s="75">
        <f t="shared" ref="G13:P22" si="6">Bn*SIN(m*(th-INDEX(deg,ii)*PI()/180+ph))*INDEX(mm,ii)*INDEX(_10kA,ii)</f>
        <v>2.8687229999806469E-7</v>
      </c>
      <c r="H13" s="75">
        <f t="shared" si="6"/>
        <v>2.8251388218236916E-7</v>
      </c>
      <c r="I13" s="75">
        <f t="shared" si="6"/>
        <v>2.6957142301548453E-7</v>
      </c>
      <c r="J13" s="75">
        <f t="shared" si="6"/>
        <v>2.4843817256999643E-7</v>
      </c>
      <c r="K13" s="75">
        <f t="shared" si="6"/>
        <v>2.1975625396675019E-7</v>
      </c>
      <c r="L13" s="75">
        <f t="shared" si="6"/>
        <v>1.8439715278875425E-7</v>
      </c>
      <c r="M13" s="75">
        <f t="shared" si="6"/>
        <v>1.4343523743273373E-7</v>
      </c>
      <c r="N13" s="75">
        <f t="shared" si="6"/>
        <v>9.8115114969051847E-8</v>
      </c>
      <c r="O13" s="75">
        <f t="shared" si="6"/>
        <v>4.9813814385678981E-8</v>
      </c>
      <c r="P13" s="75">
        <f t="shared" si="6"/>
        <v>-1.0537407964148875E-12</v>
      </c>
      <c r="Q13" s="75">
        <f t="shared" ref="Q13:Z22" si="7">Bn*SIN(m*(th-INDEX(deg,ii)*PI()/180+ph))*INDEX(mm,ii)*INDEX(_10kA,ii)</f>
        <v>-4.9815889849890792E-8</v>
      </c>
      <c r="R13" s="75">
        <f t="shared" si="7"/>
        <v>-9.8117095353952826E-8</v>
      </c>
      <c r="S13" s="75">
        <f t="shared" si="7"/>
        <v>-1.4343706256533091E-7</v>
      </c>
      <c r="T13" s="75">
        <f t="shared" si="7"/>
        <v>-1.8439876721331742E-7</v>
      </c>
      <c r="U13" s="75">
        <f t="shared" si="7"/>
        <v>-2.1975760862980564E-7</v>
      </c>
      <c r="V13" s="75">
        <f t="shared" si="7"/>
        <v>-2.4843922631079276E-7</v>
      </c>
      <c r="W13" s="75">
        <f t="shared" si="7"/>
        <v>-2.6957214381664092E-7</v>
      </c>
      <c r="X13" s="75">
        <f t="shared" si="7"/>
        <v>-2.8251424814270717E-7</v>
      </c>
      <c r="Y13" s="75">
        <f t="shared" si="7"/>
        <v>-2.8687229999806469E-7</v>
      </c>
      <c r="Z13" s="75">
        <f t="shared" si="7"/>
        <v>-2.8251388218236916E-7</v>
      </c>
      <c r="AA13" s="75">
        <f t="shared" ref="AA13:AJ22" si="8">Bn*SIN(m*(th-INDEX(deg,ii)*PI()/180+ph))*INDEX(mm,ii)*INDEX(_10kA,ii)</f>
        <v>-2.6957142301548458E-7</v>
      </c>
      <c r="AB13" s="75">
        <f t="shared" si="8"/>
        <v>-2.4843817256999638E-7</v>
      </c>
      <c r="AC13" s="75">
        <f t="shared" si="8"/>
        <v>-2.1975625396675011E-7</v>
      </c>
      <c r="AD13" s="75">
        <f t="shared" si="8"/>
        <v>-1.8439715278875425E-7</v>
      </c>
      <c r="AE13" s="75">
        <f t="shared" si="8"/>
        <v>-1.4343523743273373E-7</v>
      </c>
      <c r="AF13" s="75">
        <f t="shared" si="8"/>
        <v>-9.8115114969051874E-8</v>
      </c>
      <c r="AG13" s="75">
        <f t="shared" si="8"/>
        <v>-4.9813814385678889E-8</v>
      </c>
      <c r="AH13" s="75">
        <f t="shared" si="8"/>
        <v>1.0537407963797414E-12</v>
      </c>
      <c r="AI13" s="75">
        <f t="shared" si="8"/>
        <v>4.9815889849890765E-8</v>
      </c>
      <c r="AJ13" s="75">
        <f t="shared" si="8"/>
        <v>9.8117095353952786E-8</v>
      </c>
      <c r="AK13" s="75">
        <f t="shared" ref="AK13:AQ22" si="9">Bn*SIN(m*(th-INDEX(deg,ii)*PI()/180+ph))*INDEX(mm,ii)*INDEX(_10kA,ii)</f>
        <v>1.4343706256533107E-7</v>
      </c>
      <c r="AL13" s="75">
        <f t="shared" si="9"/>
        <v>1.8439876721331742E-7</v>
      </c>
      <c r="AM13" s="75">
        <f t="shared" si="9"/>
        <v>2.1975760862980559E-7</v>
      </c>
      <c r="AN13" s="75">
        <f t="shared" si="9"/>
        <v>2.4843922631079276E-7</v>
      </c>
      <c r="AO13" s="75">
        <f t="shared" si="9"/>
        <v>2.6957214381664097E-7</v>
      </c>
      <c r="AP13" s="75">
        <f t="shared" si="9"/>
        <v>2.8251424814270717E-7</v>
      </c>
      <c r="AQ13" s="75">
        <f t="shared" si="9"/>
        <v>2.8687229999806469E-7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7.81999E-9</v>
      </c>
      <c r="E14" s="50">
        <v>-3.5867500000000001E-16</v>
      </c>
      <c r="F14" s="36">
        <f t="shared" si="5"/>
        <v>1.5402373560955874E-4</v>
      </c>
      <c r="G14" s="75">
        <f t="shared" si="6"/>
        <v>-1.1219339653E-23</v>
      </c>
      <c r="H14" s="75">
        <f t="shared" si="6"/>
        <v>5.3491882012105814E-9</v>
      </c>
      <c r="I14" s="75">
        <f t="shared" si="6"/>
        <v>1.0053185359745274E-8</v>
      </c>
      <c r="J14" s="75">
        <f t="shared" si="6"/>
        <v>1.3544619994680538E-8</v>
      </c>
      <c r="K14" s="75">
        <f t="shared" si="6"/>
        <v>1.5402373560955872E-8</v>
      </c>
      <c r="L14" s="75">
        <f t="shared" si="6"/>
        <v>1.5402373560955875E-8</v>
      </c>
      <c r="M14" s="75">
        <f t="shared" si="6"/>
        <v>1.3544619994680553E-8</v>
      </c>
      <c r="N14" s="75">
        <f t="shared" si="6"/>
        <v>1.0053185359745294E-8</v>
      </c>
      <c r="O14" s="75">
        <f t="shared" si="6"/>
        <v>5.3491882012106078E-9</v>
      </c>
      <c r="P14" s="75">
        <f t="shared" si="6"/>
        <v>1.5807222453721736E-23</v>
      </c>
      <c r="Q14" s="75">
        <f t="shared" si="7"/>
        <v>-5.3491882012105781E-9</v>
      </c>
      <c r="R14" s="75">
        <f t="shared" si="7"/>
        <v>-1.0053185359745269E-8</v>
      </c>
      <c r="S14" s="75">
        <f t="shared" si="7"/>
        <v>-1.3544619994680533E-8</v>
      </c>
      <c r="T14" s="75">
        <f t="shared" si="7"/>
        <v>-1.5402373560955872E-8</v>
      </c>
      <c r="U14" s="75">
        <f t="shared" si="7"/>
        <v>-1.5402373560955875E-8</v>
      </c>
      <c r="V14" s="75">
        <f t="shared" si="7"/>
        <v>-1.3544619994680552E-8</v>
      </c>
      <c r="W14" s="75">
        <f t="shared" si="7"/>
        <v>-1.0053185359745295E-8</v>
      </c>
      <c r="X14" s="75">
        <f t="shared" si="7"/>
        <v>-5.3491882012106037E-9</v>
      </c>
      <c r="Y14" s="75">
        <f t="shared" si="7"/>
        <v>-1.7723352186901907E-23</v>
      </c>
      <c r="Z14" s="75">
        <f t="shared" si="7"/>
        <v>5.3491882012105822E-9</v>
      </c>
      <c r="AA14" s="75">
        <f t="shared" si="8"/>
        <v>1.0053185359745267E-8</v>
      </c>
      <c r="AB14" s="75">
        <f t="shared" si="8"/>
        <v>1.354461999468054E-8</v>
      </c>
      <c r="AC14" s="75">
        <f t="shared" si="8"/>
        <v>1.5402373560955872E-8</v>
      </c>
      <c r="AD14" s="75">
        <f t="shared" si="8"/>
        <v>1.5402373560955875E-8</v>
      </c>
      <c r="AE14" s="75">
        <f t="shared" si="8"/>
        <v>1.3544619994680553E-8</v>
      </c>
      <c r="AF14" s="75">
        <f t="shared" si="8"/>
        <v>1.0053185359745297E-8</v>
      </c>
      <c r="AG14" s="75">
        <f t="shared" si="8"/>
        <v>5.3491882012105921E-9</v>
      </c>
      <c r="AH14" s="75">
        <f t="shared" si="8"/>
        <v>5.7483891995405157E-24</v>
      </c>
      <c r="AI14" s="75">
        <f t="shared" si="8"/>
        <v>-5.3491882012105805E-9</v>
      </c>
      <c r="AJ14" s="75">
        <f t="shared" si="8"/>
        <v>-1.0053185359745266E-8</v>
      </c>
      <c r="AK14" s="75">
        <f t="shared" si="9"/>
        <v>-1.3544619994680545E-8</v>
      </c>
      <c r="AL14" s="75">
        <f t="shared" si="9"/>
        <v>-1.5402373560955872E-8</v>
      </c>
      <c r="AM14" s="75">
        <f t="shared" si="9"/>
        <v>-1.5402373560955875E-8</v>
      </c>
      <c r="AN14" s="75">
        <f t="shared" si="9"/>
        <v>-1.3544619994680553E-8</v>
      </c>
      <c r="AO14" s="75">
        <f t="shared" si="9"/>
        <v>-1.0053185359745277E-8</v>
      </c>
      <c r="AP14" s="75">
        <f t="shared" si="9"/>
        <v>-5.3491882012106202E-9</v>
      </c>
      <c r="AQ14" s="75">
        <f t="shared" si="9"/>
        <v>-7.6645189327206871E-24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3.9811699999999999E-7</v>
      </c>
      <c r="E15" s="50">
        <v>-2.37987E-16</v>
      </c>
      <c r="F15" s="36">
        <f t="shared" si="5"/>
        <v>1.592468E-2</v>
      </c>
      <c r="G15" s="75">
        <f t="shared" si="6"/>
        <v>-3.7898668191599997E-22</v>
      </c>
      <c r="H15" s="75">
        <f t="shared" si="6"/>
        <v>2.7652916619290079E-7</v>
      </c>
      <c r="I15" s="75">
        <f t="shared" si="6"/>
        <v>5.4465613360154063E-7</v>
      </c>
      <c r="J15" s="75">
        <f t="shared" si="6"/>
        <v>7.9623399999999966E-7</v>
      </c>
      <c r="K15" s="75">
        <f t="shared" si="6"/>
        <v>1.0236186992223036E-6</v>
      </c>
      <c r="L15" s="75">
        <f t="shared" si="6"/>
        <v>1.2199012622447924E-6</v>
      </c>
      <c r="M15" s="75">
        <f t="shared" si="6"/>
        <v>1.3791177427137973E-6</v>
      </c>
      <c r="N15" s="75">
        <f t="shared" si="6"/>
        <v>1.4964304284376937E-6</v>
      </c>
      <c r="O15" s="75">
        <f t="shared" si="6"/>
        <v>1.5682748328238448E-6</v>
      </c>
      <c r="P15" s="75">
        <f t="shared" si="6"/>
        <v>1.592468E-6</v>
      </c>
      <c r="Q15" s="75">
        <f t="shared" si="7"/>
        <v>1.5682748328238451E-6</v>
      </c>
      <c r="R15" s="75">
        <f t="shared" si="7"/>
        <v>1.4964304284376939E-6</v>
      </c>
      <c r="S15" s="75">
        <f t="shared" si="7"/>
        <v>1.3791177427137979E-6</v>
      </c>
      <c r="T15" s="75">
        <f t="shared" si="7"/>
        <v>1.2199012622447932E-6</v>
      </c>
      <c r="U15" s="75">
        <f t="shared" si="7"/>
        <v>1.0236186992223046E-6</v>
      </c>
      <c r="V15" s="75">
        <f t="shared" si="7"/>
        <v>7.9623400000000051E-7</v>
      </c>
      <c r="W15" s="75">
        <f t="shared" si="7"/>
        <v>5.44656133601542E-7</v>
      </c>
      <c r="X15" s="75">
        <f t="shared" si="7"/>
        <v>2.765291661929018E-7</v>
      </c>
      <c r="Y15" s="75">
        <f t="shared" si="7"/>
        <v>9.0229882680065155E-22</v>
      </c>
      <c r="Z15" s="75">
        <f t="shared" si="7"/>
        <v>-2.7652916619290074E-7</v>
      </c>
      <c r="AA15" s="75">
        <f t="shared" si="8"/>
        <v>-5.446561336015402E-7</v>
      </c>
      <c r="AB15" s="75">
        <f t="shared" si="8"/>
        <v>-7.9623399999999956E-7</v>
      </c>
      <c r="AC15" s="75">
        <f t="shared" si="8"/>
        <v>-1.0236186992223032E-6</v>
      </c>
      <c r="AD15" s="75">
        <f t="shared" si="8"/>
        <v>-1.2199012622447924E-6</v>
      </c>
      <c r="AE15" s="75">
        <f t="shared" si="8"/>
        <v>-1.379117742713797E-6</v>
      </c>
      <c r="AF15" s="75">
        <f t="shared" si="8"/>
        <v>-1.4964304284376937E-6</v>
      </c>
      <c r="AG15" s="75">
        <f t="shared" si="8"/>
        <v>-1.5682748328238448E-6</v>
      </c>
      <c r="AH15" s="75">
        <f t="shared" si="8"/>
        <v>-1.592468E-6</v>
      </c>
      <c r="AI15" s="75">
        <f t="shared" si="8"/>
        <v>-1.5682748328238451E-6</v>
      </c>
      <c r="AJ15" s="75">
        <f t="shared" si="8"/>
        <v>-1.4964304284376941E-6</v>
      </c>
      <c r="AK15" s="75">
        <f t="shared" si="9"/>
        <v>-1.3791177427137973E-6</v>
      </c>
      <c r="AL15" s="75">
        <f t="shared" si="9"/>
        <v>-1.2199012622447928E-6</v>
      </c>
      <c r="AM15" s="75">
        <f t="shared" si="9"/>
        <v>-1.0236186992223042E-6</v>
      </c>
      <c r="AN15" s="75">
        <f t="shared" si="9"/>
        <v>-7.9623400000000072E-7</v>
      </c>
      <c r="AO15" s="75">
        <f t="shared" si="9"/>
        <v>-5.4465613360154084E-7</v>
      </c>
      <c r="AP15" s="75">
        <f t="shared" si="9"/>
        <v>-2.765291661929027E-7</v>
      </c>
      <c r="AQ15" s="75">
        <f t="shared" si="9"/>
        <v>-3.9020194193828406E-22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1.7103199999999999E-7</v>
      </c>
      <c r="E16" s="50">
        <v>1.5708</v>
      </c>
      <c r="F16" s="36">
        <f t="shared" si="5"/>
        <v>5.1309599999653848E-3</v>
      </c>
      <c r="G16" s="75">
        <f t="shared" si="6"/>
        <v>5.130959999965385E-7</v>
      </c>
      <c r="H16" s="75">
        <f t="shared" si="6"/>
        <v>5.0530059156023382E-7</v>
      </c>
      <c r="I16" s="75">
        <f t="shared" si="6"/>
        <v>4.8215188034380829E-7</v>
      </c>
      <c r="J16" s="75">
        <f t="shared" si="6"/>
        <v>4.4435322822375973E-7</v>
      </c>
      <c r="K16" s="75">
        <f t="shared" si="6"/>
        <v>3.9305312811771525E-7</v>
      </c>
      <c r="L16" s="75">
        <f t="shared" si="6"/>
        <v>3.298103076082935E-7</v>
      </c>
      <c r="M16" s="75">
        <f t="shared" si="6"/>
        <v>2.5654636779426227E-7</v>
      </c>
      <c r="N16" s="75">
        <f t="shared" si="6"/>
        <v>1.7548739641352834E-7</v>
      </c>
      <c r="O16" s="75">
        <f t="shared" si="6"/>
        <v>8.9096329293676442E-8</v>
      </c>
      <c r="P16" s="75">
        <f t="shared" si="6"/>
        <v>-1.8847068457891997E-12</v>
      </c>
      <c r="Q16" s="75">
        <f t="shared" si="7"/>
        <v>-8.9100041441503999E-8</v>
      </c>
      <c r="R16" s="75">
        <f t="shared" si="7"/>
        <v>-1.7549093850375856E-7</v>
      </c>
      <c r="S16" s="75">
        <f t="shared" si="7"/>
        <v>-2.5654963220227612E-7</v>
      </c>
      <c r="T16" s="75">
        <f t="shared" si="7"/>
        <v>-3.2981319514670569E-7</v>
      </c>
      <c r="U16" s="75">
        <f t="shared" si="7"/>
        <v>-3.9305555105013176E-7</v>
      </c>
      <c r="V16" s="75">
        <f t="shared" si="7"/>
        <v>-4.4435511293060545E-7</v>
      </c>
      <c r="W16" s="75">
        <f t="shared" si="7"/>
        <v>-4.8215316955921917E-7</v>
      </c>
      <c r="X16" s="75">
        <f t="shared" si="7"/>
        <v>-5.0530124611205221E-7</v>
      </c>
      <c r="Y16" s="75">
        <f t="shared" si="7"/>
        <v>-5.130959999965385E-7</v>
      </c>
      <c r="Z16" s="75">
        <f t="shared" si="7"/>
        <v>-5.0530059156023382E-7</v>
      </c>
      <c r="AA16" s="75">
        <f t="shared" si="8"/>
        <v>-4.8215188034380829E-7</v>
      </c>
      <c r="AB16" s="75">
        <f t="shared" si="8"/>
        <v>-4.4435322822375962E-7</v>
      </c>
      <c r="AC16" s="75">
        <f t="shared" si="8"/>
        <v>-3.9305312811771514E-7</v>
      </c>
      <c r="AD16" s="75">
        <f t="shared" si="8"/>
        <v>-3.298103076082935E-7</v>
      </c>
      <c r="AE16" s="75">
        <f t="shared" si="8"/>
        <v>-2.5654636779426233E-7</v>
      </c>
      <c r="AF16" s="75">
        <f t="shared" si="8"/>
        <v>-1.7548739641352839E-7</v>
      </c>
      <c r="AG16" s="75">
        <f t="shared" si="8"/>
        <v>-8.9096329293676297E-8</v>
      </c>
      <c r="AH16" s="75">
        <f t="shared" si="8"/>
        <v>1.884706845726338E-12</v>
      </c>
      <c r="AI16" s="75">
        <f t="shared" si="8"/>
        <v>8.9100041441503946E-8</v>
      </c>
      <c r="AJ16" s="75">
        <f t="shared" si="8"/>
        <v>1.7549093850375851E-7</v>
      </c>
      <c r="AK16" s="75">
        <f t="shared" si="9"/>
        <v>2.5654963220227649E-7</v>
      </c>
      <c r="AL16" s="75">
        <f t="shared" si="9"/>
        <v>3.2981319514670569E-7</v>
      </c>
      <c r="AM16" s="75">
        <f t="shared" si="9"/>
        <v>3.9305555105013176E-7</v>
      </c>
      <c r="AN16" s="75">
        <f t="shared" si="9"/>
        <v>4.4435511293060539E-7</v>
      </c>
      <c r="AO16" s="75">
        <f t="shared" si="9"/>
        <v>4.8215316955921927E-7</v>
      </c>
      <c r="AP16" s="75">
        <f t="shared" si="9"/>
        <v>5.0530124611205221E-7</v>
      </c>
      <c r="AQ16" s="75">
        <f t="shared" si="9"/>
        <v>5.130959999965385E-7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2.3926499999999999E-8</v>
      </c>
      <c r="E17" s="50">
        <v>-4.1970799999999999E-16</v>
      </c>
      <c r="F17" s="36">
        <f t="shared" si="5"/>
        <v>4.7126005404893198E-4</v>
      </c>
      <c r="G17" s="75">
        <f t="shared" si="6"/>
        <v>-4.0168573847999997E-23</v>
      </c>
      <c r="H17" s="75">
        <f t="shared" si="6"/>
        <v>1.6366689918563186E-8</v>
      </c>
      <c r="I17" s="75">
        <f t="shared" si="6"/>
        <v>3.0759315486329931E-8</v>
      </c>
      <c r="J17" s="75">
        <f t="shared" si="6"/>
        <v>4.1441913647296719E-8</v>
      </c>
      <c r="K17" s="75">
        <f t="shared" si="6"/>
        <v>4.7126005404893183E-8</v>
      </c>
      <c r="L17" s="75">
        <f t="shared" si="6"/>
        <v>4.7126005404893197E-8</v>
      </c>
      <c r="M17" s="75">
        <f t="shared" si="6"/>
        <v>4.1441913647296765E-8</v>
      </c>
      <c r="N17" s="75">
        <f t="shared" si="6"/>
        <v>3.0759315486330004E-8</v>
      </c>
      <c r="O17" s="75">
        <f t="shared" si="6"/>
        <v>1.6366689918563272E-8</v>
      </c>
      <c r="P17" s="75">
        <f t="shared" si="6"/>
        <v>4.836470481918431E-23</v>
      </c>
      <c r="Q17" s="75">
        <f t="shared" si="7"/>
        <v>-1.6366689918563183E-8</v>
      </c>
      <c r="R17" s="75">
        <f t="shared" si="7"/>
        <v>-3.0759315486329931E-8</v>
      </c>
      <c r="S17" s="75">
        <f t="shared" si="7"/>
        <v>-4.1441913647296705E-8</v>
      </c>
      <c r="T17" s="75">
        <f t="shared" si="7"/>
        <v>-4.7126005404893183E-8</v>
      </c>
      <c r="U17" s="75">
        <f t="shared" si="7"/>
        <v>-4.7126005404893197E-8</v>
      </c>
      <c r="V17" s="75">
        <f t="shared" si="7"/>
        <v>-4.1441913647296758E-8</v>
      </c>
      <c r="W17" s="75">
        <f t="shared" si="7"/>
        <v>-3.0759315486330011E-8</v>
      </c>
      <c r="X17" s="75">
        <f t="shared" si="7"/>
        <v>-1.6366689918563259E-8</v>
      </c>
      <c r="Y17" s="75">
        <f t="shared" si="7"/>
        <v>-5.4227407720458528E-23</v>
      </c>
      <c r="Z17" s="75">
        <f t="shared" si="7"/>
        <v>1.6366689918563196E-8</v>
      </c>
      <c r="AA17" s="75">
        <f t="shared" si="8"/>
        <v>3.0759315486329925E-8</v>
      </c>
      <c r="AB17" s="75">
        <f t="shared" si="8"/>
        <v>4.1441913647296725E-8</v>
      </c>
      <c r="AC17" s="75">
        <f t="shared" si="8"/>
        <v>4.7126005404893183E-8</v>
      </c>
      <c r="AD17" s="75">
        <f t="shared" si="8"/>
        <v>4.7126005404893197E-8</v>
      </c>
      <c r="AE17" s="75">
        <f t="shared" si="8"/>
        <v>4.1441913647296765E-8</v>
      </c>
      <c r="AF17" s="75">
        <f t="shared" si="8"/>
        <v>3.0759315486330017E-8</v>
      </c>
      <c r="AG17" s="75">
        <f t="shared" si="8"/>
        <v>1.6366689918563226E-8</v>
      </c>
      <c r="AH17" s="75">
        <f t="shared" si="8"/>
        <v>1.7588108703822658E-23</v>
      </c>
      <c r="AI17" s="75">
        <f t="shared" si="8"/>
        <v>-1.6366689918563189E-8</v>
      </c>
      <c r="AJ17" s="75">
        <f t="shared" si="8"/>
        <v>-3.0759315486329918E-8</v>
      </c>
      <c r="AK17" s="75">
        <f t="shared" si="9"/>
        <v>-4.1441913647296745E-8</v>
      </c>
      <c r="AL17" s="75">
        <f t="shared" si="9"/>
        <v>-4.712600540489319E-8</v>
      </c>
      <c r="AM17" s="75">
        <f t="shared" si="9"/>
        <v>-4.7126005404893197E-8</v>
      </c>
      <c r="AN17" s="75">
        <f t="shared" si="9"/>
        <v>-4.1441913647296765E-8</v>
      </c>
      <c r="AO17" s="75">
        <f t="shared" si="9"/>
        <v>-3.0759315486329951E-8</v>
      </c>
      <c r="AP17" s="75">
        <f t="shared" si="9"/>
        <v>-1.6366689918563308E-8</v>
      </c>
      <c r="AQ17" s="75">
        <f t="shared" si="9"/>
        <v>-2.3450811605096876E-23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1.2522700000000001E-6</v>
      </c>
      <c r="E18" s="50">
        <v>-2.2496399999999998E-16</v>
      </c>
      <c r="F18" s="36">
        <f t="shared" si="5"/>
        <v>5.0090800000000005E-2</v>
      </c>
      <c r="G18" s="75">
        <f t="shared" si="6"/>
        <v>-1.1268626731199999E-21</v>
      </c>
      <c r="H18" s="75">
        <f t="shared" si="6"/>
        <v>8.6981761378786628E-7</v>
      </c>
      <c r="I18" s="75">
        <f t="shared" si="6"/>
        <v>1.7132062595297396E-6</v>
      </c>
      <c r="J18" s="75">
        <f t="shared" si="6"/>
        <v>2.5045399999999989E-6</v>
      </c>
      <c r="K18" s="75">
        <f t="shared" si="6"/>
        <v>3.2197745599286499E-6</v>
      </c>
      <c r="L18" s="75">
        <f t="shared" si="6"/>
        <v>3.8371778991384101E-6</v>
      </c>
      <c r="M18" s="75">
        <f t="shared" si="6"/>
        <v>4.3379905295885554E-6</v>
      </c>
      <c r="N18" s="75">
        <f t="shared" si="6"/>
        <v>4.7069955129262778E-6</v>
      </c>
      <c r="O18" s="75">
        <f t="shared" si="6"/>
        <v>4.9329808194583914E-6</v>
      </c>
      <c r="P18" s="75">
        <f t="shared" si="6"/>
        <v>5.0090800000000003E-6</v>
      </c>
      <c r="Q18" s="75">
        <f t="shared" si="7"/>
        <v>4.9329808194583922E-6</v>
      </c>
      <c r="R18" s="75">
        <f t="shared" si="7"/>
        <v>4.7069955129262786E-6</v>
      </c>
      <c r="S18" s="75">
        <f t="shared" si="7"/>
        <v>4.3379905295885579E-6</v>
      </c>
      <c r="T18" s="75">
        <f t="shared" si="7"/>
        <v>3.8371778991384127E-6</v>
      </c>
      <c r="U18" s="75">
        <f t="shared" si="7"/>
        <v>3.2197745599286528E-6</v>
      </c>
      <c r="V18" s="75">
        <f t="shared" si="7"/>
        <v>2.5045400000000019E-6</v>
      </c>
      <c r="W18" s="75">
        <f t="shared" si="7"/>
        <v>1.7132062595297438E-6</v>
      </c>
      <c r="X18" s="75">
        <f t="shared" si="7"/>
        <v>8.6981761378786924E-7</v>
      </c>
      <c r="Y18" s="75">
        <f t="shared" si="7"/>
        <v>2.8381650415271187E-21</v>
      </c>
      <c r="Z18" s="75">
        <f t="shared" si="7"/>
        <v>-8.6981761378786596E-7</v>
      </c>
      <c r="AA18" s="75">
        <f t="shared" si="8"/>
        <v>-1.7132062595297383E-6</v>
      </c>
      <c r="AB18" s="75">
        <f t="shared" si="8"/>
        <v>-2.5045399999999989E-6</v>
      </c>
      <c r="AC18" s="75">
        <f t="shared" si="8"/>
        <v>-3.2197745599286486E-6</v>
      </c>
      <c r="AD18" s="75">
        <f t="shared" si="8"/>
        <v>-3.8371778991384101E-6</v>
      </c>
      <c r="AE18" s="75">
        <f t="shared" si="8"/>
        <v>-4.3379905295885546E-6</v>
      </c>
      <c r="AF18" s="75">
        <f t="shared" si="8"/>
        <v>-4.7069955129262778E-6</v>
      </c>
      <c r="AG18" s="75">
        <f t="shared" si="8"/>
        <v>-4.9329808194583914E-6</v>
      </c>
      <c r="AH18" s="75">
        <f t="shared" si="8"/>
        <v>-5.0090800000000003E-6</v>
      </c>
      <c r="AI18" s="75">
        <f t="shared" si="8"/>
        <v>-4.9329808194583922E-6</v>
      </c>
      <c r="AJ18" s="75">
        <f t="shared" si="8"/>
        <v>-4.7069955129262795E-6</v>
      </c>
      <c r="AK18" s="75">
        <f t="shared" si="9"/>
        <v>-4.3379905295885563E-6</v>
      </c>
      <c r="AL18" s="75">
        <f t="shared" si="9"/>
        <v>-3.837177899138411E-6</v>
      </c>
      <c r="AM18" s="75">
        <f t="shared" si="9"/>
        <v>-3.219774559928652E-6</v>
      </c>
      <c r="AN18" s="75">
        <f t="shared" si="9"/>
        <v>-2.5045400000000023E-6</v>
      </c>
      <c r="AO18" s="75">
        <f t="shared" si="9"/>
        <v>-1.7132062595297402E-6</v>
      </c>
      <c r="AP18" s="75">
        <f t="shared" si="9"/>
        <v>-8.6981761378787221E-7</v>
      </c>
      <c r="AQ18" s="75">
        <f t="shared" si="9"/>
        <v>-1.2273733245027342E-21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4.45933E-7</v>
      </c>
      <c r="E19" s="50">
        <v>-1.5708</v>
      </c>
      <c r="F19" s="36">
        <f t="shared" si="5"/>
        <v>1.3377989999909747E-2</v>
      </c>
      <c r="G19" s="75">
        <f t="shared" si="6"/>
        <v>-1.3377989999909748E-6</v>
      </c>
      <c r="H19" s="75">
        <f t="shared" si="6"/>
        <v>-1.3174756804719923E-6</v>
      </c>
      <c r="I19" s="75">
        <f t="shared" si="6"/>
        <v>-1.25712152907673E-6</v>
      </c>
      <c r="J19" s="75">
        <f t="shared" si="6"/>
        <v>-1.1585703761546592E-6</v>
      </c>
      <c r="K19" s="75">
        <f t="shared" si="6"/>
        <v>-1.0248166486180272E-6</v>
      </c>
      <c r="L19" s="75">
        <f t="shared" si="6"/>
        <v>-8.5992438579538274E-7</v>
      </c>
      <c r="M19" s="75">
        <f t="shared" si="6"/>
        <v>-6.6890375565308075E-7</v>
      </c>
      <c r="N19" s="75">
        <f t="shared" si="6"/>
        <v>-4.5755882337689228E-7</v>
      </c>
      <c r="O19" s="75">
        <f t="shared" si="6"/>
        <v>-2.323111977883334E-7</v>
      </c>
      <c r="P19" s="75">
        <f t="shared" si="6"/>
        <v>-4.9140101141338595E-12</v>
      </c>
      <c r="Q19" s="75">
        <f t="shared" si="7"/>
        <v>2.3230151907781584E-7</v>
      </c>
      <c r="R19" s="75">
        <f t="shared" si="7"/>
        <v>4.5754958805880691E-7</v>
      </c>
      <c r="S19" s="75">
        <f t="shared" si="7"/>
        <v>6.6889524433789401E-7</v>
      </c>
      <c r="T19" s="75">
        <f t="shared" si="7"/>
        <v>8.5991685709510017E-7</v>
      </c>
      <c r="U19" s="75">
        <f t="shared" si="7"/>
        <v>1.0248103312883967E-6</v>
      </c>
      <c r="V19" s="75">
        <f t="shared" si="7"/>
        <v>1.1585654621445452E-6</v>
      </c>
      <c r="W19" s="75">
        <f t="shared" si="7"/>
        <v>1.257118167695843E-6</v>
      </c>
      <c r="X19" s="75">
        <f t="shared" si="7"/>
        <v>1.3174739738541895E-6</v>
      </c>
      <c r="Y19" s="75">
        <f t="shared" si="7"/>
        <v>1.3377989999909748E-6</v>
      </c>
      <c r="Z19" s="75">
        <f t="shared" si="7"/>
        <v>1.3174756804719923E-6</v>
      </c>
      <c r="AA19" s="75">
        <f t="shared" si="8"/>
        <v>1.2571215290767302E-6</v>
      </c>
      <c r="AB19" s="75">
        <f t="shared" si="8"/>
        <v>1.1585703761546592E-6</v>
      </c>
      <c r="AC19" s="75">
        <f t="shared" si="8"/>
        <v>1.0248166486180274E-6</v>
      </c>
      <c r="AD19" s="75">
        <f t="shared" si="8"/>
        <v>8.5992438579538327E-7</v>
      </c>
      <c r="AE19" s="75">
        <f t="shared" si="8"/>
        <v>6.6890375565308149E-7</v>
      </c>
      <c r="AF19" s="75">
        <f t="shared" si="8"/>
        <v>4.5755882337689323E-7</v>
      </c>
      <c r="AG19" s="75">
        <f t="shared" si="8"/>
        <v>2.3231119778833351E-7</v>
      </c>
      <c r="AH19" s="75">
        <f t="shared" si="8"/>
        <v>4.9140101145948107E-12</v>
      </c>
      <c r="AI19" s="75">
        <f t="shared" si="8"/>
        <v>-2.3230151907781508E-7</v>
      </c>
      <c r="AJ19" s="75">
        <f t="shared" si="8"/>
        <v>-4.5754958805880596E-7</v>
      </c>
      <c r="AK19" s="75">
        <f t="shared" si="9"/>
        <v>-6.6889524433789412E-7</v>
      </c>
      <c r="AL19" s="75">
        <f t="shared" si="9"/>
        <v>-8.5991685709509985E-7</v>
      </c>
      <c r="AM19" s="75">
        <f t="shared" si="9"/>
        <v>-1.0248103312883965E-6</v>
      </c>
      <c r="AN19" s="75">
        <f t="shared" si="9"/>
        <v>-1.1585654621445448E-6</v>
      </c>
      <c r="AO19" s="75">
        <f t="shared" si="9"/>
        <v>-1.2571181676958432E-6</v>
      </c>
      <c r="AP19" s="75">
        <f t="shared" si="9"/>
        <v>-1.3174739738541891E-6</v>
      </c>
      <c r="AQ19" s="75">
        <f t="shared" si="9"/>
        <v>-1.3377989999909748E-6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1.3988500000000001E-7</v>
      </c>
      <c r="E20" s="50">
        <v>-4.0563799999999999E-16</v>
      </c>
      <c r="F20" s="36">
        <f t="shared" si="5"/>
        <v>2.7551966506022554E-3</v>
      </c>
      <c r="G20" s="75">
        <f t="shared" si="6"/>
        <v>-2.2697068652000003E-22</v>
      </c>
      <c r="H20" s="75">
        <f t="shared" si="6"/>
        <v>9.5686975498222123E-8</v>
      </c>
      <c r="I20" s="75">
        <f t="shared" si="6"/>
        <v>1.7983268956200295E-7</v>
      </c>
      <c r="J20" s="75">
        <f t="shared" si="6"/>
        <v>2.4228792721677228E-7</v>
      </c>
      <c r="K20" s="75">
        <f t="shared" si="6"/>
        <v>2.7551966506022544E-7</v>
      </c>
      <c r="L20" s="75">
        <f t="shared" si="6"/>
        <v>2.7551966506022555E-7</v>
      </c>
      <c r="M20" s="75">
        <f t="shared" si="6"/>
        <v>2.4228792721677254E-7</v>
      </c>
      <c r="N20" s="75">
        <f t="shared" si="6"/>
        <v>1.7983268956200335E-7</v>
      </c>
      <c r="O20" s="75">
        <f t="shared" si="6"/>
        <v>9.5686975498222626E-8</v>
      </c>
      <c r="P20" s="75">
        <f t="shared" si="6"/>
        <v>2.8276165480248251E-22</v>
      </c>
      <c r="Q20" s="75">
        <f t="shared" si="7"/>
        <v>-9.5686975498222097E-8</v>
      </c>
      <c r="R20" s="75">
        <f t="shared" si="7"/>
        <v>-1.7983268956200292E-7</v>
      </c>
      <c r="S20" s="75">
        <f t="shared" si="7"/>
        <v>-2.4228792721677223E-7</v>
      </c>
      <c r="T20" s="75">
        <f t="shared" si="7"/>
        <v>-2.7551966506022544E-7</v>
      </c>
      <c r="U20" s="75">
        <f t="shared" si="7"/>
        <v>-2.7551966506022555E-7</v>
      </c>
      <c r="V20" s="75">
        <f t="shared" si="7"/>
        <v>-2.4228792721677254E-7</v>
      </c>
      <c r="W20" s="75">
        <f t="shared" si="7"/>
        <v>-1.7983268956200337E-7</v>
      </c>
      <c r="X20" s="75">
        <f t="shared" si="7"/>
        <v>-9.5686975498222547E-8</v>
      </c>
      <c r="Y20" s="75">
        <f t="shared" si="7"/>
        <v>-3.1703763312546097E-22</v>
      </c>
      <c r="Z20" s="75">
        <f t="shared" si="7"/>
        <v>9.5686975498222176E-8</v>
      </c>
      <c r="AA20" s="75">
        <f t="shared" si="8"/>
        <v>1.798326895620029E-7</v>
      </c>
      <c r="AB20" s="75">
        <f t="shared" si="8"/>
        <v>2.4228792721677233E-7</v>
      </c>
      <c r="AC20" s="75">
        <f t="shared" si="8"/>
        <v>2.7551966506022544E-7</v>
      </c>
      <c r="AD20" s="75">
        <f t="shared" si="8"/>
        <v>2.755196650602255E-7</v>
      </c>
      <c r="AE20" s="75">
        <f t="shared" si="8"/>
        <v>2.4228792721677254E-7</v>
      </c>
      <c r="AF20" s="75">
        <f t="shared" si="8"/>
        <v>1.798326895620034E-7</v>
      </c>
      <c r="AG20" s="75">
        <f t="shared" si="8"/>
        <v>9.5686975498222348E-8</v>
      </c>
      <c r="AH20" s="75">
        <f t="shared" si="8"/>
        <v>1.0282793496893539E-22</v>
      </c>
      <c r="AI20" s="75">
        <f t="shared" si="8"/>
        <v>-9.5686975498222136E-8</v>
      </c>
      <c r="AJ20" s="75">
        <f t="shared" si="8"/>
        <v>-1.7983268956200284E-7</v>
      </c>
      <c r="AK20" s="75">
        <f t="shared" si="9"/>
        <v>-2.4228792721677244E-7</v>
      </c>
      <c r="AL20" s="75">
        <f t="shared" si="9"/>
        <v>-2.7551966506022544E-7</v>
      </c>
      <c r="AM20" s="75">
        <f t="shared" si="9"/>
        <v>-2.755196650602255E-7</v>
      </c>
      <c r="AN20" s="75">
        <f t="shared" si="9"/>
        <v>-2.4228792721677254E-7</v>
      </c>
      <c r="AO20" s="75">
        <f t="shared" si="9"/>
        <v>-1.7983268956200303E-7</v>
      </c>
      <c r="AP20" s="75">
        <f t="shared" si="9"/>
        <v>-9.5686975498222838E-8</v>
      </c>
      <c r="AQ20" s="75">
        <f t="shared" si="9"/>
        <v>-1.3710391329191385E-22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1.55485E-6</v>
      </c>
      <c r="E21" s="50">
        <v>-2.75331E-16</v>
      </c>
      <c r="F21" s="36">
        <f t="shared" si="5"/>
        <v>6.2193999999999999E-2</v>
      </c>
      <c r="G21" s="75">
        <f t="shared" si="6"/>
        <v>-1.7123936214E-21</v>
      </c>
      <c r="H21" s="75">
        <f t="shared" si="6"/>
        <v>1.0799874761817048E-6</v>
      </c>
      <c r="I21" s="75">
        <f t="shared" si="6"/>
        <v>2.1271600793996622E-6</v>
      </c>
      <c r="J21" s="75">
        <f t="shared" si="6"/>
        <v>3.1096999999999988E-6</v>
      </c>
      <c r="K21" s="75">
        <f t="shared" si="6"/>
        <v>3.997753259684462E-6</v>
      </c>
      <c r="L21" s="75">
        <f t="shared" si="6"/>
        <v>4.7643368095341715E-6</v>
      </c>
      <c r="M21" s="75">
        <f t="shared" si="6"/>
        <v>5.3861583962969372E-6</v>
      </c>
      <c r="N21" s="75">
        <f t="shared" si="6"/>
        <v>5.8443242857158784E-6</v>
      </c>
      <c r="O21" s="75">
        <f t="shared" si="6"/>
        <v>6.1249133390841263E-6</v>
      </c>
      <c r="P21" s="75">
        <f t="shared" si="6"/>
        <v>6.2194000000000001E-6</v>
      </c>
      <c r="Q21" s="75">
        <f t="shared" si="7"/>
        <v>6.1249133390841271E-6</v>
      </c>
      <c r="R21" s="75">
        <f t="shared" si="7"/>
        <v>5.8443242857158792E-6</v>
      </c>
      <c r="S21" s="75">
        <f t="shared" si="7"/>
        <v>5.3861583962969397E-6</v>
      </c>
      <c r="T21" s="75">
        <f t="shared" si="7"/>
        <v>4.764336809534174E-6</v>
      </c>
      <c r="U21" s="75">
        <f t="shared" si="7"/>
        <v>3.9977532596844653E-6</v>
      </c>
      <c r="V21" s="75">
        <f t="shared" si="7"/>
        <v>3.1097000000000022E-6</v>
      </c>
      <c r="W21" s="75">
        <f t="shared" si="7"/>
        <v>2.1271600793996677E-6</v>
      </c>
      <c r="X21" s="75">
        <f t="shared" si="7"/>
        <v>1.0799874761817088E-6</v>
      </c>
      <c r="Y21" s="75">
        <f t="shared" si="7"/>
        <v>3.5239372617873465E-21</v>
      </c>
      <c r="Z21" s="75">
        <f t="shared" si="7"/>
        <v>-1.0799874761817046E-6</v>
      </c>
      <c r="AA21" s="75">
        <f t="shared" si="8"/>
        <v>-2.1271600793996609E-6</v>
      </c>
      <c r="AB21" s="75">
        <f t="shared" si="8"/>
        <v>-3.1096999999999984E-6</v>
      </c>
      <c r="AC21" s="75">
        <f t="shared" si="8"/>
        <v>-3.9977532596844603E-6</v>
      </c>
      <c r="AD21" s="75">
        <f t="shared" si="8"/>
        <v>-4.7643368095341715E-6</v>
      </c>
      <c r="AE21" s="75">
        <f t="shared" si="8"/>
        <v>-5.3861583962969363E-6</v>
      </c>
      <c r="AF21" s="75">
        <f t="shared" si="8"/>
        <v>-5.8443242857158775E-6</v>
      </c>
      <c r="AG21" s="75">
        <f t="shared" si="8"/>
        <v>-6.1249133390841263E-6</v>
      </c>
      <c r="AH21" s="75">
        <f t="shared" si="8"/>
        <v>-6.2194000000000001E-6</v>
      </c>
      <c r="AI21" s="75">
        <f t="shared" si="8"/>
        <v>-6.1249133390841271E-6</v>
      </c>
      <c r="AJ21" s="75">
        <f t="shared" si="8"/>
        <v>-5.8443242857158801E-6</v>
      </c>
      <c r="AK21" s="75">
        <f t="shared" si="9"/>
        <v>-5.3861583962969372E-6</v>
      </c>
      <c r="AL21" s="75">
        <f t="shared" si="9"/>
        <v>-4.7643368095341723E-6</v>
      </c>
      <c r="AM21" s="75">
        <f t="shared" si="9"/>
        <v>-3.9977532596844645E-6</v>
      </c>
      <c r="AN21" s="75">
        <f t="shared" si="9"/>
        <v>-3.109700000000003E-6</v>
      </c>
      <c r="AO21" s="75">
        <f t="shared" si="9"/>
        <v>-2.1271600793996635E-6</v>
      </c>
      <c r="AP21" s="75">
        <f t="shared" si="9"/>
        <v>-1.0799874761817124E-6</v>
      </c>
      <c r="AQ21" s="75">
        <f t="shared" si="9"/>
        <v>-1.5239376600917342E-21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2.4061499999999998E-6</v>
      </c>
      <c r="E22" s="50">
        <v>-1.5708</v>
      </c>
      <c r="F22" s="36">
        <f t="shared" si="5"/>
        <v>7.2184499999513013E-2</v>
      </c>
      <c r="G22" s="75">
        <f t="shared" si="6"/>
        <v>-7.2184499999513019E-6</v>
      </c>
      <c r="H22" s="75">
        <f t="shared" si="6"/>
        <v>-7.1087901289379435E-6</v>
      </c>
      <c r="I22" s="75">
        <f t="shared" si="6"/>
        <v>-6.7831332670781794E-6</v>
      </c>
      <c r="J22" s="75">
        <f t="shared" si="6"/>
        <v>-6.2513743333292959E-6</v>
      </c>
      <c r="K22" s="75">
        <f t="shared" si="6"/>
        <v>-5.5296705538102497E-6</v>
      </c>
      <c r="L22" s="75">
        <f t="shared" si="6"/>
        <v>-4.6399505326619911E-6</v>
      </c>
      <c r="M22" s="75">
        <f t="shared" si="6"/>
        <v>-3.6092479625070583E-6</v>
      </c>
      <c r="N22" s="75">
        <f t="shared" si="6"/>
        <v>-2.4688802193789411E-6</v>
      </c>
      <c r="O22" s="75">
        <f t="shared" si="6"/>
        <v>-1.2534968000986658E-6</v>
      </c>
      <c r="P22" s="75">
        <f t="shared" si="6"/>
        <v>-2.6514847378694077E-11</v>
      </c>
      <c r="Q22" s="75">
        <f t="shared" si="7"/>
        <v>1.2534445760441288E-6</v>
      </c>
      <c r="R22" s="75">
        <f t="shared" si="7"/>
        <v>2.4688303877660949E-6</v>
      </c>
      <c r="S22" s="75">
        <f t="shared" si="7"/>
        <v>3.6092020374442423E-6</v>
      </c>
      <c r="T22" s="75">
        <f t="shared" si="7"/>
        <v>4.6399099095590033E-6</v>
      </c>
      <c r="U22" s="75">
        <f t="shared" si="7"/>
        <v>5.5296364669795143E-6</v>
      </c>
      <c r="V22" s="75">
        <f t="shared" si="7"/>
        <v>6.2513478184819188E-6</v>
      </c>
      <c r="W22" s="75">
        <f t="shared" si="7"/>
        <v>6.783115129854378E-6</v>
      </c>
      <c r="X22" s="75">
        <f t="shared" si="7"/>
        <v>7.1087809204280869E-6</v>
      </c>
      <c r="Y22" s="75">
        <f t="shared" si="7"/>
        <v>7.2184499999513019E-6</v>
      </c>
      <c r="Z22" s="75">
        <f t="shared" si="7"/>
        <v>7.1087901289379435E-6</v>
      </c>
      <c r="AA22" s="75">
        <f t="shared" si="8"/>
        <v>6.7831332670781803E-6</v>
      </c>
      <c r="AB22" s="75">
        <f t="shared" si="8"/>
        <v>6.2513743333292976E-6</v>
      </c>
      <c r="AC22" s="75">
        <f t="shared" si="8"/>
        <v>5.5296705538102514E-6</v>
      </c>
      <c r="AD22" s="75">
        <f t="shared" si="8"/>
        <v>4.6399505326619945E-6</v>
      </c>
      <c r="AE22" s="75">
        <f t="shared" si="8"/>
        <v>3.609247962507063E-6</v>
      </c>
      <c r="AF22" s="75">
        <f t="shared" si="8"/>
        <v>2.4688802193789466E-6</v>
      </c>
      <c r="AG22" s="75">
        <f t="shared" si="8"/>
        <v>1.2534968000986664E-6</v>
      </c>
      <c r="AH22" s="75">
        <f t="shared" si="8"/>
        <v>2.6514847381181261E-11</v>
      </c>
      <c r="AI22" s="75">
        <f t="shared" si="8"/>
        <v>-1.253444576044125E-6</v>
      </c>
      <c r="AJ22" s="75">
        <f t="shared" si="8"/>
        <v>-2.4688303877660898E-6</v>
      </c>
      <c r="AK22" s="75">
        <f t="shared" si="9"/>
        <v>-3.6092020374442436E-6</v>
      </c>
      <c r="AL22" s="75">
        <f t="shared" si="9"/>
        <v>-4.6399099095590016E-6</v>
      </c>
      <c r="AM22" s="75">
        <f t="shared" si="9"/>
        <v>-5.5296364669795126E-6</v>
      </c>
      <c r="AN22" s="75">
        <f t="shared" si="9"/>
        <v>-6.2513478184819154E-6</v>
      </c>
      <c r="AO22" s="75">
        <f t="shared" si="9"/>
        <v>-6.7831151298543797E-6</v>
      </c>
      <c r="AP22" s="75">
        <f t="shared" si="9"/>
        <v>-7.1087809204280852E-6</v>
      </c>
      <c r="AQ22" s="75">
        <f t="shared" si="9"/>
        <v>-7.2184499999513019E-6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2.9417699999999997E-7</v>
      </c>
      <c r="E23" s="50">
        <v>-4.1512500000000002E-16</v>
      </c>
      <c r="F23" s="36">
        <f t="shared" si="5"/>
        <v>5.7941558071574473E-3</v>
      </c>
      <c r="G23" s="75">
        <f t="shared" ref="G23:P32" si="10">Bn*SIN(m*(th-INDEX(deg,ii)*PI()/180+ph))*INDEX(mm,ii)*INDEX(_10kA,ii)</f>
        <v>-4.884809085E-22</v>
      </c>
      <c r="H23" s="75">
        <f t="shared" si="10"/>
        <v>2.0122891940623002E-7</v>
      </c>
      <c r="I23" s="75">
        <f t="shared" si="10"/>
        <v>3.7818666130951376E-7</v>
      </c>
      <c r="J23" s="75">
        <f t="shared" si="10"/>
        <v>5.0952951041818933E-7</v>
      </c>
      <c r="K23" s="75">
        <f t="shared" si="10"/>
        <v>5.7941558071574452E-7</v>
      </c>
      <c r="L23" s="75">
        <f t="shared" si="10"/>
        <v>5.7941558071574474E-7</v>
      </c>
      <c r="M23" s="75">
        <f t="shared" si="10"/>
        <v>5.0952951041818986E-7</v>
      </c>
      <c r="N23" s="75">
        <f t="shared" si="10"/>
        <v>3.7818666130951461E-7</v>
      </c>
      <c r="O23" s="75">
        <f t="shared" si="10"/>
        <v>2.0122891940623105E-7</v>
      </c>
      <c r="P23" s="75">
        <f t="shared" si="10"/>
        <v>5.9464542534817804E-22</v>
      </c>
      <c r="Q23" s="75">
        <f t="shared" ref="Q23:Z32" si="11">Bn*SIN(m*(th-INDEX(deg,ii)*PI()/180+ph))*INDEX(mm,ii)*INDEX(_10kA,ii)</f>
        <v>-2.0122891940622994E-7</v>
      </c>
      <c r="R23" s="75">
        <f t="shared" si="11"/>
        <v>-3.7818666130951371E-7</v>
      </c>
      <c r="S23" s="75">
        <f t="shared" si="11"/>
        <v>-5.0952951041818912E-7</v>
      </c>
      <c r="T23" s="75">
        <f t="shared" si="11"/>
        <v>-5.7941558071574452E-7</v>
      </c>
      <c r="U23" s="75">
        <f t="shared" si="11"/>
        <v>-5.7941558071574474E-7</v>
      </c>
      <c r="V23" s="75">
        <f t="shared" si="11"/>
        <v>-5.0952951041818975E-7</v>
      </c>
      <c r="W23" s="75">
        <f t="shared" si="11"/>
        <v>-3.7818666130951466E-7</v>
      </c>
      <c r="X23" s="75">
        <f t="shared" si="11"/>
        <v>-2.0122891940623089E-7</v>
      </c>
      <c r="Y23" s="75">
        <f t="shared" si="11"/>
        <v>-6.6672752475210863E-22</v>
      </c>
      <c r="Z23" s="75">
        <f t="shared" si="11"/>
        <v>2.0122891940623012E-7</v>
      </c>
      <c r="AA23" s="75">
        <f t="shared" ref="AA23:AJ32" si="12">Bn*SIN(m*(th-INDEX(deg,ii)*PI()/180+ph))*INDEX(mm,ii)*INDEX(_10kA,ii)</f>
        <v>3.7818666130951361E-7</v>
      </c>
      <c r="AB23" s="75">
        <f t="shared" si="12"/>
        <v>5.0952951041818944E-7</v>
      </c>
      <c r="AC23" s="75">
        <f t="shared" si="12"/>
        <v>5.7941558071574452E-7</v>
      </c>
      <c r="AD23" s="75">
        <f t="shared" si="12"/>
        <v>5.7941558071574463E-7</v>
      </c>
      <c r="AE23" s="75">
        <f t="shared" si="12"/>
        <v>5.0952951041818986E-7</v>
      </c>
      <c r="AF23" s="75">
        <f t="shared" si="12"/>
        <v>3.7818666130951472E-7</v>
      </c>
      <c r="AG23" s="75">
        <f t="shared" si="12"/>
        <v>2.0122891940623047E-7</v>
      </c>
      <c r="AH23" s="75">
        <f t="shared" si="12"/>
        <v>2.1624629821179185E-22</v>
      </c>
      <c r="AI23" s="75">
        <f t="shared" si="12"/>
        <v>-2.0122891940623005E-7</v>
      </c>
      <c r="AJ23" s="75">
        <f t="shared" si="12"/>
        <v>-3.7818666130951355E-7</v>
      </c>
      <c r="AK23" s="75">
        <f t="shared" ref="AK23:AQ32" si="13">Bn*SIN(m*(th-INDEX(deg,ii)*PI()/180+ph))*INDEX(mm,ii)*INDEX(_10kA,ii)</f>
        <v>-5.0952951041818965E-7</v>
      </c>
      <c r="AL23" s="75">
        <f t="shared" si="13"/>
        <v>-5.7941558071574463E-7</v>
      </c>
      <c r="AM23" s="75">
        <f t="shared" si="13"/>
        <v>-5.7941558071574463E-7</v>
      </c>
      <c r="AN23" s="75">
        <f t="shared" si="13"/>
        <v>-5.0952951041818986E-7</v>
      </c>
      <c r="AO23" s="75">
        <f t="shared" si="13"/>
        <v>-3.7818666130951398E-7</v>
      </c>
      <c r="AP23" s="75">
        <f t="shared" si="13"/>
        <v>-2.0122891940623153E-7</v>
      </c>
      <c r="AQ23" s="75">
        <f t="shared" si="13"/>
        <v>-2.8832839761572245E-22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1.95726E-6</v>
      </c>
      <c r="E24" s="50">
        <v>-2.5870199999999998E-16</v>
      </c>
      <c r="F24" s="36">
        <f t="shared" si="5"/>
        <v>7.8290399999999996E-2</v>
      </c>
      <c r="G24" s="75">
        <f t="shared" si="10"/>
        <v>-2.0253883060799999E-21</v>
      </c>
      <c r="H24" s="75">
        <f t="shared" si="10"/>
        <v>1.3594985288815023E-6</v>
      </c>
      <c r="I24" s="75">
        <f t="shared" si="10"/>
        <v>2.6776893829023912E-6</v>
      </c>
      <c r="J24" s="75">
        <f t="shared" si="10"/>
        <v>3.9145199999999984E-6</v>
      </c>
      <c r="K24" s="75">
        <f t="shared" si="10"/>
        <v>5.0324099077403025E-6</v>
      </c>
      <c r="L24" s="75">
        <f t="shared" si="10"/>
        <v>5.9973925869562032E-6</v>
      </c>
      <c r="M24" s="75">
        <f t="shared" si="10"/>
        <v>6.7801475272445204E-6</v>
      </c>
      <c r="N24" s="75">
        <f t="shared" si="10"/>
        <v>7.3568911158377078E-6</v>
      </c>
      <c r="O24" s="75">
        <f t="shared" si="10"/>
        <v>7.710099290642698E-6</v>
      </c>
      <c r="P24" s="75">
        <f t="shared" si="10"/>
        <v>7.8290400000000002E-6</v>
      </c>
      <c r="Q24" s="75">
        <f t="shared" si="11"/>
        <v>7.710099290642698E-6</v>
      </c>
      <c r="R24" s="75">
        <f t="shared" si="11"/>
        <v>7.3568911158377087E-6</v>
      </c>
      <c r="S24" s="75">
        <f t="shared" si="11"/>
        <v>6.7801475272445238E-6</v>
      </c>
      <c r="T24" s="75">
        <f t="shared" si="11"/>
        <v>5.9973925869562066E-6</v>
      </c>
      <c r="U24" s="75">
        <f t="shared" si="11"/>
        <v>5.0324099077403076E-6</v>
      </c>
      <c r="V24" s="75">
        <f t="shared" si="11"/>
        <v>3.9145200000000026E-6</v>
      </c>
      <c r="W24" s="75">
        <f t="shared" si="11"/>
        <v>2.677689382902398E-6</v>
      </c>
      <c r="X24" s="75">
        <f t="shared" si="11"/>
        <v>1.359498528881507E-6</v>
      </c>
      <c r="Y24" s="75">
        <f t="shared" si="11"/>
        <v>4.4359658134263129E-21</v>
      </c>
      <c r="Z24" s="75">
        <f t="shared" si="11"/>
        <v>-1.3594985288815019E-6</v>
      </c>
      <c r="AA24" s="75">
        <f t="shared" si="12"/>
        <v>-2.6776893829023895E-6</v>
      </c>
      <c r="AB24" s="75">
        <f t="shared" si="12"/>
        <v>-3.9145199999999975E-6</v>
      </c>
      <c r="AC24" s="75">
        <f t="shared" si="12"/>
        <v>-5.0324099077403008E-6</v>
      </c>
      <c r="AD24" s="75">
        <f t="shared" si="12"/>
        <v>-5.9973925869562032E-6</v>
      </c>
      <c r="AE24" s="75">
        <f t="shared" si="12"/>
        <v>-6.7801475272445196E-6</v>
      </c>
      <c r="AF24" s="75">
        <f t="shared" si="12"/>
        <v>-7.356891115837707E-6</v>
      </c>
      <c r="AG24" s="75">
        <f t="shared" si="12"/>
        <v>-7.710099290642698E-6</v>
      </c>
      <c r="AH24" s="75">
        <f t="shared" si="12"/>
        <v>-7.8290400000000002E-6</v>
      </c>
      <c r="AI24" s="75">
        <f t="shared" si="12"/>
        <v>-7.710099290642698E-6</v>
      </c>
      <c r="AJ24" s="75">
        <f t="shared" si="12"/>
        <v>-7.3568911158377095E-6</v>
      </c>
      <c r="AK24" s="75">
        <f t="shared" si="13"/>
        <v>-6.7801475272445213E-6</v>
      </c>
      <c r="AL24" s="75">
        <f t="shared" si="13"/>
        <v>-5.9973925869562049E-6</v>
      </c>
      <c r="AM24" s="75">
        <f t="shared" si="13"/>
        <v>-5.0324099077403059E-6</v>
      </c>
      <c r="AN24" s="75">
        <f t="shared" si="13"/>
        <v>-3.9145200000000035E-6</v>
      </c>
      <c r="AO24" s="75">
        <f t="shared" si="13"/>
        <v>-2.6776893829023925E-6</v>
      </c>
      <c r="AP24" s="75">
        <f t="shared" si="13"/>
        <v>-1.3594985288815117E-6</v>
      </c>
      <c r="AQ24" s="75">
        <f t="shared" si="13"/>
        <v>-1.9183472518835565E-21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6.1299700000000002E-6</v>
      </c>
      <c r="E25" s="50">
        <v>-1.5708</v>
      </c>
      <c r="F25" s="36">
        <f t="shared" si="5"/>
        <v>0.18389909999875936</v>
      </c>
      <c r="G25" s="75">
        <f t="shared" si="10"/>
        <v>-1.8389909999875936E-5</v>
      </c>
      <c r="H25" s="75">
        <f t="shared" si="10"/>
        <v>-1.8110537674993552E-5</v>
      </c>
      <c r="I25" s="75">
        <f t="shared" si="10"/>
        <v>-1.7280885827230735E-5</v>
      </c>
      <c r="J25" s="75">
        <f t="shared" si="10"/>
        <v>-1.5926163008157675E-5</v>
      </c>
      <c r="K25" s="75">
        <f t="shared" si="10"/>
        <v>-1.4087531785109084E-5</v>
      </c>
      <c r="L25" s="75">
        <f t="shared" si="10"/>
        <v>-1.1820858037404996E-5</v>
      </c>
      <c r="M25" s="75">
        <f t="shared" si="10"/>
        <v>-9.1950134998771458E-6</v>
      </c>
      <c r="N25" s="75">
        <f t="shared" si="10"/>
        <v>-6.2897831300568663E-6</v>
      </c>
      <c r="O25" s="75">
        <f t="shared" si="10"/>
        <v>-3.1934408826136437E-6</v>
      </c>
      <c r="P25" s="75">
        <f t="shared" si="10"/>
        <v>-6.7549911263210237E-11</v>
      </c>
      <c r="Q25" s="75">
        <f t="shared" si="11"/>
        <v>3.1933078352609892E-6</v>
      </c>
      <c r="R25" s="75">
        <f t="shared" si="11"/>
        <v>6.2896561777505685E-6</v>
      </c>
      <c r="S25" s="75">
        <f t="shared" si="11"/>
        <v>9.1948964999987899E-6</v>
      </c>
      <c r="T25" s="75">
        <f t="shared" si="11"/>
        <v>1.1820754544936686E-5</v>
      </c>
      <c r="U25" s="75">
        <f t="shared" si="11"/>
        <v>1.4087444944617093E-5</v>
      </c>
      <c r="V25" s="75">
        <f t="shared" si="11"/>
        <v>1.5926095458246413E-5</v>
      </c>
      <c r="W25" s="75">
        <f t="shared" si="11"/>
        <v>1.728083962037007E-5</v>
      </c>
      <c r="X25" s="75">
        <f t="shared" si="11"/>
        <v>1.8110514215155564E-5</v>
      </c>
      <c r="Y25" s="75">
        <f t="shared" si="11"/>
        <v>1.8389909999875936E-5</v>
      </c>
      <c r="Z25" s="75">
        <f t="shared" si="11"/>
        <v>1.8110537674993552E-5</v>
      </c>
      <c r="AA25" s="75">
        <f t="shared" si="12"/>
        <v>1.7280885827230738E-5</v>
      </c>
      <c r="AB25" s="75">
        <f t="shared" si="12"/>
        <v>1.5926163008157678E-5</v>
      </c>
      <c r="AC25" s="75">
        <f t="shared" si="12"/>
        <v>1.4087531785109086E-5</v>
      </c>
      <c r="AD25" s="75">
        <f t="shared" si="12"/>
        <v>1.1820858037405004E-5</v>
      </c>
      <c r="AE25" s="75">
        <f t="shared" si="12"/>
        <v>9.195013499877156E-6</v>
      </c>
      <c r="AF25" s="75">
        <f t="shared" si="12"/>
        <v>6.2897831300568799E-6</v>
      </c>
      <c r="AG25" s="75">
        <f t="shared" si="12"/>
        <v>3.1934408826136454E-6</v>
      </c>
      <c r="AH25" s="75">
        <f t="shared" si="12"/>
        <v>6.7549911269546673E-11</v>
      </c>
      <c r="AI25" s="75">
        <f t="shared" si="12"/>
        <v>-3.193307835260979E-6</v>
      </c>
      <c r="AJ25" s="75">
        <f t="shared" si="12"/>
        <v>-6.2896561777505549E-6</v>
      </c>
      <c r="AK25" s="75">
        <f t="shared" si="13"/>
        <v>-9.1948964999987899E-6</v>
      </c>
      <c r="AL25" s="75">
        <f t="shared" si="13"/>
        <v>-1.1820754544936679E-5</v>
      </c>
      <c r="AM25" s="75">
        <f t="shared" si="13"/>
        <v>-1.4087444944617089E-5</v>
      </c>
      <c r="AN25" s="75">
        <f t="shared" si="13"/>
        <v>-1.592609545824641E-5</v>
      </c>
      <c r="AO25" s="75">
        <f t="shared" si="13"/>
        <v>-1.7280839620370074E-5</v>
      </c>
      <c r="AP25" s="75">
        <f t="shared" si="13"/>
        <v>-1.8110514215155561E-5</v>
      </c>
      <c r="AQ25" s="75">
        <f t="shared" si="13"/>
        <v>-1.8389909999875936E-5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4.0492699999999998E-7</v>
      </c>
      <c r="E26" s="50">
        <v>-3.9678399999999998E-16</v>
      </c>
      <c r="F26" s="36">
        <f t="shared" si="5"/>
        <v>7.9755049800794894E-3</v>
      </c>
      <c r="G26" s="75">
        <f t="shared" si="10"/>
        <v>-6.4267421907199999E-22</v>
      </c>
      <c r="H26" s="75">
        <f t="shared" si="10"/>
        <v>2.7698638115286551E-7</v>
      </c>
      <c r="I26" s="75">
        <f t="shared" si="10"/>
        <v>5.2056411685508209E-7</v>
      </c>
      <c r="J26" s="75">
        <f t="shared" si="10"/>
        <v>7.0135413735644231E-7</v>
      </c>
      <c r="K26" s="75">
        <f t="shared" si="10"/>
        <v>7.9755049800794856E-7</v>
      </c>
      <c r="L26" s="75">
        <f t="shared" si="10"/>
        <v>7.9755049800794887E-7</v>
      </c>
      <c r="M26" s="75">
        <f t="shared" si="10"/>
        <v>7.0135413735644315E-7</v>
      </c>
      <c r="N26" s="75">
        <f t="shared" si="10"/>
        <v>5.2056411685508325E-7</v>
      </c>
      <c r="O26" s="75">
        <f t="shared" si="10"/>
        <v>2.7698638115286689E-7</v>
      </c>
      <c r="P26" s="75">
        <f t="shared" si="10"/>
        <v>8.1851398358798175E-22</v>
      </c>
      <c r="Q26" s="75">
        <f t="shared" si="11"/>
        <v>-2.7698638115286535E-7</v>
      </c>
      <c r="R26" s="75">
        <f t="shared" si="11"/>
        <v>-5.2056411685508198E-7</v>
      </c>
      <c r="S26" s="75">
        <f t="shared" si="11"/>
        <v>-7.013541373564422E-7</v>
      </c>
      <c r="T26" s="75">
        <f t="shared" si="11"/>
        <v>-7.9755049800794856E-7</v>
      </c>
      <c r="U26" s="75">
        <f t="shared" si="11"/>
        <v>-7.9755049800794887E-7</v>
      </c>
      <c r="V26" s="75">
        <f t="shared" si="11"/>
        <v>-7.0135413735644305E-7</v>
      </c>
      <c r="W26" s="75">
        <f t="shared" si="11"/>
        <v>-5.2056411685508336E-7</v>
      </c>
      <c r="X26" s="75">
        <f t="shared" si="11"/>
        <v>-2.7698638115286668E-7</v>
      </c>
      <c r="Y26" s="75">
        <f t="shared" si="11"/>
        <v>-9.1773312126813821E-22</v>
      </c>
      <c r="Z26" s="75">
        <f t="shared" si="11"/>
        <v>2.7698638115286562E-7</v>
      </c>
      <c r="AA26" s="75">
        <f t="shared" si="12"/>
        <v>5.2056411685508188E-7</v>
      </c>
      <c r="AB26" s="75">
        <f t="shared" si="12"/>
        <v>7.0135413735644252E-7</v>
      </c>
      <c r="AC26" s="75">
        <f t="shared" si="12"/>
        <v>7.9755049800794856E-7</v>
      </c>
      <c r="AD26" s="75">
        <f t="shared" si="12"/>
        <v>7.9755049800794877E-7</v>
      </c>
      <c r="AE26" s="75">
        <f t="shared" si="12"/>
        <v>7.0135413735644315E-7</v>
      </c>
      <c r="AF26" s="75">
        <f t="shared" si="12"/>
        <v>5.2056411685508347E-7</v>
      </c>
      <c r="AG26" s="75">
        <f t="shared" si="12"/>
        <v>2.769863811528661E-7</v>
      </c>
      <c r="AH26" s="75">
        <f t="shared" si="12"/>
        <v>2.9765741304046967E-22</v>
      </c>
      <c r="AI26" s="75">
        <f t="shared" si="12"/>
        <v>-2.7698638115286551E-7</v>
      </c>
      <c r="AJ26" s="75">
        <f t="shared" si="12"/>
        <v>-5.2056411685508177E-7</v>
      </c>
      <c r="AK26" s="75">
        <f t="shared" si="13"/>
        <v>-7.0135413735644284E-7</v>
      </c>
      <c r="AL26" s="75">
        <f t="shared" si="13"/>
        <v>-7.9755049800794866E-7</v>
      </c>
      <c r="AM26" s="75">
        <f t="shared" si="13"/>
        <v>-7.9755049800794877E-7</v>
      </c>
      <c r="AN26" s="75">
        <f t="shared" si="13"/>
        <v>-7.0135413735644315E-7</v>
      </c>
      <c r="AO26" s="75">
        <f t="shared" si="13"/>
        <v>-5.2056411685508241E-7</v>
      </c>
      <c r="AP26" s="75">
        <f t="shared" si="13"/>
        <v>-2.7698638115286753E-7</v>
      </c>
      <c r="AQ26" s="75">
        <f t="shared" si="13"/>
        <v>-3.9687655072062622E-22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2.4171500000000001E-4</v>
      </c>
      <c r="E27" s="50">
        <v>3.1415899999999999</v>
      </c>
      <c r="F27" s="36">
        <f t="shared" si="5"/>
        <v>9.6685999999659593</v>
      </c>
      <c r="G27" s="75">
        <f t="shared" si="10"/>
        <v>2.5656498276010695E-9</v>
      </c>
      <c r="H27" s="75">
        <f t="shared" si="10"/>
        <v>-1.6789095038661524E-4</v>
      </c>
      <c r="I27" s="75">
        <f t="shared" si="10"/>
        <v>-3.3068318485248132E-4</v>
      </c>
      <c r="J27" s="75">
        <f t="shared" si="10"/>
        <v>-4.8342777808036991E-4</v>
      </c>
      <c r="K27" s="75">
        <f t="shared" si="10"/>
        <v>-6.2148366289754603E-4</v>
      </c>
      <c r="L27" s="75">
        <f t="shared" si="10"/>
        <v>-7.4065608110348744E-4</v>
      </c>
      <c r="M27" s="75">
        <f t="shared" si="10"/>
        <v>-8.3732403907516039E-4</v>
      </c>
      <c r="N27" s="75">
        <f t="shared" si="10"/>
        <v>-9.0855032982594265E-4</v>
      </c>
      <c r="O27" s="75">
        <f t="shared" si="10"/>
        <v>-9.5217077855361406E-4</v>
      </c>
      <c r="P27" s="75">
        <f t="shared" si="10"/>
        <v>-9.6685999999659598E-4</v>
      </c>
      <c r="Q27" s="75">
        <f t="shared" si="11"/>
        <v>-9.5217166959444828E-4</v>
      </c>
      <c r="R27" s="75">
        <f t="shared" si="11"/>
        <v>-9.0855208483378634E-4</v>
      </c>
      <c r="S27" s="75">
        <f t="shared" si="11"/>
        <v>-8.3732660472498797E-4</v>
      </c>
      <c r="T27" s="75">
        <f t="shared" si="11"/>
        <v>-7.4065937943932746E-4</v>
      </c>
      <c r="U27" s="75">
        <f t="shared" si="11"/>
        <v>-6.2148759370113296E-4</v>
      </c>
      <c r="V27" s="75">
        <f t="shared" si="11"/>
        <v>-4.8343222191622623E-4</v>
      </c>
      <c r="W27" s="75">
        <f t="shared" si="11"/>
        <v>-3.306880066969029E-4</v>
      </c>
      <c r="X27" s="75">
        <f t="shared" si="11"/>
        <v>-1.6789600373029885E-4</v>
      </c>
      <c r="Y27" s="75">
        <f t="shared" si="11"/>
        <v>-2.5656498277195238E-9</v>
      </c>
      <c r="Z27" s="75">
        <f t="shared" si="11"/>
        <v>1.6789095038661597E-4</v>
      </c>
      <c r="AA27" s="75">
        <f t="shared" si="12"/>
        <v>3.3068318485248159E-4</v>
      </c>
      <c r="AB27" s="75">
        <f t="shared" si="12"/>
        <v>4.8342777808037019E-4</v>
      </c>
      <c r="AC27" s="75">
        <f t="shared" si="12"/>
        <v>6.2148366289754592E-4</v>
      </c>
      <c r="AD27" s="75">
        <f t="shared" si="12"/>
        <v>7.4065608110348733E-4</v>
      </c>
      <c r="AE27" s="75">
        <f t="shared" si="12"/>
        <v>8.3732403907516028E-4</v>
      </c>
      <c r="AF27" s="75">
        <f t="shared" si="12"/>
        <v>9.0855032982594265E-4</v>
      </c>
      <c r="AG27" s="75">
        <f t="shared" si="12"/>
        <v>9.5217077855361406E-4</v>
      </c>
      <c r="AH27" s="75">
        <f t="shared" si="12"/>
        <v>9.6685999999659598E-4</v>
      </c>
      <c r="AI27" s="75">
        <f t="shared" si="12"/>
        <v>9.5217166959444849E-4</v>
      </c>
      <c r="AJ27" s="75">
        <f t="shared" si="12"/>
        <v>9.0855208483378688E-4</v>
      </c>
      <c r="AK27" s="75">
        <f t="shared" si="13"/>
        <v>8.3732660472498807E-4</v>
      </c>
      <c r="AL27" s="75">
        <f t="shared" si="13"/>
        <v>7.4065937943932746E-4</v>
      </c>
      <c r="AM27" s="75">
        <f t="shared" si="13"/>
        <v>6.2148759370113306E-4</v>
      </c>
      <c r="AN27" s="75">
        <f t="shared" si="13"/>
        <v>4.8343222191622634E-4</v>
      </c>
      <c r="AO27" s="75">
        <f t="shared" si="13"/>
        <v>3.3068800669690138E-4</v>
      </c>
      <c r="AP27" s="75">
        <f t="shared" si="13"/>
        <v>1.6789600373029979E-4</v>
      </c>
      <c r="AQ27" s="75">
        <f t="shared" si="13"/>
        <v>2.5656498269792344E-9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3.2858200000000003E-5</v>
      </c>
      <c r="E28" s="50">
        <v>1.5708</v>
      </c>
      <c r="F28" s="36">
        <f t="shared" si="5"/>
        <v>0.98574599999335</v>
      </c>
      <c r="G28" s="75">
        <f t="shared" si="10"/>
        <v>9.8574599999335001E-5</v>
      </c>
      <c r="H28" s="75">
        <f t="shared" si="10"/>
        <v>9.7076967454069849E-5</v>
      </c>
      <c r="I28" s="75">
        <f t="shared" si="10"/>
        <v>9.26297003760286E-5</v>
      </c>
      <c r="J28" s="75">
        <f t="shared" si="10"/>
        <v>8.5367926724951726E-5</v>
      </c>
      <c r="K28" s="75">
        <f t="shared" si="10"/>
        <v>7.5512291818592502E-5</v>
      </c>
      <c r="L28" s="75">
        <f t="shared" si="10"/>
        <v>6.3362254136388699E-5</v>
      </c>
      <c r="M28" s="75">
        <f t="shared" si="10"/>
        <v>4.9286986425098398E-5</v>
      </c>
      <c r="N28" s="75">
        <f t="shared" si="10"/>
        <v>3.3714158571700017E-5</v>
      </c>
      <c r="O28" s="75">
        <f t="shared" si="10"/>
        <v>1.7116943070287898E-5</v>
      </c>
      <c r="P28" s="75">
        <f t="shared" si="10"/>
        <v>-3.6208472379619424E-10</v>
      </c>
      <c r="Q28" s="75">
        <f t="shared" si="11"/>
        <v>-1.711765623797434E-5</v>
      </c>
      <c r="R28" s="75">
        <f t="shared" si="11"/>
        <v>-3.3714839068386036E-5</v>
      </c>
      <c r="S28" s="75">
        <f t="shared" si="11"/>
        <v>-4.9287613574236575E-5</v>
      </c>
      <c r="T28" s="75">
        <f t="shared" si="11"/>
        <v>-6.3362808882369892E-5</v>
      </c>
      <c r="U28" s="75">
        <f t="shared" si="11"/>
        <v>-7.5512757305740705E-5</v>
      </c>
      <c r="V28" s="75">
        <f t="shared" si="11"/>
        <v>-8.5368288809675502E-5</v>
      </c>
      <c r="W28" s="75">
        <f t="shared" si="11"/>
        <v>-9.2629948056566829E-5</v>
      </c>
      <c r="X28" s="75">
        <f t="shared" si="11"/>
        <v>-9.7077093204774769E-5</v>
      </c>
      <c r="Y28" s="75">
        <f t="shared" si="11"/>
        <v>-9.8574599999335001E-5</v>
      </c>
      <c r="Z28" s="75">
        <f t="shared" si="11"/>
        <v>-9.7076967454069849E-5</v>
      </c>
      <c r="AA28" s="75">
        <f t="shared" si="12"/>
        <v>-9.26297003760286E-5</v>
      </c>
      <c r="AB28" s="75">
        <f t="shared" si="12"/>
        <v>-8.5367926724951712E-5</v>
      </c>
      <c r="AC28" s="75">
        <f t="shared" si="12"/>
        <v>-7.5512291818592475E-5</v>
      </c>
      <c r="AD28" s="75">
        <f t="shared" si="12"/>
        <v>-6.3362254136388699E-5</v>
      </c>
      <c r="AE28" s="75">
        <f t="shared" si="12"/>
        <v>-4.9286986425098405E-5</v>
      </c>
      <c r="AF28" s="75">
        <f t="shared" si="12"/>
        <v>-3.3714158571700024E-5</v>
      </c>
      <c r="AG28" s="75">
        <f t="shared" si="12"/>
        <v>-1.7116943070287868E-5</v>
      </c>
      <c r="AH28" s="75">
        <f t="shared" si="12"/>
        <v>3.6208472378411741E-10</v>
      </c>
      <c r="AI28" s="75">
        <f t="shared" si="12"/>
        <v>1.7117656237974327E-5</v>
      </c>
      <c r="AJ28" s="75">
        <f t="shared" si="12"/>
        <v>3.3714839068386023E-5</v>
      </c>
      <c r="AK28" s="75">
        <f t="shared" si="13"/>
        <v>4.9287613574236643E-5</v>
      </c>
      <c r="AL28" s="75">
        <f t="shared" si="13"/>
        <v>6.3362808882369892E-5</v>
      </c>
      <c r="AM28" s="75">
        <f t="shared" si="13"/>
        <v>7.5512757305740692E-5</v>
      </c>
      <c r="AN28" s="75">
        <f t="shared" si="13"/>
        <v>8.5368288809675502E-5</v>
      </c>
      <c r="AO28" s="75">
        <f t="shared" si="13"/>
        <v>9.2629948056566843E-5</v>
      </c>
      <c r="AP28" s="75">
        <f t="shared" si="13"/>
        <v>9.7077093204774755E-5</v>
      </c>
      <c r="AQ28" s="75">
        <f t="shared" si="13"/>
        <v>9.8574599999335001E-5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1.20924E-4</v>
      </c>
      <c r="E29" s="50">
        <v>3.1415899999999999</v>
      </c>
      <c r="F29" s="36">
        <f t="shared" si="5"/>
        <v>2.3817400832992126</v>
      </c>
      <c r="G29" s="75">
        <f t="shared" si="10"/>
        <v>-1.2835307686810474E-9</v>
      </c>
      <c r="H29" s="75">
        <f t="shared" si="10"/>
        <v>8.2715681497469456E-5</v>
      </c>
      <c r="I29" s="75">
        <f t="shared" si="10"/>
        <v>1.5545591458366795E-4</v>
      </c>
      <c r="J29" s="75">
        <f t="shared" si="10"/>
        <v>2.0944587008612486E-4</v>
      </c>
      <c r="K29" s="75">
        <f t="shared" si="10"/>
        <v>2.3817356256436334E-4</v>
      </c>
      <c r="L29" s="75">
        <f t="shared" si="10"/>
        <v>2.3817400832992124E-4</v>
      </c>
      <c r="M29" s="75">
        <f t="shared" si="10"/>
        <v>2.0944715361689368E-4</v>
      </c>
      <c r="N29" s="75">
        <f t="shared" si="10"/>
        <v>1.5545788106689396E-4</v>
      </c>
      <c r="O29" s="75">
        <f t="shared" si="10"/>
        <v>8.2718093746253236E-5</v>
      </c>
      <c r="P29" s="75">
        <f t="shared" si="10"/>
        <v>1.2835307687106772E-9</v>
      </c>
      <c r="Q29" s="75">
        <f t="shared" si="11"/>
        <v>-8.2715681497469429E-5</v>
      </c>
      <c r="R29" s="75">
        <f t="shared" si="11"/>
        <v>-1.5545591458366808E-4</v>
      </c>
      <c r="S29" s="75">
        <f t="shared" si="11"/>
        <v>-2.0944587008612497E-4</v>
      </c>
      <c r="T29" s="75">
        <f t="shared" si="11"/>
        <v>-2.3817356256436331E-4</v>
      </c>
      <c r="U29" s="75">
        <f t="shared" si="11"/>
        <v>-2.3817400832992124E-4</v>
      </c>
      <c r="V29" s="75">
        <f t="shared" si="11"/>
        <v>-2.0944715361689368E-4</v>
      </c>
      <c r="W29" s="75">
        <f t="shared" si="11"/>
        <v>-1.5545788106689399E-4</v>
      </c>
      <c r="X29" s="75">
        <f t="shared" si="11"/>
        <v>-8.2718093746253276E-5</v>
      </c>
      <c r="Y29" s="75">
        <f t="shared" si="11"/>
        <v>-1.2835307687403073E-9</v>
      </c>
      <c r="Z29" s="75">
        <f t="shared" si="11"/>
        <v>8.2715681497469795E-5</v>
      </c>
      <c r="AA29" s="75">
        <f t="shared" si="12"/>
        <v>1.5545591458366806E-4</v>
      </c>
      <c r="AB29" s="75">
        <f t="shared" si="12"/>
        <v>2.0944587008612495E-4</v>
      </c>
      <c r="AC29" s="75">
        <f t="shared" si="12"/>
        <v>2.3817356256436331E-4</v>
      </c>
      <c r="AD29" s="75">
        <f t="shared" si="12"/>
        <v>2.3817400832992124E-4</v>
      </c>
      <c r="AE29" s="75">
        <f t="shared" si="12"/>
        <v>2.094471536168937E-4</v>
      </c>
      <c r="AF29" s="75">
        <f t="shared" si="12"/>
        <v>1.5545788106689402E-4</v>
      </c>
      <c r="AG29" s="75">
        <f t="shared" si="12"/>
        <v>8.2718093746253304E-5</v>
      </c>
      <c r="AH29" s="75">
        <f t="shared" si="12"/>
        <v>1.2835307687699373E-9</v>
      </c>
      <c r="AI29" s="75">
        <f t="shared" si="12"/>
        <v>-8.2715681497468955E-5</v>
      </c>
      <c r="AJ29" s="75">
        <f t="shared" si="12"/>
        <v>-1.5545591458366738E-4</v>
      </c>
      <c r="AK29" s="75">
        <f t="shared" si="13"/>
        <v>-2.0944587008612495E-4</v>
      </c>
      <c r="AL29" s="75">
        <f t="shared" si="13"/>
        <v>-2.3817356256436331E-4</v>
      </c>
      <c r="AM29" s="75">
        <f t="shared" si="13"/>
        <v>-2.3817400832992124E-4</v>
      </c>
      <c r="AN29" s="75">
        <f t="shared" si="13"/>
        <v>-2.0944715361689373E-4</v>
      </c>
      <c r="AO29" s="75">
        <f t="shared" si="13"/>
        <v>-1.5545788106689339E-4</v>
      </c>
      <c r="AP29" s="75">
        <f t="shared" si="13"/>
        <v>-8.2718093746253724E-5</v>
      </c>
      <c r="AQ29" s="75">
        <f t="shared" si="13"/>
        <v>-1.2835307683699588E-9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6.7563499999999998E-5</v>
      </c>
      <c r="E30" s="50">
        <v>3.1415899999999999</v>
      </c>
      <c r="F30" s="36">
        <f t="shared" si="5"/>
        <v>2.7025399999904849</v>
      </c>
      <c r="G30" s="75">
        <f t="shared" si="10"/>
        <v>7.171432560127623E-10</v>
      </c>
      <c r="H30" s="75">
        <f t="shared" si="10"/>
        <v>-4.6928408358794765E-5</v>
      </c>
      <c r="I30" s="75">
        <f t="shared" si="10"/>
        <v>-9.2431637919784132E-5</v>
      </c>
      <c r="J30" s="75">
        <f t="shared" si="10"/>
        <v>-1.3512637893524636E-4</v>
      </c>
      <c r="K30" s="75">
        <f t="shared" si="10"/>
        <v>-1.7371537330400822E-4</v>
      </c>
      <c r="L30" s="75">
        <f t="shared" si="10"/>
        <v>-2.0702611395914805E-4</v>
      </c>
      <c r="M30" s="75">
        <f t="shared" si="10"/>
        <v>-2.340464709019076E-4</v>
      </c>
      <c r="N30" s="75">
        <f t="shared" si="10"/>
        <v>-2.5395544425954147E-4</v>
      </c>
      <c r="O30" s="75">
        <f t="shared" si="10"/>
        <v>-2.661481099510047E-4</v>
      </c>
      <c r="P30" s="75">
        <f t="shared" si="10"/>
        <v>-2.702539999990485E-4</v>
      </c>
      <c r="Q30" s="75">
        <f t="shared" si="11"/>
        <v>-2.6614835901224378E-4</v>
      </c>
      <c r="R30" s="75">
        <f t="shared" si="11"/>
        <v>-2.5395593481441993E-4</v>
      </c>
      <c r="S30" s="75">
        <f t="shared" si="11"/>
        <v>-2.3404718804516362E-4</v>
      </c>
      <c r="T30" s="75">
        <f t="shared" si="11"/>
        <v>-2.0702703590074674E-4</v>
      </c>
      <c r="U30" s="75">
        <f t="shared" si="11"/>
        <v>-1.7371647203122062E-4</v>
      </c>
      <c r="V30" s="75">
        <f t="shared" si="11"/>
        <v>-1.3512762106380219E-4</v>
      </c>
      <c r="W30" s="75">
        <f t="shared" si="11"/>
        <v>-9.2432985708235723E-5</v>
      </c>
      <c r="X30" s="75">
        <f t="shared" si="11"/>
        <v>-4.6929820855271888E-5</v>
      </c>
      <c r="Y30" s="75">
        <f t="shared" si="11"/>
        <v>-7.1714325604587237E-10</v>
      </c>
      <c r="Z30" s="75">
        <f t="shared" si="11"/>
        <v>4.6928408358794976E-5</v>
      </c>
      <c r="AA30" s="75">
        <f t="shared" si="12"/>
        <v>9.24316379197842E-5</v>
      </c>
      <c r="AB30" s="75">
        <f t="shared" si="12"/>
        <v>1.3512637893524642E-4</v>
      </c>
      <c r="AC30" s="75">
        <f t="shared" si="12"/>
        <v>1.7371537330400819E-4</v>
      </c>
      <c r="AD30" s="75">
        <f t="shared" si="12"/>
        <v>2.0702611395914799E-4</v>
      </c>
      <c r="AE30" s="75">
        <f t="shared" si="12"/>
        <v>2.3404647090190757E-4</v>
      </c>
      <c r="AF30" s="75">
        <f t="shared" si="12"/>
        <v>2.5395544425954147E-4</v>
      </c>
      <c r="AG30" s="75">
        <f t="shared" si="12"/>
        <v>2.661481099510047E-4</v>
      </c>
      <c r="AH30" s="75">
        <f t="shared" si="12"/>
        <v>2.702539999990485E-4</v>
      </c>
      <c r="AI30" s="75">
        <f t="shared" si="12"/>
        <v>2.6614835901224383E-4</v>
      </c>
      <c r="AJ30" s="75">
        <f t="shared" si="12"/>
        <v>2.5395593481442009E-4</v>
      </c>
      <c r="AK30" s="75">
        <f t="shared" si="13"/>
        <v>2.3404718804516365E-4</v>
      </c>
      <c r="AL30" s="75">
        <f t="shared" si="13"/>
        <v>2.0702703590074674E-4</v>
      </c>
      <c r="AM30" s="75">
        <f t="shared" si="13"/>
        <v>1.7371647203122064E-4</v>
      </c>
      <c r="AN30" s="75">
        <f t="shared" si="13"/>
        <v>1.3512762106380222E-4</v>
      </c>
      <c r="AO30" s="75">
        <f t="shared" si="13"/>
        <v>9.2432985708235303E-5</v>
      </c>
      <c r="AP30" s="75">
        <f t="shared" si="13"/>
        <v>4.6929820855272152E-5</v>
      </c>
      <c r="AQ30" s="75">
        <f t="shared" si="13"/>
        <v>7.171432558389488E-10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3.7611399999999997E-5</v>
      </c>
      <c r="E31" s="50">
        <v>-1.5708</v>
      </c>
      <c r="F31" s="36">
        <f t="shared" si="5"/>
        <v>1.1283419999923878</v>
      </c>
      <c r="G31" s="75">
        <f t="shared" si="10"/>
        <v>-1.1283419999923878E-4</v>
      </c>
      <c r="H31" s="75">
        <f t="shared" si="10"/>
        <v>-1.1112006693495276E-4</v>
      </c>
      <c r="I31" s="75">
        <f t="shared" si="10"/>
        <v>-1.0602960686631517E-4</v>
      </c>
      <c r="J31" s="75">
        <f t="shared" si="10"/>
        <v>-9.7717490846614506E-5</v>
      </c>
      <c r="K31" s="75">
        <f t="shared" si="10"/>
        <v>-8.6436278314975731E-5</v>
      </c>
      <c r="L31" s="75">
        <f t="shared" si="10"/>
        <v>-7.2528743205603661E-5</v>
      </c>
      <c r="M31" s="75">
        <f t="shared" si="10"/>
        <v>-5.6417458935244264E-5</v>
      </c>
      <c r="N31" s="75">
        <f t="shared" si="10"/>
        <v>-3.859195872374919E-5</v>
      </c>
      <c r="O31" s="75">
        <f t="shared" si="10"/>
        <v>-1.959386137490637E-5</v>
      </c>
      <c r="P31" s="75">
        <f t="shared" si="10"/>
        <v>-4.1446315927893699E-10</v>
      </c>
      <c r="Q31" s="75">
        <f t="shared" si="11"/>
        <v>1.9593045041841178E-5</v>
      </c>
      <c r="R31" s="75">
        <f t="shared" si="11"/>
        <v>3.859117978780446E-5</v>
      </c>
      <c r="S31" s="75">
        <f t="shared" si="11"/>
        <v>5.6416741063994508E-5</v>
      </c>
      <c r="T31" s="75">
        <f t="shared" si="11"/>
        <v>7.2528108211203582E-5</v>
      </c>
      <c r="U31" s="75">
        <f t="shared" si="11"/>
        <v>8.6435745491408807E-5</v>
      </c>
      <c r="V31" s="75">
        <f t="shared" si="11"/>
        <v>9.7717076383455238E-5</v>
      </c>
      <c r="W31" s="75">
        <f t="shared" si="11"/>
        <v>1.0602932335681691E-4</v>
      </c>
      <c r="X31" s="75">
        <f t="shared" si="11"/>
        <v>1.1111992299340812E-4</v>
      </c>
      <c r="Y31" s="75">
        <f t="shared" si="11"/>
        <v>1.1283419999923878E-4</v>
      </c>
      <c r="Z31" s="75">
        <f t="shared" si="11"/>
        <v>1.1112006693495276E-4</v>
      </c>
      <c r="AA31" s="75">
        <f t="shared" si="12"/>
        <v>1.0602960686631519E-4</v>
      </c>
      <c r="AB31" s="75">
        <f t="shared" si="12"/>
        <v>9.7717490846614506E-5</v>
      </c>
      <c r="AC31" s="75">
        <f t="shared" si="12"/>
        <v>8.6436278314975731E-5</v>
      </c>
      <c r="AD31" s="75">
        <f t="shared" si="12"/>
        <v>7.2528743205603702E-5</v>
      </c>
      <c r="AE31" s="75">
        <f t="shared" si="12"/>
        <v>5.6417458935244325E-5</v>
      </c>
      <c r="AF31" s="75">
        <f t="shared" si="12"/>
        <v>3.8591958723749271E-5</v>
      </c>
      <c r="AG31" s="75">
        <f t="shared" si="12"/>
        <v>1.959386137490638E-5</v>
      </c>
      <c r="AH31" s="75">
        <f t="shared" si="12"/>
        <v>4.144631593178151E-10</v>
      </c>
      <c r="AI31" s="75">
        <f t="shared" si="12"/>
        <v>-1.9593045041841114E-5</v>
      </c>
      <c r="AJ31" s="75">
        <f t="shared" si="12"/>
        <v>-3.8591179787804378E-5</v>
      </c>
      <c r="AK31" s="75">
        <f t="shared" si="13"/>
        <v>-5.6416741063994522E-5</v>
      </c>
      <c r="AL31" s="75">
        <f t="shared" si="13"/>
        <v>-7.2528108211203542E-5</v>
      </c>
      <c r="AM31" s="75">
        <f t="shared" si="13"/>
        <v>-8.643574549140878E-5</v>
      </c>
      <c r="AN31" s="75">
        <f t="shared" si="13"/>
        <v>-9.7717076383455211E-5</v>
      </c>
      <c r="AO31" s="75">
        <f t="shared" si="13"/>
        <v>-1.0602932335681691E-4</v>
      </c>
      <c r="AP31" s="75">
        <f t="shared" si="13"/>
        <v>-1.1111992299340809E-4</v>
      </c>
      <c r="AQ31" s="75">
        <f t="shared" si="13"/>
        <v>-1.1283419999923878E-4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2.87946E-5</v>
      </c>
      <c r="E32" s="50">
        <v>-3.1415899999999999</v>
      </c>
      <c r="F32" s="36">
        <f t="shared" si="5"/>
        <v>0.56714343722145732</v>
      </c>
      <c r="G32" s="75">
        <f t="shared" si="10"/>
        <v>3.056362266536278E-10</v>
      </c>
      <c r="H32" s="75">
        <f t="shared" si="10"/>
        <v>1.9696953641840022E-5</v>
      </c>
      <c r="I32" s="75">
        <f t="shared" si="10"/>
        <v>3.7017858342171782E-5</v>
      </c>
      <c r="J32" s="75">
        <f t="shared" si="10"/>
        <v>4.9873863001033735E-5</v>
      </c>
      <c r="K32" s="75">
        <f t="shared" si="10"/>
        <v>5.671434372214573E-5</v>
      </c>
      <c r="L32" s="75">
        <f t="shared" si="10"/>
        <v>5.6714237575798159E-5</v>
      </c>
      <c r="M32" s="75">
        <f t="shared" si="10"/>
        <v>4.9873557364807114E-5</v>
      </c>
      <c r="N32" s="75">
        <f t="shared" si="10"/>
        <v>3.7017390080305698E-5</v>
      </c>
      <c r="O32" s="75">
        <f t="shared" si="10"/>
        <v>1.9696379233626387E-5</v>
      </c>
      <c r="P32" s="75">
        <f t="shared" si="10"/>
        <v>-3.0563622664657226E-10</v>
      </c>
      <c r="Q32" s="75">
        <f t="shared" si="11"/>
        <v>-1.9696953641840038E-5</v>
      </c>
      <c r="R32" s="75">
        <f t="shared" si="11"/>
        <v>-3.7017858342171775E-5</v>
      </c>
      <c r="S32" s="75">
        <f t="shared" si="11"/>
        <v>-4.9873863001033735E-5</v>
      </c>
      <c r="T32" s="75">
        <f t="shared" si="11"/>
        <v>-5.6714343722145723E-5</v>
      </c>
      <c r="U32" s="75">
        <f t="shared" si="11"/>
        <v>-5.6714237575798159E-5</v>
      </c>
      <c r="V32" s="75">
        <f t="shared" si="11"/>
        <v>-4.9873557364807094E-5</v>
      </c>
      <c r="W32" s="75">
        <f t="shared" si="11"/>
        <v>-3.7017390080305698E-5</v>
      </c>
      <c r="X32" s="75">
        <f t="shared" si="11"/>
        <v>-1.9696379233626374E-5</v>
      </c>
      <c r="Y32" s="75">
        <f t="shared" si="11"/>
        <v>3.0563622663951672E-10</v>
      </c>
      <c r="Z32" s="75">
        <f t="shared" si="11"/>
        <v>1.9696953641840055E-5</v>
      </c>
      <c r="AA32" s="75">
        <f t="shared" si="12"/>
        <v>3.7017858342171768E-5</v>
      </c>
      <c r="AB32" s="75">
        <f t="shared" si="12"/>
        <v>4.9873863001033755E-5</v>
      </c>
      <c r="AC32" s="75">
        <f t="shared" si="12"/>
        <v>5.6714343722145723E-5</v>
      </c>
      <c r="AD32" s="75">
        <f t="shared" si="12"/>
        <v>5.6714237575798159E-5</v>
      </c>
      <c r="AE32" s="75">
        <f t="shared" si="12"/>
        <v>4.9873557364807121E-5</v>
      </c>
      <c r="AF32" s="75">
        <f t="shared" si="12"/>
        <v>3.7017390080305739E-5</v>
      </c>
      <c r="AG32" s="75">
        <f t="shared" si="12"/>
        <v>1.969637923362638E-5</v>
      </c>
      <c r="AH32" s="75">
        <f t="shared" si="12"/>
        <v>-3.0563622663246118E-10</v>
      </c>
      <c r="AI32" s="75">
        <f t="shared" si="12"/>
        <v>-1.9696953641840001E-5</v>
      </c>
      <c r="AJ32" s="75">
        <f t="shared" si="12"/>
        <v>-3.7017858342171721E-5</v>
      </c>
      <c r="AK32" s="75">
        <f t="shared" si="13"/>
        <v>-4.9873863001033755E-5</v>
      </c>
      <c r="AL32" s="75">
        <f t="shared" si="13"/>
        <v>-5.6714343722145723E-5</v>
      </c>
      <c r="AM32" s="75">
        <f t="shared" si="13"/>
        <v>-5.6714237575798159E-5</v>
      </c>
      <c r="AN32" s="75">
        <f t="shared" si="13"/>
        <v>-4.9873557364807128E-5</v>
      </c>
      <c r="AO32" s="75">
        <f t="shared" si="13"/>
        <v>-3.7017390080305671E-5</v>
      </c>
      <c r="AP32" s="75">
        <f t="shared" si="13"/>
        <v>-1.9696379233626482E-5</v>
      </c>
      <c r="AQ32" s="75">
        <f t="shared" si="13"/>
        <v>3.0563622662540569E-10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4.4876200000000002E-5</v>
      </c>
      <c r="E33" s="50">
        <v>-4.1734100000000001E-12</v>
      </c>
      <c r="F33" s="36">
        <f t="shared" si="5"/>
        <v>1.7950480000000002</v>
      </c>
      <c r="G33" s="75">
        <f t="shared" ref="G33:P42" si="14">Bn*SIN(m*(th-INDEX(deg,ii)*PI()/180+ph))*INDEX(mm,ii)*INDEX(_10kA,ii)</f>
        <v>-7.4914712736800008E-16</v>
      </c>
      <c r="H33" s="75">
        <f t="shared" si="14"/>
        <v>3.1170681401729036E-5</v>
      </c>
      <c r="I33" s="75">
        <f t="shared" si="14"/>
        <v>6.139425742294154E-5</v>
      </c>
      <c r="J33" s="75">
        <f t="shared" si="14"/>
        <v>8.9752399999351218E-5</v>
      </c>
      <c r="K33" s="75">
        <f t="shared" si="14"/>
        <v>1.1538346131868642E-4</v>
      </c>
      <c r="L33" s="75">
        <f t="shared" si="14"/>
        <v>1.37508654552702E-4</v>
      </c>
      <c r="M33" s="75">
        <f t="shared" si="14"/>
        <v>1.5545571690087033E-4</v>
      </c>
      <c r="N33" s="75">
        <f t="shared" si="14"/>
        <v>1.6867933595539412E-4</v>
      </c>
      <c r="O33" s="75">
        <f t="shared" si="14"/>
        <v>1.7677771874277572E-4</v>
      </c>
      <c r="P33" s="75">
        <f t="shared" si="14"/>
        <v>1.7950480000000001E-4</v>
      </c>
      <c r="Q33" s="75">
        <f t="shared" ref="Q33:Z42" si="15">Bn*SIN(m*(th-INDEX(deg,ii)*PI()/180+ph))*INDEX(mm,ii)*INDEX(_10kA,ii)</f>
        <v>1.767777187430359E-4</v>
      </c>
      <c r="R33" s="75">
        <f t="shared" si="15"/>
        <v>1.6867933595590654E-4</v>
      </c>
      <c r="S33" s="75">
        <f t="shared" si="15"/>
        <v>1.5545571690161951E-4</v>
      </c>
      <c r="T33" s="75">
        <f t="shared" si="15"/>
        <v>1.3750865455366509E-4</v>
      </c>
      <c r="U33" s="75">
        <f t="shared" si="15"/>
        <v>1.1538346131983424E-4</v>
      </c>
      <c r="V33" s="75">
        <f t="shared" si="15"/>
        <v>8.9752400000648791E-5</v>
      </c>
      <c r="W33" s="75">
        <f t="shared" si="15"/>
        <v>6.1394257424349526E-5</v>
      </c>
      <c r="X33" s="75">
        <f t="shared" si="15"/>
        <v>3.1170681403204574E-5</v>
      </c>
      <c r="Y33" s="75">
        <f t="shared" si="15"/>
        <v>7.4919432079840342E-16</v>
      </c>
      <c r="Z33" s="75">
        <f t="shared" si="15"/>
        <v>-3.1170681401729029E-5</v>
      </c>
      <c r="AA33" s="75">
        <f t="shared" ref="AA33:AJ42" si="16">Bn*SIN(m*(th-INDEX(deg,ii)*PI()/180+ph))*INDEX(mm,ii)*INDEX(_10kA,ii)</f>
        <v>-6.1394257422941499E-5</v>
      </c>
      <c r="AB33" s="75">
        <f t="shared" si="16"/>
        <v>-8.9752399999351218E-5</v>
      </c>
      <c r="AC33" s="75">
        <f t="shared" si="16"/>
        <v>-1.1538346131868641E-4</v>
      </c>
      <c r="AD33" s="75">
        <f t="shared" si="16"/>
        <v>-1.3750865455270194E-4</v>
      </c>
      <c r="AE33" s="75">
        <f t="shared" si="16"/>
        <v>-1.5545571690087027E-4</v>
      </c>
      <c r="AF33" s="75">
        <f t="shared" si="16"/>
        <v>-1.6867933595539407E-4</v>
      </c>
      <c r="AG33" s="75">
        <f t="shared" si="16"/>
        <v>-1.7677771874277572E-4</v>
      </c>
      <c r="AH33" s="75">
        <f t="shared" si="16"/>
        <v>-1.7950480000000001E-4</v>
      </c>
      <c r="AI33" s="75">
        <f t="shared" si="16"/>
        <v>-1.7677771874303593E-4</v>
      </c>
      <c r="AJ33" s="75">
        <f t="shared" si="16"/>
        <v>-1.6867933595590662E-4</v>
      </c>
      <c r="AK33" s="75">
        <f t="shared" ref="AK33:AQ42" si="17">Bn*SIN(m*(th-INDEX(deg,ii)*PI()/180+ph))*INDEX(mm,ii)*INDEX(_10kA,ii)</f>
        <v>-1.5545571690161948E-4</v>
      </c>
      <c r="AL33" s="75">
        <f t="shared" si="17"/>
        <v>-1.3750865455366512E-4</v>
      </c>
      <c r="AM33" s="75">
        <f t="shared" si="17"/>
        <v>-1.1538346131983425E-4</v>
      </c>
      <c r="AN33" s="75">
        <f t="shared" si="17"/>
        <v>-8.97524000006489E-5</v>
      </c>
      <c r="AO33" s="75">
        <f t="shared" si="17"/>
        <v>-6.1394257424349458E-5</v>
      </c>
      <c r="AP33" s="75">
        <f t="shared" si="17"/>
        <v>-3.1170681403204757E-5</v>
      </c>
      <c r="AQ33" s="75">
        <f t="shared" si="17"/>
        <v>-7.4921631280124029E-16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1.4381100000000001E-4</v>
      </c>
      <c r="E34" s="50">
        <v>-1.5708</v>
      </c>
      <c r="F34" s="36">
        <f t="shared" si="5"/>
        <v>4.3143299999708944</v>
      </c>
      <c r="G34" s="75">
        <f t="shared" si="14"/>
        <v>-4.3143299999708941E-4</v>
      </c>
      <c r="H34" s="75">
        <f t="shared" si="14"/>
        <v>-4.2487883848999224E-4</v>
      </c>
      <c r="I34" s="75">
        <f t="shared" si="14"/>
        <v>-4.0541494847444264E-4</v>
      </c>
      <c r="J34" s="75">
        <f t="shared" si="14"/>
        <v>-3.7363273039935985E-4</v>
      </c>
      <c r="K34" s="75">
        <f t="shared" si="14"/>
        <v>-3.3049787087837665E-4</v>
      </c>
      <c r="L34" s="75">
        <f t="shared" si="14"/>
        <v>-2.7732100079074613E-4</v>
      </c>
      <c r="M34" s="75">
        <f t="shared" si="14"/>
        <v>-2.1571787242528629E-4</v>
      </c>
      <c r="N34" s="75">
        <f t="shared" si="14"/>
        <v>-1.4756026566469462E-4</v>
      </c>
      <c r="O34" s="75">
        <f t="shared" si="14"/>
        <v>-7.4919114900978427E-5</v>
      </c>
      <c r="P34" s="75">
        <f t="shared" si="14"/>
        <v>-1.58474189737854E-9</v>
      </c>
      <c r="Q34" s="75">
        <f t="shared" si="15"/>
        <v>7.4915993568764301E-5</v>
      </c>
      <c r="R34" s="75">
        <f t="shared" si="15"/>
        <v>1.4755728732416097E-4</v>
      </c>
      <c r="S34" s="75">
        <f t="shared" si="15"/>
        <v>2.1571512757180309E-4</v>
      </c>
      <c r="T34" s="75">
        <f t="shared" si="15"/>
        <v>2.7731857282529764E-4</v>
      </c>
      <c r="U34" s="75">
        <f t="shared" si="15"/>
        <v>3.3049583357346425E-4</v>
      </c>
      <c r="V34" s="75">
        <f t="shared" si="15"/>
        <v>3.7363114565746247E-4</v>
      </c>
      <c r="W34" s="75">
        <f t="shared" si="15"/>
        <v>4.0541386444714096E-4</v>
      </c>
      <c r="X34" s="75">
        <f t="shared" si="15"/>
        <v>4.248782881149071E-4</v>
      </c>
      <c r="Y34" s="75">
        <f t="shared" si="15"/>
        <v>4.3143299999708941E-4</v>
      </c>
      <c r="Z34" s="75">
        <f t="shared" si="15"/>
        <v>4.2487883848999224E-4</v>
      </c>
      <c r="AA34" s="75">
        <f t="shared" si="16"/>
        <v>4.0541494847444275E-4</v>
      </c>
      <c r="AB34" s="75">
        <f t="shared" si="16"/>
        <v>3.7363273039935985E-4</v>
      </c>
      <c r="AC34" s="75">
        <f t="shared" si="16"/>
        <v>3.304978708783767E-4</v>
      </c>
      <c r="AD34" s="75">
        <f t="shared" si="16"/>
        <v>2.7732100079074624E-4</v>
      </c>
      <c r="AE34" s="75">
        <f t="shared" si="16"/>
        <v>2.1571787242528656E-4</v>
      </c>
      <c r="AF34" s="75">
        <f t="shared" si="16"/>
        <v>1.4756026566469492E-4</v>
      </c>
      <c r="AG34" s="75">
        <f t="shared" si="16"/>
        <v>7.4919114900978481E-5</v>
      </c>
      <c r="AH34" s="75">
        <f t="shared" si="16"/>
        <v>1.5847418975271943E-9</v>
      </c>
      <c r="AI34" s="75">
        <f t="shared" si="16"/>
        <v>-7.4915993568764071E-5</v>
      </c>
      <c r="AJ34" s="75">
        <f t="shared" si="16"/>
        <v>-1.4755728732416068E-4</v>
      </c>
      <c r="AK34" s="75">
        <f t="shared" si="17"/>
        <v>-2.1571512757180317E-4</v>
      </c>
      <c r="AL34" s="75">
        <f t="shared" si="17"/>
        <v>-2.7731857282529753E-4</v>
      </c>
      <c r="AM34" s="75">
        <f t="shared" si="17"/>
        <v>-3.3049583357346415E-4</v>
      </c>
      <c r="AN34" s="75">
        <f t="shared" si="17"/>
        <v>-3.736311456574623E-4</v>
      </c>
      <c r="AO34" s="75">
        <f t="shared" si="17"/>
        <v>-4.0541386444714096E-4</v>
      </c>
      <c r="AP34" s="75">
        <f t="shared" si="17"/>
        <v>-4.2487828811490699E-4</v>
      </c>
      <c r="AQ34" s="75">
        <f t="shared" si="17"/>
        <v>-4.3143299999708941E-4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7.7024299999999994E-5</v>
      </c>
      <c r="E35" s="50">
        <v>-4.0691700000000001E-16</v>
      </c>
      <c r="F35" s="36">
        <f t="shared" si="5"/>
        <v>1.5170825562067645</v>
      </c>
      <c r="G35" s="75">
        <f t="shared" si="14"/>
        <v>-1.253699883324E-19</v>
      </c>
      <c r="H35" s="75">
        <f t="shared" si="14"/>
        <v>5.2687724251118488E-5</v>
      </c>
      <c r="I35" s="75">
        <f t="shared" si="14"/>
        <v>9.9020531369557713E-5</v>
      </c>
      <c r="J35" s="75">
        <f t="shared" si="14"/>
        <v>1.3341000101742739E-4</v>
      </c>
      <c r="K35" s="75">
        <f t="shared" si="14"/>
        <v>1.5170825562067639E-4</v>
      </c>
      <c r="L35" s="75">
        <f t="shared" si="14"/>
        <v>1.5170825562067645E-4</v>
      </c>
      <c r="M35" s="75">
        <f t="shared" si="14"/>
        <v>1.3341000101742755E-4</v>
      </c>
      <c r="N35" s="75">
        <f t="shared" si="14"/>
        <v>9.9020531369557944E-5</v>
      </c>
      <c r="O35" s="75">
        <f t="shared" si="14"/>
        <v>5.2687724251118759E-5</v>
      </c>
      <c r="P35" s="75">
        <f t="shared" si="14"/>
        <v>1.5569588253210031E-19</v>
      </c>
      <c r="Q35" s="75">
        <f t="shared" si="15"/>
        <v>-5.2687724251118468E-5</v>
      </c>
      <c r="R35" s="75">
        <f t="shared" si="15"/>
        <v>-9.90205313695577E-5</v>
      </c>
      <c r="S35" s="75">
        <f t="shared" si="15"/>
        <v>-1.3341000101742737E-4</v>
      </c>
      <c r="T35" s="75">
        <f t="shared" si="15"/>
        <v>-1.5170825562067639E-4</v>
      </c>
      <c r="U35" s="75">
        <f t="shared" si="15"/>
        <v>-1.5170825562067645E-4</v>
      </c>
      <c r="V35" s="75">
        <f t="shared" si="15"/>
        <v>-1.3341000101742753E-4</v>
      </c>
      <c r="W35" s="75">
        <f t="shared" si="15"/>
        <v>-9.9020531369557957E-5</v>
      </c>
      <c r="X35" s="75">
        <f t="shared" si="15"/>
        <v>-5.2687724251118719E-5</v>
      </c>
      <c r="Y35" s="75">
        <f t="shared" si="15"/>
        <v>-1.745691229591839E-19</v>
      </c>
      <c r="Z35" s="75">
        <f t="shared" si="15"/>
        <v>5.2687724251118509E-5</v>
      </c>
      <c r="AA35" s="75">
        <f t="shared" si="16"/>
        <v>9.9020531369557686E-5</v>
      </c>
      <c r="AB35" s="75">
        <f t="shared" si="16"/>
        <v>1.3341000101742742E-4</v>
      </c>
      <c r="AC35" s="75">
        <f t="shared" si="16"/>
        <v>1.5170825562067639E-4</v>
      </c>
      <c r="AD35" s="75">
        <f t="shared" si="16"/>
        <v>1.5170825562067645E-4</v>
      </c>
      <c r="AE35" s="75">
        <f t="shared" si="16"/>
        <v>1.3341000101742755E-4</v>
      </c>
      <c r="AF35" s="75">
        <f t="shared" si="16"/>
        <v>9.9020531369557971E-5</v>
      </c>
      <c r="AG35" s="75">
        <f t="shared" si="16"/>
        <v>5.2687724251118604E-5</v>
      </c>
      <c r="AH35" s="75">
        <f t="shared" si="16"/>
        <v>5.6619721281250802E-20</v>
      </c>
      <c r="AI35" s="75">
        <f t="shared" si="16"/>
        <v>-5.2687724251118495E-5</v>
      </c>
      <c r="AJ35" s="75">
        <f t="shared" si="16"/>
        <v>-9.9020531369557659E-5</v>
      </c>
      <c r="AK35" s="75">
        <f t="shared" si="17"/>
        <v>-1.3341000101742747E-4</v>
      </c>
      <c r="AL35" s="75">
        <f t="shared" si="17"/>
        <v>-1.5170825562067642E-4</v>
      </c>
      <c r="AM35" s="75">
        <f t="shared" si="17"/>
        <v>-1.5170825562067645E-4</v>
      </c>
      <c r="AN35" s="75">
        <f t="shared" si="17"/>
        <v>-1.3341000101742755E-4</v>
      </c>
      <c r="AO35" s="75">
        <f t="shared" si="17"/>
        <v>-9.9020531369557768E-5</v>
      </c>
      <c r="AP35" s="75">
        <f t="shared" si="17"/>
        <v>-5.2687724251118881E-5</v>
      </c>
      <c r="AQ35" s="75">
        <f t="shared" si="17"/>
        <v>-7.5492961708334414E-20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4.8948299999999998E-4</v>
      </c>
      <c r="E36" s="50">
        <v>-2.4201699999999998E-16</v>
      </c>
      <c r="F36" s="36">
        <f t="shared" si="5"/>
        <v>19.579319999999999</v>
      </c>
      <c r="G36" s="75">
        <f t="shared" si="14"/>
        <v>-4.7385282884399999E-19</v>
      </c>
      <c r="H36" s="75">
        <f t="shared" si="14"/>
        <v>3.3999132379576775E-4</v>
      </c>
      <c r="I36" s="75">
        <f t="shared" si="14"/>
        <v>6.6965218326191277E-4</v>
      </c>
      <c r="J36" s="75">
        <f t="shared" si="14"/>
        <v>9.7896599999999952E-4</v>
      </c>
      <c r="K36" s="75">
        <f t="shared" si="14"/>
        <v>1.2585344302087848E-3</v>
      </c>
      <c r="L36" s="75">
        <f t="shared" si="14"/>
        <v>1.4998629286048265E-3</v>
      </c>
      <c r="M36" s="75">
        <f t="shared" si="14"/>
        <v>1.6956188508824731E-3</v>
      </c>
      <c r="N36" s="75">
        <f t="shared" si="14"/>
        <v>1.8398542524005949E-3</v>
      </c>
      <c r="O36" s="75">
        <f t="shared" si="14"/>
        <v>1.9281866134706984E-3</v>
      </c>
      <c r="P36" s="75">
        <f t="shared" si="14"/>
        <v>1.9579319999999999E-3</v>
      </c>
      <c r="Q36" s="75">
        <f t="shared" si="15"/>
        <v>1.9281866134706986E-3</v>
      </c>
      <c r="R36" s="75">
        <f t="shared" si="15"/>
        <v>1.8398542524005951E-3</v>
      </c>
      <c r="S36" s="75">
        <f t="shared" si="15"/>
        <v>1.6956188508824739E-3</v>
      </c>
      <c r="T36" s="75">
        <f t="shared" si="15"/>
        <v>1.4998629286048274E-3</v>
      </c>
      <c r="U36" s="75">
        <f t="shared" si="15"/>
        <v>1.2585344302087863E-3</v>
      </c>
      <c r="V36" s="75">
        <f t="shared" si="15"/>
        <v>9.789660000000006E-4</v>
      </c>
      <c r="W36" s="75">
        <f t="shared" si="15"/>
        <v>6.696521832619144E-4</v>
      </c>
      <c r="X36" s="75">
        <f t="shared" si="15"/>
        <v>3.3999132379576894E-4</v>
      </c>
      <c r="Y36" s="75">
        <f t="shared" si="15"/>
        <v>1.1093722112817672E-18</v>
      </c>
      <c r="Z36" s="75">
        <f t="shared" si="15"/>
        <v>-3.3999132379576764E-4</v>
      </c>
      <c r="AA36" s="75">
        <f t="shared" si="16"/>
        <v>-6.6965218326191223E-4</v>
      </c>
      <c r="AB36" s="75">
        <f t="shared" si="16"/>
        <v>-9.789659999999993E-4</v>
      </c>
      <c r="AC36" s="75">
        <f t="shared" si="16"/>
        <v>-1.2585344302087844E-3</v>
      </c>
      <c r="AD36" s="75">
        <f t="shared" si="16"/>
        <v>-1.4998629286048265E-3</v>
      </c>
      <c r="AE36" s="75">
        <f t="shared" si="16"/>
        <v>-1.6956188508824729E-3</v>
      </c>
      <c r="AF36" s="75">
        <f t="shared" si="16"/>
        <v>-1.8398542524005947E-3</v>
      </c>
      <c r="AG36" s="75">
        <f t="shared" si="16"/>
        <v>-1.9281866134706984E-3</v>
      </c>
      <c r="AH36" s="75">
        <f t="shared" si="16"/>
        <v>-1.9579319999999999E-3</v>
      </c>
      <c r="AI36" s="75">
        <f t="shared" si="16"/>
        <v>-1.9281866134706986E-3</v>
      </c>
      <c r="AJ36" s="75">
        <f t="shared" si="16"/>
        <v>-1.8398542524005954E-3</v>
      </c>
      <c r="AK36" s="75">
        <f t="shared" si="17"/>
        <v>-1.6956188508824733E-3</v>
      </c>
      <c r="AL36" s="75">
        <f t="shared" si="17"/>
        <v>-1.499862928604827E-3</v>
      </c>
      <c r="AM36" s="75">
        <f t="shared" si="17"/>
        <v>-1.2585344302087857E-3</v>
      </c>
      <c r="AN36" s="75">
        <f t="shared" si="17"/>
        <v>-9.7896600000000082E-4</v>
      </c>
      <c r="AO36" s="75">
        <f t="shared" si="17"/>
        <v>-6.6965218326191299E-4</v>
      </c>
      <c r="AP36" s="75">
        <f t="shared" si="17"/>
        <v>-3.3999132379577008E-4</v>
      </c>
      <c r="AQ36" s="75">
        <f t="shared" si="17"/>
        <v>-4.7975147292322884E-19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1.3783400000000001E-4</v>
      </c>
      <c r="E37" s="50">
        <v>1.5708</v>
      </c>
      <c r="F37" s="36">
        <f t="shared" si="5"/>
        <v>4.135019999972104</v>
      </c>
      <c r="G37" s="75">
        <f t="shared" si="14"/>
        <v>4.135019999972104E-4</v>
      </c>
      <c r="H37" s="75">
        <f t="shared" si="14"/>
        <v>4.0721971173296971E-4</v>
      </c>
      <c r="I37" s="75">
        <f t="shared" si="14"/>
        <v>3.8856425859083959E-4</v>
      </c>
      <c r="J37" s="75">
        <f t="shared" si="14"/>
        <v>3.581024770744288E-4</v>
      </c>
      <c r="K37" s="75">
        <f t="shared" si="14"/>
        <v>3.1675993300070849E-4</v>
      </c>
      <c r="L37" s="75">
        <f t="shared" si="14"/>
        <v>2.6579279865102166E-4</v>
      </c>
      <c r="M37" s="75">
        <f t="shared" si="14"/>
        <v>2.0674968461196938E-4</v>
      </c>
      <c r="N37" s="75">
        <f t="shared" si="14"/>
        <v>1.414245860263709E-4</v>
      </c>
      <c r="O37" s="75">
        <f t="shared" si="14"/>
        <v>7.1802372958654521E-5</v>
      </c>
      <c r="P37" s="75">
        <f t="shared" si="14"/>
        <v>-1.5188776567104904E-9</v>
      </c>
      <c r="Q37" s="75">
        <f t="shared" si="15"/>
        <v>-7.1805364563638752E-5</v>
      </c>
      <c r="R37" s="75">
        <f t="shared" si="15"/>
        <v>-1.4142744058262232E-4</v>
      </c>
      <c r="S37" s="75">
        <f t="shared" si="15"/>
        <v>-2.0675231538524097E-4</v>
      </c>
      <c r="T37" s="75">
        <f t="shared" si="15"/>
        <v>-2.6579512570659898E-4</v>
      </c>
      <c r="U37" s="75">
        <f t="shared" si="15"/>
        <v>-3.1676188563218509E-4</v>
      </c>
      <c r="V37" s="75">
        <f t="shared" si="15"/>
        <v>-3.5810399595208548E-4</v>
      </c>
      <c r="W37" s="75">
        <f t="shared" si="15"/>
        <v>-3.8856529756434714E-4</v>
      </c>
      <c r="X37" s="75">
        <f t="shared" si="15"/>
        <v>-4.0722023923364404E-4</v>
      </c>
      <c r="Y37" s="75">
        <f t="shared" si="15"/>
        <v>-4.135019999972104E-4</v>
      </c>
      <c r="Z37" s="75">
        <f t="shared" si="15"/>
        <v>-4.0721971173296971E-4</v>
      </c>
      <c r="AA37" s="75">
        <f t="shared" si="16"/>
        <v>-3.8856425859083965E-4</v>
      </c>
      <c r="AB37" s="75">
        <f t="shared" si="16"/>
        <v>-3.5810247707442869E-4</v>
      </c>
      <c r="AC37" s="75">
        <f t="shared" si="16"/>
        <v>-3.1675993300070838E-4</v>
      </c>
      <c r="AD37" s="75">
        <f t="shared" si="16"/>
        <v>-2.6579279865102166E-4</v>
      </c>
      <c r="AE37" s="75">
        <f t="shared" si="16"/>
        <v>-2.0674968461196943E-4</v>
      </c>
      <c r="AF37" s="75">
        <f t="shared" si="16"/>
        <v>-1.4142458602637092E-4</v>
      </c>
      <c r="AG37" s="75">
        <f t="shared" si="16"/>
        <v>-7.1802372958654399E-5</v>
      </c>
      <c r="AH37" s="75">
        <f t="shared" si="16"/>
        <v>1.5188776566598302E-9</v>
      </c>
      <c r="AI37" s="75">
        <f t="shared" si="16"/>
        <v>7.1805364563638712E-5</v>
      </c>
      <c r="AJ37" s="75">
        <f t="shared" si="16"/>
        <v>1.4142744058262226E-4</v>
      </c>
      <c r="AK37" s="75">
        <f t="shared" si="17"/>
        <v>2.0675231538524121E-4</v>
      </c>
      <c r="AL37" s="75">
        <f t="shared" si="17"/>
        <v>2.6579512570659898E-4</v>
      </c>
      <c r="AM37" s="75">
        <f t="shared" si="17"/>
        <v>3.1676188563218503E-4</v>
      </c>
      <c r="AN37" s="75">
        <f t="shared" si="17"/>
        <v>3.5810399595208537E-4</v>
      </c>
      <c r="AO37" s="75">
        <f t="shared" si="17"/>
        <v>3.885652975643473E-4</v>
      </c>
      <c r="AP37" s="75">
        <f t="shared" si="17"/>
        <v>4.0722023923364404E-4</v>
      </c>
      <c r="AQ37" s="75">
        <f t="shared" si="17"/>
        <v>4.135019999972104E-4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4.91096E-4</v>
      </c>
      <c r="E38" s="50">
        <v>-4.3079199999999998E-16</v>
      </c>
      <c r="F38" s="36">
        <f t="shared" si="5"/>
        <v>9.6727029654656675</v>
      </c>
      <c r="G38" s="75">
        <f t="shared" si="14"/>
        <v>-8.46240912128E-19</v>
      </c>
      <c r="H38" s="75">
        <f t="shared" si="14"/>
        <v>3.3592944861332439E-4</v>
      </c>
      <c r="I38" s="75">
        <f t="shared" si="14"/>
        <v>6.3134084793324075E-4</v>
      </c>
      <c r="J38" s="75">
        <f t="shared" si="14"/>
        <v>8.5060322339384489E-4</v>
      </c>
      <c r="K38" s="75">
        <f t="shared" si="14"/>
        <v>9.6727029654656649E-4</v>
      </c>
      <c r="L38" s="75">
        <f t="shared" si="14"/>
        <v>9.6727029654656682E-4</v>
      </c>
      <c r="M38" s="75">
        <f t="shared" si="14"/>
        <v>8.5060322339384586E-4</v>
      </c>
      <c r="N38" s="75">
        <f t="shared" si="14"/>
        <v>6.3134084793324227E-4</v>
      </c>
      <c r="O38" s="75">
        <f t="shared" si="14"/>
        <v>3.3592944861332618E-4</v>
      </c>
      <c r="P38" s="75">
        <f t="shared" si="14"/>
        <v>9.9269483952446607E-19</v>
      </c>
      <c r="Q38" s="75">
        <f t="shared" si="15"/>
        <v>-3.3592944861332433E-4</v>
      </c>
      <c r="R38" s="75">
        <f t="shared" si="15"/>
        <v>-6.3134084793324075E-4</v>
      </c>
      <c r="S38" s="75">
        <f t="shared" si="15"/>
        <v>-8.5060322339384467E-4</v>
      </c>
      <c r="T38" s="75">
        <f t="shared" si="15"/>
        <v>-9.6727029654656649E-4</v>
      </c>
      <c r="U38" s="75">
        <f t="shared" si="15"/>
        <v>-9.6727029654656682E-4</v>
      </c>
      <c r="V38" s="75">
        <f t="shared" si="15"/>
        <v>-8.5060322339384575E-4</v>
      </c>
      <c r="W38" s="75">
        <f t="shared" si="15"/>
        <v>-6.3134084793324238E-4</v>
      </c>
      <c r="X38" s="75">
        <f t="shared" si="15"/>
        <v>-3.3592944861332591E-4</v>
      </c>
      <c r="Y38" s="75">
        <f t="shared" si="15"/>
        <v>-1.1130279406468269E-18</v>
      </c>
      <c r="Z38" s="75">
        <f t="shared" si="15"/>
        <v>3.359294486133246E-4</v>
      </c>
      <c r="AA38" s="75">
        <f t="shared" si="16"/>
        <v>6.3134084793324064E-4</v>
      </c>
      <c r="AB38" s="75">
        <f t="shared" si="16"/>
        <v>8.506032233938451E-4</v>
      </c>
      <c r="AC38" s="75">
        <f t="shared" si="16"/>
        <v>9.6727029654656649E-4</v>
      </c>
      <c r="AD38" s="75">
        <f t="shared" si="16"/>
        <v>9.6727029654656671E-4</v>
      </c>
      <c r="AE38" s="75">
        <f t="shared" si="16"/>
        <v>8.5060322339384586E-4</v>
      </c>
      <c r="AF38" s="75">
        <f t="shared" si="16"/>
        <v>6.3134084793324248E-4</v>
      </c>
      <c r="AG38" s="75">
        <f t="shared" si="16"/>
        <v>3.359294486133252E-4</v>
      </c>
      <c r="AH38" s="75">
        <f t="shared" si="16"/>
        <v>3.6099930336708218E-19</v>
      </c>
      <c r="AI38" s="75">
        <f t="shared" si="16"/>
        <v>-3.359294486133245E-4</v>
      </c>
      <c r="AJ38" s="75">
        <f t="shared" si="16"/>
        <v>-6.3134084793324053E-4</v>
      </c>
      <c r="AK38" s="75">
        <f t="shared" si="17"/>
        <v>-8.5060322339384543E-4</v>
      </c>
      <c r="AL38" s="75">
        <f t="shared" si="17"/>
        <v>-9.672702965465666E-4</v>
      </c>
      <c r="AM38" s="75">
        <f t="shared" si="17"/>
        <v>-9.6727029654656671E-4</v>
      </c>
      <c r="AN38" s="75">
        <f t="shared" si="17"/>
        <v>-8.5060322339384586E-4</v>
      </c>
      <c r="AO38" s="75">
        <f t="shared" si="17"/>
        <v>-6.3134084793324118E-4</v>
      </c>
      <c r="AP38" s="75">
        <f t="shared" si="17"/>
        <v>-3.3592944861332694E-4</v>
      </c>
      <c r="AQ38" s="75">
        <f t="shared" si="17"/>
        <v>-4.8133240448944293E-19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8.7959699999999997E-5</v>
      </c>
      <c r="E39" s="50">
        <v>-3.1415899999999999</v>
      </c>
      <c r="F39" s="36">
        <f t="shared" si="5"/>
        <v>3.5183879999876124</v>
      </c>
      <c r="G39" s="75">
        <f t="shared" si="14"/>
        <v>-9.3363584858549015E-10</v>
      </c>
      <c r="H39" s="75">
        <f t="shared" si="14"/>
        <v>-6.1097085904126573E-5</v>
      </c>
      <c r="I39" s="75">
        <f t="shared" si="14"/>
        <v>-1.2033683413382505E-4</v>
      </c>
      <c r="J39" s="75">
        <f t="shared" si="14"/>
        <v>-1.7592020855174335E-4</v>
      </c>
      <c r="K39" s="75">
        <f t="shared" si="14"/>
        <v>-2.2615833645273783E-4</v>
      </c>
      <c r="L39" s="75">
        <f t="shared" si="14"/>
        <v>-2.6952475774225598E-4</v>
      </c>
      <c r="M39" s="75">
        <f t="shared" si="14"/>
        <v>-3.0470180565388383E-4</v>
      </c>
      <c r="N39" s="75">
        <f t="shared" si="14"/>
        <v>-3.3062064338727179E-4</v>
      </c>
      <c r="O39" s="75">
        <f t="shared" si="14"/>
        <v>-3.4649374017345548E-4</v>
      </c>
      <c r="P39" s="75">
        <f t="shared" si="14"/>
        <v>-3.5183879999876123E-4</v>
      </c>
      <c r="Q39" s="75">
        <f t="shared" si="15"/>
        <v>-3.4649341592512802E-4</v>
      </c>
      <c r="R39" s="75">
        <f t="shared" si="15"/>
        <v>-3.3062000474273827E-4</v>
      </c>
      <c r="S39" s="75">
        <f t="shared" si="15"/>
        <v>-3.0470087201803529E-4</v>
      </c>
      <c r="T39" s="75">
        <f t="shared" si="15"/>
        <v>-2.6952355748314512E-4</v>
      </c>
      <c r="U39" s="75">
        <f t="shared" si="15"/>
        <v>-2.2615690603963048E-4</v>
      </c>
      <c r="V39" s="75">
        <f t="shared" si="15"/>
        <v>-1.7591859144701786E-4</v>
      </c>
      <c r="W39" s="75">
        <f t="shared" si="15"/>
        <v>-1.2033507947239025E-4</v>
      </c>
      <c r="X39" s="75">
        <f t="shared" si="15"/>
        <v>-6.1095247000482266E-5</v>
      </c>
      <c r="Y39" s="75">
        <f t="shared" si="15"/>
        <v>9.3363584854238473E-10</v>
      </c>
      <c r="Z39" s="75">
        <f t="shared" si="15"/>
        <v>6.1097085904126682E-5</v>
      </c>
      <c r="AA39" s="75">
        <f t="shared" si="16"/>
        <v>1.2033683413382501E-4</v>
      </c>
      <c r="AB39" s="75">
        <f t="shared" si="16"/>
        <v>1.7592020855174343E-4</v>
      </c>
      <c r="AC39" s="75">
        <f t="shared" si="16"/>
        <v>2.2615833645273781E-4</v>
      </c>
      <c r="AD39" s="75">
        <f t="shared" si="16"/>
        <v>2.6952475774225592E-4</v>
      </c>
      <c r="AE39" s="75">
        <f t="shared" si="16"/>
        <v>3.0470180565388377E-4</v>
      </c>
      <c r="AF39" s="75">
        <f t="shared" si="16"/>
        <v>3.3062064338727168E-4</v>
      </c>
      <c r="AG39" s="75">
        <f t="shared" si="16"/>
        <v>3.4649374017345548E-4</v>
      </c>
      <c r="AH39" s="75">
        <f t="shared" si="16"/>
        <v>3.5183879999876123E-4</v>
      </c>
      <c r="AI39" s="75">
        <f t="shared" si="16"/>
        <v>3.4649341592512802E-4</v>
      </c>
      <c r="AJ39" s="75">
        <f t="shared" si="16"/>
        <v>3.3062000474273838E-4</v>
      </c>
      <c r="AK39" s="75">
        <f t="shared" si="17"/>
        <v>3.0470087201803523E-4</v>
      </c>
      <c r="AL39" s="75">
        <f t="shared" si="17"/>
        <v>2.6952355748314512E-4</v>
      </c>
      <c r="AM39" s="75">
        <f t="shared" si="17"/>
        <v>2.2615690603963048E-4</v>
      </c>
      <c r="AN39" s="75">
        <f t="shared" si="17"/>
        <v>1.7591859144701802E-4</v>
      </c>
      <c r="AO39" s="75">
        <f t="shared" si="17"/>
        <v>1.2033507947239015E-4</v>
      </c>
      <c r="AP39" s="75">
        <f t="shared" si="17"/>
        <v>6.1095247000482618E-5</v>
      </c>
      <c r="AQ39" s="75">
        <f t="shared" si="17"/>
        <v>-9.3363584849927932E-10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9.0258400000000003E-5</v>
      </c>
      <c r="E40" s="50">
        <v>1.5708</v>
      </c>
      <c r="F40" s="36">
        <f t="shared" si="5"/>
        <v>2.707751999981733</v>
      </c>
      <c r="G40" s="75">
        <f t="shared" si="14"/>
        <v>2.707751999981733E-4</v>
      </c>
      <c r="H40" s="75">
        <f t="shared" si="14"/>
        <v>2.6666134356892403E-4</v>
      </c>
      <c r="I40" s="75">
        <f t="shared" si="14"/>
        <v>2.5444511715248363E-4</v>
      </c>
      <c r="J40" s="75">
        <f t="shared" si="14"/>
        <v>2.3449770460680694E-4</v>
      </c>
      <c r="K40" s="75">
        <f t="shared" si="14"/>
        <v>2.0742519796821643E-4</v>
      </c>
      <c r="L40" s="75">
        <f t="shared" si="14"/>
        <v>1.7405018165157632E-4</v>
      </c>
      <c r="M40" s="75">
        <f t="shared" si="14"/>
        <v>1.3538673863909469E-4</v>
      </c>
      <c r="N40" s="75">
        <f t="shared" si="14"/>
        <v>9.2609638082059541E-5</v>
      </c>
      <c r="O40" s="75">
        <f t="shared" si="14"/>
        <v>4.7018640534638936E-5</v>
      </c>
      <c r="P40" s="75">
        <f t="shared" si="14"/>
        <v>-9.9461284654321948E-10</v>
      </c>
      <c r="Q40" s="75">
        <f t="shared" si="15"/>
        <v>-4.7020599539523869E-5</v>
      </c>
      <c r="R40" s="75">
        <f t="shared" si="15"/>
        <v>-9.2611507342764179E-5</v>
      </c>
      <c r="S40" s="75">
        <f t="shared" si="15"/>
        <v>-1.3538846135907856E-4</v>
      </c>
      <c r="T40" s="75">
        <f t="shared" si="15"/>
        <v>-1.7405170548686461E-4</v>
      </c>
      <c r="U40" s="75">
        <f t="shared" si="15"/>
        <v>-2.0742647661784475E-4</v>
      </c>
      <c r="V40" s="75">
        <f t="shared" si="15"/>
        <v>-2.344986992196534E-4</v>
      </c>
      <c r="W40" s="75">
        <f t="shared" si="15"/>
        <v>-2.5444579750774025E-4</v>
      </c>
      <c r="X40" s="75">
        <f t="shared" si="15"/>
        <v>-2.6666168899434054E-4</v>
      </c>
      <c r="Y40" s="75">
        <f t="shared" si="15"/>
        <v>-2.707751999981733E-4</v>
      </c>
      <c r="Z40" s="75">
        <f t="shared" si="15"/>
        <v>-2.6666134356892403E-4</v>
      </c>
      <c r="AA40" s="75">
        <f t="shared" si="16"/>
        <v>-2.5444511715248369E-4</v>
      </c>
      <c r="AB40" s="75">
        <f t="shared" si="16"/>
        <v>-2.3449770460680683E-4</v>
      </c>
      <c r="AC40" s="75">
        <f t="shared" si="16"/>
        <v>-2.0742519796821638E-4</v>
      </c>
      <c r="AD40" s="75">
        <f t="shared" si="16"/>
        <v>-1.7405018165157632E-4</v>
      </c>
      <c r="AE40" s="75">
        <f t="shared" si="16"/>
        <v>-1.3538673863909469E-4</v>
      </c>
      <c r="AF40" s="75">
        <f t="shared" si="16"/>
        <v>-9.2609638082059555E-5</v>
      </c>
      <c r="AG40" s="75">
        <f t="shared" si="16"/>
        <v>-4.7018640534638855E-5</v>
      </c>
      <c r="AH40" s="75">
        <f t="shared" si="16"/>
        <v>9.946128465100454E-10</v>
      </c>
      <c r="AI40" s="75">
        <f t="shared" si="16"/>
        <v>4.7020599539523835E-5</v>
      </c>
      <c r="AJ40" s="75">
        <f t="shared" si="16"/>
        <v>9.2611507342764139E-5</v>
      </c>
      <c r="AK40" s="75">
        <f t="shared" si="17"/>
        <v>1.3538846135907872E-4</v>
      </c>
      <c r="AL40" s="75">
        <f t="shared" si="17"/>
        <v>1.7405170548686461E-4</v>
      </c>
      <c r="AM40" s="75">
        <f t="shared" si="17"/>
        <v>2.0742647661784472E-4</v>
      </c>
      <c r="AN40" s="75">
        <f t="shared" si="17"/>
        <v>2.3449869921965335E-4</v>
      </c>
      <c r="AO40" s="75">
        <f t="shared" si="17"/>
        <v>2.5444579750774036E-4</v>
      </c>
      <c r="AP40" s="75">
        <f t="shared" si="17"/>
        <v>2.6666168899434054E-4</v>
      </c>
      <c r="AQ40" s="75">
        <f t="shared" si="17"/>
        <v>2.707751999981733E-4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4.9799100000000002E-5</v>
      </c>
      <c r="E41" s="50">
        <v>3.1415899999999999</v>
      </c>
      <c r="F41" s="36">
        <f t="shared" si="5"/>
        <v>0.98085171332593868</v>
      </c>
      <c r="G41" s="75">
        <f t="shared" si="14"/>
        <v>-5.2858553391075678E-10</v>
      </c>
      <c r="H41" s="75">
        <f t="shared" si="14"/>
        <v>3.4064093930573183E-5</v>
      </c>
      <c r="I41" s="75">
        <f t="shared" si="14"/>
        <v>6.4020083986169324E-5</v>
      </c>
      <c r="J41" s="75">
        <f t="shared" si="14"/>
        <v>8.6254307077221579E-5</v>
      </c>
      <c r="K41" s="75">
        <f t="shared" si="14"/>
        <v>9.8084987756764475E-5</v>
      </c>
      <c r="L41" s="75">
        <f t="shared" si="14"/>
        <v>9.8085171332593871E-5</v>
      </c>
      <c r="M41" s="75">
        <f t="shared" si="14"/>
        <v>8.6254835662755538E-5</v>
      </c>
      <c r="N41" s="75">
        <f t="shared" si="14"/>
        <v>6.4020893826191325E-5</v>
      </c>
      <c r="O41" s="75">
        <f t="shared" si="14"/>
        <v>3.4065087346424527E-5</v>
      </c>
      <c r="P41" s="75">
        <f t="shared" si="14"/>
        <v>5.2858553392295904E-10</v>
      </c>
      <c r="Q41" s="75">
        <f t="shared" si="15"/>
        <v>-3.406409393057317E-5</v>
      </c>
      <c r="R41" s="75">
        <f t="shared" si="15"/>
        <v>-6.4020083986169378E-5</v>
      </c>
      <c r="S41" s="75">
        <f t="shared" si="15"/>
        <v>-8.625430707722162E-5</v>
      </c>
      <c r="T41" s="75">
        <f t="shared" si="15"/>
        <v>-9.8084987756764461E-5</v>
      </c>
      <c r="U41" s="75">
        <f t="shared" si="15"/>
        <v>-9.8085171332593871E-5</v>
      </c>
      <c r="V41" s="75">
        <f t="shared" si="15"/>
        <v>-8.6254835662755538E-5</v>
      </c>
      <c r="W41" s="75">
        <f t="shared" si="15"/>
        <v>-6.4020893826191339E-5</v>
      </c>
      <c r="X41" s="75">
        <f t="shared" si="15"/>
        <v>-3.4065087346424547E-5</v>
      </c>
      <c r="Y41" s="75">
        <f t="shared" si="15"/>
        <v>-5.2858553393516129E-10</v>
      </c>
      <c r="Z41" s="75">
        <f t="shared" si="15"/>
        <v>3.4064093930573326E-5</v>
      </c>
      <c r="AA41" s="75">
        <f t="shared" si="16"/>
        <v>6.4020083986169365E-5</v>
      </c>
      <c r="AB41" s="75">
        <f t="shared" si="16"/>
        <v>8.6254307077221606E-5</v>
      </c>
      <c r="AC41" s="75">
        <f t="shared" si="16"/>
        <v>9.8084987756764461E-5</v>
      </c>
      <c r="AD41" s="75">
        <f t="shared" si="16"/>
        <v>9.8085171332593871E-5</v>
      </c>
      <c r="AE41" s="75">
        <f t="shared" si="16"/>
        <v>8.6254835662755551E-5</v>
      </c>
      <c r="AF41" s="75">
        <f t="shared" si="16"/>
        <v>6.4020893826191339E-5</v>
      </c>
      <c r="AG41" s="75">
        <f t="shared" si="16"/>
        <v>3.4065087346424554E-5</v>
      </c>
      <c r="AH41" s="75">
        <f t="shared" si="16"/>
        <v>5.2858553394736355E-10</v>
      </c>
      <c r="AI41" s="75">
        <f t="shared" si="16"/>
        <v>-3.4064093930572973E-5</v>
      </c>
      <c r="AJ41" s="75">
        <f t="shared" si="16"/>
        <v>-6.4020083986169094E-5</v>
      </c>
      <c r="AK41" s="75">
        <f t="shared" si="17"/>
        <v>-8.6254307077221606E-5</v>
      </c>
      <c r="AL41" s="75">
        <f t="shared" si="17"/>
        <v>-9.8084987756764461E-5</v>
      </c>
      <c r="AM41" s="75">
        <f t="shared" si="17"/>
        <v>-9.8085171332593871E-5</v>
      </c>
      <c r="AN41" s="75">
        <f t="shared" si="17"/>
        <v>-8.6254835662755565E-5</v>
      </c>
      <c r="AO41" s="75">
        <f t="shared" si="17"/>
        <v>-6.4020893826191095E-5</v>
      </c>
      <c r="AP41" s="75">
        <f t="shared" si="17"/>
        <v>-3.406508734642473E-5</v>
      </c>
      <c r="AQ41" s="75">
        <f t="shared" si="17"/>
        <v>-5.2858553378264387E-10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9.0105600000000003E-6</v>
      </c>
      <c r="E42" s="50">
        <v>3.1415899999999999</v>
      </c>
      <c r="F42" s="36">
        <f t="shared" si="5"/>
        <v>0.3604223999987311</v>
      </c>
      <c r="G42" s="75">
        <f t="shared" si="14"/>
        <v>9.5641320193571319E-11</v>
      </c>
      <c r="H42" s="75">
        <f t="shared" si="14"/>
        <v>-6.2585751066984657E-6</v>
      </c>
      <c r="I42" s="75">
        <f t="shared" si="14"/>
        <v>-1.2327082217091924E-5</v>
      </c>
      <c r="J42" s="75">
        <f t="shared" si="14"/>
        <v>-1.8021037172123607E-5</v>
      </c>
      <c r="K42" s="75">
        <f t="shared" si="14"/>
        <v>-2.3167432031765144E-5</v>
      </c>
      <c r="L42" s="75">
        <f t="shared" si="14"/>
        <v>-2.7609896192407749E-5</v>
      </c>
      <c r="M42" s="75">
        <f t="shared" si="14"/>
        <v>-3.121344762852565E-5</v>
      </c>
      <c r="N42" s="75">
        <f t="shared" si="14"/>
        <v>-3.3868594253217409E-5</v>
      </c>
      <c r="O42" s="75">
        <f t="shared" si="14"/>
        <v>-3.5494660779860797E-5</v>
      </c>
      <c r="P42" s="75">
        <f t="shared" si="14"/>
        <v>-3.6042239999873109E-5</v>
      </c>
      <c r="Q42" s="75">
        <f t="shared" si="15"/>
        <v>-3.5494693995742719E-5</v>
      </c>
      <c r="R42" s="75">
        <f t="shared" si="15"/>
        <v>-3.3868659675733494E-5</v>
      </c>
      <c r="S42" s="75">
        <f t="shared" si="15"/>
        <v>-3.1213543269845845E-5</v>
      </c>
      <c r="T42" s="75">
        <f t="shared" si="15"/>
        <v>-2.7610019146518943E-5</v>
      </c>
      <c r="U42" s="75">
        <f t="shared" si="15"/>
        <v>-2.3167578562768881E-5</v>
      </c>
      <c r="V42" s="75">
        <f t="shared" si="15"/>
        <v>-1.8021202827749502E-5</v>
      </c>
      <c r="W42" s="75">
        <f t="shared" si="15"/>
        <v>-1.2327261963977599E-5</v>
      </c>
      <c r="X42" s="75">
        <f t="shared" si="15"/>
        <v>-6.2587634833257408E-6</v>
      </c>
      <c r="Y42" s="75">
        <f t="shared" si="15"/>
        <v>-9.5641320197987028E-11</v>
      </c>
      <c r="Z42" s="75">
        <f t="shared" si="15"/>
        <v>6.2585751066984937E-6</v>
      </c>
      <c r="AA42" s="75">
        <f t="shared" si="16"/>
        <v>1.2327082217091934E-5</v>
      </c>
      <c r="AB42" s="75">
        <f t="shared" si="16"/>
        <v>1.8021037172123617E-5</v>
      </c>
      <c r="AC42" s="75">
        <f t="shared" si="16"/>
        <v>2.316743203176514E-5</v>
      </c>
      <c r="AD42" s="75">
        <f t="shared" si="16"/>
        <v>2.7609896192407746E-5</v>
      </c>
      <c r="AE42" s="75">
        <f t="shared" si="16"/>
        <v>3.1213447628525644E-5</v>
      </c>
      <c r="AF42" s="75">
        <f t="shared" si="16"/>
        <v>3.3868594253217409E-5</v>
      </c>
      <c r="AG42" s="75">
        <f t="shared" si="16"/>
        <v>3.5494660779860797E-5</v>
      </c>
      <c r="AH42" s="75">
        <f t="shared" si="16"/>
        <v>3.6042239999873109E-5</v>
      </c>
      <c r="AI42" s="75">
        <f t="shared" si="16"/>
        <v>3.5494693995742725E-5</v>
      </c>
      <c r="AJ42" s="75">
        <f t="shared" si="16"/>
        <v>3.3868659675733515E-5</v>
      </c>
      <c r="AK42" s="75">
        <f t="shared" si="17"/>
        <v>3.1213543269845845E-5</v>
      </c>
      <c r="AL42" s="75">
        <f t="shared" si="17"/>
        <v>2.7610019146518943E-5</v>
      </c>
      <c r="AM42" s="75">
        <f t="shared" si="17"/>
        <v>2.3167578562768885E-5</v>
      </c>
      <c r="AN42" s="75">
        <f t="shared" si="17"/>
        <v>1.8021202827749509E-5</v>
      </c>
      <c r="AO42" s="75">
        <f t="shared" si="17"/>
        <v>1.2327261963977543E-5</v>
      </c>
      <c r="AP42" s="75">
        <f t="shared" si="17"/>
        <v>6.2587634833257764E-6</v>
      </c>
      <c r="AQ42" s="75">
        <f t="shared" si="17"/>
        <v>9.5641320170390797E-11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2.5371399999999999E-5</v>
      </c>
      <c r="E43" s="50">
        <v>-1.5708</v>
      </c>
      <c r="F43" s="36">
        <f t="shared" si="5"/>
        <v>0.7611419999948652</v>
      </c>
      <c r="G43" s="75">
        <f t="shared" ref="G43:P49" si="18">Bn*SIN(m*(th-INDEX(deg,ii)*PI()/180+ph))*INDEX(mm,ii)*INDEX(_10kA,ii)</f>
        <v>-7.6114199999486519E-5</v>
      </c>
      <c r="H43" s="75">
        <f t="shared" si="18"/>
        <v>-7.4957902822906367E-5</v>
      </c>
      <c r="I43" s="75">
        <f t="shared" si="18"/>
        <v>-7.1524047699581211E-5</v>
      </c>
      <c r="J43" s="75">
        <f t="shared" si="18"/>
        <v>-6.5916970579818756E-5</v>
      </c>
      <c r="K43" s="75">
        <f t="shared" si="18"/>
        <v>-5.8307039664585075E-5</v>
      </c>
      <c r="L43" s="75">
        <f t="shared" si="18"/>
        <v>-4.8925478853928674E-5</v>
      </c>
      <c r="M43" s="75">
        <f t="shared" si="18"/>
        <v>-3.8057342125782509E-5</v>
      </c>
      <c r="N43" s="75">
        <f t="shared" si="18"/>
        <v>-2.6032852315088777E-5</v>
      </c>
      <c r="O43" s="75">
        <f t="shared" si="18"/>
        <v>-1.3217367460059967E-5</v>
      </c>
      <c r="P43" s="75">
        <f t="shared" si="18"/>
        <v>-2.7958306788180242E-10</v>
      </c>
      <c r="Q43" s="75">
        <f t="shared" ref="Q43:Z49" si="19">Bn*SIN(m*(th-INDEX(deg,ii)*PI()/180+ph))*INDEX(mm,ii)*INDEX(_10kA,ii)</f>
        <v>1.3216816788914245E-5</v>
      </c>
      <c r="R43" s="75">
        <f t="shared" si="19"/>
        <v>2.6032326870797211E-5</v>
      </c>
      <c r="S43" s="75">
        <f t="shared" si="19"/>
        <v>3.8056857873703989E-5</v>
      </c>
      <c r="T43" s="75">
        <f t="shared" si="19"/>
        <v>4.8925050507817584E-5</v>
      </c>
      <c r="U43" s="75">
        <f t="shared" si="19"/>
        <v>5.8306680239521247E-5</v>
      </c>
      <c r="V43" s="75">
        <f t="shared" si="19"/>
        <v>6.5916690996750877E-5</v>
      </c>
      <c r="W43" s="75">
        <f t="shared" si="19"/>
        <v>7.152385645349932E-5</v>
      </c>
      <c r="X43" s="75">
        <f t="shared" si="19"/>
        <v>7.4957805724725878E-5</v>
      </c>
      <c r="Y43" s="75">
        <f t="shared" si="19"/>
        <v>7.6114199999486519E-5</v>
      </c>
      <c r="Z43" s="75">
        <f t="shared" si="19"/>
        <v>7.4957902822906367E-5</v>
      </c>
      <c r="AA43" s="75">
        <f t="shared" ref="AA43:AJ49" si="20">Bn*SIN(m*(th-INDEX(deg,ii)*PI()/180+ph))*INDEX(mm,ii)*INDEX(_10kA,ii)</f>
        <v>7.1524047699581211E-5</v>
      </c>
      <c r="AB43" s="75">
        <f t="shared" si="20"/>
        <v>6.5916970579818769E-5</v>
      </c>
      <c r="AC43" s="75">
        <f t="shared" si="20"/>
        <v>5.8307039664585089E-5</v>
      </c>
      <c r="AD43" s="75">
        <f t="shared" si="20"/>
        <v>4.8925478853928687E-5</v>
      </c>
      <c r="AE43" s="75">
        <f t="shared" si="20"/>
        <v>3.805734212578255E-5</v>
      </c>
      <c r="AF43" s="75">
        <f t="shared" si="20"/>
        <v>2.6032852315088834E-5</v>
      </c>
      <c r="AG43" s="75">
        <f t="shared" si="20"/>
        <v>1.3217367460059977E-5</v>
      </c>
      <c r="AH43" s="75">
        <f t="shared" si="20"/>
        <v>2.7958306790802829E-10</v>
      </c>
      <c r="AI43" s="75">
        <f t="shared" si="20"/>
        <v>-1.3216816788914201E-5</v>
      </c>
      <c r="AJ43" s="75">
        <f t="shared" si="20"/>
        <v>-2.6032326870797157E-5</v>
      </c>
      <c r="AK43" s="75">
        <f t="shared" ref="AK43:AQ49" si="21">Bn*SIN(m*(th-INDEX(deg,ii)*PI()/180+ph))*INDEX(mm,ii)*INDEX(_10kA,ii)</f>
        <v>-3.8056857873704003E-5</v>
      </c>
      <c r="AL43" s="75">
        <f t="shared" si="21"/>
        <v>-4.8925050507817577E-5</v>
      </c>
      <c r="AM43" s="75">
        <f t="shared" si="21"/>
        <v>-5.830668023952124E-5</v>
      </c>
      <c r="AN43" s="75">
        <f t="shared" si="21"/>
        <v>-6.5916690996750864E-5</v>
      </c>
      <c r="AO43" s="75">
        <f t="shared" si="21"/>
        <v>-7.152385645349932E-5</v>
      </c>
      <c r="AP43" s="75">
        <f t="shared" si="21"/>
        <v>-7.4957805724725865E-5</v>
      </c>
      <c r="AQ43" s="75">
        <f t="shared" si="21"/>
        <v>-7.6114199999486519E-5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3.9810999999999999E-6</v>
      </c>
      <c r="E44" s="50">
        <v>3.1415899999999999</v>
      </c>
      <c r="F44" s="36">
        <f t="shared" si="5"/>
        <v>7.8412436287440823E-2</v>
      </c>
      <c r="G44" s="75">
        <f t="shared" si="18"/>
        <v>-4.2256825305118236E-11</v>
      </c>
      <c r="H44" s="75">
        <f t="shared" si="18"/>
        <v>2.7231930767223678E-6</v>
      </c>
      <c r="I44" s="75">
        <f t="shared" si="18"/>
        <v>5.1179711351678777E-6</v>
      </c>
      <c r="J44" s="75">
        <f t="shared" si="18"/>
        <v>6.8954463415026932E-6</v>
      </c>
      <c r="K44" s="75">
        <f t="shared" si="18"/>
        <v>7.841228953102667E-6</v>
      </c>
      <c r="L44" s="75">
        <f t="shared" si="18"/>
        <v>7.8412436287440827E-6</v>
      </c>
      <c r="M44" s="75">
        <f t="shared" si="18"/>
        <v>6.8954885983280032E-6</v>
      </c>
      <c r="N44" s="75">
        <f t="shared" si="18"/>
        <v>5.1180358763803009E-6</v>
      </c>
      <c r="O44" s="75">
        <f t="shared" si="18"/>
        <v>2.7232724935762025E-6</v>
      </c>
      <c r="P44" s="75">
        <f t="shared" si="18"/>
        <v>4.2256825306093721E-11</v>
      </c>
      <c r="Q44" s="75">
        <f t="shared" si="19"/>
        <v>-2.723193076722367E-6</v>
      </c>
      <c r="R44" s="75">
        <f t="shared" si="19"/>
        <v>-5.1179711351678819E-6</v>
      </c>
      <c r="S44" s="75">
        <f t="shared" si="19"/>
        <v>-6.8954463415026966E-6</v>
      </c>
      <c r="T44" s="75">
        <f t="shared" si="19"/>
        <v>-7.8412289531026654E-6</v>
      </c>
      <c r="U44" s="75">
        <f t="shared" si="19"/>
        <v>-7.8412436287440827E-6</v>
      </c>
      <c r="V44" s="75">
        <f t="shared" si="19"/>
        <v>-6.8954885983280032E-6</v>
      </c>
      <c r="W44" s="75">
        <f t="shared" si="19"/>
        <v>-5.1180358763803018E-6</v>
      </c>
      <c r="X44" s="75">
        <f t="shared" si="19"/>
        <v>-2.7232724935762042E-6</v>
      </c>
      <c r="Y44" s="75">
        <f t="shared" si="19"/>
        <v>-4.2256825307069212E-11</v>
      </c>
      <c r="Z44" s="75">
        <f t="shared" si="19"/>
        <v>2.7231930767223797E-6</v>
      </c>
      <c r="AA44" s="75">
        <f t="shared" si="20"/>
        <v>5.117971135167881E-6</v>
      </c>
      <c r="AB44" s="75">
        <f t="shared" si="20"/>
        <v>6.8954463415026958E-6</v>
      </c>
      <c r="AC44" s="75">
        <f t="shared" si="20"/>
        <v>7.8412289531026654E-6</v>
      </c>
      <c r="AD44" s="75">
        <f t="shared" si="20"/>
        <v>7.8412436287440827E-6</v>
      </c>
      <c r="AE44" s="75">
        <f t="shared" si="20"/>
        <v>6.895488598328004E-6</v>
      </c>
      <c r="AF44" s="75">
        <f t="shared" si="20"/>
        <v>5.1180358763803026E-6</v>
      </c>
      <c r="AG44" s="75">
        <f t="shared" si="20"/>
        <v>2.7232724935762051E-6</v>
      </c>
      <c r="AH44" s="75">
        <f t="shared" si="20"/>
        <v>4.2256825308044697E-11</v>
      </c>
      <c r="AI44" s="75">
        <f t="shared" si="20"/>
        <v>-2.7231930767223517E-6</v>
      </c>
      <c r="AJ44" s="75">
        <f t="shared" si="20"/>
        <v>-5.117971135167859E-6</v>
      </c>
      <c r="AK44" s="75">
        <f t="shared" si="21"/>
        <v>-6.8954463415026958E-6</v>
      </c>
      <c r="AL44" s="75">
        <f t="shared" si="21"/>
        <v>-7.8412289531026654E-6</v>
      </c>
      <c r="AM44" s="75">
        <f t="shared" si="21"/>
        <v>-7.8412436287440827E-6</v>
      </c>
      <c r="AN44" s="75">
        <f t="shared" si="21"/>
        <v>-6.8954885983280048E-6</v>
      </c>
      <c r="AO44" s="75">
        <f t="shared" si="21"/>
        <v>-5.1180358763802823E-6</v>
      </c>
      <c r="AP44" s="75">
        <f t="shared" si="21"/>
        <v>-2.723272493576219E-6</v>
      </c>
      <c r="AQ44" s="75">
        <f t="shared" si="21"/>
        <v>-4.225682529487648E-11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6.1209299999999997E-6</v>
      </c>
      <c r="E45" s="50">
        <v>3.1415899999999999</v>
      </c>
      <c r="F45" s="36">
        <f t="shared" si="5"/>
        <v>0.24483719999913797</v>
      </c>
      <c r="G45" s="75">
        <f t="shared" si="18"/>
        <v>6.4969749495307337E-11</v>
      </c>
      <c r="H45" s="75">
        <f t="shared" si="18"/>
        <v>-4.2514893777793878E-6</v>
      </c>
      <c r="I45" s="75">
        <f t="shared" si="18"/>
        <v>-8.3738643719218853E-6</v>
      </c>
      <c r="J45" s="75">
        <f t="shared" si="18"/>
        <v>-1.2241803734503355E-5</v>
      </c>
      <c r="K45" s="75">
        <f t="shared" si="18"/>
        <v>-1.5737782085263537E-5</v>
      </c>
      <c r="L45" s="75">
        <f t="shared" si="18"/>
        <v>-1.8755575891064968E-5</v>
      </c>
      <c r="M45" s="75">
        <f t="shared" si="18"/>
        <v>-2.120349101419573E-5</v>
      </c>
      <c r="N45" s="75">
        <f t="shared" si="18"/>
        <v>-2.3007148792344319E-5</v>
      </c>
      <c r="O45" s="75">
        <f t="shared" si="18"/>
        <v>-2.4111745996616562E-5</v>
      </c>
      <c r="P45" s="75">
        <f t="shared" si="18"/>
        <v>-2.4483719999913798E-5</v>
      </c>
      <c r="Q45" s="75">
        <f t="shared" si="19"/>
        <v>-2.411176856037377E-5</v>
      </c>
      <c r="R45" s="75">
        <f t="shared" si="19"/>
        <v>-2.300719323427039E-5</v>
      </c>
      <c r="S45" s="75">
        <f t="shared" si="19"/>
        <v>-2.1203555983945227E-5</v>
      </c>
      <c r="T45" s="75">
        <f t="shared" si="19"/>
        <v>-1.875565941456493E-5</v>
      </c>
      <c r="U45" s="75">
        <f t="shared" si="19"/>
        <v>-1.5737881624694681E-5</v>
      </c>
      <c r="V45" s="75">
        <f t="shared" si="19"/>
        <v>-1.2241916265410446E-5</v>
      </c>
      <c r="W45" s="75">
        <f t="shared" si="19"/>
        <v>-8.3739864751102481E-6</v>
      </c>
      <c r="X45" s="75">
        <f t="shared" si="19"/>
        <v>-4.2516173432054199E-6</v>
      </c>
      <c r="Y45" s="75">
        <f t="shared" si="19"/>
        <v>-6.4969749498306952E-11</v>
      </c>
      <c r="Z45" s="75">
        <f t="shared" si="19"/>
        <v>4.2514893777794065E-6</v>
      </c>
      <c r="AA45" s="75">
        <f t="shared" si="20"/>
        <v>8.373864371921892E-6</v>
      </c>
      <c r="AB45" s="75">
        <f t="shared" si="20"/>
        <v>1.2241803734503362E-5</v>
      </c>
      <c r="AC45" s="75">
        <f t="shared" si="20"/>
        <v>1.5737782085263534E-5</v>
      </c>
      <c r="AD45" s="75">
        <f t="shared" si="20"/>
        <v>1.8755575891064964E-5</v>
      </c>
      <c r="AE45" s="75">
        <f t="shared" si="20"/>
        <v>2.120349101419573E-5</v>
      </c>
      <c r="AF45" s="75">
        <f t="shared" si="20"/>
        <v>2.3007148792344319E-5</v>
      </c>
      <c r="AG45" s="75">
        <f t="shared" si="20"/>
        <v>2.4111745996616562E-5</v>
      </c>
      <c r="AH45" s="75">
        <f t="shared" si="20"/>
        <v>2.4483719999913798E-5</v>
      </c>
      <c r="AI45" s="75">
        <f t="shared" si="20"/>
        <v>2.4111768560373773E-5</v>
      </c>
      <c r="AJ45" s="75">
        <f t="shared" si="20"/>
        <v>2.3007193234270404E-5</v>
      </c>
      <c r="AK45" s="75">
        <f t="shared" si="21"/>
        <v>2.120355598394523E-5</v>
      </c>
      <c r="AL45" s="75">
        <f t="shared" si="21"/>
        <v>1.875565941456493E-5</v>
      </c>
      <c r="AM45" s="75">
        <f t="shared" si="21"/>
        <v>1.5737881624694685E-5</v>
      </c>
      <c r="AN45" s="75">
        <f t="shared" si="21"/>
        <v>1.224191626541045E-5</v>
      </c>
      <c r="AO45" s="75">
        <f t="shared" si="21"/>
        <v>8.3739864751102108E-6</v>
      </c>
      <c r="AP45" s="75">
        <f t="shared" si="21"/>
        <v>4.2516173432054436E-6</v>
      </c>
      <c r="AQ45" s="75">
        <f t="shared" si="21"/>
        <v>6.4969749479560662E-11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2.5243199999999999E-5</v>
      </c>
      <c r="E46" s="50">
        <v>-1.5708</v>
      </c>
      <c r="F46" s="36">
        <f t="shared" si="5"/>
        <v>0.75729599999489106</v>
      </c>
      <c r="G46" s="75">
        <f t="shared" si="18"/>
        <v>-7.5729599999489104E-5</v>
      </c>
      <c r="H46" s="75">
        <f t="shared" si="18"/>
        <v>-7.4579145515785096E-5</v>
      </c>
      <c r="I46" s="75">
        <f t="shared" si="18"/>
        <v>-7.1162641434452517E-5</v>
      </c>
      <c r="J46" s="75">
        <f t="shared" si="18"/>
        <v>-6.5583896503168169E-5</v>
      </c>
      <c r="K46" s="75">
        <f t="shared" si="18"/>
        <v>-5.8012418063688011E-5</v>
      </c>
      <c r="L46" s="75">
        <f t="shared" si="18"/>
        <v>-4.8678261657042662E-5</v>
      </c>
      <c r="M46" s="75">
        <f t="shared" si="18"/>
        <v>-3.7865040902337003E-5</v>
      </c>
      <c r="N46" s="75">
        <f t="shared" si="18"/>
        <v>-2.5901310040449052E-5</v>
      </c>
      <c r="O46" s="75">
        <f t="shared" si="18"/>
        <v>-1.3150580979677344E-5</v>
      </c>
      <c r="P46" s="75">
        <f t="shared" si="18"/>
        <v>-2.7817035319903178E-10</v>
      </c>
      <c r="Q46" s="75">
        <f t="shared" si="19"/>
        <v>1.3150033091036365E-5</v>
      </c>
      <c r="R46" s="75">
        <f t="shared" si="19"/>
        <v>2.5900787251192607E-5</v>
      </c>
      <c r="S46" s="75">
        <f t="shared" si="19"/>
        <v>3.7864559097152095E-5</v>
      </c>
      <c r="T46" s="75">
        <f t="shared" si="19"/>
        <v>4.8677835475336044E-5</v>
      </c>
      <c r="U46" s="75">
        <f t="shared" si="19"/>
        <v>5.8012060454775178E-5</v>
      </c>
      <c r="V46" s="75">
        <f t="shared" si="19"/>
        <v>6.5583618332814989E-5</v>
      </c>
      <c r="W46" s="75">
        <f t="shared" si="19"/>
        <v>7.1162451154724372E-5</v>
      </c>
      <c r="X46" s="75">
        <f t="shared" si="19"/>
        <v>7.4579048908235269E-5</v>
      </c>
      <c r="Y46" s="75">
        <f t="shared" si="19"/>
        <v>7.5729599999489104E-5</v>
      </c>
      <c r="Z46" s="75">
        <f t="shared" si="19"/>
        <v>7.4579145515785096E-5</v>
      </c>
      <c r="AA46" s="75">
        <f t="shared" si="20"/>
        <v>7.116264143445253E-5</v>
      </c>
      <c r="AB46" s="75">
        <f t="shared" si="20"/>
        <v>6.5583896503168182E-5</v>
      </c>
      <c r="AC46" s="75">
        <f t="shared" si="20"/>
        <v>5.8012418063688011E-5</v>
      </c>
      <c r="AD46" s="75">
        <f t="shared" si="20"/>
        <v>4.8678261657042682E-5</v>
      </c>
      <c r="AE46" s="75">
        <f t="shared" si="20"/>
        <v>3.786504090233705E-5</v>
      </c>
      <c r="AF46" s="75">
        <f t="shared" si="20"/>
        <v>2.5901310040449109E-5</v>
      </c>
      <c r="AG46" s="75">
        <f t="shared" si="20"/>
        <v>1.3150580979677352E-5</v>
      </c>
      <c r="AH46" s="75">
        <f t="shared" si="20"/>
        <v>2.7817035322512514E-10</v>
      </c>
      <c r="AI46" s="75">
        <f t="shared" si="20"/>
        <v>-1.3150033091036324E-5</v>
      </c>
      <c r="AJ46" s="75">
        <f t="shared" si="20"/>
        <v>-2.5900787251192552E-5</v>
      </c>
      <c r="AK46" s="75">
        <f t="shared" si="21"/>
        <v>-3.7864559097152102E-5</v>
      </c>
      <c r="AL46" s="75">
        <f t="shared" si="21"/>
        <v>-4.8677835475336031E-5</v>
      </c>
      <c r="AM46" s="75">
        <f t="shared" si="21"/>
        <v>-5.8012060454775151E-5</v>
      </c>
      <c r="AN46" s="75">
        <f t="shared" si="21"/>
        <v>-6.5583618332814962E-5</v>
      </c>
      <c r="AO46" s="75">
        <f t="shared" si="21"/>
        <v>-7.1162451154724386E-5</v>
      </c>
      <c r="AP46" s="75">
        <f t="shared" si="21"/>
        <v>-7.4579048908235255E-5</v>
      </c>
      <c r="AQ46" s="75">
        <f t="shared" si="21"/>
        <v>-7.5729599999489104E-5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2.4536699999999999E-6</v>
      </c>
      <c r="E47" s="50">
        <v>3.1415899999999999</v>
      </c>
      <c r="F47" s="36">
        <f t="shared" si="5"/>
        <v>4.8327910011153934E-2</v>
      </c>
      <c r="G47" s="75">
        <f t="shared" si="18"/>
        <v>-2.6044134672931969E-11</v>
      </c>
      <c r="H47" s="75">
        <f t="shared" si="18"/>
        <v>1.6783846566429814E-6</v>
      </c>
      <c r="I47" s="75">
        <f t="shared" si="18"/>
        <v>3.1543573975100766E-6</v>
      </c>
      <c r="J47" s="75">
        <f t="shared" si="18"/>
        <v>4.2498680828803381E-6</v>
      </c>
      <c r="K47" s="75">
        <f t="shared" si="18"/>
        <v>4.8327819560823442E-6</v>
      </c>
      <c r="L47" s="75">
        <f t="shared" si="18"/>
        <v>4.8327910011153934E-6</v>
      </c>
      <c r="M47" s="75">
        <f t="shared" si="18"/>
        <v>4.2498941270150138E-6</v>
      </c>
      <c r="N47" s="75">
        <f t="shared" si="18"/>
        <v>3.1543972994393643E-6</v>
      </c>
      <c r="O47" s="75">
        <f t="shared" si="18"/>
        <v>1.6784336036053155E-6</v>
      </c>
      <c r="P47" s="75">
        <f t="shared" si="18"/>
        <v>2.604413467353319E-11</v>
      </c>
      <c r="Q47" s="75">
        <f t="shared" si="19"/>
        <v>-1.6783846566429807E-6</v>
      </c>
      <c r="R47" s="75">
        <f t="shared" si="19"/>
        <v>-3.1543573975100796E-6</v>
      </c>
      <c r="S47" s="75">
        <f t="shared" si="19"/>
        <v>-4.2498680828803406E-6</v>
      </c>
      <c r="T47" s="75">
        <f t="shared" si="19"/>
        <v>-4.8327819560823434E-6</v>
      </c>
      <c r="U47" s="75">
        <f t="shared" si="19"/>
        <v>-4.8327910011153934E-6</v>
      </c>
      <c r="V47" s="75">
        <f t="shared" si="19"/>
        <v>-4.2498941270150138E-6</v>
      </c>
      <c r="W47" s="75">
        <f t="shared" si="19"/>
        <v>-3.1543972994393647E-6</v>
      </c>
      <c r="X47" s="75">
        <f t="shared" si="19"/>
        <v>-1.6784336036053163E-6</v>
      </c>
      <c r="Y47" s="75">
        <f t="shared" si="19"/>
        <v>-2.6044134674134412E-11</v>
      </c>
      <c r="Z47" s="75">
        <f t="shared" si="19"/>
        <v>1.6783846566429883E-6</v>
      </c>
      <c r="AA47" s="75">
        <f t="shared" si="20"/>
        <v>3.1543573975100792E-6</v>
      </c>
      <c r="AB47" s="75">
        <f t="shared" si="20"/>
        <v>4.2498680828803398E-6</v>
      </c>
      <c r="AC47" s="75">
        <f t="shared" si="20"/>
        <v>4.8327819560823434E-6</v>
      </c>
      <c r="AD47" s="75">
        <f t="shared" si="20"/>
        <v>4.8327910011153934E-6</v>
      </c>
      <c r="AE47" s="75">
        <f t="shared" si="20"/>
        <v>4.2498941270150147E-6</v>
      </c>
      <c r="AF47" s="75">
        <f t="shared" si="20"/>
        <v>3.1543972994393656E-6</v>
      </c>
      <c r="AG47" s="75">
        <f t="shared" si="20"/>
        <v>1.6784336036053168E-6</v>
      </c>
      <c r="AH47" s="75">
        <f t="shared" si="20"/>
        <v>2.6044134674735636E-11</v>
      </c>
      <c r="AI47" s="75">
        <f t="shared" si="20"/>
        <v>-1.6783846566429712E-6</v>
      </c>
      <c r="AJ47" s="75">
        <f t="shared" si="20"/>
        <v>-3.1543573975100652E-6</v>
      </c>
      <c r="AK47" s="75">
        <f t="shared" si="21"/>
        <v>-4.2498680828803398E-6</v>
      </c>
      <c r="AL47" s="75">
        <f t="shared" si="21"/>
        <v>-4.8327819560823434E-6</v>
      </c>
      <c r="AM47" s="75">
        <f t="shared" si="21"/>
        <v>-4.8327910011153934E-6</v>
      </c>
      <c r="AN47" s="75">
        <f t="shared" si="21"/>
        <v>-4.2498941270150147E-6</v>
      </c>
      <c r="AO47" s="75">
        <f t="shared" si="21"/>
        <v>-3.1543972994393529E-6</v>
      </c>
      <c r="AP47" s="75">
        <f t="shared" si="21"/>
        <v>-1.6784336036053254E-6</v>
      </c>
      <c r="AQ47" s="75">
        <f t="shared" si="21"/>
        <v>-2.604413466661967E-11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6.2720699999999996E-4</v>
      </c>
      <c r="E48" s="50">
        <v>1.5708</v>
      </c>
      <c r="F48" s="36">
        <f t="shared" si="5"/>
        <v>6.2720699999576865</v>
      </c>
      <c r="G48" s="75">
        <f t="shared" si="18"/>
        <v>6.2720699999576864E-4</v>
      </c>
      <c r="H48" s="75">
        <f t="shared" si="18"/>
        <v>6.1767791627827847E-4</v>
      </c>
      <c r="I48" s="75">
        <f t="shared" si="18"/>
        <v>5.893810016347797E-4</v>
      </c>
      <c r="J48" s="75">
        <f t="shared" si="18"/>
        <v>5.4317604349778538E-4</v>
      </c>
      <c r="K48" s="75">
        <f t="shared" si="18"/>
        <v>4.8046695613945117E-4</v>
      </c>
      <c r="L48" s="75">
        <f t="shared" si="18"/>
        <v>4.031591234468305E-4</v>
      </c>
      <c r="M48" s="75">
        <f t="shared" si="18"/>
        <v>3.1360150479663813E-4</v>
      </c>
      <c r="N48" s="75">
        <f t="shared" si="18"/>
        <v>2.1451526311321831E-4</v>
      </c>
      <c r="O48" s="75">
        <f t="shared" si="18"/>
        <v>1.0891108371006385E-4</v>
      </c>
      <c r="P48" s="75">
        <f t="shared" si="18"/>
        <v>-2.3038599533555255E-9</v>
      </c>
      <c r="Q48" s="75">
        <f t="shared" si="19"/>
        <v>-1.0891562142835141E-4</v>
      </c>
      <c r="R48" s="75">
        <f t="shared" si="19"/>
        <v>-2.1451959295361276E-4</v>
      </c>
      <c r="S48" s="75">
        <f t="shared" si="19"/>
        <v>-3.1360549519913035E-4</v>
      </c>
      <c r="T48" s="75">
        <f t="shared" si="19"/>
        <v>-4.0316265316506044E-4</v>
      </c>
      <c r="U48" s="75">
        <f t="shared" si="19"/>
        <v>-4.8046991792471592E-4</v>
      </c>
      <c r="V48" s="75">
        <f t="shared" si="19"/>
        <v>-5.4317834735773856E-4</v>
      </c>
      <c r="W48" s="75">
        <f t="shared" si="19"/>
        <v>-5.8938257756780245E-4</v>
      </c>
      <c r="X48" s="75">
        <f t="shared" si="19"/>
        <v>-6.1767871640044339E-4</v>
      </c>
      <c r="Y48" s="75">
        <f t="shared" si="19"/>
        <v>-6.2720699999576864E-4</v>
      </c>
      <c r="Z48" s="75">
        <f t="shared" si="19"/>
        <v>-6.1767791627827847E-4</v>
      </c>
      <c r="AA48" s="75">
        <f t="shared" si="20"/>
        <v>-5.8938100163477981E-4</v>
      </c>
      <c r="AB48" s="75">
        <f t="shared" si="20"/>
        <v>-5.4317604349778516E-4</v>
      </c>
      <c r="AC48" s="75">
        <f t="shared" si="20"/>
        <v>-4.8046695613945101E-4</v>
      </c>
      <c r="AD48" s="75">
        <f t="shared" si="20"/>
        <v>-4.031591234468305E-4</v>
      </c>
      <c r="AE48" s="75">
        <f t="shared" si="20"/>
        <v>-3.1360150479663819E-4</v>
      </c>
      <c r="AF48" s="75">
        <f t="shared" si="20"/>
        <v>-2.1451526311321836E-4</v>
      </c>
      <c r="AG48" s="75">
        <f t="shared" si="20"/>
        <v>-1.0891108371006366E-4</v>
      </c>
      <c r="AH48" s="75">
        <f t="shared" si="20"/>
        <v>2.3038599532786833E-9</v>
      </c>
      <c r="AI48" s="75">
        <f t="shared" si="20"/>
        <v>1.0891562142835135E-4</v>
      </c>
      <c r="AJ48" s="75">
        <f t="shared" si="20"/>
        <v>2.1451959295361268E-4</v>
      </c>
      <c r="AK48" s="75">
        <f t="shared" si="21"/>
        <v>3.1360549519913078E-4</v>
      </c>
      <c r="AL48" s="75">
        <f t="shared" si="21"/>
        <v>4.0316265316506044E-4</v>
      </c>
      <c r="AM48" s="75">
        <f t="shared" si="21"/>
        <v>4.8046991792471581E-4</v>
      </c>
      <c r="AN48" s="75">
        <f t="shared" si="21"/>
        <v>5.4317834735773856E-4</v>
      </c>
      <c r="AO48" s="75">
        <f t="shared" si="21"/>
        <v>5.8938257756780267E-4</v>
      </c>
      <c r="AP48" s="75">
        <f t="shared" si="21"/>
        <v>6.1767871640044339E-4</v>
      </c>
      <c r="AQ48" s="75">
        <f t="shared" si="21"/>
        <v>6.2720699999576864E-4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2.6316499999999999E-4</v>
      </c>
      <c r="E49" s="50">
        <v>3.1415899999999999</v>
      </c>
      <c r="F49" s="36">
        <f t="shared" si="5"/>
        <v>1.3158249999953671</v>
      </c>
      <c r="G49" s="75">
        <f t="shared" si="18"/>
        <v>3.491659789838422E-10</v>
      </c>
      <c r="H49" s="75">
        <f t="shared" si="18"/>
        <v>-2.2848717476415196E-5</v>
      </c>
      <c r="I49" s="75">
        <f t="shared" si="18"/>
        <v>-4.5003537400297483E-5</v>
      </c>
      <c r="J49" s="75">
        <f t="shared" si="18"/>
        <v>-6.5790947613160404E-5</v>
      </c>
      <c r="K49" s="75">
        <f t="shared" si="18"/>
        <v>-8.4579333174623352E-5</v>
      </c>
      <c r="L49" s="75">
        <f t="shared" si="18"/>
        <v>-1.0079781849678301E-4</v>
      </c>
      <c r="M49" s="75">
        <f t="shared" si="18"/>
        <v>-1.1395361311007519E-4</v>
      </c>
      <c r="N49" s="75">
        <f t="shared" si="18"/>
        <v>-1.2364698485232826E-4</v>
      </c>
      <c r="O49" s="75">
        <f t="shared" si="18"/>
        <v>-1.2958340552823668E-4</v>
      </c>
      <c r="P49" s="75">
        <f t="shared" si="18"/>
        <v>-1.3158249999953672E-4</v>
      </c>
      <c r="Q49" s="75">
        <f t="shared" si="19"/>
        <v>-1.295835267923086E-4</v>
      </c>
      <c r="R49" s="75">
        <f t="shared" si="19"/>
        <v>-1.2364722369592461E-4</v>
      </c>
      <c r="S49" s="75">
        <f t="shared" si="19"/>
        <v>-1.1395396227605417E-4</v>
      </c>
      <c r="T49" s="75">
        <f t="shared" si="19"/>
        <v>-1.0079826737591306E-4</v>
      </c>
      <c r="U49" s="75">
        <f t="shared" si="19"/>
        <v>-8.4579868127939223E-5</v>
      </c>
      <c r="V49" s="75">
        <f t="shared" si="19"/>
        <v>-6.579155238637634E-5</v>
      </c>
      <c r="W49" s="75">
        <f t="shared" si="19"/>
        <v>-4.5004193617685312E-5</v>
      </c>
      <c r="X49" s="75">
        <f t="shared" si="19"/>
        <v>-2.2849405199141599E-5</v>
      </c>
      <c r="Y49" s="75">
        <f t="shared" si="19"/>
        <v>-3.4916597899996302E-10</v>
      </c>
      <c r="Z49" s="75">
        <f t="shared" si="19"/>
        <v>2.2848717476415297E-5</v>
      </c>
      <c r="AA49" s="75">
        <f t="shared" si="20"/>
        <v>4.5003537400297517E-5</v>
      </c>
      <c r="AB49" s="75">
        <f t="shared" si="20"/>
        <v>6.5790947613160445E-5</v>
      </c>
      <c r="AC49" s="75">
        <f t="shared" si="20"/>
        <v>8.4579333174623339E-5</v>
      </c>
      <c r="AD49" s="75">
        <f t="shared" si="20"/>
        <v>1.00797818496783E-4</v>
      </c>
      <c r="AE49" s="75">
        <f t="shared" si="20"/>
        <v>1.1395361311007516E-4</v>
      </c>
      <c r="AF49" s="75">
        <f t="shared" si="20"/>
        <v>1.2364698485232826E-4</v>
      </c>
      <c r="AG49" s="75">
        <f t="shared" si="20"/>
        <v>1.2958340552823668E-4</v>
      </c>
      <c r="AH49" s="75">
        <f t="shared" si="20"/>
        <v>1.3158249999953672E-4</v>
      </c>
      <c r="AI49" s="75">
        <f t="shared" si="20"/>
        <v>1.2958352679230862E-4</v>
      </c>
      <c r="AJ49" s="75">
        <f t="shared" si="20"/>
        <v>1.2364722369592469E-4</v>
      </c>
      <c r="AK49" s="75">
        <f t="shared" si="21"/>
        <v>1.1395396227605418E-4</v>
      </c>
      <c r="AL49" s="75">
        <f t="shared" si="21"/>
        <v>1.0079826737591306E-4</v>
      </c>
      <c r="AM49" s="75">
        <f t="shared" si="21"/>
        <v>8.4579868127939237E-5</v>
      </c>
      <c r="AN49" s="75">
        <f t="shared" si="21"/>
        <v>6.5791552386376353E-5</v>
      </c>
      <c r="AO49" s="75">
        <f t="shared" si="21"/>
        <v>4.5004193617685108E-5</v>
      </c>
      <c r="AP49" s="75">
        <f t="shared" si="21"/>
        <v>2.2849405199141727E-5</v>
      </c>
      <c r="AQ49" s="75">
        <f t="shared" si="21"/>
        <v>3.4916597889921511E-10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18.828341306595131</v>
      </c>
      <c r="F51" s="36" t="s">
        <v>41</v>
      </c>
      <c r="G51" s="75">
        <f t="shared" ref="G51:AQ51" si="23">SUM(G3:G49)*10000</f>
        <v>3.0643517974005707</v>
      </c>
      <c r="H51" s="75">
        <f t="shared" si="23"/>
        <v>8.6722887109267344</v>
      </c>
      <c r="I51" s="75">
        <f t="shared" si="23"/>
        <v>13.528403230499597</v>
      </c>
      <c r="J51" s="75">
        <f t="shared" si="23"/>
        <v>17.055722420764027</v>
      </c>
      <c r="K51" s="75">
        <f t="shared" si="23"/>
        <v>18.828341306595131</v>
      </c>
      <c r="L51" s="75">
        <f t="shared" si="23"/>
        <v>18.622807221663059</v>
      </c>
      <c r="M51" s="75">
        <f t="shared" si="23"/>
        <v>16.445364667686057</v>
      </c>
      <c r="N51" s="75">
        <f t="shared" si="23"/>
        <v>12.531765644435778</v>
      </c>
      <c r="O51" s="75">
        <f t="shared" si="23"/>
        <v>7.3196512055576228</v>
      </c>
      <c r="P51" s="75">
        <f t="shared" si="23"/>
        <v>1.3968106163630338</v>
      </c>
      <c r="Q51" s="75">
        <f t="shared" si="23"/>
        <v>-4.5684729329007627</v>
      </c>
      <c r="R51" s="75">
        <f t="shared" si="23"/>
        <v>-9.9066264539955995</v>
      </c>
      <c r="S51" s="75">
        <f t="shared" si="23"/>
        <v>-14.026030500428586</v>
      </c>
      <c r="T51" s="75">
        <f t="shared" si="23"/>
        <v>-16.482789898329568</v>
      </c>
      <c r="U51" s="75">
        <f t="shared" si="23"/>
        <v>-17.032664718101238</v>
      </c>
      <c r="V51" s="75">
        <f t="shared" si="23"/>
        <v>-15.658946744147768</v>
      </c>
      <c r="W51" s="75">
        <f t="shared" si="23"/>
        <v>-12.572967211581057</v>
      </c>
      <c r="X51" s="75">
        <f t="shared" si="23"/>
        <v>-8.1872203746177661</v>
      </c>
      <c r="Y51" s="75">
        <f t="shared" si="23"/>
        <v>-3.0643867371473403</v>
      </c>
      <c r="Z51" s="75">
        <f t="shared" si="23"/>
        <v>2.1515583169881212</v>
      </c>
      <c r="AA51" s="75">
        <f t="shared" si="23"/>
        <v>6.8138100705412912</v>
      </c>
      <c r="AB51" s="75">
        <f t="shared" si="23"/>
        <v>10.351286010203294</v>
      </c>
      <c r="AC51" s="75">
        <f t="shared" si="23"/>
        <v>12.337772553158318</v>
      </c>
      <c r="AD51" s="75">
        <f t="shared" si="23"/>
        <v>12.543318772537084</v>
      </c>
      <c r="AE51" s="75">
        <f t="shared" si="23"/>
        <v>10.961678703028037</v>
      </c>
      <c r="AF51" s="75">
        <f t="shared" si="23"/>
        <v>7.8105011874028447</v>
      </c>
      <c r="AG51" s="75">
        <f t="shared" si="23"/>
        <v>3.5042614876016285</v>
      </c>
      <c r="AH51" s="75">
        <f t="shared" si="23"/>
        <v>-1.3967756766162609</v>
      </c>
      <c r="AI51" s="75">
        <f t="shared" si="23"/>
        <v>-6.2553740950140533</v>
      </c>
      <c r="AJ51" s="75">
        <f t="shared" si="23"/>
        <v>-10.435586847045261</v>
      </c>
      <c r="AK51" s="75">
        <f t="shared" si="23"/>
        <v>-13.380977930538709</v>
      </c>
      <c r="AL51" s="75">
        <f t="shared" si="23"/>
        <v>-14.683323961423865</v>
      </c>
      <c r="AM51" s="75">
        <f t="shared" si="23"/>
        <v>-14.133461276098902</v>
      </c>
      <c r="AN51" s="75">
        <f t="shared" si="23"/>
        <v>-11.748096626566312</v>
      </c>
      <c r="AO51" s="75">
        <f t="shared" si="23"/>
        <v>-7.7692996202575362</v>
      </c>
      <c r="AP51" s="75">
        <f t="shared" si="23"/>
        <v>-2.6366923185414981</v>
      </c>
      <c r="AQ51" s="75">
        <f t="shared" si="23"/>
        <v>3.0643517974005685</v>
      </c>
    </row>
    <row r="52" spans="1:43" x14ac:dyDescent="0.25">
      <c r="F52" s="36">
        <f>SUM(F3:F49)</f>
        <v>82.567457080322598</v>
      </c>
    </row>
  </sheetData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workbookViewId="0">
      <selection activeCell="B3" sqref="B3:E50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108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8.6988000000000001E-5</v>
      </c>
      <c r="E3" s="50">
        <v>3.1415899999999999</v>
      </c>
      <c r="F3" s="36">
        <f>MAX(ABS(MAX(G3:AQ3)),ABS(MAX(G3:AQ3)))*10000</f>
        <v>3.4795199999877497</v>
      </c>
      <c r="G3" s="75">
        <f t="shared" ref="G3:P12" si="1">Bn*SIN(m*(th-INDEX(deg,ii)*PI()/180+ph))*INDEX(mm,ii)*INDEX(_10kA,ii)</f>
        <v>9.2332187577668666E-10</v>
      </c>
      <c r="H3" s="75">
        <f t="shared" si="1"/>
        <v>-6.0420321420809159E-5</v>
      </c>
      <c r="I3" s="75">
        <f t="shared" si="1"/>
        <v>-1.1900572527128083E-4</v>
      </c>
      <c r="J3" s="75">
        <f t="shared" si="1"/>
        <v>-1.7397520037918713E-4</v>
      </c>
      <c r="K3" s="75">
        <f t="shared" si="1"/>
        <v>-2.2365852705927118E-4</v>
      </c>
      <c r="L3" s="75">
        <f t="shared" si="1"/>
        <v>-2.6654610257133466E-4</v>
      </c>
      <c r="M3" s="75">
        <f t="shared" si="1"/>
        <v>-3.0133480963560411E-4</v>
      </c>
      <c r="N3" s="75">
        <f t="shared" si="1"/>
        <v>-3.2696761099186686E-4</v>
      </c>
      <c r="O3" s="75">
        <f t="shared" si="1"/>
        <v>-3.4266566694173624E-4</v>
      </c>
      <c r="P3" s="75">
        <f t="shared" si="1"/>
        <v>-3.4795199999877497E-4</v>
      </c>
      <c r="Q3" s="75">
        <f t="shared" ref="Q3:Z12" si="2">Bn*SIN(m*(th-INDEX(deg,ii)*PI()/180+ph))*INDEX(mm,ii)*INDEX(_10kA,ii)</f>
        <v>-3.4266598760805851E-4</v>
      </c>
      <c r="R3" s="75">
        <f t="shared" si="2"/>
        <v>-3.2696824258122748E-4</v>
      </c>
      <c r="S3" s="75">
        <f t="shared" si="2"/>
        <v>-3.0133573295747988E-4</v>
      </c>
      <c r="T3" s="75">
        <f t="shared" si="2"/>
        <v>-2.6654728957105773E-4</v>
      </c>
      <c r="U3" s="75">
        <f t="shared" si="2"/>
        <v>-2.2365994167045547E-4</v>
      </c>
      <c r="V3" s="75">
        <f t="shared" si="2"/>
        <v>-1.7397679961958789E-4</v>
      </c>
      <c r="W3" s="75">
        <f t="shared" si="2"/>
        <v>-1.1900746054878758E-4</v>
      </c>
      <c r="X3" s="75">
        <f t="shared" si="2"/>
        <v>-6.0422140009892791E-5</v>
      </c>
      <c r="Y3" s="75">
        <f t="shared" si="2"/>
        <v>-9.2332187581931593E-10</v>
      </c>
      <c r="Z3" s="75">
        <f t="shared" si="2"/>
        <v>6.042032142080943E-5</v>
      </c>
      <c r="AA3" s="75">
        <f t="shared" ref="AA3:AJ12" si="3">Bn*SIN(m*(th-INDEX(deg,ii)*PI()/180+ph))*INDEX(mm,ii)*INDEX(_10kA,ii)</f>
        <v>1.1900572527128093E-4</v>
      </c>
      <c r="AB3" s="75">
        <f t="shared" si="3"/>
        <v>1.7397520037918724E-4</v>
      </c>
      <c r="AC3" s="75">
        <f t="shared" si="3"/>
        <v>2.2365852705927112E-4</v>
      </c>
      <c r="AD3" s="75">
        <f t="shared" si="3"/>
        <v>2.6654610257133461E-4</v>
      </c>
      <c r="AE3" s="75">
        <f t="shared" si="3"/>
        <v>3.0133480963560411E-4</v>
      </c>
      <c r="AF3" s="75">
        <f t="shared" si="3"/>
        <v>3.2696761099186686E-4</v>
      </c>
      <c r="AG3" s="75">
        <f t="shared" si="3"/>
        <v>3.4266566694173624E-4</v>
      </c>
      <c r="AH3" s="75">
        <f t="shared" si="3"/>
        <v>3.4795199999877497E-4</v>
      </c>
      <c r="AI3" s="75">
        <f t="shared" si="3"/>
        <v>3.4266598760805857E-4</v>
      </c>
      <c r="AJ3" s="75">
        <f t="shared" si="3"/>
        <v>3.2696824258122769E-4</v>
      </c>
      <c r="AK3" s="75">
        <f t="shared" ref="AK3:AQ12" si="4">Bn*SIN(m*(th-INDEX(deg,ii)*PI()/180+ph))*INDEX(mm,ii)*INDEX(_10kA,ii)</f>
        <v>3.0133573295747993E-4</v>
      </c>
      <c r="AL3" s="75">
        <f t="shared" si="4"/>
        <v>2.6654728957105773E-4</v>
      </c>
      <c r="AM3" s="75">
        <f t="shared" si="4"/>
        <v>2.2365994167045553E-4</v>
      </c>
      <c r="AN3" s="75">
        <f t="shared" si="4"/>
        <v>1.7397679961958791E-4</v>
      </c>
      <c r="AO3" s="75">
        <f t="shared" si="4"/>
        <v>1.1900746054878703E-4</v>
      </c>
      <c r="AP3" s="75">
        <f t="shared" si="4"/>
        <v>6.0422140009893123E-5</v>
      </c>
      <c r="AQ3" s="75">
        <f t="shared" si="4"/>
        <v>9.2332187555290174E-10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1.8613200000000001E-4</v>
      </c>
      <c r="E4" s="50">
        <v>-1.5708</v>
      </c>
      <c r="F4" s="36">
        <f t="shared" ref="F4:F49" si="5">MAX(ABS(MAX(G4:AQ4)),ABS(MAX(G4:AQ4)))*10000</f>
        <v>5.5839599999623291</v>
      </c>
      <c r="G4" s="75">
        <f t="shared" si="1"/>
        <v>-5.583959999962329E-4</v>
      </c>
      <c r="H4" s="75">
        <f t="shared" si="1"/>
        <v>-5.4991306621759973E-4</v>
      </c>
      <c r="I4" s="75">
        <f t="shared" si="1"/>
        <v>-5.2472130219138294E-4</v>
      </c>
      <c r="J4" s="75">
        <f t="shared" si="1"/>
        <v>-4.8358614691987149E-4</v>
      </c>
      <c r="K4" s="75">
        <f t="shared" si="1"/>
        <v>-4.2775747128059752E-4</v>
      </c>
      <c r="L4" s="75">
        <f t="shared" si="1"/>
        <v>-3.5893160133218711E-4</v>
      </c>
      <c r="M4" s="75">
        <f t="shared" si="1"/>
        <v>-2.7919977630545226E-4</v>
      </c>
      <c r="N4" s="75">
        <f t="shared" si="1"/>
        <v>-1.9098460735758E-4</v>
      </c>
      <c r="O4" s="75">
        <f t="shared" si="1"/>
        <v>-9.6966467758022114E-5</v>
      </c>
      <c r="P4" s="75">
        <f t="shared" si="1"/>
        <v>-2.0511030369225055E-9</v>
      </c>
      <c r="Q4" s="75">
        <f t="shared" si="2"/>
        <v>9.696242787367613E-5</v>
      </c>
      <c r="R4" s="75">
        <f t="shared" si="2"/>
        <v>1.9098075254480348E-4</v>
      </c>
      <c r="S4" s="75">
        <f t="shared" si="2"/>
        <v>2.7919622369078064E-4</v>
      </c>
      <c r="T4" s="75">
        <f t="shared" si="2"/>
        <v>3.5892845886001975E-4</v>
      </c>
      <c r="U4" s="75">
        <f t="shared" si="2"/>
        <v>4.2775483443336087E-4</v>
      </c>
      <c r="V4" s="75">
        <f t="shared" si="2"/>
        <v>4.8358409581683462E-4</v>
      </c>
      <c r="W4" s="75">
        <f t="shared" si="2"/>
        <v>5.2471989915427359E-4</v>
      </c>
      <c r="X4" s="75">
        <f t="shared" si="2"/>
        <v>5.4991235387699059E-4</v>
      </c>
      <c r="Y4" s="75">
        <f t="shared" si="2"/>
        <v>5.583959999962329E-4</v>
      </c>
      <c r="Z4" s="75">
        <f t="shared" si="2"/>
        <v>5.4991306621759973E-4</v>
      </c>
      <c r="AA4" s="75">
        <f t="shared" si="3"/>
        <v>5.2472130219138294E-4</v>
      </c>
      <c r="AB4" s="75">
        <f t="shared" si="3"/>
        <v>4.8358614691987155E-4</v>
      </c>
      <c r="AC4" s="75">
        <f t="shared" si="3"/>
        <v>4.2775747128059752E-4</v>
      </c>
      <c r="AD4" s="75">
        <f t="shared" si="3"/>
        <v>3.5893160133218727E-4</v>
      </c>
      <c r="AE4" s="75">
        <f t="shared" si="3"/>
        <v>2.7919977630545259E-4</v>
      </c>
      <c r="AF4" s="75">
        <f t="shared" si="3"/>
        <v>1.9098460735758041E-4</v>
      </c>
      <c r="AG4" s="75">
        <f t="shared" si="3"/>
        <v>9.6966467758022182E-5</v>
      </c>
      <c r="AH4" s="75">
        <f t="shared" si="3"/>
        <v>2.0511030371149061E-9</v>
      </c>
      <c r="AI4" s="75">
        <f t="shared" si="3"/>
        <v>-9.6962427873675805E-5</v>
      </c>
      <c r="AJ4" s="75">
        <f t="shared" si="3"/>
        <v>-1.9098075254480308E-4</v>
      </c>
      <c r="AK4" s="75">
        <f t="shared" si="4"/>
        <v>-2.7919622369078074E-4</v>
      </c>
      <c r="AL4" s="75">
        <f t="shared" si="4"/>
        <v>-3.5892845886001965E-4</v>
      </c>
      <c r="AM4" s="75">
        <f t="shared" si="4"/>
        <v>-4.2775483443336065E-4</v>
      </c>
      <c r="AN4" s="75">
        <f t="shared" si="4"/>
        <v>-4.8358409581683446E-4</v>
      </c>
      <c r="AO4" s="75">
        <f t="shared" si="4"/>
        <v>-5.247198991542737E-4</v>
      </c>
      <c r="AP4" s="75">
        <f t="shared" si="4"/>
        <v>-5.4991235387699049E-4</v>
      </c>
      <c r="AQ4" s="75">
        <f t="shared" si="4"/>
        <v>-5.583959999962329E-4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2.50815E-5</v>
      </c>
      <c r="E5" s="50">
        <v>3.1415899999999999</v>
      </c>
      <c r="F5" s="36">
        <f t="shared" si="5"/>
        <v>0.49400957542976748</v>
      </c>
      <c r="G5" s="75">
        <f t="shared" si="1"/>
        <v>-2.662240496069737E-10</v>
      </c>
      <c r="H5" s="75">
        <f t="shared" si="1"/>
        <v>1.7156506280628992E-5</v>
      </c>
      <c r="I5" s="75">
        <f t="shared" si="1"/>
        <v>3.2243950924797953E-5</v>
      </c>
      <c r="J5" s="75">
        <f t="shared" si="1"/>
        <v>4.344229921740218E-5</v>
      </c>
      <c r="K5" s="75">
        <f t="shared" si="1"/>
        <v>4.9400865084334613E-5</v>
      </c>
      <c r="L5" s="75">
        <f t="shared" si="1"/>
        <v>4.9400957542976748E-5</v>
      </c>
      <c r="M5" s="75">
        <f t="shared" si="1"/>
        <v>4.3442565441451814E-5</v>
      </c>
      <c r="N5" s="75">
        <f t="shared" si="1"/>
        <v>3.2244358803705637E-5</v>
      </c>
      <c r="O5" s="75">
        <f t="shared" si="1"/>
        <v>1.7157006618178778E-5</v>
      </c>
      <c r="P5" s="75">
        <f t="shared" si="1"/>
        <v>2.6622404961311944E-10</v>
      </c>
      <c r="Q5" s="75">
        <f t="shared" si="2"/>
        <v>-1.7156506280628985E-5</v>
      </c>
      <c r="R5" s="75">
        <f t="shared" si="2"/>
        <v>-3.224395092479798E-5</v>
      </c>
      <c r="S5" s="75">
        <f t="shared" si="2"/>
        <v>-4.34422992174022E-5</v>
      </c>
      <c r="T5" s="75">
        <f t="shared" si="2"/>
        <v>-4.9400865084334613E-5</v>
      </c>
      <c r="U5" s="75">
        <f t="shared" si="2"/>
        <v>-4.9400957542976748E-5</v>
      </c>
      <c r="V5" s="75">
        <f t="shared" si="2"/>
        <v>-4.3442565441451814E-5</v>
      </c>
      <c r="W5" s="75">
        <f t="shared" si="2"/>
        <v>-3.2244358803705644E-5</v>
      </c>
      <c r="X5" s="75">
        <f t="shared" si="2"/>
        <v>-1.7157006618178785E-5</v>
      </c>
      <c r="Y5" s="75">
        <f t="shared" si="2"/>
        <v>-2.6622404961926514E-10</v>
      </c>
      <c r="Z5" s="75">
        <f t="shared" si="2"/>
        <v>1.7156506280629063E-5</v>
      </c>
      <c r="AA5" s="75">
        <f t="shared" si="3"/>
        <v>3.2243950924797973E-5</v>
      </c>
      <c r="AB5" s="75">
        <f t="shared" si="3"/>
        <v>4.3442299217402193E-5</v>
      </c>
      <c r="AC5" s="75">
        <f t="shared" si="3"/>
        <v>4.9400865084334613E-5</v>
      </c>
      <c r="AD5" s="75">
        <f t="shared" si="3"/>
        <v>4.9400957542976748E-5</v>
      </c>
      <c r="AE5" s="75">
        <f t="shared" si="3"/>
        <v>4.3442565441451821E-5</v>
      </c>
      <c r="AF5" s="75">
        <f t="shared" si="3"/>
        <v>3.2244358803705651E-5</v>
      </c>
      <c r="AG5" s="75">
        <f t="shared" si="3"/>
        <v>1.7157006618178792E-5</v>
      </c>
      <c r="AH5" s="75">
        <f t="shared" si="3"/>
        <v>2.6622404962541088E-10</v>
      </c>
      <c r="AI5" s="75">
        <f t="shared" si="3"/>
        <v>-1.7156506280628887E-5</v>
      </c>
      <c r="AJ5" s="75">
        <f t="shared" si="3"/>
        <v>-3.2243950924797837E-5</v>
      </c>
      <c r="AK5" s="75">
        <f t="shared" si="4"/>
        <v>-4.3442299217402193E-5</v>
      </c>
      <c r="AL5" s="75">
        <f t="shared" si="4"/>
        <v>-4.9400865084334613E-5</v>
      </c>
      <c r="AM5" s="75">
        <f t="shared" si="4"/>
        <v>-4.9400957542976748E-5</v>
      </c>
      <c r="AN5" s="75">
        <f t="shared" si="4"/>
        <v>-4.3442565441451828E-5</v>
      </c>
      <c r="AO5" s="75">
        <f t="shared" si="4"/>
        <v>-3.2244358803705522E-5</v>
      </c>
      <c r="AP5" s="75">
        <f t="shared" si="4"/>
        <v>-1.715700661817888E-5</v>
      </c>
      <c r="AQ5" s="75">
        <f t="shared" si="4"/>
        <v>-2.6622404954244917E-10</v>
      </c>
    </row>
    <row r="6" spans="1:43" x14ac:dyDescent="0.25">
      <c r="A6" s="75">
        <v>4</v>
      </c>
      <c r="B6" s="49" t="s">
        <v>46</v>
      </c>
      <c r="C6" s="49">
        <v>1</v>
      </c>
      <c r="D6" s="50">
        <v>2.25405E-7</v>
      </c>
      <c r="E6" s="50">
        <v>-2.6496800000000001E-16</v>
      </c>
      <c r="F6" s="36">
        <f t="shared" si="5"/>
        <v>9.0162000000000003E-3</v>
      </c>
      <c r="G6" s="75">
        <f t="shared" si="1"/>
        <v>-2.3890044816000001E-22</v>
      </c>
      <c r="H6" s="75">
        <f t="shared" si="1"/>
        <v>1.5656466994805747E-7</v>
      </c>
      <c r="I6" s="75">
        <f t="shared" si="1"/>
        <v>3.0837220162528919E-7</v>
      </c>
      <c r="J6" s="75">
        <f t="shared" si="1"/>
        <v>4.5080999999999979E-7</v>
      </c>
      <c r="K6" s="75">
        <f t="shared" si="1"/>
        <v>5.7955016464557737E-7</v>
      </c>
      <c r="L6" s="75">
        <f t="shared" si="1"/>
        <v>6.9068099080493285E-7</v>
      </c>
      <c r="M6" s="75">
        <f t="shared" si="1"/>
        <v>7.8082582456012539E-7</v>
      </c>
      <c r="N6" s="75">
        <f t="shared" si="1"/>
        <v>8.4724566075299064E-7</v>
      </c>
      <c r="O6" s="75">
        <f t="shared" si="1"/>
        <v>8.8792236627086698E-7</v>
      </c>
      <c r="P6" s="75">
        <f t="shared" si="1"/>
        <v>9.0162E-7</v>
      </c>
      <c r="Q6" s="75">
        <f t="shared" si="2"/>
        <v>8.8792236627086709E-7</v>
      </c>
      <c r="R6" s="75">
        <f t="shared" si="2"/>
        <v>8.4724566075299074E-7</v>
      </c>
      <c r="S6" s="75">
        <f t="shared" si="2"/>
        <v>7.8082582456012582E-7</v>
      </c>
      <c r="T6" s="75">
        <f t="shared" si="2"/>
        <v>6.9068099080493327E-7</v>
      </c>
      <c r="U6" s="75">
        <f t="shared" si="2"/>
        <v>5.79550164645578E-7</v>
      </c>
      <c r="V6" s="75">
        <f t="shared" si="2"/>
        <v>4.5081000000000032E-7</v>
      </c>
      <c r="W6" s="75">
        <f t="shared" si="2"/>
        <v>3.0837220162528998E-7</v>
      </c>
      <c r="X6" s="75">
        <f t="shared" si="2"/>
        <v>1.5656466994805805E-7</v>
      </c>
      <c r="Y6" s="75">
        <f t="shared" si="2"/>
        <v>5.1086154837648444E-22</v>
      </c>
      <c r="Z6" s="75">
        <f t="shared" si="2"/>
        <v>-1.5656466994805744E-7</v>
      </c>
      <c r="AA6" s="75">
        <f t="shared" si="3"/>
        <v>-3.0837220162528898E-7</v>
      </c>
      <c r="AB6" s="75">
        <f t="shared" si="3"/>
        <v>-4.5080999999999973E-7</v>
      </c>
      <c r="AC6" s="75">
        <f t="shared" si="3"/>
        <v>-5.7955016464557726E-7</v>
      </c>
      <c r="AD6" s="75">
        <f t="shared" si="3"/>
        <v>-6.9068099080493285E-7</v>
      </c>
      <c r="AE6" s="75">
        <f t="shared" si="3"/>
        <v>-7.8082582456012529E-7</v>
      </c>
      <c r="AF6" s="75">
        <f t="shared" si="3"/>
        <v>-8.4724566075299053E-7</v>
      </c>
      <c r="AG6" s="75">
        <f t="shared" si="3"/>
        <v>-8.8792236627086698E-7</v>
      </c>
      <c r="AH6" s="75">
        <f t="shared" si="3"/>
        <v>-9.0162E-7</v>
      </c>
      <c r="AI6" s="75">
        <f t="shared" si="3"/>
        <v>-8.8792236627086709E-7</v>
      </c>
      <c r="AJ6" s="75">
        <f t="shared" si="3"/>
        <v>-8.4724566075299085E-7</v>
      </c>
      <c r="AK6" s="75">
        <f t="shared" si="4"/>
        <v>-7.808258245601255E-7</v>
      </c>
      <c r="AL6" s="75">
        <f t="shared" si="4"/>
        <v>-6.9068099080493306E-7</v>
      </c>
      <c r="AM6" s="75">
        <f t="shared" si="4"/>
        <v>-5.7955016464557779E-7</v>
      </c>
      <c r="AN6" s="75">
        <f t="shared" si="4"/>
        <v>-4.5081000000000042E-7</v>
      </c>
      <c r="AO6" s="75">
        <f t="shared" si="4"/>
        <v>-3.0837220162528935E-7</v>
      </c>
      <c r="AP6" s="75">
        <f t="shared" si="4"/>
        <v>-1.5656466994805858E-7</v>
      </c>
      <c r="AQ6" s="75">
        <f t="shared" si="4"/>
        <v>-2.2092366998294201E-22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1.30393E-7</v>
      </c>
      <c r="E7" s="50">
        <v>1.5708</v>
      </c>
      <c r="F7" s="36">
        <f t="shared" si="5"/>
        <v>3.9117899999736097E-3</v>
      </c>
      <c r="G7" s="75">
        <f t="shared" si="1"/>
        <v>3.9117899999736097E-7</v>
      </c>
      <c r="H7" s="75">
        <f t="shared" si="1"/>
        <v>3.8523586250124869E-7</v>
      </c>
      <c r="I7" s="75">
        <f t="shared" si="1"/>
        <v>3.675875282617884E-7</v>
      </c>
      <c r="J7" s="75">
        <f t="shared" si="1"/>
        <v>3.387702329843579E-7</v>
      </c>
      <c r="K7" s="75">
        <f t="shared" si="1"/>
        <v>2.9965957560370719E-7</v>
      </c>
      <c r="L7" s="75">
        <f t="shared" si="1"/>
        <v>2.5144391365339946E-7</v>
      </c>
      <c r="M7" s="75">
        <f t="shared" si="1"/>
        <v>1.955882556234929E-7</v>
      </c>
      <c r="N7" s="75">
        <f t="shared" si="1"/>
        <v>1.3378974741889937E-7</v>
      </c>
      <c r="O7" s="75">
        <f t="shared" si="1"/>
        <v>6.7926105439861277E-8</v>
      </c>
      <c r="P7" s="75">
        <f t="shared" si="1"/>
        <v>-1.4368806991848961E-12</v>
      </c>
      <c r="Q7" s="75">
        <f t="shared" si="2"/>
        <v>-6.7928935542366527E-8</v>
      </c>
      <c r="R7" s="75">
        <f t="shared" si="2"/>
        <v>-1.3379244787127902E-7</v>
      </c>
      <c r="S7" s="75">
        <f t="shared" si="2"/>
        <v>-1.9559074437386797E-7</v>
      </c>
      <c r="T7" s="75">
        <f t="shared" si="2"/>
        <v>-2.5144611508234948E-7</v>
      </c>
      <c r="U7" s="75">
        <f t="shared" si="2"/>
        <v>-2.996614228219271E-7</v>
      </c>
      <c r="V7" s="75">
        <f t="shared" si="2"/>
        <v>-3.3877166986505704E-7</v>
      </c>
      <c r="W7" s="75">
        <f t="shared" si="2"/>
        <v>-3.6758851114607361E-7</v>
      </c>
      <c r="X7" s="75">
        <f t="shared" si="2"/>
        <v>-3.8523636152467858E-7</v>
      </c>
      <c r="Y7" s="75">
        <f t="shared" si="2"/>
        <v>-3.9117899999736097E-7</v>
      </c>
      <c r="Z7" s="75">
        <f t="shared" si="2"/>
        <v>-3.8523586250124869E-7</v>
      </c>
      <c r="AA7" s="75">
        <f t="shared" si="3"/>
        <v>-3.675875282617884E-7</v>
      </c>
      <c r="AB7" s="75">
        <f t="shared" si="3"/>
        <v>-3.3877023298435785E-7</v>
      </c>
      <c r="AC7" s="75">
        <f t="shared" si="3"/>
        <v>-2.9965957560370713E-7</v>
      </c>
      <c r="AD7" s="75">
        <f t="shared" si="3"/>
        <v>-2.5144391365339946E-7</v>
      </c>
      <c r="AE7" s="75">
        <f t="shared" si="3"/>
        <v>-1.955882556234929E-7</v>
      </c>
      <c r="AF7" s="75">
        <f t="shared" si="3"/>
        <v>-1.3378974741889942E-7</v>
      </c>
      <c r="AG7" s="75">
        <f t="shared" si="3"/>
        <v>-6.7926105439861145E-8</v>
      </c>
      <c r="AH7" s="75">
        <f t="shared" si="3"/>
        <v>1.4368806991369706E-12</v>
      </c>
      <c r="AI7" s="75">
        <f t="shared" si="3"/>
        <v>6.7928935542366474E-8</v>
      </c>
      <c r="AJ7" s="75">
        <f t="shared" si="3"/>
        <v>1.3379244787127897E-7</v>
      </c>
      <c r="AK7" s="75">
        <f t="shared" si="4"/>
        <v>1.9559074437386826E-7</v>
      </c>
      <c r="AL7" s="75">
        <f t="shared" si="4"/>
        <v>2.5144611508234948E-7</v>
      </c>
      <c r="AM7" s="75">
        <f t="shared" si="4"/>
        <v>2.996614228219271E-7</v>
      </c>
      <c r="AN7" s="75">
        <f t="shared" si="4"/>
        <v>3.3877166986505699E-7</v>
      </c>
      <c r="AO7" s="75">
        <f t="shared" si="4"/>
        <v>3.6758851114607371E-7</v>
      </c>
      <c r="AP7" s="75">
        <f t="shared" si="4"/>
        <v>3.8523636152467858E-7</v>
      </c>
      <c r="AQ7" s="75">
        <f t="shared" si="4"/>
        <v>3.9117899999736097E-7</v>
      </c>
    </row>
    <row r="8" spans="1:43" x14ac:dyDescent="0.25">
      <c r="A8" s="75">
        <v>6</v>
      </c>
      <c r="B8" s="49" t="s">
        <v>48</v>
      </c>
      <c r="C8" s="49">
        <v>0</v>
      </c>
      <c r="D8" s="50">
        <v>1.07701E-8</v>
      </c>
      <c r="E8" s="50">
        <v>0</v>
      </c>
      <c r="F8" s="36">
        <f t="shared" si="5"/>
        <v>0</v>
      </c>
      <c r="G8" s="75">
        <f t="shared" si="1"/>
        <v>0</v>
      </c>
      <c r="H8" s="75">
        <f t="shared" si="1"/>
        <v>0</v>
      </c>
      <c r="I8" s="75">
        <f t="shared" si="1"/>
        <v>0</v>
      </c>
      <c r="J8" s="75">
        <f t="shared" si="1"/>
        <v>0</v>
      </c>
      <c r="K8" s="75">
        <f t="shared" si="1"/>
        <v>0</v>
      </c>
      <c r="L8" s="75">
        <f t="shared" si="1"/>
        <v>0</v>
      </c>
      <c r="M8" s="75">
        <f t="shared" si="1"/>
        <v>0</v>
      </c>
      <c r="N8" s="75">
        <f t="shared" si="1"/>
        <v>0</v>
      </c>
      <c r="O8" s="75">
        <f t="shared" si="1"/>
        <v>0</v>
      </c>
      <c r="P8" s="75">
        <f t="shared" si="1"/>
        <v>0</v>
      </c>
      <c r="Q8" s="75">
        <f t="shared" si="2"/>
        <v>0</v>
      </c>
      <c r="R8" s="75">
        <f t="shared" si="2"/>
        <v>0</v>
      </c>
      <c r="S8" s="75">
        <f t="shared" si="2"/>
        <v>0</v>
      </c>
      <c r="T8" s="75">
        <f t="shared" si="2"/>
        <v>0</v>
      </c>
      <c r="U8" s="75">
        <f t="shared" si="2"/>
        <v>0</v>
      </c>
      <c r="V8" s="75">
        <f t="shared" si="2"/>
        <v>0</v>
      </c>
      <c r="W8" s="75">
        <f t="shared" si="2"/>
        <v>0</v>
      </c>
      <c r="X8" s="75">
        <f t="shared" si="2"/>
        <v>0</v>
      </c>
      <c r="Y8" s="75">
        <f t="shared" si="2"/>
        <v>0</v>
      </c>
      <c r="Z8" s="75">
        <f t="shared" si="2"/>
        <v>0</v>
      </c>
      <c r="AA8" s="75">
        <f t="shared" si="3"/>
        <v>0</v>
      </c>
      <c r="AB8" s="75">
        <f t="shared" si="3"/>
        <v>0</v>
      </c>
      <c r="AC8" s="75">
        <f t="shared" si="3"/>
        <v>0</v>
      </c>
      <c r="AD8" s="75">
        <f t="shared" si="3"/>
        <v>0</v>
      </c>
      <c r="AE8" s="75">
        <f t="shared" si="3"/>
        <v>0</v>
      </c>
      <c r="AF8" s="75">
        <f t="shared" si="3"/>
        <v>0</v>
      </c>
      <c r="AG8" s="75">
        <f t="shared" si="3"/>
        <v>0</v>
      </c>
      <c r="AH8" s="75">
        <f t="shared" si="3"/>
        <v>0</v>
      </c>
      <c r="AI8" s="75">
        <f t="shared" si="3"/>
        <v>0</v>
      </c>
      <c r="AJ8" s="75">
        <f t="shared" si="3"/>
        <v>0</v>
      </c>
      <c r="AK8" s="75">
        <f t="shared" si="4"/>
        <v>0</v>
      </c>
      <c r="AL8" s="75">
        <f t="shared" si="4"/>
        <v>0</v>
      </c>
      <c r="AM8" s="75">
        <f t="shared" si="4"/>
        <v>0</v>
      </c>
      <c r="AN8" s="75">
        <f t="shared" si="4"/>
        <v>0</v>
      </c>
      <c r="AO8" s="75">
        <f t="shared" si="4"/>
        <v>0</v>
      </c>
      <c r="AP8" s="75">
        <f t="shared" si="4"/>
        <v>0</v>
      </c>
      <c r="AQ8" s="75">
        <f t="shared" si="4"/>
        <v>0</v>
      </c>
    </row>
    <row r="9" spans="1:43" x14ac:dyDescent="0.25">
      <c r="A9" s="75">
        <v>7</v>
      </c>
      <c r="B9" s="49" t="s">
        <v>49</v>
      </c>
      <c r="C9" s="49">
        <v>1</v>
      </c>
      <c r="D9" s="50">
        <v>1.16926E-7</v>
      </c>
      <c r="E9" s="50">
        <v>-2.9833099999999998E-16</v>
      </c>
      <c r="F9" s="36">
        <f t="shared" si="5"/>
        <v>4.6770399999999995E-3</v>
      </c>
      <c r="G9" s="75">
        <f t="shared" si="1"/>
        <v>-1.3953060202399998E-22</v>
      </c>
      <c r="H9" s="75">
        <f t="shared" si="1"/>
        <v>8.1215947287533841E-8</v>
      </c>
      <c r="I9" s="75">
        <f t="shared" si="1"/>
        <v>1.5996418911398844E-7</v>
      </c>
      <c r="J9" s="75">
        <f t="shared" si="1"/>
        <v>2.3385199999999984E-7</v>
      </c>
      <c r="K9" s="75">
        <f t="shared" si="1"/>
        <v>3.0063433620083307E-7</v>
      </c>
      <c r="L9" s="75">
        <f t="shared" si="1"/>
        <v>3.5828205022451839E-7</v>
      </c>
      <c r="M9" s="75">
        <f t="shared" si="1"/>
        <v>4.0504354545159702E-7</v>
      </c>
      <c r="N9" s="75">
        <f t="shared" si="1"/>
        <v>4.3949799751205246E-7</v>
      </c>
      <c r="O9" s="75">
        <f t="shared" si="1"/>
        <v>4.6059852531482174E-7</v>
      </c>
      <c r="P9" s="75">
        <f t="shared" si="1"/>
        <v>4.6770399999999999E-7</v>
      </c>
      <c r="Q9" s="75">
        <f t="shared" si="2"/>
        <v>4.605985253148218E-7</v>
      </c>
      <c r="R9" s="75">
        <f t="shared" si="2"/>
        <v>4.3949799751205251E-7</v>
      </c>
      <c r="S9" s="75">
        <f t="shared" si="2"/>
        <v>4.0504354545159723E-7</v>
      </c>
      <c r="T9" s="75">
        <f t="shared" si="2"/>
        <v>3.5828205022451866E-7</v>
      </c>
      <c r="U9" s="75">
        <f t="shared" si="2"/>
        <v>3.0063433620083338E-7</v>
      </c>
      <c r="V9" s="75">
        <f t="shared" si="2"/>
        <v>2.3385200000000015E-7</v>
      </c>
      <c r="W9" s="75">
        <f t="shared" si="2"/>
        <v>1.5996418911398884E-7</v>
      </c>
      <c r="X9" s="75">
        <f t="shared" si="2"/>
        <v>8.1215947287534146E-8</v>
      </c>
      <c r="Y9" s="75">
        <f t="shared" si="2"/>
        <v>2.650029830991718E-22</v>
      </c>
      <c r="Z9" s="75">
        <f t="shared" si="2"/>
        <v>-8.1215947287533841E-8</v>
      </c>
      <c r="AA9" s="75">
        <f t="shared" si="3"/>
        <v>-1.5996418911398833E-7</v>
      </c>
      <c r="AB9" s="75">
        <f t="shared" si="3"/>
        <v>-2.3385199999999986E-7</v>
      </c>
      <c r="AC9" s="75">
        <f t="shared" si="3"/>
        <v>-3.0063433620083301E-7</v>
      </c>
      <c r="AD9" s="75">
        <f t="shared" si="3"/>
        <v>-3.5828205022451845E-7</v>
      </c>
      <c r="AE9" s="75">
        <f t="shared" si="3"/>
        <v>-4.0504354545159697E-7</v>
      </c>
      <c r="AF9" s="75">
        <f t="shared" si="3"/>
        <v>-4.3949799751205241E-7</v>
      </c>
      <c r="AG9" s="75">
        <f t="shared" si="3"/>
        <v>-4.6059852531482174E-7</v>
      </c>
      <c r="AH9" s="75">
        <f t="shared" si="3"/>
        <v>-4.6770399999999999E-7</v>
      </c>
      <c r="AI9" s="75">
        <f t="shared" si="3"/>
        <v>-4.605985253148218E-7</v>
      </c>
      <c r="AJ9" s="75">
        <f t="shared" si="3"/>
        <v>-4.3949799751205256E-7</v>
      </c>
      <c r="AK9" s="75">
        <f t="shared" si="4"/>
        <v>-4.0504354545159707E-7</v>
      </c>
      <c r="AL9" s="75">
        <f t="shared" si="4"/>
        <v>-3.5828205022451855E-7</v>
      </c>
      <c r="AM9" s="75">
        <f t="shared" si="4"/>
        <v>-3.0063433620083333E-7</v>
      </c>
      <c r="AN9" s="75">
        <f t="shared" si="4"/>
        <v>-2.3385200000000021E-7</v>
      </c>
      <c r="AO9" s="75">
        <f t="shared" si="4"/>
        <v>-1.5996418911398849E-7</v>
      </c>
      <c r="AP9" s="75">
        <f t="shared" si="4"/>
        <v>-8.1215947287534423E-8</v>
      </c>
      <c r="AQ9" s="75">
        <f t="shared" si="4"/>
        <v>-1.1460136659091623E-22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6.2922399999999994E-8</v>
      </c>
      <c r="E10" s="50">
        <v>1.5708</v>
      </c>
      <c r="F10" s="36">
        <f t="shared" si="5"/>
        <v>1.8876719999872651E-3</v>
      </c>
      <c r="G10" s="75">
        <f t="shared" si="1"/>
        <v>1.8876719999872651E-7</v>
      </c>
      <c r="H10" s="75">
        <f t="shared" si="1"/>
        <v>1.8589928166886695E-7</v>
      </c>
      <c r="I10" s="75">
        <f t="shared" si="1"/>
        <v>1.7738290773507438E-7</v>
      </c>
      <c r="J10" s="75">
        <f t="shared" si="1"/>
        <v>1.6347684390983381E-7</v>
      </c>
      <c r="K10" s="75">
        <f t="shared" si="1"/>
        <v>1.4460361890566751E-7</v>
      </c>
      <c r="L10" s="75">
        <f t="shared" si="1"/>
        <v>1.2133668611401428E-7</v>
      </c>
      <c r="M10" s="75">
        <f t="shared" si="1"/>
        <v>9.4382999514112473E-8</v>
      </c>
      <c r="N10" s="75">
        <f t="shared" si="1"/>
        <v>6.4561533234076621E-8</v>
      </c>
      <c r="O10" s="75">
        <f t="shared" si="1"/>
        <v>3.2778397436435442E-8</v>
      </c>
      <c r="P10" s="75">
        <f t="shared" si="1"/>
        <v>-6.9338064241478982E-13</v>
      </c>
      <c r="Q10" s="75">
        <f t="shared" si="2"/>
        <v>-3.2779763129700233E-8</v>
      </c>
      <c r="R10" s="75">
        <f t="shared" si="2"/>
        <v>-6.4562836363422617E-8</v>
      </c>
      <c r="S10" s="75">
        <f t="shared" si="2"/>
        <v>-9.4384200484613983E-8</v>
      </c>
      <c r="T10" s="75">
        <f t="shared" si="2"/>
        <v>-1.2133774843479041E-7</v>
      </c>
      <c r="U10" s="75">
        <f t="shared" si="2"/>
        <v>-1.4460451029863892E-7</v>
      </c>
      <c r="V10" s="75">
        <f t="shared" si="2"/>
        <v>-1.634775372904762E-7</v>
      </c>
      <c r="W10" s="75">
        <f t="shared" si="2"/>
        <v>-1.7738338203536771E-7</v>
      </c>
      <c r="X10" s="75">
        <f t="shared" si="2"/>
        <v>-1.858995224774369E-7</v>
      </c>
      <c r="Y10" s="75">
        <f t="shared" si="2"/>
        <v>-1.8876719999872651E-7</v>
      </c>
      <c r="Z10" s="75">
        <f t="shared" si="2"/>
        <v>-1.8589928166886695E-7</v>
      </c>
      <c r="AA10" s="75">
        <f t="shared" si="3"/>
        <v>-1.7738290773507438E-7</v>
      </c>
      <c r="AB10" s="75">
        <f t="shared" si="3"/>
        <v>-1.6347684390983378E-7</v>
      </c>
      <c r="AC10" s="75">
        <f t="shared" si="3"/>
        <v>-1.4460361890566746E-7</v>
      </c>
      <c r="AD10" s="75">
        <f t="shared" si="3"/>
        <v>-1.2133668611401428E-7</v>
      </c>
      <c r="AE10" s="75">
        <f t="shared" si="3"/>
        <v>-9.4382999514112499E-8</v>
      </c>
      <c r="AF10" s="75">
        <f t="shared" si="3"/>
        <v>-6.4561533234076648E-8</v>
      </c>
      <c r="AG10" s="75">
        <f t="shared" si="3"/>
        <v>-3.2778397436435389E-8</v>
      </c>
      <c r="AH10" s="75">
        <f t="shared" si="3"/>
        <v>6.93380642391663E-13</v>
      </c>
      <c r="AI10" s="75">
        <f t="shared" si="3"/>
        <v>3.2779763129700213E-8</v>
      </c>
      <c r="AJ10" s="75">
        <f t="shared" si="3"/>
        <v>6.4562836363422591E-8</v>
      </c>
      <c r="AK10" s="75">
        <f t="shared" si="4"/>
        <v>9.4384200484614116E-8</v>
      </c>
      <c r="AL10" s="75">
        <f t="shared" si="4"/>
        <v>1.2133774843479041E-7</v>
      </c>
      <c r="AM10" s="75">
        <f t="shared" si="4"/>
        <v>1.446045102986389E-7</v>
      </c>
      <c r="AN10" s="75">
        <f t="shared" si="4"/>
        <v>1.6347753729047618E-7</v>
      </c>
      <c r="AO10" s="75">
        <f t="shared" si="4"/>
        <v>1.7738338203536776E-7</v>
      </c>
      <c r="AP10" s="75">
        <f t="shared" si="4"/>
        <v>1.858995224774369E-7</v>
      </c>
      <c r="AQ10" s="75">
        <f t="shared" si="4"/>
        <v>1.8876719999872651E-7</v>
      </c>
    </row>
    <row r="11" spans="1:43" x14ac:dyDescent="0.25">
      <c r="A11" s="75">
        <v>9</v>
      </c>
      <c r="B11" s="49" t="s">
        <v>51</v>
      </c>
      <c r="C11" s="49">
        <v>0</v>
      </c>
      <c r="D11" s="50">
        <v>4.2816200000000004E-9</v>
      </c>
      <c r="E11" s="50">
        <v>0</v>
      </c>
      <c r="F11" s="36">
        <f t="shared" si="5"/>
        <v>0</v>
      </c>
      <c r="G11" s="75">
        <f t="shared" si="1"/>
        <v>0</v>
      </c>
      <c r="H11" s="75">
        <f t="shared" si="1"/>
        <v>0</v>
      </c>
      <c r="I11" s="75">
        <f t="shared" si="1"/>
        <v>0</v>
      </c>
      <c r="J11" s="75">
        <f t="shared" si="1"/>
        <v>0</v>
      </c>
      <c r="K11" s="75">
        <f t="shared" si="1"/>
        <v>0</v>
      </c>
      <c r="L11" s="75">
        <f t="shared" si="1"/>
        <v>0</v>
      </c>
      <c r="M11" s="75">
        <f t="shared" si="1"/>
        <v>0</v>
      </c>
      <c r="N11" s="75">
        <f t="shared" si="1"/>
        <v>0</v>
      </c>
      <c r="O11" s="75">
        <f t="shared" si="1"/>
        <v>0</v>
      </c>
      <c r="P11" s="75">
        <f t="shared" si="1"/>
        <v>0</v>
      </c>
      <c r="Q11" s="75">
        <f t="shared" si="2"/>
        <v>0</v>
      </c>
      <c r="R11" s="75">
        <f t="shared" si="2"/>
        <v>0</v>
      </c>
      <c r="S11" s="75">
        <f t="shared" si="2"/>
        <v>0</v>
      </c>
      <c r="T11" s="75">
        <f t="shared" si="2"/>
        <v>0</v>
      </c>
      <c r="U11" s="75">
        <f t="shared" si="2"/>
        <v>0</v>
      </c>
      <c r="V11" s="75">
        <f t="shared" si="2"/>
        <v>0</v>
      </c>
      <c r="W11" s="75">
        <f t="shared" si="2"/>
        <v>0</v>
      </c>
      <c r="X11" s="75">
        <f t="shared" si="2"/>
        <v>0</v>
      </c>
      <c r="Y11" s="75">
        <f t="shared" si="2"/>
        <v>0</v>
      </c>
      <c r="Z11" s="75">
        <f t="shared" si="2"/>
        <v>0</v>
      </c>
      <c r="AA11" s="75">
        <f t="shared" si="3"/>
        <v>0</v>
      </c>
      <c r="AB11" s="75">
        <f t="shared" si="3"/>
        <v>0</v>
      </c>
      <c r="AC11" s="75">
        <f t="shared" si="3"/>
        <v>0</v>
      </c>
      <c r="AD11" s="75">
        <f t="shared" si="3"/>
        <v>0</v>
      </c>
      <c r="AE11" s="75">
        <f t="shared" si="3"/>
        <v>0</v>
      </c>
      <c r="AF11" s="75">
        <f t="shared" si="3"/>
        <v>0</v>
      </c>
      <c r="AG11" s="75">
        <f t="shared" si="3"/>
        <v>0</v>
      </c>
      <c r="AH11" s="75">
        <f t="shared" si="3"/>
        <v>0</v>
      </c>
      <c r="AI11" s="75">
        <f t="shared" si="3"/>
        <v>0</v>
      </c>
      <c r="AJ11" s="75">
        <f t="shared" si="3"/>
        <v>0</v>
      </c>
      <c r="AK11" s="75">
        <f t="shared" si="4"/>
        <v>0</v>
      </c>
      <c r="AL11" s="75">
        <f t="shared" si="4"/>
        <v>0</v>
      </c>
      <c r="AM11" s="75">
        <f t="shared" si="4"/>
        <v>0</v>
      </c>
      <c r="AN11" s="75">
        <f t="shared" si="4"/>
        <v>0</v>
      </c>
      <c r="AO11" s="75">
        <f t="shared" si="4"/>
        <v>0</v>
      </c>
      <c r="AP11" s="75">
        <f t="shared" si="4"/>
        <v>0</v>
      </c>
      <c r="AQ11" s="75">
        <f t="shared" si="4"/>
        <v>0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1.28457E-7</v>
      </c>
      <c r="E12" s="50">
        <v>-2.48624E-16</v>
      </c>
      <c r="F12" s="36">
        <f t="shared" si="5"/>
        <v>5.1382800000000003E-3</v>
      </c>
      <c r="G12" s="75">
        <f t="shared" si="1"/>
        <v>-1.2774997267200001E-22</v>
      </c>
      <c r="H12" s="75">
        <f t="shared" si="1"/>
        <v>8.922529583424335E-8</v>
      </c>
      <c r="I12" s="75">
        <f t="shared" si="1"/>
        <v>1.7573952620474159E-7</v>
      </c>
      <c r="J12" s="75">
        <f t="shared" si="1"/>
        <v>2.5691399999999989E-7</v>
      </c>
      <c r="K12" s="75">
        <f t="shared" si="1"/>
        <v>3.3028227191001503E-7</v>
      </c>
      <c r="L12" s="75">
        <f t="shared" si="1"/>
        <v>3.9361508411893815E-7</v>
      </c>
      <c r="M12" s="75">
        <f t="shared" si="1"/>
        <v>4.4498810117575045E-7</v>
      </c>
      <c r="N12" s="75">
        <f t="shared" si="1"/>
        <v>4.8284037995318174E-7</v>
      </c>
      <c r="O12" s="75">
        <f t="shared" si="1"/>
        <v>5.0602179811475686E-7</v>
      </c>
      <c r="P12" s="75">
        <f t="shared" si="1"/>
        <v>5.1382799999999999E-7</v>
      </c>
      <c r="Q12" s="75">
        <f t="shared" si="2"/>
        <v>5.0602179811475686E-7</v>
      </c>
      <c r="R12" s="75">
        <f t="shared" si="2"/>
        <v>4.8284037995318174E-7</v>
      </c>
      <c r="S12" s="75">
        <f t="shared" si="2"/>
        <v>4.4498810117575066E-7</v>
      </c>
      <c r="T12" s="75">
        <f t="shared" si="2"/>
        <v>3.9361508411893842E-7</v>
      </c>
      <c r="U12" s="75">
        <f t="shared" si="2"/>
        <v>3.3028227191001535E-7</v>
      </c>
      <c r="V12" s="75">
        <f t="shared" si="2"/>
        <v>2.5691400000000015E-7</v>
      </c>
      <c r="W12" s="75">
        <f t="shared" si="2"/>
        <v>1.7573952620474201E-7</v>
      </c>
      <c r="X12" s="75">
        <f t="shared" si="2"/>
        <v>8.9225295834243668E-8</v>
      </c>
      <c r="Y12" s="75">
        <f t="shared" si="2"/>
        <v>2.9113702854771661E-22</v>
      </c>
      <c r="Z12" s="75">
        <f t="shared" si="2"/>
        <v>-8.9225295834243323E-8</v>
      </c>
      <c r="AA12" s="75">
        <f t="shared" si="3"/>
        <v>-1.7573952620474145E-7</v>
      </c>
      <c r="AB12" s="75">
        <f t="shared" si="3"/>
        <v>-2.5691399999999983E-7</v>
      </c>
      <c r="AC12" s="75">
        <f t="shared" si="3"/>
        <v>-3.3028227191001493E-7</v>
      </c>
      <c r="AD12" s="75">
        <f t="shared" si="3"/>
        <v>-3.9361508411893815E-7</v>
      </c>
      <c r="AE12" s="75">
        <f t="shared" si="3"/>
        <v>-4.449881011757504E-7</v>
      </c>
      <c r="AF12" s="75">
        <f t="shared" si="3"/>
        <v>-4.8284037995318163E-7</v>
      </c>
      <c r="AG12" s="75">
        <f t="shared" si="3"/>
        <v>-5.0602179811475686E-7</v>
      </c>
      <c r="AH12" s="75">
        <f t="shared" si="3"/>
        <v>-5.1382799999999999E-7</v>
      </c>
      <c r="AI12" s="75">
        <f t="shared" si="3"/>
        <v>-5.0602179811475686E-7</v>
      </c>
      <c r="AJ12" s="75">
        <f t="shared" si="3"/>
        <v>-4.8284037995318185E-7</v>
      </c>
      <c r="AK12" s="75">
        <f t="shared" si="4"/>
        <v>-4.4498810117575051E-7</v>
      </c>
      <c r="AL12" s="75">
        <f t="shared" si="4"/>
        <v>-3.9361508411893826E-7</v>
      </c>
      <c r="AM12" s="75">
        <f t="shared" si="4"/>
        <v>-3.3028227191001524E-7</v>
      </c>
      <c r="AN12" s="75">
        <f t="shared" si="4"/>
        <v>-2.5691400000000021E-7</v>
      </c>
      <c r="AO12" s="75">
        <f t="shared" si="4"/>
        <v>-1.7573952620474164E-7</v>
      </c>
      <c r="AP12" s="75">
        <f t="shared" si="4"/>
        <v>-8.9225295834243959E-8</v>
      </c>
      <c r="AQ12" s="75">
        <f t="shared" si="4"/>
        <v>-1.2590311605775729E-22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6.1478599999999996E-8</v>
      </c>
      <c r="E13" s="50">
        <v>1.5708</v>
      </c>
      <c r="F13" s="36">
        <f t="shared" si="5"/>
        <v>1.8443579999875572E-3</v>
      </c>
      <c r="G13" s="75">
        <f t="shared" ref="G13:P22" si="6">Bn*SIN(m*(th-INDEX(deg,ii)*PI()/180+ph))*INDEX(mm,ii)*INDEX(_10kA,ii)</f>
        <v>1.8443579999875572E-7</v>
      </c>
      <c r="H13" s="75">
        <f t="shared" si="6"/>
        <v>1.8163368813026213E-7</v>
      </c>
      <c r="I13" s="75">
        <f t="shared" si="6"/>
        <v>1.7331272855901147E-7</v>
      </c>
      <c r="J13" s="75">
        <f t="shared" si="6"/>
        <v>1.597257494309675E-7</v>
      </c>
      <c r="K13" s="75">
        <f t="shared" si="6"/>
        <v>1.4128558423159272E-7</v>
      </c>
      <c r="L13" s="75">
        <f t="shared" si="6"/>
        <v>1.1855252804929623E-7</v>
      </c>
      <c r="M13" s="75">
        <f t="shared" si="6"/>
        <v>9.2217313292695698E-8</v>
      </c>
      <c r="N13" s="75">
        <f t="shared" si="6"/>
        <v>6.3080122135908738E-8</v>
      </c>
      <c r="O13" s="75">
        <f t="shared" si="6"/>
        <v>3.2026273388104074E-8</v>
      </c>
      <c r="P13" s="75">
        <f t="shared" si="6"/>
        <v>-6.7747052182945825E-13</v>
      </c>
      <c r="Q13" s="75">
        <f t="shared" ref="Q13:Z22" si="7">Bn*SIN(m*(th-INDEX(deg,ii)*PI()/180+ph))*INDEX(mm,ii)*INDEX(_10kA,ii)</f>
        <v>-3.2027607744548669E-8</v>
      </c>
      <c r="R13" s="75">
        <f t="shared" si="7"/>
        <v>-6.30813953640089E-8</v>
      </c>
      <c r="S13" s="75">
        <f t="shared" si="7"/>
        <v>-9.2218486706059985E-8</v>
      </c>
      <c r="T13" s="75">
        <f t="shared" si="7"/>
        <v>-1.1855356599435346E-7</v>
      </c>
      <c r="U13" s="75">
        <f t="shared" si="7"/>
        <v>-1.4128645517090739E-7</v>
      </c>
      <c r="V13" s="75">
        <f t="shared" si="7"/>
        <v>-1.597264269014893E-7</v>
      </c>
      <c r="W13" s="75">
        <f t="shared" si="7"/>
        <v>-1.7331319197614135E-7</v>
      </c>
      <c r="X13" s="75">
        <f t="shared" si="7"/>
        <v>-1.8163392341330518E-7</v>
      </c>
      <c r="Y13" s="75">
        <f t="shared" si="7"/>
        <v>-1.8443579999875572E-7</v>
      </c>
      <c r="Z13" s="75">
        <f t="shared" si="7"/>
        <v>-1.8163368813026213E-7</v>
      </c>
      <c r="AA13" s="75">
        <f t="shared" ref="AA13:AJ22" si="8">Bn*SIN(m*(th-INDEX(deg,ii)*PI()/180+ph))*INDEX(mm,ii)*INDEX(_10kA,ii)</f>
        <v>-1.7331272855901147E-7</v>
      </c>
      <c r="AB13" s="75">
        <f t="shared" si="8"/>
        <v>-1.5972574943096745E-7</v>
      </c>
      <c r="AC13" s="75">
        <f t="shared" si="8"/>
        <v>-1.4128558423159269E-7</v>
      </c>
      <c r="AD13" s="75">
        <f t="shared" si="8"/>
        <v>-1.1855252804929623E-7</v>
      </c>
      <c r="AE13" s="75">
        <f t="shared" si="8"/>
        <v>-9.2217313292695711E-8</v>
      </c>
      <c r="AF13" s="75">
        <f t="shared" si="8"/>
        <v>-6.3080122135908751E-8</v>
      </c>
      <c r="AG13" s="75">
        <f t="shared" si="8"/>
        <v>-3.2026273388104021E-8</v>
      </c>
      <c r="AH13" s="75">
        <f t="shared" si="8"/>
        <v>6.7747052180686215E-13</v>
      </c>
      <c r="AI13" s="75">
        <f t="shared" si="8"/>
        <v>3.2027607744548649E-8</v>
      </c>
      <c r="AJ13" s="75">
        <f t="shared" si="8"/>
        <v>6.3081395364008886E-8</v>
      </c>
      <c r="AK13" s="75">
        <f t="shared" ref="AK13:AQ22" si="9">Bn*SIN(m*(th-INDEX(deg,ii)*PI()/180+ph))*INDEX(mm,ii)*INDEX(_10kA,ii)</f>
        <v>9.2218486706060117E-8</v>
      </c>
      <c r="AL13" s="75">
        <f t="shared" si="9"/>
        <v>1.1855356599435346E-7</v>
      </c>
      <c r="AM13" s="75">
        <f t="shared" si="9"/>
        <v>1.4128645517090737E-7</v>
      </c>
      <c r="AN13" s="75">
        <f t="shared" si="9"/>
        <v>1.5972642690148927E-7</v>
      </c>
      <c r="AO13" s="75">
        <f t="shared" si="9"/>
        <v>1.733131919761414E-7</v>
      </c>
      <c r="AP13" s="75">
        <f t="shared" si="9"/>
        <v>1.8163392341330516E-7</v>
      </c>
      <c r="AQ13" s="75">
        <f t="shared" si="9"/>
        <v>1.8443579999875572E-7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4.4987699999999998E-9</v>
      </c>
      <c r="E14" s="50">
        <v>-3.8204499999999998E-16</v>
      </c>
      <c r="F14" s="36">
        <f t="shared" si="5"/>
        <v>8.8608471500374621E-5</v>
      </c>
      <c r="G14" s="75">
        <f t="shared" si="6"/>
        <v>-6.8749303385999988E-24</v>
      </c>
      <c r="H14" s="75">
        <f t="shared" si="6"/>
        <v>3.0773399203784307E-9</v>
      </c>
      <c r="I14" s="75">
        <f t="shared" si="6"/>
        <v>5.7835072296590191E-9</v>
      </c>
      <c r="J14" s="75">
        <f t="shared" si="6"/>
        <v>7.7920982115666347E-9</v>
      </c>
      <c r="K14" s="75">
        <f t="shared" si="6"/>
        <v>8.8608471500374605E-9</v>
      </c>
      <c r="L14" s="75">
        <f t="shared" si="6"/>
        <v>8.8608471500374622E-9</v>
      </c>
      <c r="M14" s="75">
        <f t="shared" si="6"/>
        <v>7.792098211566643E-9</v>
      </c>
      <c r="N14" s="75">
        <f t="shared" si="6"/>
        <v>5.7835072296590323E-9</v>
      </c>
      <c r="O14" s="75">
        <f t="shared" si="6"/>
        <v>3.077339920378446E-9</v>
      </c>
      <c r="P14" s="75">
        <f t="shared" si="6"/>
        <v>9.0937530812865146E-24</v>
      </c>
      <c r="Q14" s="75">
        <f t="shared" si="7"/>
        <v>-3.077339920378429E-9</v>
      </c>
      <c r="R14" s="75">
        <f t="shared" si="7"/>
        <v>-5.7835072296590182E-9</v>
      </c>
      <c r="S14" s="75">
        <f t="shared" si="7"/>
        <v>-7.7920982115666314E-9</v>
      </c>
      <c r="T14" s="75">
        <f t="shared" si="7"/>
        <v>-8.8608471500374605E-9</v>
      </c>
      <c r="U14" s="75">
        <f t="shared" si="7"/>
        <v>-8.8608471500374638E-9</v>
      </c>
      <c r="V14" s="75">
        <f t="shared" si="7"/>
        <v>-7.7920982115666413E-9</v>
      </c>
      <c r="W14" s="75">
        <f t="shared" si="7"/>
        <v>-5.7835072296590331E-9</v>
      </c>
      <c r="X14" s="75">
        <f t="shared" si="7"/>
        <v>-3.0773399203784435E-9</v>
      </c>
      <c r="Y14" s="75">
        <f t="shared" si="7"/>
        <v>-1.0196085304184365E-23</v>
      </c>
      <c r="Z14" s="75">
        <f t="shared" si="7"/>
        <v>3.0773399203784315E-9</v>
      </c>
      <c r="AA14" s="75">
        <f t="shared" si="8"/>
        <v>5.7835072296590174E-9</v>
      </c>
      <c r="AB14" s="75">
        <f t="shared" si="8"/>
        <v>7.7920982115666347E-9</v>
      </c>
      <c r="AC14" s="75">
        <f t="shared" si="8"/>
        <v>8.8608471500374605E-9</v>
      </c>
      <c r="AD14" s="75">
        <f t="shared" si="8"/>
        <v>8.8608471500374622E-9</v>
      </c>
      <c r="AE14" s="75">
        <f t="shared" si="8"/>
        <v>7.792098211566643E-9</v>
      </c>
      <c r="AF14" s="75">
        <f t="shared" si="8"/>
        <v>5.783507229659034E-9</v>
      </c>
      <c r="AG14" s="75">
        <f t="shared" si="8"/>
        <v>3.0773399203784373E-9</v>
      </c>
      <c r="AH14" s="75">
        <f t="shared" si="8"/>
        <v>3.3069966686935515E-24</v>
      </c>
      <c r="AI14" s="75">
        <f t="shared" si="8"/>
        <v>-3.0773399203784307E-9</v>
      </c>
      <c r="AJ14" s="75">
        <f t="shared" si="8"/>
        <v>-5.7835072296590158E-9</v>
      </c>
      <c r="AK14" s="75">
        <f t="shared" si="9"/>
        <v>-7.792098211566638E-9</v>
      </c>
      <c r="AL14" s="75">
        <f t="shared" si="9"/>
        <v>-8.8608471500374622E-9</v>
      </c>
      <c r="AM14" s="75">
        <f t="shared" si="9"/>
        <v>-8.8608471500374622E-9</v>
      </c>
      <c r="AN14" s="75">
        <f t="shared" si="9"/>
        <v>-7.792098211566643E-9</v>
      </c>
      <c r="AO14" s="75">
        <f t="shared" si="9"/>
        <v>-5.7835072296590224E-9</v>
      </c>
      <c r="AP14" s="75">
        <f t="shared" si="9"/>
        <v>-3.077339920378453E-9</v>
      </c>
      <c r="AQ14" s="75">
        <f t="shared" si="9"/>
        <v>-4.4093288915914017E-24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2.9283699999999999E-7</v>
      </c>
      <c r="E15" s="50">
        <v>-2.4097499999999999E-16</v>
      </c>
      <c r="F15" s="36">
        <f t="shared" si="5"/>
        <v>1.171348E-2</v>
      </c>
      <c r="G15" s="75">
        <f t="shared" si="6"/>
        <v>-2.8226558429999998E-22</v>
      </c>
      <c r="H15" s="75">
        <f t="shared" si="6"/>
        <v>2.034024456138032E-7</v>
      </c>
      <c r="I15" s="75">
        <f t="shared" si="6"/>
        <v>4.0062461084423514E-7</v>
      </c>
      <c r="J15" s="75">
        <f t="shared" si="6"/>
        <v>5.8567399999999977E-7</v>
      </c>
      <c r="K15" s="75">
        <f t="shared" si="6"/>
        <v>7.5292798103110823E-7</v>
      </c>
      <c r="L15" s="75">
        <f t="shared" si="6"/>
        <v>8.9730462635852853E-7</v>
      </c>
      <c r="M15" s="75">
        <f t="shared" si="6"/>
        <v>1.0144171246720944E-6</v>
      </c>
      <c r="N15" s="75">
        <f t="shared" si="6"/>
        <v>1.100707071972332E-6</v>
      </c>
      <c r="O15" s="75">
        <f t="shared" si="6"/>
        <v>1.1535525918753439E-6</v>
      </c>
      <c r="P15" s="75">
        <f t="shared" si="6"/>
        <v>1.171348E-6</v>
      </c>
      <c r="Q15" s="75">
        <f t="shared" si="7"/>
        <v>1.1535525918753439E-6</v>
      </c>
      <c r="R15" s="75">
        <f t="shared" si="7"/>
        <v>1.1007070719723322E-6</v>
      </c>
      <c r="S15" s="75">
        <f t="shared" si="7"/>
        <v>1.0144171246720949E-6</v>
      </c>
      <c r="T15" s="75">
        <f t="shared" si="7"/>
        <v>8.9730462635852906E-7</v>
      </c>
      <c r="U15" s="75">
        <f t="shared" si="7"/>
        <v>7.5292798103110897E-7</v>
      </c>
      <c r="V15" s="75">
        <f t="shared" si="7"/>
        <v>5.856740000000004E-7</v>
      </c>
      <c r="W15" s="75">
        <f t="shared" si="7"/>
        <v>4.0062461084423609E-7</v>
      </c>
      <c r="X15" s="75">
        <f t="shared" si="7"/>
        <v>2.0340244561380392E-7</v>
      </c>
      <c r="Y15" s="75">
        <f t="shared" si="7"/>
        <v>6.6369052701548138E-22</v>
      </c>
      <c r="Z15" s="75">
        <f t="shared" si="7"/>
        <v>-2.0340244561380315E-7</v>
      </c>
      <c r="AA15" s="75">
        <f t="shared" si="8"/>
        <v>-4.0062461084423482E-7</v>
      </c>
      <c r="AB15" s="75">
        <f t="shared" si="8"/>
        <v>-5.8567399999999966E-7</v>
      </c>
      <c r="AC15" s="75">
        <f t="shared" si="8"/>
        <v>-7.5292798103110801E-7</v>
      </c>
      <c r="AD15" s="75">
        <f t="shared" si="8"/>
        <v>-8.9730462635852853E-7</v>
      </c>
      <c r="AE15" s="75">
        <f t="shared" si="8"/>
        <v>-1.0144171246720942E-6</v>
      </c>
      <c r="AF15" s="75">
        <f t="shared" si="8"/>
        <v>-1.100707071972332E-6</v>
      </c>
      <c r="AG15" s="75">
        <f t="shared" si="8"/>
        <v>-1.1535525918753439E-6</v>
      </c>
      <c r="AH15" s="75">
        <f t="shared" si="8"/>
        <v>-1.171348E-6</v>
      </c>
      <c r="AI15" s="75">
        <f t="shared" si="8"/>
        <v>-1.1535525918753439E-6</v>
      </c>
      <c r="AJ15" s="75">
        <f t="shared" si="8"/>
        <v>-1.1007070719723324E-6</v>
      </c>
      <c r="AK15" s="75">
        <f t="shared" si="9"/>
        <v>-1.0144171246720946E-6</v>
      </c>
      <c r="AL15" s="75">
        <f t="shared" si="9"/>
        <v>-8.9730462635852874E-7</v>
      </c>
      <c r="AM15" s="75">
        <f t="shared" si="9"/>
        <v>-7.5292798103110876E-7</v>
      </c>
      <c r="AN15" s="75">
        <f t="shared" si="9"/>
        <v>-5.8567400000000051E-7</v>
      </c>
      <c r="AO15" s="75">
        <f t="shared" si="9"/>
        <v>-4.0062461084423524E-7</v>
      </c>
      <c r="AP15" s="75">
        <f t="shared" si="9"/>
        <v>-2.0340244561380461E-7</v>
      </c>
      <c r="AQ15" s="75">
        <f t="shared" si="9"/>
        <v>-2.8701503847206045E-22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9.6592999999999997E-8</v>
      </c>
      <c r="E16" s="50">
        <v>1.5708</v>
      </c>
      <c r="F16" s="36">
        <f t="shared" si="5"/>
        <v>2.8977899999804504E-3</v>
      </c>
      <c r="G16" s="75">
        <f t="shared" si="6"/>
        <v>2.8977899999804506E-7</v>
      </c>
      <c r="H16" s="75">
        <f t="shared" si="6"/>
        <v>2.8537642102400525E-7</v>
      </c>
      <c r="I16" s="75">
        <f t="shared" si="6"/>
        <v>2.7230282390458788E-7</v>
      </c>
      <c r="J16" s="75">
        <f t="shared" si="6"/>
        <v>2.5095544327270703E-7</v>
      </c>
      <c r="K16" s="75">
        <f t="shared" si="6"/>
        <v>2.2198290848656669E-7</v>
      </c>
      <c r="L16" s="75">
        <f t="shared" si="6"/>
        <v>1.8626553535483358E-7</v>
      </c>
      <c r="M16" s="75">
        <f t="shared" si="6"/>
        <v>1.448885781862527E-7</v>
      </c>
      <c r="N16" s="75">
        <f t="shared" si="6"/>
        <v>9.9109254886640763E-8</v>
      </c>
      <c r="O16" s="75">
        <f t="shared" si="6"/>
        <v>5.0318547029000939E-8</v>
      </c>
      <c r="P16" s="75">
        <f t="shared" si="6"/>
        <v>-1.0644177016892522E-12</v>
      </c>
      <c r="Q16" s="75">
        <f t="shared" si="7"/>
        <v>-5.0320643522610944E-8</v>
      </c>
      <c r="R16" s="75">
        <f t="shared" si="7"/>
        <v>-9.9111255337559933E-8</v>
      </c>
      <c r="S16" s="75">
        <f t="shared" si="7"/>
        <v>-1.4489042181179229E-7</v>
      </c>
      <c r="T16" s="75">
        <f t="shared" si="7"/>
        <v>-1.8626716613736463E-7</v>
      </c>
      <c r="U16" s="75">
        <f t="shared" si="7"/>
        <v>-2.2198427687558691E-7</v>
      </c>
      <c r="V16" s="75">
        <f t="shared" si="7"/>
        <v>-2.5095650769040861E-7</v>
      </c>
      <c r="W16" s="75">
        <f t="shared" si="7"/>
        <v>-2.7230355200917754E-7</v>
      </c>
      <c r="X16" s="75">
        <f t="shared" si="7"/>
        <v>-2.8537679069239356E-7</v>
      </c>
      <c r="Y16" s="75">
        <f t="shared" si="7"/>
        <v>-2.8977899999804506E-7</v>
      </c>
      <c r="Z16" s="75">
        <f t="shared" si="7"/>
        <v>-2.8537642102400525E-7</v>
      </c>
      <c r="AA16" s="75">
        <f t="shared" si="8"/>
        <v>-2.7230282390458788E-7</v>
      </c>
      <c r="AB16" s="75">
        <f t="shared" si="8"/>
        <v>-2.5095544327270692E-7</v>
      </c>
      <c r="AC16" s="75">
        <f t="shared" si="8"/>
        <v>-2.2198290848656658E-7</v>
      </c>
      <c r="AD16" s="75">
        <f t="shared" si="8"/>
        <v>-1.8626553535483358E-7</v>
      </c>
      <c r="AE16" s="75">
        <f t="shared" si="8"/>
        <v>-1.4488857818625272E-7</v>
      </c>
      <c r="AF16" s="75">
        <f t="shared" si="8"/>
        <v>-9.9109254886640776E-8</v>
      </c>
      <c r="AG16" s="75">
        <f t="shared" si="8"/>
        <v>-5.0318547029000853E-8</v>
      </c>
      <c r="AH16" s="75">
        <f t="shared" si="8"/>
        <v>1.06441770165375E-12</v>
      </c>
      <c r="AI16" s="75">
        <f t="shared" si="8"/>
        <v>5.0320643522610917E-8</v>
      </c>
      <c r="AJ16" s="75">
        <f t="shared" si="8"/>
        <v>9.9111255337559906E-8</v>
      </c>
      <c r="AK16" s="75">
        <f t="shared" si="9"/>
        <v>1.4489042181179247E-7</v>
      </c>
      <c r="AL16" s="75">
        <f t="shared" si="9"/>
        <v>1.8626716613736463E-7</v>
      </c>
      <c r="AM16" s="75">
        <f t="shared" si="9"/>
        <v>2.2198427687558691E-7</v>
      </c>
      <c r="AN16" s="75">
        <f t="shared" si="9"/>
        <v>2.5095650769040861E-7</v>
      </c>
      <c r="AO16" s="75">
        <f t="shared" si="9"/>
        <v>2.7230355200917765E-7</v>
      </c>
      <c r="AP16" s="75">
        <f t="shared" si="9"/>
        <v>2.8537679069239356E-7</v>
      </c>
      <c r="AQ16" s="75">
        <f t="shared" si="9"/>
        <v>2.8977899999804506E-7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1.32392E-8</v>
      </c>
      <c r="E17" s="50">
        <v>-4.1238300000000001E-16</v>
      </c>
      <c r="F17" s="36">
        <f t="shared" si="5"/>
        <v>2.6076133607358452E-4</v>
      </c>
      <c r="G17" s="75">
        <f t="shared" si="6"/>
        <v>-2.1838484054400001E-23</v>
      </c>
      <c r="H17" s="75">
        <f t="shared" si="6"/>
        <v>9.0561461630343659E-9</v>
      </c>
      <c r="I17" s="75">
        <f t="shared" si="6"/>
        <v>1.7019987444324045E-8</v>
      </c>
      <c r="J17" s="75">
        <f t="shared" si="6"/>
        <v>2.2930967051565865E-8</v>
      </c>
      <c r="K17" s="75">
        <f t="shared" si="6"/>
        <v>2.6076133607358444E-8</v>
      </c>
      <c r="L17" s="75">
        <f t="shared" si="6"/>
        <v>2.6076133607358454E-8</v>
      </c>
      <c r="M17" s="75">
        <f t="shared" si="6"/>
        <v>2.2930967051565892E-8</v>
      </c>
      <c r="N17" s="75">
        <f t="shared" si="6"/>
        <v>1.7019987444324085E-8</v>
      </c>
      <c r="O17" s="75">
        <f t="shared" si="6"/>
        <v>9.0561461630344123E-9</v>
      </c>
      <c r="P17" s="75">
        <f t="shared" si="6"/>
        <v>2.6761540553033036E-23</v>
      </c>
      <c r="Q17" s="75">
        <f t="shared" si="7"/>
        <v>-9.0561461630343626E-9</v>
      </c>
      <c r="R17" s="75">
        <f t="shared" si="7"/>
        <v>-1.7019987444324042E-8</v>
      </c>
      <c r="S17" s="75">
        <f t="shared" si="7"/>
        <v>-2.2930967051565862E-8</v>
      </c>
      <c r="T17" s="75">
        <f t="shared" si="7"/>
        <v>-2.6076133607358444E-8</v>
      </c>
      <c r="U17" s="75">
        <f t="shared" si="7"/>
        <v>-2.6076133607358454E-8</v>
      </c>
      <c r="V17" s="75">
        <f t="shared" si="7"/>
        <v>-2.2930967051565892E-8</v>
      </c>
      <c r="W17" s="75">
        <f t="shared" si="7"/>
        <v>-1.7019987444324088E-8</v>
      </c>
      <c r="X17" s="75">
        <f t="shared" si="7"/>
        <v>-9.0561461630344056E-9</v>
      </c>
      <c r="Y17" s="75">
        <f t="shared" si="7"/>
        <v>-3.0005537637878274E-23</v>
      </c>
      <c r="Z17" s="75">
        <f t="shared" si="7"/>
        <v>9.0561461630343692E-9</v>
      </c>
      <c r="AA17" s="75">
        <f t="shared" si="8"/>
        <v>1.7019987444324039E-8</v>
      </c>
      <c r="AB17" s="75">
        <f t="shared" si="8"/>
        <v>2.2930967051565872E-8</v>
      </c>
      <c r="AC17" s="75">
        <f t="shared" si="8"/>
        <v>2.6076133607358444E-8</v>
      </c>
      <c r="AD17" s="75">
        <f t="shared" si="8"/>
        <v>2.6076133607358451E-8</v>
      </c>
      <c r="AE17" s="75">
        <f t="shared" si="8"/>
        <v>2.2930967051565892E-8</v>
      </c>
      <c r="AF17" s="75">
        <f t="shared" si="8"/>
        <v>1.7019987444324088E-8</v>
      </c>
      <c r="AG17" s="75">
        <f t="shared" si="8"/>
        <v>9.0561461630343858E-9</v>
      </c>
      <c r="AH17" s="75">
        <f t="shared" si="8"/>
        <v>9.7319912545357212E-24</v>
      </c>
      <c r="AI17" s="75">
        <f t="shared" si="8"/>
        <v>-9.0561461630343676E-9</v>
      </c>
      <c r="AJ17" s="75">
        <f t="shared" si="8"/>
        <v>-1.7019987444324035E-8</v>
      </c>
      <c r="AK17" s="75">
        <f t="shared" si="9"/>
        <v>-2.2930967051565882E-8</v>
      </c>
      <c r="AL17" s="75">
        <f t="shared" si="9"/>
        <v>-2.6076133607358447E-8</v>
      </c>
      <c r="AM17" s="75">
        <f t="shared" si="9"/>
        <v>-2.6076133607358451E-8</v>
      </c>
      <c r="AN17" s="75">
        <f t="shared" si="9"/>
        <v>-2.2930967051565892E-8</v>
      </c>
      <c r="AO17" s="75">
        <f t="shared" si="9"/>
        <v>-1.7019987444324055E-8</v>
      </c>
      <c r="AP17" s="75">
        <f t="shared" si="9"/>
        <v>-9.0561461630344338E-9</v>
      </c>
      <c r="AQ17" s="75">
        <f t="shared" si="9"/>
        <v>-1.2975988339380961E-23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8.9028499999999998E-7</v>
      </c>
      <c r="E18" s="50">
        <v>-2.6258600000000002E-16</v>
      </c>
      <c r="F18" s="36">
        <f t="shared" si="5"/>
        <v>3.5611400000000001E-2</v>
      </c>
      <c r="G18" s="75">
        <f t="shared" si="6"/>
        <v>-9.3510550804000001E-22</v>
      </c>
      <c r="H18" s="75">
        <f t="shared" si="6"/>
        <v>6.1838547141681136E-7</v>
      </c>
      <c r="I18" s="75">
        <f t="shared" si="6"/>
        <v>1.2179816132027709E-6</v>
      </c>
      <c r="J18" s="75">
        <f t="shared" si="6"/>
        <v>1.7805699999999991E-6</v>
      </c>
      <c r="K18" s="75">
        <f t="shared" si="6"/>
        <v>2.2890566683591218E-6</v>
      </c>
      <c r="L18" s="75">
        <f t="shared" si="6"/>
        <v>2.7279915081687168E-6</v>
      </c>
      <c r="M18" s="75">
        <f t="shared" si="6"/>
        <v>3.0840377064329154E-6</v>
      </c>
      <c r="N18" s="75">
        <f t="shared" si="6"/>
        <v>3.3463769795855296E-6</v>
      </c>
      <c r="O18" s="75">
        <f t="shared" si="6"/>
        <v>3.5070382815618944E-6</v>
      </c>
      <c r="P18" s="75">
        <f t="shared" si="6"/>
        <v>3.5611399999999999E-6</v>
      </c>
      <c r="Q18" s="75">
        <f t="shared" si="7"/>
        <v>3.5070382815618949E-6</v>
      </c>
      <c r="R18" s="75">
        <f t="shared" si="7"/>
        <v>3.34637697958553E-6</v>
      </c>
      <c r="S18" s="75">
        <f t="shared" si="7"/>
        <v>3.0840377064329167E-6</v>
      </c>
      <c r="T18" s="75">
        <f t="shared" si="7"/>
        <v>2.7279915081687185E-6</v>
      </c>
      <c r="U18" s="75">
        <f t="shared" si="7"/>
        <v>2.2890566683591244E-6</v>
      </c>
      <c r="V18" s="75">
        <f t="shared" si="7"/>
        <v>1.7805700000000012E-6</v>
      </c>
      <c r="W18" s="75">
        <f t="shared" si="7"/>
        <v>1.2179816132027741E-6</v>
      </c>
      <c r="X18" s="75">
        <f t="shared" si="7"/>
        <v>6.1838547141681359E-7</v>
      </c>
      <c r="Y18" s="75">
        <f t="shared" si="7"/>
        <v>2.0177563656367804E-21</v>
      </c>
      <c r="Z18" s="75">
        <f t="shared" si="7"/>
        <v>-6.1838547141681115E-7</v>
      </c>
      <c r="AA18" s="75">
        <f t="shared" si="8"/>
        <v>-1.2179816132027701E-6</v>
      </c>
      <c r="AB18" s="75">
        <f t="shared" si="8"/>
        <v>-1.7805699999999989E-6</v>
      </c>
      <c r="AC18" s="75">
        <f t="shared" si="8"/>
        <v>-2.289056668359121E-6</v>
      </c>
      <c r="AD18" s="75">
        <f t="shared" si="8"/>
        <v>-2.7279915081687168E-6</v>
      </c>
      <c r="AE18" s="75">
        <f t="shared" si="8"/>
        <v>-3.084037706432915E-6</v>
      </c>
      <c r="AF18" s="75">
        <f t="shared" si="8"/>
        <v>-3.3463769795855292E-6</v>
      </c>
      <c r="AG18" s="75">
        <f t="shared" si="8"/>
        <v>-3.5070382815618944E-6</v>
      </c>
      <c r="AH18" s="75">
        <f t="shared" si="8"/>
        <v>-3.5611399999999999E-6</v>
      </c>
      <c r="AI18" s="75">
        <f t="shared" si="8"/>
        <v>-3.5070382815618949E-6</v>
      </c>
      <c r="AJ18" s="75">
        <f t="shared" si="8"/>
        <v>-3.3463769795855305E-6</v>
      </c>
      <c r="AK18" s="75">
        <f t="shared" si="9"/>
        <v>-3.0840377064329158E-6</v>
      </c>
      <c r="AL18" s="75">
        <f t="shared" si="9"/>
        <v>-2.7279915081687176E-6</v>
      </c>
      <c r="AM18" s="75">
        <f t="shared" si="9"/>
        <v>-2.2890566683591235E-6</v>
      </c>
      <c r="AN18" s="75">
        <f t="shared" si="9"/>
        <v>-1.7805700000000014E-6</v>
      </c>
      <c r="AO18" s="75">
        <f t="shared" si="9"/>
        <v>-1.2179816132027714E-6</v>
      </c>
      <c r="AP18" s="75">
        <f t="shared" si="9"/>
        <v>-6.183854714168156E-7</v>
      </c>
      <c r="AQ18" s="75">
        <f t="shared" si="9"/>
        <v>-8.7258503374265651E-22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4.8556100000000004E-7</v>
      </c>
      <c r="E19" s="50">
        <v>-1.5708</v>
      </c>
      <c r="F19" s="36">
        <f t="shared" si="5"/>
        <v>1.4566829999901731E-2</v>
      </c>
      <c r="G19" s="75">
        <f t="shared" si="6"/>
        <v>-1.4566829999901731E-6</v>
      </c>
      <c r="H19" s="75">
        <f t="shared" si="6"/>
        <v>-1.4345536412099152E-6</v>
      </c>
      <c r="I19" s="75">
        <f t="shared" si="6"/>
        <v>-1.3688360959606625E-6</v>
      </c>
      <c r="J19" s="75">
        <f t="shared" si="6"/>
        <v>-1.2615271586001317E-6</v>
      </c>
      <c r="K19" s="75">
        <f t="shared" si="6"/>
        <v>-1.1158873568890797E-6</v>
      </c>
      <c r="L19" s="75">
        <f t="shared" si="6"/>
        <v>-9.3634188250520108E-7</v>
      </c>
      <c r="M19" s="75">
        <f t="shared" si="6"/>
        <v>-7.2834613383325641E-7</v>
      </c>
      <c r="N19" s="75">
        <f t="shared" si="6"/>
        <v>-4.9821995644571543E-7</v>
      </c>
      <c r="O19" s="75">
        <f t="shared" si="6"/>
        <v>-2.5295561779303385E-7</v>
      </c>
      <c r="P19" s="75">
        <f t="shared" si="6"/>
        <v>-5.3506954296473935E-12</v>
      </c>
      <c r="Q19" s="75">
        <f t="shared" si="7"/>
        <v>2.5294507898034761E-7</v>
      </c>
      <c r="R19" s="75">
        <f t="shared" si="7"/>
        <v>4.9820990042769284E-7</v>
      </c>
      <c r="S19" s="75">
        <f t="shared" si="7"/>
        <v>7.2833686615691633E-7</v>
      </c>
      <c r="T19" s="75">
        <f t="shared" si="7"/>
        <v>9.3633368476419973E-7</v>
      </c>
      <c r="U19" s="75">
        <f t="shared" si="7"/>
        <v>1.115880478167629E-6</v>
      </c>
      <c r="V19" s="75">
        <f t="shared" si="7"/>
        <v>1.261521807904702E-6</v>
      </c>
      <c r="W19" s="75">
        <f t="shared" si="7"/>
        <v>1.3688324358694272E-6</v>
      </c>
      <c r="X19" s="75">
        <f t="shared" si="7"/>
        <v>1.4345517829328941E-6</v>
      </c>
      <c r="Y19" s="75">
        <f t="shared" si="7"/>
        <v>1.4566829999901731E-6</v>
      </c>
      <c r="Z19" s="75">
        <f t="shared" si="7"/>
        <v>1.4345536412099152E-6</v>
      </c>
      <c r="AA19" s="75">
        <f t="shared" si="8"/>
        <v>1.3688360959606627E-6</v>
      </c>
      <c r="AB19" s="75">
        <f t="shared" si="8"/>
        <v>1.2615271586001319E-6</v>
      </c>
      <c r="AC19" s="75">
        <f t="shared" si="8"/>
        <v>1.1158873568890797E-6</v>
      </c>
      <c r="AD19" s="75">
        <f t="shared" si="8"/>
        <v>9.3634188250520161E-7</v>
      </c>
      <c r="AE19" s="75">
        <f t="shared" si="8"/>
        <v>7.2834613383325737E-7</v>
      </c>
      <c r="AF19" s="75">
        <f t="shared" si="8"/>
        <v>4.9821995644571649E-7</v>
      </c>
      <c r="AG19" s="75">
        <f t="shared" si="8"/>
        <v>2.5295561779303395E-7</v>
      </c>
      <c r="AH19" s="75">
        <f t="shared" si="8"/>
        <v>5.3506954301493071E-12</v>
      </c>
      <c r="AI19" s="75">
        <f t="shared" si="8"/>
        <v>-2.5294507898034676E-7</v>
      </c>
      <c r="AJ19" s="75">
        <f t="shared" si="8"/>
        <v>-4.9820990042769178E-7</v>
      </c>
      <c r="AK19" s="75">
        <f t="shared" si="9"/>
        <v>-7.2833686615691644E-7</v>
      </c>
      <c r="AL19" s="75">
        <f t="shared" si="9"/>
        <v>-9.3633368476419952E-7</v>
      </c>
      <c r="AM19" s="75">
        <f t="shared" si="9"/>
        <v>-1.1158804781676286E-6</v>
      </c>
      <c r="AN19" s="75">
        <f t="shared" si="9"/>
        <v>-1.2615218079047016E-6</v>
      </c>
      <c r="AO19" s="75">
        <f t="shared" si="9"/>
        <v>-1.3688324358694274E-6</v>
      </c>
      <c r="AP19" s="75">
        <f t="shared" si="9"/>
        <v>-1.4345517829328937E-6</v>
      </c>
      <c r="AQ19" s="75">
        <f t="shared" si="9"/>
        <v>-1.4566829999901731E-6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7.1314899999999995E-8</v>
      </c>
      <c r="E20" s="50">
        <v>-4.0702499999999999E-16</v>
      </c>
      <c r="F20" s="36">
        <f t="shared" si="5"/>
        <v>1.4046293285058067E-3</v>
      </c>
      <c r="G20" s="75">
        <f t="shared" si="6"/>
        <v>-1.1610778869E-22</v>
      </c>
      <c r="H20" s="75">
        <f t="shared" si="6"/>
        <v>4.8782264638511347E-8</v>
      </c>
      <c r="I20" s="75">
        <f t="shared" si="6"/>
        <v>9.168066821206907E-8</v>
      </c>
      <c r="J20" s="75">
        <f t="shared" si="6"/>
        <v>1.2352103013669364E-7</v>
      </c>
      <c r="K20" s="75">
        <f t="shared" si="6"/>
        <v>1.4046293285058061E-7</v>
      </c>
      <c r="L20" s="75">
        <f t="shared" si="6"/>
        <v>1.4046293285058066E-7</v>
      </c>
      <c r="M20" s="75">
        <f t="shared" si="6"/>
        <v>1.2352103013669379E-7</v>
      </c>
      <c r="N20" s="75">
        <f t="shared" si="6"/>
        <v>9.1680668212069282E-8</v>
      </c>
      <c r="O20" s="75">
        <f t="shared" si="6"/>
        <v>4.8782264638511605E-8</v>
      </c>
      <c r="P20" s="75">
        <f t="shared" si="6"/>
        <v>1.4415497827553746E-22</v>
      </c>
      <c r="Q20" s="75">
        <f t="shared" si="7"/>
        <v>-4.8782264638511334E-8</v>
      </c>
      <c r="R20" s="75">
        <f t="shared" si="7"/>
        <v>-9.1680668212069057E-8</v>
      </c>
      <c r="S20" s="75">
        <f t="shared" si="7"/>
        <v>-1.2352103013669361E-7</v>
      </c>
      <c r="T20" s="75">
        <f t="shared" si="7"/>
        <v>-1.4046293285058061E-7</v>
      </c>
      <c r="U20" s="75">
        <f t="shared" si="7"/>
        <v>-1.4046293285058066E-7</v>
      </c>
      <c r="V20" s="75">
        <f t="shared" si="7"/>
        <v>-1.2352103013669377E-7</v>
      </c>
      <c r="W20" s="75">
        <f t="shared" si="7"/>
        <v>-9.1680668212069295E-8</v>
      </c>
      <c r="X20" s="75">
        <f t="shared" si="7"/>
        <v>-4.8782264638511565E-8</v>
      </c>
      <c r="Y20" s="75">
        <f t="shared" si="7"/>
        <v>-1.6162924618493001E-22</v>
      </c>
      <c r="Z20" s="75">
        <f t="shared" si="7"/>
        <v>4.8782264638511373E-8</v>
      </c>
      <c r="AA20" s="75">
        <f t="shared" si="8"/>
        <v>9.1680668212069044E-8</v>
      </c>
      <c r="AB20" s="75">
        <f t="shared" si="8"/>
        <v>1.2352103013669369E-7</v>
      </c>
      <c r="AC20" s="75">
        <f t="shared" si="8"/>
        <v>1.4046293285058061E-7</v>
      </c>
      <c r="AD20" s="75">
        <f t="shared" si="8"/>
        <v>1.4046293285058064E-7</v>
      </c>
      <c r="AE20" s="75">
        <f t="shared" si="8"/>
        <v>1.2352103013669379E-7</v>
      </c>
      <c r="AF20" s="75">
        <f t="shared" si="8"/>
        <v>9.1680668212069309E-8</v>
      </c>
      <c r="AG20" s="75">
        <f t="shared" si="8"/>
        <v>4.8782264638511459E-8</v>
      </c>
      <c r="AH20" s="75">
        <f t="shared" si="8"/>
        <v>5.2422803728177644E-23</v>
      </c>
      <c r="AI20" s="75">
        <f t="shared" si="8"/>
        <v>-4.878226463851136E-8</v>
      </c>
      <c r="AJ20" s="75">
        <f t="shared" si="8"/>
        <v>-9.1680668212069017E-8</v>
      </c>
      <c r="AK20" s="75">
        <f t="shared" si="9"/>
        <v>-1.2352103013669371E-7</v>
      </c>
      <c r="AL20" s="75">
        <f t="shared" si="9"/>
        <v>-1.4046293285058061E-7</v>
      </c>
      <c r="AM20" s="75">
        <f t="shared" si="9"/>
        <v>-1.4046293285058064E-7</v>
      </c>
      <c r="AN20" s="75">
        <f t="shared" si="9"/>
        <v>-1.2352103013669379E-7</v>
      </c>
      <c r="AO20" s="75">
        <f t="shared" si="9"/>
        <v>-9.1680668212069123E-8</v>
      </c>
      <c r="AP20" s="75">
        <f t="shared" si="9"/>
        <v>-4.8782264638511711E-8</v>
      </c>
      <c r="AQ20" s="75">
        <f t="shared" si="9"/>
        <v>-6.9897071637570189E-23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1.0793E-6</v>
      </c>
      <c r="E21" s="50">
        <v>-1.73756E-13</v>
      </c>
      <c r="F21" s="36">
        <f t="shared" si="5"/>
        <v>4.3172000000000002E-2</v>
      </c>
      <c r="G21" s="75">
        <f t="shared" si="6"/>
        <v>-7.5013940320000001E-19</v>
      </c>
      <c r="H21" s="75">
        <f t="shared" si="6"/>
        <v>7.4967391262293293E-7</v>
      </c>
      <c r="I21" s="75">
        <f t="shared" si="6"/>
        <v>1.476569362764872E-6</v>
      </c>
      <c r="J21" s="75">
        <f t="shared" si="6"/>
        <v>2.1585999999993499E-6</v>
      </c>
      <c r="K21" s="75">
        <f t="shared" si="6"/>
        <v>2.7750426685381529E-6</v>
      </c>
      <c r="L21" s="75">
        <f t="shared" si="6"/>
        <v>3.3071670698327695E-6</v>
      </c>
      <c r="M21" s="75">
        <f t="shared" si="6"/>
        <v>3.738804873217803E-6</v>
      </c>
      <c r="N21" s="75">
        <f t="shared" si="6"/>
        <v>4.0568409824566673E-6</v>
      </c>
      <c r="O21" s="75">
        <f t="shared" si="6"/>
        <v>4.251612031304174E-6</v>
      </c>
      <c r="P21" s="75">
        <f t="shared" si="6"/>
        <v>4.3171999999999999E-6</v>
      </c>
      <c r="Q21" s="75">
        <f t="shared" si="7"/>
        <v>4.2516120313044349E-6</v>
      </c>
      <c r="R21" s="75">
        <f t="shared" si="7"/>
        <v>4.0568409824571806E-6</v>
      </c>
      <c r="S21" s="75">
        <f t="shared" si="7"/>
        <v>3.7388048732185534E-6</v>
      </c>
      <c r="T21" s="75">
        <f t="shared" si="7"/>
        <v>3.3071670698337334E-6</v>
      </c>
      <c r="U21" s="75">
        <f t="shared" si="7"/>
        <v>2.7750426685393024E-6</v>
      </c>
      <c r="V21" s="75">
        <f t="shared" si="7"/>
        <v>2.1586000000006488E-6</v>
      </c>
      <c r="W21" s="75">
        <f t="shared" si="7"/>
        <v>1.4765693627662819E-6</v>
      </c>
      <c r="X21" s="75">
        <f t="shared" si="7"/>
        <v>7.4967391262440963E-7</v>
      </c>
      <c r="Y21" s="75">
        <f t="shared" si="7"/>
        <v>7.5016269836594708E-19</v>
      </c>
      <c r="Z21" s="75">
        <f t="shared" si="7"/>
        <v>-7.4967391262293399E-7</v>
      </c>
      <c r="AA21" s="75">
        <f t="shared" si="8"/>
        <v>-1.4765693627648725E-6</v>
      </c>
      <c r="AB21" s="75">
        <f t="shared" si="8"/>
        <v>-2.1585999999993511E-6</v>
      </c>
      <c r="AC21" s="75">
        <f t="shared" si="8"/>
        <v>-2.7750426685381529E-6</v>
      </c>
      <c r="AD21" s="75">
        <f t="shared" si="8"/>
        <v>-3.3071670698327682E-6</v>
      </c>
      <c r="AE21" s="75">
        <f t="shared" si="8"/>
        <v>-3.7388048732178017E-6</v>
      </c>
      <c r="AF21" s="75">
        <f t="shared" si="8"/>
        <v>-4.0568409824566656E-6</v>
      </c>
      <c r="AG21" s="75">
        <f t="shared" si="8"/>
        <v>-4.251612031304174E-6</v>
      </c>
      <c r="AH21" s="75">
        <f t="shared" si="8"/>
        <v>-4.3171999999999999E-6</v>
      </c>
      <c r="AI21" s="75">
        <f t="shared" si="8"/>
        <v>-4.2516120313044349E-6</v>
      </c>
      <c r="AJ21" s="75">
        <f t="shared" si="8"/>
        <v>-4.0568409824571814E-6</v>
      </c>
      <c r="AK21" s="75">
        <f t="shared" si="9"/>
        <v>-3.7388048732185539E-6</v>
      </c>
      <c r="AL21" s="75">
        <f t="shared" si="9"/>
        <v>-3.3071670698337355E-6</v>
      </c>
      <c r="AM21" s="75">
        <f t="shared" si="9"/>
        <v>-2.7750426685393045E-6</v>
      </c>
      <c r="AN21" s="75">
        <f t="shared" si="9"/>
        <v>-2.1586000000006526E-6</v>
      </c>
      <c r="AO21" s="75">
        <f t="shared" si="9"/>
        <v>-1.4765693627662826E-6</v>
      </c>
      <c r="AP21" s="75">
        <f t="shared" si="9"/>
        <v>-7.4967391262441577E-7</v>
      </c>
      <c r="AQ21" s="75">
        <f t="shared" si="9"/>
        <v>-7.5260884139366488E-19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2.0284100000000002E-6</v>
      </c>
      <c r="E22" s="50">
        <v>-1.5708</v>
      </c>
      <c r="F22" s="36">
        <f t="shared" si="5"/>
        <v>6.0852299999589479E-2</v>
      </c>
      <c r="G22" s="75">
        <f t="shared" si="6"/>
        <v>-6.0852299999589479E-6</v>
      </c>
      <c r="H22" s="75">
        <f t="shared" si="6"/>
        <v>-5.9927855642578472E-6</v>
      </c>
      <c r="I22" s="75">
        <f t="shared" si="6"/>
        <v>-5.7182533716825852E-6</v>
      </c>
      <c r="J22" s="75">
        <f t="shared" si="6"/>
        <v>-5.2699749439845731E-6</v>
      </c>
      <c r="K22" s="75">
        <f t="shared" si="6"/>
        <v>-4.661570994349584E-6</v>
      </c>
      <c r="L22" s="75">
        <f t="shared" si="6"/>
        <v>-3.9115275689200224E-6</v>
      </c>
      <c r="M22" s="75">
        <f t="shared" si="6"/>
        <v>-3.0426343576372808E-6</v>
      </c>
      <c r="N22" s="75">
        <f t="shared" si="6"/>
        <v>-2.081292241045005E-6</v>
      </c>
      <c r="O22" s="75">
        <f t="shared" si="6"/>
        <v>-1.0567111128932672E-6</v>
      </c>
      <c r="P22" s="75">
        <f t="shared" si="6"/>
        <v>-2.2352297891410283E-11</v>
      </c>
      <c r="Q22" s="75">
        <f t="shared" si="7"/>
        <v>1.0566670874607452E-6</v>
      </c>
      <c r="R22" s="75">
        <f t="shared" si="7"/>
        <v>2.081250232466233E-6</v>
      </c>
      <c r="S22" s="75">
        <f t="shared" si="7"/>
        <v>3.0425956423216662E-6</v>
      </c>
      <c r="T22" s="75">
        <f t="shared" si="7"/>
        <v>3.9114933232128418E-6</v>
      </c>
      <c r="U22" s="75">
        <f t="shared" si="7"/>
        <v>4.6615422587893186E-6</v>
      </c>
      <c r="V22" s="75">
        <f t="shared" si="7"/>
        <v>5.269952591686682E-6</v>
      </c>
      <c r="W22" s="75">
        <f t="shared" si="7"/>
        <v>5.7182380818103277E-6</v>
      </c>
      <c r="X22" s="75">
        <f t="shared" si="7"/>
        <v>5.9927778013862554E-6</v>
      </c>
      <c r="Y22" s="75">
        <f t="shared" si="7"/>
        <v>6.0852299999589479E-6</v>
      </c>
      <c r="Z22" s="75">
        <f t="shared" si="7"/>
        <v>5.9927855642578472E-6</v>
      </c>
      <c r="AA22" s="75">
        <f t="shared" si="8"/>
        <v>5.7182533716825861E-6</v>
      </c>
      <c r="AB22" s="75">
        <f t="shared" si="8"/>
        <v>5.2699749439845731E-6</v>
      </c>
      <c r="AC22" s="75">
        <f t="shared" si="8"/>
        <v>4.661570994349584E-6</v>
      </c>
      <c r="AD22" s="75">
        <f t="shared" si="8"/>
        <v>3.911527568920025E-6</v>
      </c>
      <c r="AE22" s="75">
        <f t="shared" si="8"/>
        <v>3.0426343576372846E-6</v>
      </c>
      <c r="AF22" s="75">
        <f t="shared" si="8"/>
        <v>2.0812922410450092E-6</v>
      </c>
      <c r="AG22" s="75">
        <f t="shared" si="8"/>
        <v>1.0567111128932681E-6</v>
      </c>
      <c r="AH22" s="75">
        <f t="shared" si="8"/>
        <v>2.2352297893507008E-11</v>
      </c>
      <c r="AI22" s="75">
        <f t="shared" si="8"/>
        <v>-1.0566670874607416E-6</v>
      </c>
      <c r="AJ22" s="75">
        <f t="shared" si="8"/>
        <v>-2.0812502324662283E-6</v>
      </c>
      <c r="AK22" s="75">
        <f t="shared" si="9"/>
        <v>-3.0425956423216671E-6</v>
      </c>
      <c r="AL22" s="75">
        <f t="shared" si="9"/>
        <v>-3.9114933232128401E-6</v>
      </c>
      <c r="AM22" s="75">
        <f t="shared" si="9"/>
        <v>-4.6615422587893169E-6</v>
      </c>
      <c r="AN22" s="75">
        <f t="shared" si="9"/>
        <v>-5.2699525916866803E-6</v>
      </c>
      <c r="AO22" s="75">
        <f t="shared" si="9"/>
        <v>-5.7182380818103294E-6</v>
      </c>
      <c r="AP22" s="75">
        <f t="shared" si="9"/>
        <v>-5.9927778013862545E-6</v>
      </c>
      <c r="AQ22" s="75">
        <f t="shared" si="9"/>
        <v>-6.0852299999589479E-6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1.46738E-7</v>
      </c>
      <c r="E23" s="50">
        <v>-4.1593299999999999E-16</v>
      </c>
      <c r="F23" s="36">
        <f t="shared" si="5"/>
        <v>2.8901744012301083E-3</v>
      </c>
      <c r="G23" s="75">
        <f t="shared" ref="G23:P32" si="10">Bn*SIN(m*(th-INDEX(deg,ii)*PI()/180+ph))*INDEX(mm,ii)*INDEX(_10kA,ii)</f>
        <v>-2.4413270621600002E-22</v>
      </c>
      <c r="H23" s="75">
        <f t="shared" si="10"/>
        <v>1.0037470358264373E-7</v>
      </c>
      <c r="I23" s="75">
        <f t="shared" si="10"/>
        <v>1.8864273654036663E-7</v>
      </c>
      <c r="J23" s="75">
        <f t="shared" si="10"/>
        <v>2.5415767140104179E-7</v>
      </c>
      <c r="K23" s="75">
        <f t="shared" si="10"/>
        <v>2.8901744012301074E-7</v>
      </c>
      <c r="L23" s="75">
        <f t="shared" si="10"/>
        <v>2.8901744012301084E-7</v>
      </c>
      <c r="M23" s="75">
        <f t="shared" si="10"/>
        <v>2.5415767140104206E-7</v>
      </c>
      <c r="N23" s="75">
        <f t="shared" si="10"/>
        <v>1.8864273654036705E-7</v>
      </c>
      <c r="O23" s="75">
        <f t="shared" si="10"/>
        <v>1.0037470358264424E-7</v>
      </c>
      <c r="P23" s="75">
        <f t="shared" si="10"/>
        <v>2.9661421669519018E-22</v>
      </c>
      <c r="Q23" s="75">
        <f t="shared" ref="Q23:Z32" si="11">Bn*SIN(m*(th-INDEX(deg,ii)*PI()/180+ph))*INDEX(mm,ii)*INDEX(_10kA,ii)</f>
        <v>-1.0037470358264369E-7</v>
      </c>
      <c r="R23" s="75">
        <f t="shared" si="11"/>
        <v>-1.886427365403666E-7</v>
      </c>
      <c r="S23" s="75">
        <f t="shared" si="11"/>
        <v>-2.5415767140104169E-7</v>
      </c>
      <c r="T23" s="75">
        <f t="shared" si="11"/>
        <v>-2.8901744012301074E-7</v>
      </c>
      <c r="U23" s="75">
        <f t="shared" si="11"/>
        <v>-2.8901744012301084E-7</v>
      </c>
      <c r="V23" s="75">
        <f t="shared" si="11"/>
        <v>-2.5415767140104201E-7</v>
      </c>
      <c r="W23" s="75">
        <f t="shared" si="11"/>
        <v>-1.8864273654036708E-7</v>
      </c>
      <c r="X23" s="75">
        <f t="shared" si="11"/>
        <v>-1.0037470358264416E-7</v>
      </c>
      <c r="Y23" s="75">
        <f t="shared" si="11"/>
        <v>-3.3256938349046641E-22</v>
      </c>
      <c r="Z23" s="75">
        <f t="shared" si="11"/>
        <v>1.0037470358264377E-7</v>
      </c>
      <c r="AA23" s="75">
        <f t="shared" ref="AA23:AJ32" si="12">Bn*SIN(m*(th-INDEX(deg,ii)*PI()/180+ph))*INDEX(mm,ii)*INDEX(_10kA,ii)</f>
        <v>1.8864273654036657E-7</v>
      </c>
      <c r="AB23" s="75">
        <f t="shared" si="12"/>
        <v>2.5415767140104185E-7</v>
      </c>
      <c r="AC23" s="75">
        <f t="shared" si="12"/>
        <v>2.8901744012301074E-7</v>
      </c>
      <c r="AD23" s="75">
        <f t="shared" si="12"/>
        <v>2.8901744012301079E-7</v>
      </c>
      <c r="AE23" s="75">
        <f t="shared" si="12"/>
        <v>2.5415767140104206E-7</v>
      </c>
      <c r="AF23" s="75">
        <f t="shared" si="12"/>
        <v>1.8864273654036713E-7</v>
      </c>
      <c r="AG23" s="75">
        <f t="shared" si="12"/>
        <v>1.0037470358264395E-7</v>
      </c>
      <c r="AH23" s="75">
        <f t="shared" si="12"/>
        <v>1.0786550038582866E-22</v>
      </c>
      <c r="AI23" s="75">
        <f t="shared" si="12"/>
        <v>-1.0037470358264374E-7</v>
      </c>
      <c r="AJ23" s="75">
        <f t="shared" si="12"/>
        <v>-1.8864273654036652E-7</v>
      </c>
      <c r="AK23" s="75">
        <f t="shared" ref="AK23:AQ32" si="13">Bn*SIN(m*(th-INDEX(deg,ii)*PI()/180+ph))*INDEX(mm,ii)*INDEX(_10kA,ii)</f>
        <v>-2.5415767140104195E-7</v>
      </c>
      <c r="AL23" s="75">
        <f t="shared" si="13"/>
        <v>-2.8901744012301074E-7</v>
      </c>
      <c r="AM23" s="75">
        <f t="shared" si="13"/>
        <v>-2.8901744012301079E-7</v>
      </c>
      <c r="AN23" s="75">
        <f t="shared" si="13"/>
        <v>-2.5415767140104206E-7</v>
      </c>
      <c r="AO23" s="75">
        <f t="shared" si="13"/>
        <v>-1.8864273654036673E-7</v>
      </c>
      <c r="AP23" s="75">
        <f t="shared" si="13"/>
        <v>-1.0037470358264447E-7</v>
      </c>
      <c r="AQ23" s="75">
        <f t="shared" si="13"/>
        <v>-1.4382066718110486E-22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1.2434400000000001E-6</v>
      </c>
      <c r="E24" s="50">
        <v>-2.50392E-16</v>
      </c>
      <c r="F24" s="36">
        <f t="shared" si="5"/>
        <v>4.97376E-2</v>
      </c>
      <c r="G24" s="75">
        <f t="shared" si="10"/>
        <v>-1.2453897139200001E-21</v>
      </c>
      <c r="H24" s="75">
        <f t="shared" si="10"/>
        <v>8.6368436015267017E-7</v>
      </c>
      <c r="I24" s="75">
        <f t="shared" si="10"/>
        <v>1.7011261080674767E-6</v>
      </c>
      <c r="J24" s="75">
        <f t="shared" si="10"/>
        <v>2.4868799999999989E-6</v>
      </c>
      <c r="K24" s="75">
        <f t="shared" si="10"/>
        <v>3.197071301554521E-6</v>
      </c>
      <c r="L24" s="75">
        <f t="shared" si="10"/>
        <v>3.8101212094074477E-6</v>
      </c>
      <c r="M24" s="75">
        <f t="shared" si="10"/>
        <v>4.3074025123268889E-6</v>
      </c>
      <c r="N24" s="75">
        <f t="shared" si="10"/>
        <v>4.6738055695601194E-6</v>
      </c>
      <c r="O24" s="75">
        <f t="shared" si="10"/>
        <v>4.8981974096220002E-6</v>
      </c>
      <c r="P24" s="75">
        <f t="shared" si="10"/>
        <v>4.9737600000000003E-6</v>
      </c>
      <c r="Q24" s="75">
        <f t="shared" si="11"/>
        <v>4.8981974096220002E-6</v>
      </c>
      <c r="R24" s="75">
        <f t="shared" si="11"/>
        <v>4.6738055695601203E-6</v>
      </c>
      <c r="S24" s="75">
        <f t="shared" si="11"/>
        <v>4.3074025123268915E-6</v>
      </c>
      <c r="T24" s="75">
        <f t="shared" si="11"/>
        <v>3.8101212094074499E-6</v>
      </c>
      <c r="U24" s="75">
        <f t="shared" si="11"/>
        <v>3.1970713015545243E-6</v>
      </c>
      <c r="V24" s="75">
        <f t="shared" si="11"/>
        <v>2.4868800000000018E-6</v>
      </c>
      <c r="W24" s="75">
        <f t="shared" si="11"/>
        <v>1.7011261080674812E-6</v>
      </c>
      <c r="X24" s="75">
        <f t="shared" si="11"/>
        <v>8.6368436015267324E-7</v>
      </c>
      <c r="Y24" s="75">
        <f t="shared" si="11"/>
        <v>2.8181525862924775E-21</v>
      </c>
      <c r="Z24" s="75">
        <f t="shared" si="11"/>
        <v>-8.6368436015266996E-7</v>
      </c>
      <c r="AA24" s="75">
        <f t="shared" si="12"/>
        <v>-1.7011261080674757E-6</v>
      </c>
      <c r="AB24" s="75">
        <f t="shared" si="12"/>
        <v>-2.4868799999999989E-6</v>
      </c>
      <c r="AC24" s="75">
        <f t="shared" si="12"/>
        <v>-3.1970713015545201E-6</v>
      </c>
      <c r="AD24" s="75">
        <f t="shared" si="12"/>
        <v>-3.8101212094074477E-6</v>
      </c>
      <c r="AE24" s="75">
        <f t="shared" si="12"/>
        <v>-4.3074025123268881E-6</v>
      </c>
      <c r="AF24" s="75">
        <f t="shared" si="12"/>
        <v>-4.6738055695601194E-6</v>
      </c>
      <c r="AG24" s="75">
        <f t="shared" si="12"/>
        <v>-4.8981974096220002E-6</v>
      </c>
      <c r="AH24" s="75">
        <f t="shared" si="12"/>
        <v>-4.9737600000000003E-6</v>
      </c>
      <c r="AI24" s="75">
        <f t="shared" si="12"/>
        <v>-4.8981974096220002E-6</v>
      </c>
      <c r="AJ24" s="75">
        <f t="shared" si="12"/>
        <v>-4.6738055695601211E-6</v>
      </c>
      <c r="AK24" s="75">
        <f t="shared" si="13"/>
        <v>-4.3074025123268898E-6</v>
      </c>
      <c r="AL24" s="75">
        <f t="shared" si="13"/>
        <v>-3.810121209407449E-6</v>
      </c>
      <c r="AM24" s="75">
        <f t="shared" si="13"/>
        <v>-3.1970713015545235E-6</v>
      </c>
      <c r="AN24" s="75">
        <f t="shared" si="13"/>
        <v>-2.4868800000000023E-6</v>
      </c>
      <c r="AO24" s="75">
        <f t="shared" si="13"/>
        <v>-1.7011261080674776E-6</v>
      </c>
      <c r="AP24" s="75">
        <f t="shared" si="13"/>
        <v>-8.636843601526761E-7</v>
      </c>
      <c r="AQ24" s="75">
        <f t="shared" si="13"/>
        <v>-1.2187188758172596E-21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4.9806999999999996E-6</v>
      </c>
      <c r="E25" s="50">
        <v>-1.5708</v>
      </c>
      <c r="F25" s="36">
        <f t="shared" si="5"/>
        <v>0.14942099999899197</v>
      </c>
      <c r="G25" s="75">
        <f t="shared" si="10"/>
        <v>-1.4942099999899197E-5</v>
      </c>
      <c r="H25" s="75">
        <f t="shared" si="10"/>
        <v>-1.4715105456933781E-5</v>
      </c>
      <c r="I25" s="75">
        <f t="shared" si="10"/>
        <v>-1.4040999880862078E-5</v>
      </c>
      <c r="J25" s="75">
        <f t="shared" si="10"/>
        <v>-1.2940265628499148E-5</v>
      </c>
      <c r="K25" s="75">
        <f t="shared" si="10"/>
        <v>-1.1446347953104631E-5</v>
      </c>
      <c r="L25" s="75">
        <f t="shared" si="10"/>
        <v>-9.6046387872865704E-6</v>
      </c>
      <c r="M25" s="75">
        <f t="shared" si="10"/>
        <v>-7.4710975320985416E-6</v>
      </c>
      <c r="N25" s="75">
        <f t="shared" si="10"/>
        <v>-5.1105507589554652E-6</v>
      </c>
      <c r="O25" s="75">
        <f t="shared" si="10"/>
        <v>-2.5947224870649893E-6</v>
      </c>
      <c r="P25" s="75">
        <f t="shared" si="10"/>
        <v>-5.488539797562977E-11</v>
      </c>
      <c r="Q25" s="75">
        <f t="shared" si="11"/>
        <v>2.5946143839340824E-6</v>
      </c>
      <c r="R25" s="75">
        <f t="shared" si="11"/>
        <v>5.1104476081485316E-6</v>
      </c>
      <c r="S25" s="75">
        <f t="shared" si="11"/>
        <v>7.4710024678006518E-6</v>
      </c>
      <c r="T25" s="75">
        <f t="shared" si="11"/>
        <v>9.6045546979783169E-6</v>
      </c>
      <c r="U25" s="75">
        <f t="shared" si="11"/>
        <v>1.1446277393797089E-5</v>
      </c>
      <c r="V25" s="75">
        <f t="shared" si="11"/>
        <v>1.2940210743101174E-5</v>
      </c>
      <c r="W25" s="75">
        <f t="shared" si="11"/>
        <v>1.4040962337038714E-5</v>
      </c>
      <c r="X25" s="75">
        <f t="shared" si="11"/>
        <v>1.4715086395435105E-5</v>
      </c>
      <c r="Y25" s="75">
        <f t="shared" si="11"/>
        <v>1.4942099999899197E-5</v>
      </c>
      <c r="Z25" s="75">
        <f t="shared" si="11"/>
        <v>1.4715105456933781E-5</v>
      </c>
      <c r="AA25" s="75">
        <f t="shared" si="12"/>
        <v>1.404099988086208E-5</v>
      </c>
      <c r="AB25" s="75">
        <f t="shared" si="12"/>
        <v>1.2940265628499151E-5</v>
      </c>
      <c r="AC25" s="75">
        <f t="shared" si="12"/>
        <v>1.1446347953104635E-5</v>
      </c>
      <c r="AD25" s="75">
        <f t="shared" si="12"/>
        <v>9.6046387872865772E-6</v>
      </c>
      <c r="AE25" s="75">
        <f t="shared" si="12"/>
        <v>7.4710975320985509E-6</v>
      </c>
      <c r="AF25" s="75">
        <f t="shared" si="12"/>
        <v>5.1105507589554762E-6</v>
      </c>
      <c r="AG25" s="75">
        <f t="shared" si="12"/>
        <v>2.594722487064991E-6</v>
      </c>
      <c r="AH25" s="75">
        <f t="shared" si="12"/>
        <v>5.4885397980778219E-11</v>
      </c>
      <c r="AI25" s="75">
        <f t="shared" si="12"/>
        <v>-2.5946143839340739E-6</v>
      </c>
      <c r="AJ25" s="75">
        <f t="shared" si="12"/>
        <v>-5.1104476081485206E-6</v>
      </c>
      <c r="AK25" s="75">
        <f t="shared" si="13"/>
        <v>-7.4710024678006527E-6</v>
      </c>
      <c r="AL25" s="75">
        <f t="shared" si="13"/>
        <v>-9.6045546979783135E-6</v>
      </c>
      <c r="AM25" s="75">
        <f t="shared" si="13"/>
        <v>-1.1446277393797086E-5</v>
      </c>
      <c r="AN25" s="75">
        <f t="shared" si="13"/>
        <v>-1.294021074310117E-5</v>
      </c>
      <c r="AO25" s="75">
        <f t="shared" si="13"/>
        <v>-1.4040962337038715E-5</v>
      </c>
      <c r="AP25" s="75">
        <f t="shared" si="13"/>
        <v>-1.4715086395435098E-5</v>
      </c>
      <c r="AQ25" s="75">
        <f t="shared" si="13"/>
        <v>-1.4942099999899197E-5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1.5905399999999999E-7</v>
      </c>
      <c r="E26" s="50">
        <v>-4.14234E-16</v>
      </c>
      <c r="F26" s="36">
        <f t="shared" si="5"/>
        <v>3.1327522469520755E-3</v>
      </c>
      <c r="G26" s="75">
        <f t="shared" si="10"/>
        <v>-2.6354229854399999E-22</v>
      </c>
      <c r="H26" s="75">
        <f t="shared" si="10"/>
        <v>1.0879934375304157E-7</v>
      </c>
      <c r="I26" s="75">
        <f t="shared" si="10"/>
        <v>2.0447588094216544E-7</v>
      </c>
      <c r="J26" s="75">
        <f t="shared" si="10"/>
        <v>2.7548960914706006E-7</v>
      </c>
      <c r="K26" s="75">
        <f t="shared" si="10"/>
        <v>3.1327522469520742E-7</v>
      </c>
      <c r="L26" s="75">
        <f t="shared" si="10"/>
        <v>3.1327522469520753E-7</v>
      </c>
      <c r="M26" s="75">
        <f t="shared" si="10"/>
        <v>2.7548960914706038E-7</v>
      </c>
      <c r="N26" s="75">
        <f t="shared" si="10"/>
        <v>2.0447588094216589E-7</v>
      </c>
      <c r="O26" s="75">
        <f t="shared" si="10"/>
        <v>1.0879934375304213E-7</v>
      </c>
      <c r="P26" s="75">
        <f t="shared" si="10"/>
        <v>3.2150961320337454E-22</v>
      </c>
      <c r="Q26" s="75">
        <f t="shared" si="11"/>
        <v>-1.0879934375304153E-7</v>
      </c>
      <c r="R26" s="75">
        <f t="shared" si="11"/>
        <v>-2.0447588094216541E-7</v>
      </c>
      <c r="S26" s="75">
        <f t="shared" si="11"/>
        <v>-2.7548960914705995E-7</v>
      </c>
      <c r="T26" s="75">
        <f t="shared" si="11"/>
        <v>-3.1327522469520742E-7</v>
      </c>
      <c r="U26" s="75">
        <f t="shared" si="11"/>
        <v>-3.1327522469520753E-7</v>
      </c>
      <c r="V26" s="75">
        <f t="shared" si="11"/>
        <v>-2.7548960914706032E-7</v>
      </c>
      <c r="W26" s="75">
        <f t="shared" si="11"/>
        <v>-2.0447588094216594E-7</v>
      </c>
      <c r="X26" s="75">
        <f t="shared" si="11"/>
        <v>-1.0879934375304205E-7</v>
      </c>
      <c r="Y26" s="75">
        <f t="shared" si="11"/>
        <v>-3.6048256567278166E-22</v>
      </c>
      <c r="Z26" s="75">
        <f t="shared" si="11"/>
        <v>1.0879934375304163E-7</v>
      </c>
      <c r="AA26" s="75">
        <f t="shared" si="12"/>
        <v>2.0447588094216536E-7</v>
      </c>
      <c r="AB26" s="75">
        <f t="shared" si="12"/>
        <v>2.7548960914706011E-7</v>
      </c>
      <c r="AC26" s="75">
        <f t="shared" si="12"/>
        <v>3.1327522469520742E-7</v>
      </c>
      <c r="AD26" s="75">
        <f t="shared" si="12"/>
        <v>3.1327522469520748E-7</v>
      </c>
      <c r="AE26" s="75">
        <f t="shared" si="12"/>
        <v>2.7548960914706038E-7</v>
      </c>
      <c r="AF26" s="75">
        <f t="shared" si="12"/>
        <v>2.0447588094216597E-7</v>
      </c>
      <c r="AG26" s="75">
        <f t="shared" si="12"/>
        <v>1.0879934375304181E-7</v>
      </c>
      <c r="AH26" s="75">
        <f t="shared" si="12"/>
        <v>1.1691885740822138E-22</v>
      </c>
      <c r="AI26" s="75">
        <f t="shared" si="12"/>
        <v>-1.0879934375304159E-7</v>
      </c>
      <c r="AJ26" s="75">
        <f t="shared" si="12"/>
        <v>-2.0447588094216533E-7</v>
      </c>
      <c r="AK26" s="75">
        <f t="shared" si="13"/>
        <v>-2.7548960914706022E-7</v>
      </c>
      <c r="AL26" s="75">
        <f t="shared" si="13"/>
        <v>-3.1327522469520742E-7</v>
      </c>
      <c r="AM26" s="75">
        <f t="shared" si="13"/>
        <v>-3.1327522469520748E-7</v>
      </c>
      <c r="AN26" s="75">
        <f t="shared" si="13"/>
        <v>-2.7548960914706038E-7</v>
      </c>
      <c r="AO26" s="75">
        <f t="shared" si="13"/>
        <v>-2.0447588094216555E-7</v>
      </c>
      <c r="AP26" s="75">
        <f t="shared" si="13"/>
        <v>-1.0879934375304238E-7</v>
      </c>
      <c r="AQ26" s="75">
        <f t="shared" si="13"/>
        <v>-1.558918098776285E-22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3.8902099999999997E-4</v>
      </c>
      <c r="E27" s="50">
        <v>3.1415899999999999</v>
      </c>
      <c r="F27" s="36">
        <f t="shared" si="5"/>
        <v>15.560839999945214</v>
      </c>
      <c r="G27" s="75">
        <f t="shared" si="10"/>
        <v>4.1292086199995675E-9</v>
      </c>
      <c r="H27" s="75">
        <f t="shared" si="10"/>
        <v>-2.7020708441905319E-4</v>
      </c>
      <c r="I27" s="75">
        <f t="shared" si="10"/>
        <v>-5.3220819251803629E-4</v>
      </c>
      <c r="J27" s="75">
        <f t="shared" si="10"/>
        <v>-7.7803842399769795E-4</v>
      </c>
      <c r="K27" s="75">
        <f t="shared" si="10"/>
        <v>-1.0002283516706296E-3</v>
      </c>
      <c r="L27" s="75">
        <f t="shared" si="10"/>
        <v>-1.1920268470180159E-3</v>
      </c>
      <c r="M27" s="75">
        <f t="shared" si="10"/>
        <v>-1.3476062098134495E-3</v>
      </c>
      <c r="N27" s="75">
        <f t="shared" si="10"/>
        <v>-1.4622392398453469E-3</v>
      </c>
      <c r="O27" s="75">
        <f t="shared" si="10"/>
        <v>-1.5324428705033013E-3</v>
      </c>
      <c r="P27" s="75">
        <f t="shared" si="10"/>
        <v>-1.5560839999945214E-3</v>
      </c>
      <c r="Q27" s="75">
        <f t="shared" si="11"/>
        <v>-1.5324443045624055E-3</v>
      </c>
      <c r="R27" s="75">
        <f t="shared" si="11"/>
        <v>-1.462242064390395E-3</v>
      </c>
      <c r="S27" s="75">
        <f t="shared" si="11"/>
        <v>-1.3476103390220695E-3</v>
      </c>
      <c r="T27" s="75">
        <f t="shared" si="11"/>
        <v>-1.1920321554262938E-3</v>
      </c>
      <c r="U27" s="75">
        <f t="shared" si="11"/>
        <v>-1.0002346779852652E-3</v>
      </c>
      <c r="V27" s="75">
        <f t="shared" si="11"/>
        <v>-7.7804557599682358E-4</v>
      </c>
      <c r="W27" s="75">
        <f t="shared" si="11"/>
        <v>-5.3221595289177693E-4</v>
      </c>
      <c r="X27" s="75">
        <f t="shared" si="11"/>
        <v>-2.7021521737237897E-4</v>
      </c>
      <c r="Y27" s="75">
        <f t="shared" si="11"/>
        <v>-4.1292086201902111E-9</v>
      </c>
      <c r="Z27" s="75">
        <f t="shared" si="11"/>
        <v>2.7020708441905439E-4</v>
      </c>
      <c r="AA27" s="75">
        <f t="shared" si="12"/>
        <v>5.3220819251803661E-4</v>
      </c>
      <c r="AB27" s="75">
        <f t="shared" si="12"/>
        <v>7.7803842399769838E-4</v>
      </c>
      <c r="AC27" s="75">
        <f t="shared" si="12"/>
        <v>1.0002283516706294E-3</v>
      </c>
      <c r="AD27" s="75">
        <f t="shared" si="12"/>
        <v>1.1920268470180157E-3</v>
      </c>
      <c r="AE27" s="75">
        <f t="shared" si="12"/>
        <v>1.3476062098134493E-3</v>
      </c>
      <c r="AF27" s="75">
        <f t="shared" si="12"/>
        <v>1.4622392398453469E-3</v>
      </c>
      <c r="AG27" s="75">
        <f t="shared" si="12"/>
        <v>1.5324428705033013E-3</v>
      </c>
      <c r="AH27" s="75">
        <f t="shared" si="12"/>
        <v>1.5560839999945214E-3</v>
      </c>
      <c r="AI27" s="75">
        <f t="shared" si="12"/>
        <v>1.5324443045624057E-3</v>
      </c>
      <c r="AJ27" s="75">
        <f t="shared" si="12"/>
        <v>1.4622420643903959E-3</v>
      </c>
      <c r="AK27" s="75">
        <f t="shared" si="13"/>
        <v>1.3476103390220697E-3</v>
      </c>
      <c r="AL27" s="75">
        <f t="shared" si="13"/>
        <v>1.1920321554262938E-3</v>
      </c>
      <c r="AM27" s="75">
        <f t="shared" si="13"/>
        <v>1.0002346779852654E-3</v>
      </c>
      <c r="AN27" s="75">
        <f t="shared" si="13"/>
        <v>7.780455759968238E-4</v>
      </c>
      <c r="AO27" s="75">
        <f t="shared" si="13"/>
        <v>5.3221595289177444E-4</v>
      </c>
      <c r="AP27" s="75">
        <f t="shared" si="13"/>
        <v>2.7021521737238049E-4</v>
      </c>
      <c r="AQ27" s="75">
        <f t="shared" si="13"/>
        <v>4.1292086189987741E-9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5.6817600000000003E-5</v>
      </c>
      <c r="E28" s="50">
        <v>1.5708</v>
      </c>
      <c r="F28" s="36">
        <f t="shared" si="5"/>
        <v>1.704527999988501</v>
      </c>
      <c r="G28" s="75">
        <f t="shared" si="10"/>
        <v>1.704527999988501E-4</v>
      </c>
      <c r="H28" s="75">
        <f t="shared" si="10"/>
        <v>1.6786313023897718E-4</v>
      </c>
      <c r="I28" s="75">
        <f t="shared" si="10"/>
        <v>1.6017302420963541E-4</v>
      </c>
      <c r="J28" s="75">
        <f t="shared" si="10"/>
        <v>1.476161418911449E-4</v>
      </c>
      <c r="K28" s="75">
        <f t="shared" si="10"/>
        <v>1.3057401779866399E-4</v>
      </c>
      <c r="L28" s="75">
        <f t="shared" si="10"/>
        <v>1.0956446824901176E-4</v>
      </c>
      <c r="M28" s="75">
        <f t="shared" si="10"/>
        <v>8.5225857773909422E-5</v>
      </c>
      <c r="N28" s="75">
        <f t="shared" si="10"/>
        <v>5.8297702736711773E-5</v>
      </c>
      <c r="O28" s="75">
        <f t="shared" si="10"/>
        <v>2.9598201501920059E-5</v>
      </c>
      <c r="P28" s="75">
        <f t="shared" si="10"/>
        <v>-6.2610809486711521E-10</v>
      </c>
      <c r="Q28" s="75">
        <f t="shared" si="11"/>
        <v>-2.9599434694132082E-5</v>
      </c>
      <c r="R28" s="75">
        <f t="shared" si="11"/>
        <v>-5.8298879435024752E-5</v>
      </c>
      <c r="S28" s="75">
        <f t="shared" si="11"/>
        <v>-8.5226942224940635E-5</v>
      </c>
      <c r="T28" s="75">
        <f t="shared" si="11"/>
        <v>-1.0956542750226548E-4</v>
      </c>
      <c r="U28" s="75">
        <f t="shared" si="11"/>
        <v>-1.3057482270771535E-4</v>
      </c>
      <c r="V28" s="75">
        <f t="shared" si="11"/>
        <v>-1.4761676799923972E-4</v>
      </c>
      <c r="W28" s="75">
        <f t="shared" si="11"/>
        <v>-1.6017345249279603E-4</v>
      </c>
      <c r="X28" s="75">
        <f t="shared" si="11"/>
        <v>-1.6786334768403654E-4</v>
      </c>
      <c r="Y28" s="75">
        <f t="shared" si="11"/>
        <v>-1.704527999988501E-4</v>
      </c>
      <c r="Z28" s="75">
        <f t="shared" si="11"/>
        <v>-1.6786313023897718E-4</v>
      </c>
      <c r="AA28" s="75">
        <f t="shared" si="12"/>
        <v>-1.6017302420963544E-4</v>
      </c>
      <c r="AB28" s="75">
        <f t="shared" si="12"/>
        <v>-1.4761614189114485E-4</v>
      </c>
      <c r="AC28" s="75">
        <f t="shared" si="12"/>
        <v>-1.3057401779866396E-4</v>
      </c>
      <c r="AD28" s="75">
        <f t="shared" si="12"/>
        <v>-1.0956446824901176E-4</v>
      </c>
      <c r="AE28" s="75">
        <f t="shared" si="12"/>
        <v>-8.5225857773909436E-5</v>
      </c>
      <c r="AF28" s="75">
        <f t="shared" si="12"/>
        <v>-5.8297702736711786E-5</v>
      </c>
      <c r="AG28" s="75">
        <f t="shared" si="12"/>
        <v>-2.9598201501920008E-5</v>
      </c>
      <c r="AH28" s="75">
        <f t="shared" si="12"/>
        <v>6.2610809484623221E-10</v>
      </c>
      <c r="AI28" s="75">
        <f t="shared" si="12"/>
        <v>2.9599434694132061E-5</v>
      </c>
      <c r="AJ28" s="75">
        <f t="shared" si="12"/>
        <v>5.8298879435024739E-5</v>
      </c>
      <c r="AK28" s="75">
        <f t="shared" si="13"/>
        <v>8.5226942224940743E-5</v>
      </c>
      <c r="AL28" s="75">
        <f t="shared" si="13"/>
        <v>1.0956542750226548E-4</v>
      </c>
      <c r="AM28" s="75">
        <f t="shared" si="13"/>
        <v>1.3057482270771532E-4</v>
      </c>
      <c r="AN28" s="75">
        <f t="shared" si="13"/>
        <v>1.4761676799923972E-4</v>
      </c>
      <c r="AO28" s="75">
        <f t="shared" si="13"/>
        <v>1.6017345249279611E-4</v>
      </c>
      <c r="AP28" s="75">
        <f t="shared" si="13"/>
        <v>1.6786334768403654E-4</v>
      </c>
      <c r="AQ28" s="75">
        <f t="shared" si="13"/>
        <v>1.704527999988501E-4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2.1082100000000001E-4</v>
      </c>
      <c r="E29" s="50">
        <v>3.1415899999999999</v>
      </c>
      <c r="F29" s="36">
        <f t="shared" si="5"/>
        <v>4.1523669916743025</v>
      </c>
      <c r="G29" s="75">
        <f t="shared" si="10"/>
        <v>-2.2377298152898275E-9</v>
      </c>
      <c r="H29" s="75">
        <f t="shared" si="10"/>
        <v>1.442079544918958E-4</v>
      </c>
      <c r="I29" s="75">
        <f t="shared" si="10"/>
        <v>2.7102453911914475E-4</v>
      </c>
      <c r="J29" s="75">
        <f t="shared" si="10"/>
        <v>3.6515156443242807E-4</v>
      </c>
      <c r="K29" s="75">
        <f t="shared" si="10"/>
        <v>4.1523592201202111E-4</v>
      </c>
      <c r="L29" s="75">
        <f t="shared" si="10"/>
        <v>4.152366991674302E-4</v>
      </c>
      <c r="M29" s="75">
        <f t="shared" si="10"/>
        <v>3.6515380216224359E-4</v>
      </c>
      <c r="N29" s="75">
        <f t="shared" si="10"/>
        <v>2.7102796752012545E-4</v>
      </c>
      <c r="O29" s="75">
        <f t="shared" si="10"/>
        <v>1.4421216004828532E-4</v>
      </c>
      <c r="P29" s="75">
        <f t="shared" si="10"/>
        <v>2.237729815341485E-9</v>
      </c>
      <c r="Q29" s="75">
        <f t="shared" si="11"/>
        <v>-1.4420795449189577E-4</v>
      </c>
      <c r="R29" s="75">
        <f t="shared" si="11"/>
        <v>-2.7102453911914502E-4</v>
      </c>
      <c r="S29" s="75">
        <f t="shared" si="11"/>
        <v>-3.6515156443242829E-4</v>
      </c>
      <c r="T29" s="75">
        <f t="shared" si="11"/>
        <v>-4.1523592201202111E-4</v>
      </c>
      <c r="U29" s="75">
        <f t="shared" si="11"/>
        <v>-4.152366991674302E-4</v>
      </c>
      <c r="V29" s="75">
        <f t="shared" si="11"/>
        <v>-3.6515380216224359E-4</v>
      </c>
      <c r="W29" s="75">
        <f t="shared" si="11"/>
        <v>-2.7102796752012551E-4</v>
      </c>
      <c r="X29" s="75">
        <f t="shared" si="11"/>
        <v>-1.442121600482854E-4</v>
      </c>
      <c r="Y29" s="75">
        <f t="shared" si="11"/>
        <v>-2.2377298153931424E-9</v>
      </c>
      <c r="Z29" s="75">
        <f t="shared" si="11"/>
        <v>1.4420795449189642E-4</v>
      </c>
      <c r="AA29" s="75">
        <f t="shared" si="12"/>
        <v>2.7102453911914497E-4</v>
      </c>
      <c r="AB29" s="75">
        <f t="shared" si="12"/>
        <v>3.6515156443242823E-4</v>
      </c>
      <c r="AC29" s="75">
        <f t="shared" si="12"/>
        <v>4.1523592201202111E-4</v>
      </c>
      <c r="AD29" s="75">
        <f t="shared" si="12"/>
        <v>4.152366991674302E-4</v>
      </c>
      <c r="AE29" s="75">
        <f t="shared" si="12"/>
        <v>3.6515380216224364E-4</v>
      </c>
      <c r="AF29" s="75">
        <f t="shared" si="12"/>
        <v>2.7102796752012556E-4</v>
      </c>
      <c r="AG29" s="75">
        <f t="shared" si="12"/>
        <v>1.4421216004828542E-4</v>
      </c>
      <c r="AH29" s="75">
        <f t="shared" si="12"/>
        <v>2.2377298154447998E-9</v>
      </c>
      <c r="AI29" s="75">
        <f t="shared" si="12"/>
        <v>-1.4420795449189493E-4</v>
      </c>
      <c r="AJ29" s="75">
        <f t="shared" si="12"/>
        <v>-2.7102453911914378E-4</v>
      </c>
      <c r="AK29" s="75">
        <f t="shared" si="13"/>
        <v>-3.6515156443242823E-4</v>
      </c>
      <c r="AL29" s="75">
        <f t="shared" si="13"/>
        <v>-4.1523592201202111E-4</v>
      </c>
      <c r="AM29" s="75">
        <f t="shared" si="13"/>
        <v>-4.152366991674302E-4</v>
      </c>
      <c r="AN29" s="75">
        <f t="shared" si="13"/>
        <v>-3.651538021622437E-4</v>
      </c>
      <c r="AO29" s="75">
        <f t="shared" si="13"/>
        <v>-2.7102796752012448E-4</v>
      </c>
      <c r="AP29" s="75">
        <f t="shared" si="13"/>
        <v>-1.4421216004828618E-4</v>
      </c>
      <c r="AQ29" s="75">
        <f t="shared" si="13"/>
        <v>-2.2377298147474704E-9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1.01754E-4</v>
      </c>
      <c r="E30" s="50">
        <v>3.1415899999999999</v>
      </c>
      <c r="F30" s="36">
        <f t="shared" si="5"/>
        <v>4.0701599999856706</v>
      </c>
      <c r="G30" s="75">
        <f t="shared" si="10"/>
        <v>1.0800535033312752E-9</v>
      </c>
      <c r="H30" s="75">
        <f t="shared" si="10"/>
        <v>-7.0676523035970653E-5</v>
      </c>
      <c r="I30" s="75">
        <f t="shared" si="10"/>
        <v>-1.3920665573704315E-4</v>
      </c>
      <c r="J30" s="75">
        <f t="shared" si="10"/>
        <v>-2.035070646455121E-4</v>
      </c>
      <c r="K30" s="75">
        <f t="shared" si="10"/>
        <v>-2.6162401437427094E-4</v>
      </c>
      <c r="L30" s="75">
        <f t="shared" si="10"/>
        <v>-3.1179165081440645E-4</v>
      </c>
      <c r="M30" s="75">
        <f t="shared" si="10"/>
        <v>-3.5248565571873434E-4</v>
      </c>
      <c r="N30" s="75">
        <f t="shared" si="10"/>
        <v>-3.8246956234039661E-4</v>
      </c>
      <c r="O30" s="75">
        <f t="shared" si="10"/>
        <v>-4.00832324849283E-4</v>
      </c>
      <c r="P30" s="75">
        <f t="shared" si="10"/>
        <v>-4.0701599999856702E-4</v>
      </c>
      <c r="Q30" s="75">
        <f t="shared" si="11"/>
        <v>-4.0083269994792829E-4</v>
      </c>
      <c r="R30" s="75">
        <f t="shared" si="11"/>
        <v>-3.8247030114050467E-4</v>
      </c>
      <c r="S30" s="75">
        <f t="shared" si="11"/>
        <v>-3.5248673577223768E-4</v>
      </c>
      <c r="T30" s="75">
        <f t="shared" si="11"/>
        <v>-3.1179303930442597E-4</v>
      </c>
      <c r="U30" s="75">
        <f t="shared" si="11"/>
        <v>-2.6162566911223993E-4</v>
      </c>
      <c r="V30" s="75">
        <f t="shared" si="11"/>
        <v>-2.0350893535305497E-4</v>
      </c>
      <c r="W30" s="75">
        <f t="shared" si="11"/>
        <v>-1.3920868557365764E-4</v>
      </c>
      <c r="X30" s="75">
        <f t="shared" si="11"/>
        <v>-7.0678650326098206E-5</v>
      </c>
      <c r="Y30" s="75">
        <f t="shared" si="11"/>
        <v>-1.0800535033811408E-9</v>
      </c>
      <c r="Z30" s="75">
        <f t="shared" si="11"/>
        <v>7.0676523035970965E-5</v>
      </c>
      <c r="AA30" s="75">
        <f t="shared" si="12"/>
        <v>1.3920665573704326E-4</v>
      </c>
      <c r="AB30" s="75">
        <f t="shared" si="12"/>
        <v>2.0350706464551224E-4</v>
      </c>
      <c r="AC30" s="75">
        <f t="shared" si="12"/>
        <v>2.6162401437427089E-4</v>
      </c>
      <c r="AD30" s="75">
        <f t="shared" si="12"/>
        <v>3.1179165081440639E-4</v>
      </c>
      <c r="AE30" s="75">
        <f t="shared" si="12"/>
        <v>3.5248565571873429E-4</v>
      </c>
      <c r="AF30" s="75">
        <f t="shared" si="12"/>
        <v>3.8246956234039661E-4</v>
      </c>
      <c r="AG30" s="75">
        <f t="shared" si="12"/>
        <v>4.00832324849283E-4</v>
      </c>
      <c r="AH30" s="75">
        <f t="shared" si="12"/>
        <v>4.0701599999856702E-4</v>
      </c>
      <c r="AI30" s="75">
        <f t="shared" si="12"/>
        <v>4.0083269994792839E-4</v>
      </c>
      <c r="AJ30" s="75">
        <f t="shared" si="12"/>
        <v>3.8247030114050488E-4</v>
      </c>
      <c r="AK30" s="75">
        <f t="shared" si="13"/>
        <v>3.5248673577223773E-4</v>
      </c>
      <c r="AL30" s="75">
        <f t="shared" si="13"/>
        <v>3.1179303930442597E-4</v>
      </c>
      <c r="AM30" s="75">
        <f t="shared" si="13"/>
        <v>2.6162566911223998E-4</v>
      </c>
      <c r="AN30" s="75">
        <f t="shared" si="13"/>
        <v>2.03508935353055E-4</v>
      </c>
      <c r="AO30" s="75">
        <f t="shared" si="13"/>
        <v>1.3920868557365702E-4</v>
      </c>
      <c r="AP30" s="75">
        <f t="shared" si="13"/>
        <v>7.0678650326098599E-5</v>
      </c>
      <c r="AQ30" s="75">
        <f t="shared" si="13"/>
        <v>1.0800535030695034E-9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8.1955500000000005E-5</v>
      </c>
      <c r="E31" s="50">
        <v>-1.5708</v>
      </c>
      <c r="F31" s="36">
        <f t="shared" si="5"/>
        <v>2.4586649999834136</v>
      </c>
      <c r="G31" s="75">
        <f t="shared" si="10"/>
        <v>-2.4586649999834136E-4</v>
      </c>
      <c r="H31" s="75">
        <f t="shared" si="10"/>
        <v>-2.4213139222915186E-4</v>
      </c>
      <c r="I31" s="75">
        <f t="shared" si="10"/>
        <v>-2.3103924463147593E-4</v>
      </c>
      <c r="J31" s="75">
        <f t="shared" si="10"/>
        <v>-2.129270864971715E-4</v>
      </c>
      <c r="K31" s="75">
        <f t="shared" si="10"/>
        <v>-1.8834524658595519E-4</v>
      </c>
      <c r="L31" s="75">
        <f t="shared" si="10"/>
        <v>-1.5804063166451797E-4</v>
      </c>
      <c r="M31" s="75">
        <f t="shared" si="10"/>
        <v>-1.2293403212237277E-4</v>
      </c>
      <c r="N31" s="75">
        <f t="shared" si="10"/>
        <v>-8.4092144221811123E-5</v>
      </c>
      <c r="O31" s="75">
        <f t="shared" si="10"/>
        <v>-4.2695159071747904E-5</v>
      </c>
      <c r="P31" s="75">
        <f t="shared" si="10"/>
        <v>-9.0311808255701536E-10</v>
      </c>
      <c r="Q31" s="75">
        <f t="shared" si="11"/>
        <v>4.269338027636873E-5</v>
      </c>
      <c r="R31" s="75">
        <f t="shared" si="11"/>
        <v>8.4090446915015361E-5</v>
      </c>
      <c r="S31" s="75">
        <f t="shared" si="11"/>
        <v>1.2293246787596854E-4</v>
      </c>
      <c r="T31" s="75">
        <f t="shared" si="11"/>
        <v>1.5803924800734075E-4</v>
      </c>
      <c r="U31" s="75">
        <f t="shared" si="11"/>
        <v>1.8834408555972804E-4</v>
      </c>
      <c r="V31" s="75">
        <f t="shared" si="11"/>
        <v>2.1292618337908899E-4</v>
      </c>
      <c r="W31" s="75">
        <f t="shared" si="11"/>
        <v>2.3103862686232386E-4</v>
      </c>
      <c r="X31" s="75">
        <f t="shared" si="11"/>
        <v>2.4213107857953337E-4</v>
      </c>
      <c r="Y31" s="75">
        <f t="shared" si="11"/>
        <v>2.4586649999834136E-4</v>
      </c>
      <c r="Z31" s="75">
        <f t="shared" si="11"/>
        <v>2.4213139222915186E-4</v>
      </c>
      <c r="AA31" s="75">
        <f t="shared" si="12"/>
        <v>2.3103924463147599E-4</v>
      </c>
      <c r="AB31" s="75">
        <f t="shared" si="12"/>
        <v>2.1292708649717153E-4</v>
      </c>
      <c r="AC31" s="75">
        <f t="shared" si="12"/>
        <v>1.8834524658595519E-4</v>
      </c>
      <c r="AD31" s="75">
        <f t="shared" si="12"/>
        <v>1.5804063166451808E-4</v>
      </c>
      <c r="AE31" s="75">
        <f t="shared" si="12"/>
        <v>1.229340321223729E-4</v>
      </c>
      <c r="AF31" s="75">
        <f t="shared" si="12"/>
        <v>8.4092144221811299E-5</v>
      </c>
      <c r="AG31" s="75">
        <f t="shared" si="12"/>
        <v>4.2695159071747931E-5</v>
      </c>
      <c r="AH31" s="75">
        <f t="shared" si="12"/>
        <v>9.0311808264173095E-10</v>
      </c>
      <c r="AI31" s="75">
        <f t="shared" si="12"/>
        <v>-4.2693380276368587E-5</v>
      </c>
      <c r="AJ31" s="75">
        <f t="shared" si="12"/>
        <v>-8.4090446915015184E-5</v>
      </c>
      <c r="AK31" s="75">
        <f t="shared" si="13"/>
        <v>-1.2293246787596857E-4</v>
      </c>
      <c r="AL31" s="75">
        <f t="shared" si="13"/>
        <v>-1.5803924800734069E-4</v>
      </c>
      <c r="AM31" s="75">
        <f t="shared" si="13"/>
        <v>-1.8834408555972799E-4</v>
      </c>
      <c r="AN31" s="75">
        <f t="shared" si="13"/>
        <v>-2.1292618337908891E-4</v>
      </c>
      <c r="AO31" s="75">
        <f t="shared" si="13"/>
        <v>-2.3103862686232391E-4</v>
      </c>
      <c r="AP31" s="75">
        <f t="shared" si="13"/>
        <v>-2.4213107857953326E-4</v>
      </c>
      <c r="AQ31" s="75">
        <f t="shared" si="13"/>
        <v>-2.4586649999834136E-4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4.20164E-5</v>
      </c>
      <c r="E32" s="50">
        <v>3.1415899999999999</v>
      </c>
      <c r="F32" s="36">
        <f t="shared" si="5"/>
        <v>0.82756230389280072</v>
      </c>
      <c r="G32" s="75">
        <f t="shared" si="10"/>
        <v>-4.4597716077214085E-10</v>
      </c>
      <c r="H32" s="75">
        <f t="shared" si="10"/>
        <v>2.8740491218205447E-5</v>
      </c>
      <c r="I32" s="75">
        <f t="shared" si="10"/>
        <v>5.4014901008180562E-5</v>
      </c>
      <c r="J32" s="75">
        <f t="shared" si="10"/>
        <v>7.2774316561531686E-5</v>
      </c>
      <c r="K32" s="75">
        <f t="shared" si="10"/>
        <v>8.275607550303757E-5</v>
      </c>
      <c r="L32" s="75">
        <f t="shared" si="10"/>
        <v>8.2756230389280074E-5</v>
      </c>
      <c r="M32" s="75">
        <f t="shared" si="10"/>
        <v>7.27747625386925E-5</v>
      </c>
      <c r="N32" s="75">
        <f t="shared" si="10"/>
        <v>5.4015584284832157E-5</v>
      </c>
      <c r="O32" s="75">
        <f t="shared" si="10"/>
        <v>2.8741329381099488E-5</v>
      </c>
      <c r="P32" s="75">
        <f t="shared" si="10"/>
        <v>4.459771607824361E-10</v>
      </c>
      <c r="Q32" s="75">
        <f t="shared" si="11"/>
        <v>-2.8740491218205437E-5</v>
      </c>
      <c r="R32" s="75">
        <f t="shared" si="11"/>
        <v>-5.401490100818061E-5</v>
      </c>
      <c r="S32" s="75">
        <f t="shared" si="11"/>
        <v>-7.2774316561531713E-5</v>
      </c>
      <c r="T32" s="75">
        <f t="shared" si="11"/>
        <v>-8.2756075503037557E-5</v>
      </c>
      <c r="U32" s="75">
        <f t="shared" si="11"/>
        <v>-8.2756230389280074E-5</v>
      </c>
      <c r="V32" s="75">
        <f t="shared" si="11"/>
        <v>-7.27747625386925E-5</v>
      </c>
      <c r="W32" s="75">
        <f t="shared" si="11"/>
        <v>-5.4015584284832163E-5</v>
      </c>
      <c r="X32" s="75">
        <f t="shared" si="11"/>
        <v>-2.8741329381099501E-5</v>
      </c>
      <c r="Y32" s="75">
        <f t="shared" si="11"/>
        <v>-4.4597716079273139E-10</v>
      </c>
      <c r="Z32" s="75">
        <f t="shared" si="11"/>
        <v>2.8740491218205569E-5</v>
      </c>
      <c r="AA32" s="75">
        <f t="shared" si="12"/>
        <v>5.4014901008180596E-5</v>
      </c>
      <c r="AB32" s="75">
        <f t="shared" si="12"/>
        <v>7.2774316561531713E-5</v>
      </c>
      <c r="AC32" s="75">
        <f t="shared" si="12"/>
        <v>8.2756075503037557E-5</v>
      </c>
      <c r="AD32" s="75">
        <f t="shared" si="12"/>
        <v>8.2756230389280074E-5</v>
      </c>
      <c r="AE32" s="75">
        <f t="shared" si="12"/>
        <v>7.2774762538692513E-5</v>
      </c>
      <c r="AF32" s="75">
        <f t="shared" si="12"/>
        <v>5.401558428483217E-5</v>
      </c>
      <c r="AG32" s="75">
        <f t="shared" si="12"/>
        <v>2.8741329381099511E-5</v>
      </c>
      <c r="AH32" s="75">
        <f t="shared" si="12"/>
        <v>4.4597716080302664E-10</v>
      </c>
      <c r="AI32" s="75">
        <f t="shared" si="12"/>
        <v>-2.8740491218205275E-5</v>
      </c>
      <c r="AJ32" s="75">
        <f t="shared" si="12"/>
        <v>-5.4014901008180366E-5</v>
      </c>
      <c r="AK32" s="75">
        <f t="shared" si="13"/>
        <v>-7.2774316561531713E-5</v>
      </c>
      <c r="AL32" s="75">
        <f t="shared" si="13"/>
        <v>-8.2756075503037557E-5</v>
      </c>
      <c r="AM32" s="75">
        <f t="shared" si="13"/>
        <v>-8.2756230389280074E-5</v>
      </c>
      <c r="AN32" s="75">
        <f t="shared" si="13"/>
        <v>-7.2774762538692513E-5</v>
      </c>
      <c r="AO32" s="75">
        <f t="shared" si="13"/>
        <v>-5.401558428483196E-5</v>
      </c>
      <c r="AP32" s="75">
        <f t="shared" si="13"/>
        <v>-2.874132938109966E-5</v>
      </c>
      <c r="AQ32" s="75">
        <f t="shared" si="13"/>
        <v>-4.4597716066404964E-10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4.0161899999999998E-4</v>
      </c>
      <c r="E33" s="50">
        <v>-2.6258300000000002E-16</v>
      </c>
      <c r="F33" s="36">
        <f t="shared" si="5"/>
        <v>16.06476</v>
      </c>
      <c r="G33" s="75">
        <f t="shared" ref="G33:P42" si="14">Bn*SIN(m*(th-INDEX(deg,ii)*PI()/180+ph))*INDEX(mm,ii)*INDEX(_10kA,ii)</f>
        <v>-4.2183328750800002E-19</v>
      </c>
      <c r="H33" s="75">
        <f t="shared" si="14"/>
        <v>2.7896162986565913E-4</v>
      </c>
      <c r="I33" s="75">
        <f t="shared" si="14"/>
        <v>5.4944715176924648E-4</v>
      </c>
      <c r="J33" s="75">
        <f t="shared" si="14"/>
        <v>8.0323799999999963E-4</v>
      </c>
      <c r="K33" s="75">
        <f t="shared" si="14"/>
        <v>1.0326228680587926E-3</v>
      </c>
      <c r="L33" s="75">
        <f t="shared" si="14"/>
        <v>1.230632012804003E-3</v>
      </c>
      <c r="M33" s="75">
        <f t="shared" si="14"/>
        <v>1.3912490265700094E-3</v>
      </c>
      <c r="N33" s="75">
        <f t="shared" si="14"/>
        <v>1.5095936426696628E-3</v>
      </c>
      <c r="O33" s="75">
        <f t="shared" si="14"/>
        <v>1.5820700198280399E-3</v>
      </c>
      <c r="P33" s="75">
        <f t="shared" si="14"/>
        <v>1.6064759999999999E-3</v>
      </c>
      <c r="Q33" s="75">
        <f t="shared" ref="Q33:Z42" si="15">Bn*SIN(m*(th-INDEX(deg,ii)*PI()/180+ph))*INDEX(mm,ii)*INDEX(_10kA,ii)</f>
        <v>1.5820700198280399E-3</v>
      </c>
      <c r="R33" s="75">
        <f t="shared" si="15"/>
        <v>1.509593642669663E-3</v>
      </c>
      <c r="S33" s="75">
        <f t="shared" si="15"/>
        <v>1.3912490265700103E-3</v>
      </c>
      <c r="T33" s="75">
        <f t="shared" si="15"/>
        <v>1.2306320128040037E-3</v>
      </c>
      <c r="U33" s="75">
        <f t="shared" si="15"/>
        <v>1.0326228680587936E-3</v>
      </c>
      <c r="V33" s="75">
        <f t="shared" si="15"/>
        <v>8.032380000000005E-4</v>
      </c>
      <c r="W33" s="75">
        <f t="shared" si="15"/>
        <v>5.4944715176924788E-4</v>
      </c>
      <c r="X33" s="75">
        <f t="shared" si="15"/>
        <v>2.7896162986566016E-4</v>
      </c>
      <c r="Y33" s="75">
        <f t="shared" si="15"/>
        <v>9.1023581640786721E-19</v>
      </c>
      <c r="Z33" s="75">
        <f t="shared" si="15"/>
        <v>-2.7896162986565907E-4</v>
      </c>
      <c r="AA33" s="75">
        <f t="shared" ref="AA33:AJ42" si="16">Bn*SIN(m*(th-INDEX(deg,ii)*PI()/180+ph))*INDEX(mm,ii)*INDEX(_10kA,ii)</f>
        <v>-5.4944715176924615E-4</v>
      </c>
      <c r="AB33" s="75">
        <f t="shared" si="16"/>
        <v>-8.0323799999999952E-4</v>
      </c>
      <c r="AC33" s="75">
        <f t="shared" si="16"/>
        <v>-1.0326228680587921E-3</v>
      </c>
      <c r="AD33" s="75">
        <f t="shared" si="16"/>
        <v>-1.230632012804003E-3</v>
      </c>
      <c r="AE33" s="75">
        <f t="shared" si="16"/>
        <v>-1.3912490265700094E-3</v>
      </c>
      <c r="AF33" s="75">
        <f t="shared" si="16"/>
        <v>-1.5095936426696625E-3</v>
      </c>
      <c r="AG33" s="75">
        <f t="shared" si="16"/>
        <v>-1.5820700198280399E-3</v>
      </c>
      <c r="AH33" s="75">
        <f t="shared" si="16"/>
        <v>-1.6064759999999999E-3</v>
      </c>
      <c r="AI33" s="75">
        <f t="shared" si="16"/>
        <v>-1.5820700198280399E-3</v>
      </c>
      <c r="AJ33" s="75">
        <f t="shared" si="16"/>
        <v>-1.5095936426696632E-3</v>
      </c>
      <c r="AK33" s="75">
        <f t="shared" ref="AK33:AQ42" si="17">Bn*SIN(m*(th-INDEX(deg,ii)*PI()/180+ph))*INDEX(mm,ii)*INDEX(_10kA,ii)</f>
        <v>-1.3912490265700096E-3</v>
      </c>
      <c r="AL33" s="75">
        <f t="shared" si="17"/>
        <v>-1.2306320128040035E-3</v>
      </c>
      <c r="AM33" s="75">
        <f t="shared" si="17"/>
        <v>-1.0326228680587932E-3</v>
      </c>
      <c r="AN33" s="75">
        <f t="shared" si="17"/>
        <v>-8.0323800000000071E-4</v>
      </c>
      <c r="AO33" s="75">
        <f t="shared" si="17"/>
        <v>-5.494471517692468E-4</v>
      </c>
      <c r="AP33" s="75">
        <f t="shared" si="17"/>
        <v>-2.7896162986566108E-4</v>
      </c>
      <c r="AQ33" s="75">
        <f t="shared" si="17"/>
        <v>-3.9363431784955601E-19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2.3806500000000001E-4</v>
      </c>
      <c r="E34" s="50">
        <v>-1.5708</v>
      </c>
      <c r="F34" s="36">
        <f t="shared" si="5"/>
        <v>7.1419499999518186</v>
      </c>
      <c r="G34" s="75">
        <f t="shared" si="14"/>
        <v>-7.1419499999518185E-4</v>
      </c>
      <c r="H34" s="75">
        <f t="shared" si="14"/>
        <v>-7.0334522870378483E-4</v>
      </c>
      <c r="I34" s="75">
        <f t="shared" si="14"/>
        <v>-6.7112466854808174E-4</v>
      </c>
      <c r="J34" s="75">
        <f t="shared" si="14"/>
        <v>-6.1851232494401385E-4</v>
      </c>
      <c r="K34" s="75">
        <f t="shared" si="14"/>
        <v>-5.4710679732886038E-4</v>
      </c>
      <c r="L34" s="75">
        <f t="shared" si="14"/>
        <v>-4.5907770652626692E-4</v>
      </c>
      <c r="M34" s="75">
        <f t="shared" si="14"/>
        <v>-3.5709977191540133E-4</v>
      </c>
      <c r="N34" s="75">
        <f t="shared" si="14"/>
        <v>-2.4427154143608987E-4</v>
      </c>
      <c r="O34" s="75">
        <f t="shared" si="14"/>
        <v>-1.2402124377760692E-4</v>
      </c>
      <c r="P34" s="75">
        <f t="shared" si="14"/>
        <v>-2.623384718828338E-9</v>
      </c>
      <c r="Q34" s="75">
        <f t="shared" si="15"/>
        <v>1.2401607671838643E-4</v>
      </c>
      <c r="R34" s="75">
        <f t="shared" si="15"/>
        <v>2.442666110855663E-4</v>
      </c>
      <c r="S34" s="75">
        <f t="shared" si="15"/>
        <v>3.5709522807978041E-4</v>
      </c>
      <c r="T34" s="75">
        <f t="shared" si="15"/>
        <v>4.5907368726769496E-4</v>
      </c>
      <c r="U34" s="75">
        <f t="shared" si="15"/>
        <v>5.4710342477047493E-4</v>
      </c>
      <c r="V34" s="75">
        <f t="shared" si="15"/>
        <v>6.1850970155929519E-4</v>
      </c>
      <c r="W34" s="75">
        <f t="shared" si="15"/>
        <v>6.7112287404724671E-4</v>
      </c>
      <c r="X34" s="75">
        <f t="shared" si="15"/>
        <v>7.0334431761183338E-4</v>
      </c>
      <c r="Y34" s="75">
        <f t="shared" si="15"/>
        <v>7.1419499999518185E-4</v>
      </c>
      <c r="Z34" s="75">
        <f t="shared" si="15"/>
        <v>7.0334522870378483E-4</v>
      </c>
      <c r="AA34" s="75">
        <f t="shared" si="16"/>
        <v>6.7112466854808185E-4</v>
      </c>
      <c r="AB34" s="75">
        <f t="shared" si="16"/>
        <v>6.1851232494401396E-4</v>
      </c>
      <c r="AC34" s="75">
        <f t="shared" si="16"/>
        <v>5.4710679732886038E-4</v>
      </c>
      <c r="AD34" s="75">
        <f t="shared" si="16"/>
        <v>4.5907770652626719E-4</v>
      </c>
      <c r="AE34" s="75">
        <f t="shared" si="16"/>
        <v>3.5709977191540176E-4</v>
      </c>
      <c r="AF34" s="75">
        <f t="shared" si="16"/>
        <v>2.4427154143609041E-4</v>
      </c>
      <c r="AG34" s="75">
        <f t="shared" si="16"/>
        <v>1.2402124377760703E-4</v>
      </c>
      <c r="AH34" s="75">
        <f t="shared" si="16"/>
        <v>2.6233847190744209E-9</v>
      </c>
      <c r="AI34" s="75">
        <f t="shared" si="16"/>
        <v>-1.2401607671838605E-4</v>
      </c>
      <c r="AJ34" s="75">
        <f t="shared" si="16"/>
        <v>-2.4426661108556587E-4</v>
      </c>
      <c r="AK34" s="75">
        <f t="shared" si="17"/>
        <v>-3.5709522807978052E-4</v>
      </c>
      <c r="AL34" s="75">
        <f t="shared" si="17"/>
        <v>-4.5907368726769479E-4</v>
      </c>
      <c r="AM34" s="75">
        <f t="shared" si="17"/>
        <v>-5.4710342477047483E-4</v>
      </c>
      <c r="AN34" s="75">
        <f t="shared" si="17"/>
        <v>-6.1850970155929498E-4</v>
      </c>
      <c r="AO34" s="75">
        <f t="shared" si="17"/>
        <v>-6.7112287404724681E-4</v>
      </c>
      <c r="AP34" s="75">
        <f t="shared" si="17"/>
        <v>-7.0334431761183316E-4</v>
      </c>
      <c r="AQ34" s="75">
        <f t="shared" si="17"/>
        <v>-7.1419499999518185E-4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4.3382000000000002E-4</v>
      </c>
      <c r="E35" s="50">
        <v>-4.2961700000000002E-16</v>
      </c>
      <c r="F35" s="36">
        <f t="shared" si="5"/>
        <v>8.5445859882351236</v>
      </c>
      <c r="G35" s="75">
        <f t="shared" si="14"/>
        <v>-7.4550578776000001E-19</v>
      </c>
      <c r="H35" s="75">
        <f t="shared" si="14"/>
        <v>2.9675035715508256E-4</v>
      </c>
      <c r="I35" s="75">
        <f t="shared" si="14"/>
        <v>5.577082416684284E-4</v>
      </c>
      <c r="J35" s="75">
        <f t="shared" si="14"/>
        <v>7.5139828133952992E-4</v>
      </c>
      <c r="K35" s="75">
        <f t="shared" si="14"/>
        <v>8.5445859882351215E-4</v>
      </c>
      <c r="L35" s="75">
        <f t="shared" si="14"/>
        <v>8.5445859882351237E-4</v>
      </c>
      <c r="M35" s="75">
        <f t="shared" si="14"/>
        <v>7.5139828133953079E-4</v>
      </c>
      <c r="N35" s="75">
        <f t="shared" si="14"/>
        <v>5.577082416684297E-4</v>
      </c>
      <c r="O35" s="75">
        <f t="shared" si="14"/>
        <v>2.9675035715508408E-4</v>
      </c>
      <c r="P35" s="75">
        <f t="shared" si="14"/>
        <v>8.7691790461030822E-19</v>
      </c>
      <c r="Q35" s="75">
        <f t="shared" si="15"/>
        <v>-2.9675035715508245E-4</v>
      </c>
      <c r="R35" s="75">
        <f t="shared" si="15"/>
        <v>-5.577082416684284E-4</v>
      </c>
      <c r="S35" s="75">
        <f t="shared" si="15"/>
        <v>-7.5139828133952971E-4</v>
      </c>
      <c r="T35" s="75">
        <f t="shared" si="15"/>
        <v>-8.5445859882351215E-4</v>
      </c>
      <c r="U35" s="75">
        <f t="shared" si="15"/>
        <v>-8.5445859882351237E-4</v>
      </c>
      <c r="V35" s="75">
        <f t="shared" si="15"/>
        <v>-7.5139828133953068E-4</v>
      </c>
      <c r="W35" s="75">
        <f t="shared" si="15"/>
        <v>-5.5770824166842981E-4</v>
      </c>
      <c r="X35" s="75">
        <f t="shared" si="15"/>
        <v>-2.9675035715508386E-4</v>
      </c>
      <c r="Y35" s="75">
        <f t="shared" si="15"/>
        <v>-9.8321668515199975E-19</v>
      </c>
      <c r="Z35" s="75">
        <f t="shared" si="15"/>
        <v>2.9675035715508267E-4</v>
      </c>
      <c r="AA35" s="75">
        <f t="shared" si="16"/>
        <v>5.5770824166842829E-4</v>
      </c>
      <c r="AB35" s="75">
        <f t="shared" si="16"/>
        <v>7.5139828133953014E-4</v>
      </c>
      <c r="AC35" s="75">
        <f t="shared" si="16"/>
        <v>8.5445859882351215E-4</v>
      </c>
      <c r="AD35" s="75">
        <f t="shared" si="16"/>
        <v>8.5445859882351226E-4</v>
      </c>
      <c r="AE35" s="75">
        <f t="shared" si="16"/>
        <v>7.5139828133953079E-4</v>
      </c>
      <c r="AF35" s="75">
        <f t="shared" si="16"/>
        <v>5.5770824166842992E-4</v>
      </c>
      <c r="AG35" s="75">
        <f t="shared" si="16"/>
        <v>2.9675035715508321E-4</v>
      </c>
      <c r="AH35" s="75">
        <f t="shared" si="16"/>
        <v>3.1889634162507455E-19</v>
      </c>
      <c r="AI35" s="75">
        <f t="shared" si="16"/>
        <v>-2.9675035715508261E-4</v>
      </c>
      <c r="AJ35" s="75">
        <f t="shared" si="16"/>
        <v>-5.5770824166842818E-4</v>
      </c>
      <c r="AK35" s="75">
        <f t="shared" si="17"/>
        <v>-7.5139828133953047E-4</v>
      </c>
      <c r="AL35" s="75">
        <f t="shared" si="17"/>
        <v>-8.5445859882351215E-4</v>
      </c>
      <c r="AM35" s="75">
        <f t="shared" si="17"/>
        <v>-8.5445859882351226E-4</v>
      </c>
      <c r="AN35" s="75">
        <f t="shared" si="17"/>
        <v>-7.5139828133953079E-4</v>
      </c>
      <c r="AO35" s="75">
        <f t="shared" si="17"/>
        <v>-5.5770824166842873E-4</v>
      </c>
      <c r="AP35" s="75">
        <f t="shared" si="17"/>
        <v>-2.9675035715508478E-4</v>
      </c>
      <c r="AQ35" s="75">
        <f t="shared" si="17"/>
        <v>-4.2519512216676603E-19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3.9005700000000002E-4</v>
      </c>
      <c r="E36" s="50">
        <v>-2.4918100000000001E-16</v>
      </c>
      <c r="F36" s="36">
        <f t="shared" si="5"/>
        <v>15.60228</v>
      </c>
      <c r="G36" s="75">
        <f t="shared" si="14"/>
        <v>-3.8877917326800003E-19</v>
      </c>
      <c r="H36" s="75">
        <f t="shared" si="14"/>
        <v>2.70930748944919E-4</v>
      </c>
      <c r="I36" s="75">
        <f t="shared" si="14"/>
        <v>5.336294041807211E-4</v>
      </c>
      <c r="J36" s="75">
        <f t="shared" si="14"/>
        <v>7.8011399999999972E-4</v>
      </c>
      <c r="K36" s="75">
        <f t="shared" si="14"/>
        <v>1.0028952266860095E-3</v>
      </c>
      <c r="L36" s="75">
        <f t="shared" si="14"/>
        <v>1.1952039893986367E-3</v>
      </c>
      <c r="M36" s="75">
        <f t="shared" si="14"/>
        <v>1.351197083695787E-3</v>
      </c>
      <c r="N36" s="75">
        <f t="shared" si="14"/>
        <v>1.4661347383435562E-3</v>
      </c>
      <c r="O36" s="75">
        <f t="shared" si="14"/>
        <v>1.5365246308667313E-3</v>
      </c>
      <c r="P36" s="75">
        <f t="shared" si="14"/>
        <v>1.5602280000000001E-3</v>
      </c>
      <c r="Q36" s="75">
        <f t="shared" si="15"/>
        <v>1.5365246308667315E-3</v>
      </c>
      <c r="R36" s="75">
        <f t="shared" si="15"/>
        <v>1.4661347383435564E-3</v>
      </c>
      <c r="S36" s="75">
        <f t="shared" si="15"/>
        <v>1.3511970836957877E-3</v>
      </c>
      <c r="T36" s="75">
        <f t="shared" si="15"/>
        <v>1.1952039893986374E-3</v>
      </c>
      <c r="U36" s="75">
        <f t="shared" si="15"/>
        <v>1.0028952266860106E-3</v>
      </c>
      <c r="V36" s="75">
        <f t="shared" si="15"/>
        <v>7.8011400000000059E-4</v>
      </c>
      <c r="W36" s="75">
        <f t="shared" si="15"/>
        <v>5.336294041807224E-4</v>
      </c>
      <c r="X36" s="75">
        <f t="shared" si="15"/>
        <v>2.7093074894491998E-4</v>
      </c>
      <c r="Y36" s="75">
        <f t="shared" si="15"/>
        <v>8.8403151205646022E-19</v>
      </c>
      <c r="Z36" s="75">
        <f t="shared" si="15"/>
        <v>-2.709307489449189E-4</v>
      </c>
      <c r="AA36" s="75">
        <f t="shared" si="16"/>
        <v>-5.3362940418072067E-4</v>
      </c>
      <c r="AB36" s="75">
        <f t="shared" si="16"/>
        <v>-7.8011399999999961E-4</v>
      </c>
      <c r="AC36" s="75">
        <f t="shared" si="16"/>
        <v>-1.0028952266860093E-3</v>
      </c>
      <c r="AD36" s="75">
        <f t="shared" si="16"/>
        <v>-1.1952039893986367E-3</v>
      </c>
      <c r="AE36" s="75">
        <f t="shared" si="16"/>
        <v>-1.3511970836957868E-3</v>
      </c>
      <c r="AF36" s="75">
        <f t="shared" si="16"/>
        <v>-1.466134738343556E-3</v>
      </c>
      <c r="AG36" s="75">
        <f t="shared" si="16"/>
        <v>-1.5365246308667313E-3</v>
      </c>
      <c r="AH36" s="75">
        <f t="shared" si="16"/>
        <v>-1.5602280000000001E-3</v>
      </c>
      <c r="AI36" s="75">
        <f t="shared" si="16"/>
        <v>-1.5365246308667315E-3</v>
      </c>
      <c r="AJ36" s="75">
        <f t="shared" si="16"/>
        <v>-1.4661347383435567E-3</v>
      </c>
      <c r="AK36" s="75">
        <f t="shared" si="17"/>
        <v>-1.3511970836957872E-3</v>
      </c>
      <c r="AL36" s="75">
        <f t="shared" si="17"/>
        <v>-1.1952039893986372E-3</v>
      </c>
      <c r="AM36" s="75">
        <f t="shared" si="17"/>
        <v>-1.0028952266860104E-3</v>
      </c>
      <c r="AN36" s="75">
        <f t="shared" si="17"/>
        <v>-7.801140000000007E-4</v>
      </c>
      <c r="AO36" s="75">
        <f t="shared" si="17"/>
        <v>-5.3362940418072132E-4</v>
      </c>
      <c r="AP36" s="75">
        <f t="shared" si="17"/>
        <v>-2.7093074894492085E-4</v>
      </c>
      <c r="AQ36" s="75">
        <f t="shared" si="17"/>
        <v>-3.8230218470103332E-19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3.2589300000000001E-4</v>
      </c>
      <c r="E37" s="50">
        <v>1.5708</v>
      </c>
      <c r="F37" s="36">
        <f t="shared" si="5"/>
        <v>9.776789999934044</v>
      </c>
      <c r="G37" s="75">
        <f t="shared" si="14"/>
        <v>9.7767899999340433E-4</v>
      </c>
      <c r="H37" s="75">
        <f t="shared" si="14"/>
        <v>9.6282523554270128E-4</v>
      </c>
      <c r="I37" s="75">
        <f t="shared" si="14"/>
        <v>9.1871651352311095E-4</v>
      </c>
      <c r="J37" s="75">
        <f t="shared" si="14"/>
        <v>8.4669305513310807E-4</v>
      </c>
      <c r="K37" s="75">
        <f t="shared" si="14"/>
        <v>7.4894325671024482E-4</v>
      </c>
      <c r="L37" s="75">
        <f t="shared" si="14"/>
        <v>6.2843719641581452E-4</v>
      </c>
      <c r="M37" s="75">
        <f t="shared" si="14"/>
        <v>4.8883638991285556E-4</v>
      </c>
      <c r="N37" s="75">
        <f t="shared" si="14"/>
        <v>3.3438253706554323E-4</v>
      </c>
      <c r="O37" s="75">
        <f t="shared" si="14"/>
        <v>1.6976864003522205E-4</v>
      </c>
      <c r="P37" s="75">
        <f t="shared" si="14"/>
        <v>-3.591215492391949E-9</v>
      </c>
      <c r="Q37" s="75">
        <f t="shared" si="15"/>
        <v>-1.6977571334894092E-4</v>
      </c>
      <c r="R37" s="75">
        <f t="shared" si="15"/>
        <v>-3.3438928634293812E-4</v>
      </c>
      <c r="S37" s="75">
        <f t="shared" si="15"/>
        <v>-4.8884261008054855E-4</v>
      </c>
      <c r="T37" s="75">
        <f t="shared" si="15"/>
        <v>-6.2844269847715849E-4</v>
      </c>
      <c r="U37" s="75">
        <f t="shared" si="15"/>
        <v>-7.4894787348788903E-4</v>
      </c>
      <c r="V37" s="75">
        <f t="shared" si="15"/>
        <v>-8.4669664634860026E-4</v>
      </c>
      <c r="W37" s="75">
        <f t="shared" si="15"/>
        <v>-9.1871897005918555E-4</v>
      </c>
      <c r="X37" s="75">
        <f t="shared" si="15"/>
        <v>-9.6282648275875307E-4</v>
      </c>
      <c r="Y37" s="75">
        <f t="shared" si="15"/>
        <v>-9.7767899999340433E-4</v>
      </c>
      <c r="Z37" s="75">
        <f t="shared" si="15"/>
        <v>-9.6282523554270128E-4</v>
      </c>
      <c r="AA37" s="75">
        <f t="shared" si="16"/>
        <v>-9.1871651352311106E-4</v>
      </c>
      <c r="AB37" s="75">
        <f t="shared" si="16"/>
        <v>-8.4669305513310786E-4</v>
      </c>
      <c r="AC37" s="75">
        <f t="shared" si="16"/>
        <v>-7.489432567102446E-4</v>
      </c>
      <c r="AD37" s="75">
        <f t="shared" si="16"/>
        <v>-6.2843719641581452E-4</v>
      </c>
      <c r="AE37" s="75">
        <f t="shared" si="16"/>
        <v>-4.8883638991285567E-4</v>
      </c>
      <c r="AF37" s="75">
        <f t="shared" si="16"/>
        <v>-3.3438253706554334E-4</v>
      </c>
      <c r="AG37" s="75">
        <f t="shared" si="16"/>
        <v>-1.6976864003522178E-4</v>
      </c>
      <c r="AH37" s="75">
        <f t="shared" si="16"/>
        <v>3.5912154922721683E-9</v>
      </c>
      <c r="AI37" s="75">
        <f t="shared" si="16"/>
        <v>1.6977571334894081E-4</v>
      </c>
      <c r="AJ37" s="75">
        <f t="shared" si="16"/>
        <v>3.3438928634293801E-4</v>
      </c>
      <c r="AK37" s="75">
        <f t="shared" si="17"/>
        <v>4.888426100805492E-4</v>
      </c>
      <c r="AL37" s="75">
        <f t="shared" si="17"/>
        <v>6.2844269847715849E-4</v>
      </c>
      <c r="AM37" s="75">
        <f t="shared" si="17"/>
        <v>7.4894787348788881E-4</v>
      </c>
      <c r="AN37" s="75">
        <f t="shared" si="17"/>
        <v>8.4669664634860016E-4</v>
      </c>
      <c r="AO37" s="75">
        <f t="shared" si="17"/>
        <v>9.1871897005918587E-4</v>
      </c>
      <c r="AP37" s="75">
        <f t="shared" si="17"/>
        <v>9.6282648275875285E-4</v>
      </c>
      <c r="AQ37" s="75">
        <f t="shared" si="17"/>
        <v>9.7767899999340433E-4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4.0075199999999999E-4</v>
      </c>
      <c r="E38" s="50">
        <v>-4.30842E-16</v>
      </c>
      <c r="F38" s="36">
        <f t="shared" si="5"/>
        <v>7.8932735327029695</v>
      </c>
      <c r="G38" s="75">
        <f t="shared" si="14"/>
        <v>-6.9064317273599998E-19</v>
      </c>
      <c r="H38" s="75">
        <f t="shared" si="14"/>
        <v>2.7413051295609609E-4</v>
      </c>
      <c r="I38" s="75">
        <f t="shared" si="14"/>
        <v>5.151968403141994E-4</v>
      </c>
      <c r="J38" s="75">
        <f t="shared" si="14"/>
        <v>6.941228252348423E-4</v>
      </c>
      <c r="K38" s="75">
        <f t="shared" si="14"/>
        <v>7.8932735327029663E-4</v>
      </c>
      <c r="L38" s="75">
        <f t="shared" si="14"/>
        <v>7.8932735327029695E-4</v>
      </c>
      <c r="M38" s="75">
        <f t="shared" si="14"/>
        <v>6.9412282523484306E-4</v>
      </c>
      <c r="N38" s="75">
        <f t="shared" si="14"/>
        <v>5.151968403142007E-4</v>
      </c>
      <c r="O38" s="75">
        <f t="shared" si="14"/>
        <v>2.7413051295609755E-4</v>
      </c>
      <c r="P38" s="75">
        <f t="shared" si="14"/>
        <v>8.1007469482363698E-19</v>
      </c>
      <c r="Q38" s="75">
        <f t="shared" si="15"/>
        <v>-2.7413051295609604E-4</v>
      </c>
      <c r="R38" s="75">
        <f t="shared" si="15"/>
        <v>-5.151968403141994E-4</v>
      </c>
      <c r="S38" s="75">
        <f t="shared" si="15"/>
        <v>-6.9412282523484208E-4</v>
      </c>
      <c r="T38" s="75">
        <f t="shared" si="15"/>
        <v>-7.8932735327029663E-4</v>
      </c>
      <c r="U38" s="75">
        <f t="shared" si="15"/>
        <v>-7.8932735327029695E-4</v>
      </c>
      <c r="V38" s="75">
        <f t="shared" si="15"/>
        <v>-6.9412282523484306E-4</v>
      </c>
      <c r="W38" s="75">
        <f t="shared" si="15"/>
        <v>-5.151968403142007E-4</v>
      </c>
      <c r="X38" s="75">
        <f t="shared" si="15"/>
        <v>-2.7413051295609734E-4</v>
      </c>
      <c r="Y38" s="75">
        <f t="shared" si="15"/>
        <v>-9.0827083354394481E-19</v>
      </c>
      <c r="Z38" s="75">
        <f t="shared" si="15"/>
        <v>2.7413051295609625E-4</v>
      </c>
      <c r="AA38" s="75">
        <f t="shared" si="16"/>
        <v>5.1519684031419929E-4</v>
      </c>
      <c r="AB38" s="75">
        <f t="shared" si="16"/>
        <v>6.9412282523484252E-4</v>
      </c>
      <c r="AC38" s="75">
        <f t="shared" si="16"/>
        <v>7.8932735327029663E-4</v>
      </c>
      <c r="AD38" s="75">
        <f t="shared" si="16"/>
        <v>7.8932735327029685E-4</v>
      </c>
      <c r="AE38" s="75">
        <f t="shared" si="16"/>
        <v>6.9412282523484306E-4</v>
      </c>
      <c r="AF38" s="75">
        <f t="shared" si="16"/>
        <v>5.1519684031420081E-4</v>
      </c>
      <c r="AG38" s="75">
        <f t="shared" si="16"/>
        <v>2.7413051295609679E-4</v>
      </c>
      <c r="AH38" s="75">
        <f t="shared" si="16"/>
        <v>2.9458841616092354E-19</v>
      </c>
      <c r="AI38" s="75">
        <f t="shared" si="16"/>
        <v>-2.741305129560962E-4</v>
      </c>
      <c r="AJ38" s="75">
        <f t="shared" si="16"/>
        <v>-5.1519684031419918E-4</v>
      </c>
      <c r="AK38" s="75">
        <f t="shared" si="17"/>
        <v>-6.9412282523484273E-4</v>
      </c>
      <c r="AL38" s="75">
        <f t="shared" si="17"/>
        <v>-7.8932735327029674E-4</v>
      </c>
      <c r="AM38" s="75">
        <f t="shared" si="17"/>
        <v>-7.8932735327029685E-4</v>
      </c>
      <c r="AN38" s="75">
        <f t="shared" si="17"/>
        <v>-6.9412282523484306E-4</v>
      </c>
      <c r="AO38" s="75">
        <f t="shared" si="17"/>
        <v>-5.1519684031419973E-4</v>
      </c>
      <c r="AP38" s="75">
        <f t="shared" si="17"/>
        <v>-2.741305129560982E-4</v>
      </c>
      <c r="AQ38" s="75">
        <f t="shared" si="17"/>
        <v>-3.9278455488123142E-19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6.9795400000000006E-5</v>
      </c>
      <c r="E39" s="50">
        <v>3.1415899999999999</v>
      </c>
      <c r="F39" s="36">
        <f t="shared" si="5"/>
        <v>2.7918159999901708</v>
      </c>
      <c r="G39" s="75">
        <f t="shared" si="14"/>
        <v>7.4083344425189864E-10</v>
      </c>
      <c r="H39" s="75">
        <f t="shared" si="14"/>
        <v>-4.8478646499447549E-5</v>
      </c>
      <c r="I39" s="75">
        <f t="shared" si="14"/>
        <v>-9.5485034689832561E-5</v>
      </c>
      <c r="J39" s="75">
        <f t="shared" si="14"/>
        <v>-1.395901584189258E-4</v>
      </c>
      <c r="K39" s="75">
        <f t="shared" si="14"/>
        <v>-1.7945390582048851E-4</v>
      </c>
      <c r="L39" s="75">
        <f t="shared" si="14"/>
        <v>-2.1386503710175349E-4</v>
      </c>
      <c r="M39" s="75">
        <f t="shared" si="14"/>
        <v>-2.4177798745161224E-4</v>
      </c>
      <c r="N39" s="75">
        <f t="shared" si="14"/>
        <v>-2.623446359983187E-4</v>
      </c>
      <c r="O39" s="75">
        <f t="shared" si="14"/>
        <v>-2.7494007553300752E-4</v>
      </c>
      <c r="P39" s="75">
        <f t="shared" si="14"/>
        <v>-2.7918159999901709E-4</v>
      </c>
      <c r="Q39" s="75">
        <f t="shared" si="15"/>
        <v>-2.7494033282176266E-4</v>
      </c>
      <c r="R39" s="75">
        <f t="shared" si="15"/>
        <v>-2.6234514275824027E-4</v>
      </c>
      <c r="S39" s="75">
        <f t="shared" si="15"/>
        <v>-2.417787282850565E-4</v>
      </c>
      <c r="T39" s="75">
        <f t="shared" si="15"/>
        <v>-2.1386598949887115E-4</v>
      </c>
      <c r="U39" s="75">
        <f t="shared" si="15"/>
        <v>-1.7945504084317503E-4</v>
      </c>
      <c r="V39" s="75">
        <f t="shared" si="15"/>
        <v>-1.3959144158009134E-4</v>
      </c>
      <c r="W39" s="75">
        <f t="shared" si="15"/>
        <v>-9.5486427001274305E-5</v>
      </c>
      <c r="X39" s="75">
        <f t="shared" si="15"/>
        <v>-4.8480105656486771E-5</v>
      </c>
      <c r="Y39" s="75">
        <f t="shared" si="15"/>
        <v>-7.4083344428610255E-10</v>
      </c>
      <c r="Z39" s="75">
        <f t="shared" si="15"/>
        <v>4.8478646499447773E-5</v>
      </c>
      <c r="AA39" s="75">
        <f t="shared" si="16"/>
        <v>9.5485034689832642E-5</v>
      </c>
      <c r="AB39" s="75">
        <f t="shared" si="16"/>
        <v>1.3959015841892588E-4</v>
      </c>
      <c r="AC39" s="75">
        <f t="shared" si="16"/>
        <v>1.7945390582048849E-4</v>
      </c>
      <c r="AD39" s="75">
        <f t="shared" si="16"/>
        <v>2.1386503710175346E-4</v>
      </c>
      <c r="AE39" s="75">
        <f t="shared" si="16"/>
        <v>2.4177798745161222E-4</v>
      </c>
      <c r="AF39" s="75">
        <f t="shared" si="16"/>
        <v>2.623446359983187E-4</v>
      </c>
      <c r="AG39" s="75">
        <f t="shared" si="16"/>
        <v>2.7494007553300752E-4</v>
      </c>
      <c r="AH39" s="75">
        <f t="shared" si="16"/>
        <v>2.7918159999901709E-4</v>
      </c>
      <c r="AI39" s="75">
        <f t="shared" si="16"/>
        <v>2.7494033282176271E-4</v>
      </c>
      <c r="AJ39" s="75">
        <f t="shared" si="16"/>
        <v>2.6234514275824043E-4</v>
      </c>
      <c r="AK39" s="75">
        <f t="shared" si="17"/>
        <v>2.4177872828505653E-4</v>
      </c>
      <c r="AL39" s="75">
        <f t="shared" si="17"/>
        <v>2.1386598949887115E-4</v>
      </c>
      <c r="AM39" s="75">
        <f t="shared" si="17"/>
        <v>1.7945504084317506E-4</v>
      </c>
      <c r="AN39" s="75">
        <f t="shared" si="17"/>
        <v>1.3959144158009137E-4</v>
      </c>
      <c r="AO39" s="75">
        <f t="shared" si="17"/>
        <v>9.5486427001273871E-5</v>
      </c>
      <c r="AP39" s="75">
        <f t="shared" si="17"/>
        <v>4.8480105656487042E-5</v>
      </c>
      <c r="AQ39" s="75">
        <f t="shared" si="17"/>
        <v>7.4083344407234337E-10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6.4232600000000006E-5</v>
      </c>
      <c r="E40" s="50">
        <v>1.5708</v>
      </c>
      <c r="F40" s="36">
        <f t="shared" si="5"/>
        <v>1.9269779999870003</v>
      </c>
      <c r="G40" s="75">
        <f t="shared" si="14"/>
        <v>1.9269779999870002E-4</v>
      </c>
      <c r="H40" s="75">
        <f t="shared" si="14"/>
        <v>1.8977016451571563E-4</v>
      </c>
      <c r="I40" s="75">
        <f t="shared" si="14"/>
        <v>1.8107645861225796E-4</v>
      </c>
      <c r="J40" s="75">
        <f t="shared" si="14"/>
        <v>1.6688083614297601E-4</v>
      </c>
      <c r="K40" s="75">
        <f t="shared" si="14"/>
        <v>1.4761462391326747E-4</v>
      </c>
      <c r="L40" s="75">
        <f t="shared" si="14"/>
        <v>1.238632160325581E-4</v>
      </c>
      <c r="M40" s="75">
        <f t="shared" si="14"/>
        <v>9.6348287010511094E-5</v>
      </c>
      <c r="N40" s="75">
        <f t="shared" si="14"/>
        <v>6.5905864042235384E-5</v>
      </c>
      <c r="O40" s="75">
        <f t="shared" si="14"/>
        <v>3.3460924745012642E-5</v>
      </c>
      <c r="P40" s="75">
        <f t="shared" si="14"/>
        <v>-7.0781854239463602E-10</v>
      </c>
      <c r="Q40" s="75">
        <f t="shared" si="15"/>
        <v>-3.3462318875389112E-5</v>
      </c>
      <c r="R40" s="75">
        <f t="shared" si="15"/>
        <v>-6.5907194305957504E-5</v>
      </c>
      <c r="S40" s="75">
        <f t="shared" si="15"/>
        <v>-9.6349512988188897E-5</v>
      </c>
      <c r="T40" s="75">
        <f t="shared" si="15"/>
        <v>-1.2386430047348036E-4</v>
      </c>
      <c r="U40" s="75">
        <f t="shared" si="15"/>
        <v>-1.4761553386724531E-4</v>
      </c>
      <c r="V40" s="75">
        <f t="shared" si="15"/>
        <v>-1.6688154396151837E-4</v>
      </c>
      <c r="W40" s="75">
        <f t="shared" si="15"/>
        <v>-1.8107694278865651E-4</v>
      </c>
      <c r="X40" s="75">
        <f t="shared" si="15"/>
        <v>-1.8977041033851568E-4</v>
      </c>
      <c r="Y40" s="75">
        <f t="shared" si="15"/>
        <v>-1.9269779999870002E-4</v>
      </c>
      <c r="Z40" s="75">
        <f t="shared" si="15"/>
        <v>-1.8977016451571563E-4</v>
      </c>
      <c r="AA40" s="75">
        <f t="shared" si="16"/>
        <v>-1.8107645861225799E-4</v>
      </c>
      <c r="AB40" s="75">
        <f t="shared" si="16"/>
        <v>-1.6688083614297596E-4</v>
      </c>
      <c r="AC40" s="75">
        <f t="shared" si="16"/>
        <v>-1.4761462391326742E-4</v>
      </c>
      <c r="AD40" s="75">
        <f t="shared" si="16"/>
        <v>-1.238632160325581E-4</v>
      </c>
      <c r="AE40" s="75">
        <f t="shared" si="16"/>
        <v>-9.6348287010511094E-5</v>
      </c>
      <c r="AF40" s="75">
        <f t="shared" si="16"/>
        <v>-6.5905864042235397E-5</v>
      </c>
      <c r="AG40" s="75">
        <f t="shared" si="16"/>
        <v>-3.3460924745012588E-5</v>
      </c>
      <c r="AH40" s="75">
        <f t="shared" si="16"/>
        <v>7.0781854237102767E-10</v>
      </c>
      <c r="AI40" s="75">
        <f t="shared" si="16"/>
        <v>3.3462318875389085E-5</v>
      </c>
      <c r="AJ40" s="75">
        <f t="shared" si="16"/>
        <v>6.5907194305957477E-5</v>
      </c>
      <c r="AK40" s="75">
        <f t="shared" si="17"/>
        <v>9.6349512988189032E-5</v>
      </c>
      <c r="AL40" s="75">
        <f t="shared" si="17"/>
        <v>1.2386430047348036E-4</v>
      </c>
      <c r="AM40" s="75">
        <f t="shared" si="17"/>
        <v>1.4761553386724531E-4</v>
      </c>
      <c r="AN40" s="75">
        <f t="shared" si="17"/>
        <v>1.6688154396151834E-4</v>
      </c>
      <c r="AO40" s="75">
        <f t="shared" si="17"/>
        <v>1.8107694278865659E-4</v>
      </c>
      <c r="AP40" s="75">
        <f t="shared" si="17"/>
        <v>1.8977041033851563E-4</v>
      </c>
      <c r="AQ40" s="75">
        <f t="shared" si="17"/>
        <v>1.9269779999870002E-4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3.5191699999999997E-5</v>
      </c>
      <c r="E41" s="50">
        <v>-3.1415899999999999</v>
      </c>
      <c r="F41" s="36">
        <f t="shared" si="5"/>
        <v>0.69314182866462315</v>
      </c>
      <c r="G41" s="75">
        <f t="shared" si="14"/>
        <v>3.7353734372161697E-10</v>
      </c>
      <c r="H41" s="75">
        <f t="shared" si="14"/>
        <v>2.4072891565694311E-5</v>
      </c>
      <c r="I41" s="75">
        <f t="shared" si="14"/>
        <v>4.524186359318089E-5</v>
      </c>
      <c r="J41" s="75">
        <f t="shared" si="14"/>
        <v>6.0953999172535085E-5</v>
      </c>
      <c r="K41" s="75">
        <f t="shared" si="14"/>
        <v>6.931418286646231E-5</v>
      </c>
      <c r="L41" s="75">
        <f t="shared" si="14"/>
        <v>6.9314053138304257E-5</v>
      </c>
      <c r="M41" s="75">
        <f t="shared" si="14"/>
        <v>6.0953625635191397E-5</v>
      </c>
      <c r="N41" s="75">
        <f t="shared" si="14"/>
        <v>4.5241291300767988E-5</v>
      </c>
      <c r="O41" s="75">
        <f t="shared" si="14"/>
        <v>2.4072189545123381E-5</v>
      </c>
      <c r="P41" s="75">
        <f t="shared" si="14"/>
        <v>-3.7353734371299397E-10</v>
      </c>
      <c r="Q41" s="75">
        <f t="shared" si="15"/>
        <v>-2.4072891565694332E-5</v>
      </c>
      <c r="R41" s="75">
        <f t="shared" si="15"/>
        <v>-4.5241863593180883E-5</v>
      </c>
      <c r="S41" s="75">
        <f t="shared" si="15"/>
        <v>-6.0953999172535085E-5</v>
      </c>
      <c r="T41" s="75">
        <f t="shared" si="15"/>
        <v>-6.931418286646231E-5</v>
      </c>
      <c r="U41" s="75">
        <f t="shared" si="15"/>
        <v>-6.9314053138304257E-5</v>
      </c>
      <c r="V41" s="75">
        <f t="shared" si="15"/>
        <v>-6.0953625635191376E-5</v>
      </c>
      <c r="W41" s="75">
        <f t="shared" si="15"/>
        <v>-4.5241291300767988E-5</v>
      </c>
      <c r="X41" s="75">
        <f t="shared" si="15"/>
        <v>-2.407218954512336E-5</v>
      </c>
      <c r="Y41" s="75">
        <f t="shared" si="15"/>
        <v>3.7353734370437098E-10</v>
      </c>
      <c r="Z41" s="75">
        <f t="shared" si="15"/>
        <v>2.4072891565694352E-5</v>
      </c>
      <c r="AA41" s="75">
        <f t="shared" si="16"/>
        <v>4.5241863593180876E-5</v>
      </c>
      <c r="AB41" s="75">
        <f t="shared" si="16"/>
        <v>6.0953999172535106E-5</v>
      </c>
      <c r="AC41" s="75">
        <f t="shared" si="16"/>
        <v>6.931418286646231E-5</v>
      </c>
      <c r="AD41" s="75">
        <f t="shared" si="16"/>
        <v>6.9314053138304257E-5</v>
      </c>
      <c r="AE41" s="75">
        <f t="shared" si="16"/>
        <v>6.095362563519141E-5</v>
      </c>
      <c r="AF41" s="75">
        <f t="shared" si="16"/>
        <v>4.5241291300768042E-5</v>
      </c>
      <c r="AG41" s="75">
        <f t="shared" si="16"/>
        <v>2.4072189545123371E-5</v>
      </c>
      <c r="AH41" s="75">
        <f t="shared" si="16"/>
        <v>-3.7353734369574793E-10</v>
      </c>
      <c r="AI41" s="75">
        <f t="shared" si="16"/>
        <v>-2.4072891565694288E-5</v>
      </c>
      <c r="AJ41" s="75">
        <f t="shared" si="16"/>
        <v>-4.5241863593180822E-5</v>
      </c>
      <c r="AK41" s="75">
        <f t="shared" si="17"/>
        <v>-6.0953999172535106E-5</v>
      </c>
      <c r="AL41" s="75">
        <f t="shared" si="17"/>
        <v>-6.931418286646231E-5</v>
      </c>
      <c r="AM41" s="75">
        <f t="shared" si="17"/>
        <v>-6.9314053138304257E-5</v>
      </c>
      <c r="AN41" s="75">
        <f t="shared" si="17"/>
        <v>-6.0953625635191417E-5</v>
      </c>
      <c r="AO41" s="75">
        <f t="shared" si="17"/>
        <v>-4.5241291300767954E-5</v>
      </c>
      <c r="AP41" s="75">
        <f t="shared" si="17"/>
        <v>-2.4072189545123496E-5</v>
      </c>
      <c r="AQ41" s="75">
        <f t="shared" si="17"/>
        <v>3.7353734368712493E-10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7.83543E-6</v>
      </c>
      <c r="E42" s="50">
        <v>3.1415899999999999</v>
      </c>
      <c r="F42" s="36">
        <f t="shared" si="5"/>
        <v>0.31341719999889656</v>
      </c>
      <c r="G42" s="75">
        <f t="shared" si="14"/>
        <v>8.3168068298120706E-11</v>
      </c>
      <c r="H42" s="75">
        <f t="shared" si="14"/>
        <v>-5.442350658369553E-6</v>
      </c>
      <c r="I42" s="75">
        <f t="shared" si="14"/>
        <v>-1.0719421414015173E-5</v>
      </c>
      <c r="J42" s="75">
        <f t="shared" si="14"/>
        <v>-1.5670787974284892E-5</v>
      </c>
      <c r="K42" s="75">
        <f t="shared" si="14"/>
        <v>-2.0146005571757313E-5</v>
      </c>
      <c r="L42" s="75">
        <f t="shared" si="14"/>
        <v>-2.4009096984302581E-5</v>
      </c>
      <c r="M42" s="75">
        <f t="shared" si="14"/>
        <v>-2.71426841341691E-5</v>
      </c>
      <c r="N42" s="75">
        <f t="shared" si="14"/>
        <v>-2.9451554561479782E-5</v>
      </c>
      <c r="O42" s="75">
        <f t="shared" si="14"/>
        <v>-3.0865554406645609E-5</v>
      </c>
      <c r="P42" s="75">
        <f t="shared" si="14"/>
        <v>-3.1341719999889655E-5</v>
      </c>
      <c r="Q42" s="75">
        <f t="shared" si="15"/>
        <v>-3.0865583290612611E-5</v>
      </c>
      <c r="R42" s="75">
        <f t="shared" si="15"/>
        <v>-2.9451611451789066E-5</v>
      </c>
      <c r="S42" s="75">
        <f t="shared" si="15"/>
        <v>-2.7142767302237399E-5</v>
      </c>
      <c r="T42" s="75">
        <f t="shared" si="15"/>
        <v>-2.400920390311023E-5</v>
      </c>
      <c r="U42" s="75">
        <f t="shared" si="15"/>
        <v>-2.0146132992630444E-5</v>
      </c>
      <c r="V42" s="75">
        <f t="shared" si="15"/>
        <v>-1.5670932025604766E-5</v>
      </c>
      <c r="W42" s="75">
        <f t="shared" si="15"/>
        <v>-1.0719577718855321E-5</v>
      </c>
      <c r="X42" s="75">
        <f t="shared" si="15"/>
        <v>-5.4425144674864833E-6</v>
      </c>
      <c r="Y42" s="75">
        <f t="shared" si="15"/>
        <v>-8.316806830196053E-11</v>
      </c>
      <c r="Z42" s="75">
        <f t="shared" si="15"/>
        <v>5.4423506583695776E-6</v>
      </c>
      <c r="AA42" s="75">
        <f t="shared" si="16"/>
        <v>1.0719421414015183E-5</v>
      </c>
      <c r="AB42" s="75">
        <f t="shared" si="16"/>
        <v>1.5670787974284903E-5</v>
      </c>
      <c r="AC42" s="75">
        <f t="shared" si="16"/>
        <v>2.0146005571757309E-5</v>
      </c>
      <c r="AD42" s="75">
        <f t="shared" si="16"/>
        <v>2.4009096984302577E-5</v>
      </c>
      <c r="AE42" s="75">
        <f t="shared" si="16"/>
        <v>2.7142684134169097E-5</v>
      </c>
      <c r="AF42" s="75">
        <f t="shared" si="16"/>
        <v>2.9451554561479782E-5</v>
      </c>
      <c r="AG42" s="75">
        <f t="shared" si="16"/>
        <v>3.0865554406645609E-5</v>
      </c>
      <c r="AH42" s="75">
        <f t="shared" si="16"/>
        <v>3.1341719999889655E-5</v>
      </c>
      <c r="AI42" s="75">
        <f t="shared" si="16"/>
        <v>3.0865583290612618E-5</v>
      </c>
      <c r="AJ42" s="75">
        <f t="shared" si="16"/>
        <v>2.9451611451789083E-5</v>
      </c>
      <c r="AK42" s="75">
        <f t="shared" si="17"/>
        <v>2.7142767302237402E-5</v>
      </c>
      <c r="AL42" s="75">
        <f t="shared" si="17"/>
        <v>2.400920390311023E-5</v>
      </c>
      <c r="AM42" s="75">
        <f t="shared" si="17"/>
        <v>2.0146132992630448E-5</v>
      </c>
      <c r="AN42" s="75">
        <f t="shared" si="17"/>
        <v>1.5670932025604769E-5</v>
      </c>
      <c r="AO42" s="75">
        <f t="shared" si="17"/>
        <v>1.0719577718855272E-5</v>
      </c>
      <c r="AP42" s="75">
        <f t="shared" si="17"/>
        <v>5.4425144674865138E-6</v>
      </c>
      <c r="AQ42" s="75">
        <f t="shared" si="17"/>
        <v>8.3168068277963309E-11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1.8685199999999999E-5</v>
      </c>
      <c r="E43" s="50">
        <v>-1.5708</v>
      </c>
      <c r="F43" s="36">
        <f t="shared" si="5"/>
        <v>0.5605559999962183</v>
      </c>
      <c r="G43" s="75">
        <f t="shared" ref="G43:P49" si="18">Bn*SIN(m*(th-INDEX(deg,ii)*PI()/180+ph))*INDEX(mm,ii)*INDEX(_10kA,ii)</f>
        <v>-5.6055599999621829E-5</v>
      </c>
      <c r="H43" s="75">
        <f t="shared" si="18"/>
        <v>-5.520402523418377E-5</v>
      </c>
      <c r="I43" s="75">
        <f t="shared" si="18"/>
        <v>-5.2675104096589658E-5</v>
      </c>
      <c r="J43" s="75">
        <f t="shared" si="18"/>
        <v>-4.8545676575909464E-5</v>
      </c>
      <c r="K43" s="75">
        <f t="shared" si="18"/>
        <v>-4.2941213237767919E-5</v>
      </c>
      <c r="L43" s="75">
        <f t="shared" si="18"/>
        <v>-3.6032002864699143E-5</v>
      </c>
      <c r="M43" s="75">
        <f t="shared" si="18"/>
        <v>-2.8027978317659703E-5</v>
      </c>
      <c r="N43" s="75">
        <f t="shared" si="18"/>
        <v>-1.9172337832279531E-5</v>
      </c>
      <c r="O43" s="75">
        <f t="shared" si="18"/>
        <v>-9.7341555635365994E-6</v>
      </c>
      <c r="P43" s="75">
        <f t="shared" si="18"/>
        <v>-2.059037159945866E-10</v>
      </c>
      <c r="Q43" s="75">
        <f t="shared" ref="Q43:Z49" si="19">Bn*SIN(m*(th-INDEX(deg,ii)*PI()/180+ph))*INDEX(mm,ii)*INDEX(_10kA,ii)</f>
        <v>9.7337500123848293E-6</v>
      </c>
      <c r="R43" s="75">
        <f t="shared" si="19"/>
        <v>1.9171950859874504E-5</v>
      </c>
      <c r="S43" s="75">
        <f t="shared" si="19"/>
        <v>2.8027621681962123E-5</v>
      </c>
      <c r="T43" s="75">
        <f t="shared" si="19"/>
        <v>3.6031687401904239E-5</v>
      </c>
      <c r="U43" s="75">
        <f t="shared" si="19"/>
        <v>4.2940948533053059E-5</v>
      </c>
      <c r="V43" s="75">
        <f t="shared" si="19"/>
        <v>4.8545470672193484E-5</v>
      </c>
      <c r="W43" s="75">
        <f t="shared" si="19"/>
        <v>5.2674963250152748E-5</v>
      </c>
      <c r="X43" s="75">
        <f t="shared" si="19"/>
        <v>5.5203953724573647E-5</v>
      </c>
      <c r="Y43" s="75">
        <f t="shared" si="19"/>
        <v>5.6055599999621829E-5</v>
      </c>
      <c r="Z43" s="75">
        <f t="shared" si="19"/>
        <v>5.520402523418377E-5</v>
      </c>
      <c r="AA43" s="75">
        <f t="shared" ref="AA43:AJ49" si="20">Bn*SIN(m*(th-INDEX(deg,ii)*PI()/180+ph))*INDEX(mm,ii)*INDEX(_10kA,ii)</f>
        <v>5.2675104096589658E-5</v>
      </c>
      <c r="AB43" s="75">
        <f t="shared" si="20"/>
        <v>4.8545676575909477E-5</v>
      </c>
      <c r="AC43" s="75">
        <f t="shared" si="20"/>
        <v>4.2941213237767925E-5</v>
      </c>
      <c r="AD43" s="75">
        <f t="shared" si="20"/>
        <v>3.6032002864699163E-5</v>
      </c>
      <c r="AE43" s="75">
        <f t="shared" si="20"/>
        <v>2.8027978317659734E-5</v>
      </c>
      <c r="AF43" s="75">
        <f t="shared" si="20"/>
        <v>1.9172337832279572E-5</v>
      </c>
      <c r="AG43" s="75">
        <f t="shared" si="20"/>
        <v>9.7341555635366061E-6</v>
      </c>
      <c r="AH43" s="75">
        <f t="shared" si="20"/>
        <v>2.0590371601390106E-10</v>
      </c>
      <c r="AI43" s="75">
        <f t="shared" si="20"/>
        <v>-9.7337500123847988E-6</v>
      </c>
      <c r="AJ43" s="75">
        <f t="shared" si="20"/>
        <v>-1.9171950859874463E-5</v>
      </c>
      <c r="AK43" s="75">
        <f t="shared" ref="AK43:AQ49" si="21">Bn*SIN(m*(th-INDEX(deg,ii)*PI()/180+ph))*INDEX(mm,ii)*INDEX(_10kA,ii)</f>
        <v>-2.802762168196213E-5</v>
      </c>
      <c r="AL43" s="75">
        <f t="shared" si="21"/>
        <v>-3.6031687401904225E-5</v>
      </c>
      <c r="AM43" s="75">
        <f t="shared" si="21"/>
        <v>-4.2940948533053052E-5</v>
      </c>
      <c r="AN43" s="75">
        <f t="shared" si="21"/>
        <v>-4.8545470672193464E-5</v>
      </c>
      <c r="AO43" s="75">
        <f t="shared" si="21"/>
        <v>-5.2674963250152748E-5</v>
      </c>
      <c r="AP43" s="75">
        <f t="shared" si="21"/>
        <v>-5.5203953724573633E-5</v>
      </c>
      <c r="AQ43" s="75">
        <f t="shared" si="21"/>
        <v>-5.6055599999621829E-5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3.2250500000000001E-6</v>
      </c>
      <c r="E44" s="50">
        <v>3.1415899999999999</v>
      </c>
      <c r="F44" s="36">
        <f t="shared" si="5"/>
        <v>6.3521144319110559E-2</v>
      </c>
      <c r="G44" s="75">
        <f t="shared" si="18"/>
        <v>-3.4231839052089013E-11</v>
      </c>
      <c r="H44" s="75">
        <f t="shared" si="18"/>
        <v>2.2060319590272725E-6</v>
      </c>
      <c r="I44" s="75">
        <f t="shared" si="18"/>
        <v>4.1460181380706757E-6</v>
      </c>
      <c r="J44" s="75">
        <f t="shared" si="18"/>
        <v>5.585933340951813E-6</v>
      </c>
      <c r="K44" s="75">
        <f t="shared" si="18"/>
        <v>6.3521025433181169E-6</v>
      </c>
      <c r="L44" s="75">
        <f t="shared" si="18"/>
        <v>6.352114431911056E-6</v>
      </c>
      <c r="M44" s="75">
        <f t="shared" si="18"/>
        <v>5.5859675727908688E-6</v>
      </c>
      <c r="N44" s="75">
        <f t="shared" si="18"/>
        <v>4.1460705842908474E-6</v>
      </c>
      <c r="O44" s="75">
        <f t="shared" si="18"/>
        <v>2.206096293840379E-6</v>
      </c>
      <c r="P44" s="75">
        <f t="shared" si="18"/>
        <v>3.4231839052879249E-11</v>
      </c>
      <c r="Q44" s="75">
        <f t="shared" si="19"/>
        <v>-2.2060319590272716E-6</v>
      </c>
      <c r="R44" s="75">
        <f t="shared" si="19"/>
        <v>-4.1460181380706791E-6</v>
      </c>
      <c r="S44" s="75">
        <f t="shared" si="19"/>
        <v>-5.5859333409518164E-6</v>
      </c>
      <c r="T44" s="75">
        <f t="shared" si="19"/>
        <v>-6.3521025433181161E-6</v>
      </c>
      <c r="U44" s="75">
        <f t="shared" si="19"/>
        <v>-6.352114431911056E-6</v>
      </c>
      <c r="V44" s="75">
        <f t="shared" si="19"/>
        <v>-5.5859675727908688E-6</v>
      </c>
      <c r="W44" s="75">
        <f t="shared" si="19"/>
        <v>-4.1460705842908474E-6</v>
      </c>
      <c r="X44" s="75">
        <f t="shared" si="19"/>
        <v>-2.2060962938403803E-6</v>
      </c>
      <c r="Y44" s="75">
        <f t="shared" si="19"/>
        <v>-3.4231839053669484E-11</v>
      </c>
      <c r="Z44" s="75">
        <f t="shared" si="19"/>
        <v>2.2060319590272818E-6</v>
      </c>
      <c r="AA44" s="75">
        <f t="shared" si="20"/>
        <v>4.1460181380706783E-6</v>
      </c>
      <c r="AB44" s="75">
        <f t="shared" si="20"/>
        <v>5.5859333409518156E-6</v>
      </c>
      <c r="AC44" s="75">
        <f t="shared" si="20"/>
        <v>6.3521025433181161E-6</v>
      </c>
      <c r="AD44" s="75">
        <f t="shared" si="20"/>
        <v>6.352114431911056E-6</v>
      </c>
      <c r="AE44" s="75">
        <f t="shared" si="20"/>
        <v>5.5859675727908697E-6</v>
      </c>
      <c r="AF44" s="75">
        <f t="shared" si="20"/>
        <v>4.1460705842908483E-6</v>
      </c>
      <c r="AG44" s="75">
        <f t="shared" si="20"/>
        <v>2.2060962938403807E-6</v>
      </c>
      <c r="AH44" s="75">
        <f t="shared" si="20"/>
        <v>3.4231839054459713E-11</v>
      </c>
      <c r="AI44" s="75">
        <f t="shared" si="20"/>
        <v>-2.2060319590272589E-6</v>
      </c>
      <c r="AJ44" s="75">
        <f t="shared" si="20"/>
        <v>-4.1460181380706605E-6</v>
      </c>
      <c r="AK44" s="75">
        <f t="shared" si="21"/>
        <v>-5.5859333409518156E-6</v>
      </c>
      <c r="AL44" s="75">
        <f t="shared" si="21"/>
        <v>-6.3521025433181161E-6</v>
      </c>
      <c r="AM44" s="75">
        <f t="shared" si="21"/>
        <v>-6.352114431911056E-6</v>
      </c>
      <c r="AN44" s="75">
        <f t="shared" si="21"/>
        <v>-5.5859675727908705E-6</v>
      </c>
      <c r="AO44" s="75">
        <f t="shared" si="21"/>
        <v>-4.1460705842908322E-6</v>
      </c>
      <c r="AP44" s="75">
        <f t="shared" si="21"/>
        <v>-2.2060962938403921E-6</v>
      </c>
      <c r="AQ44" s="75">
        <f t="shared" si="21"/>
        <v>-3.4231839043792269E-11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5.7107500000000003E-6</v>
      </c>
      <c r="E45" s="50">
        <v>3.1415899999999999</v>
      </c>
      <c r="F45" s="36">
        <f t="shared" si="5"/>
        <v>0.22842999999919578</v>
      </c>
      <c r="G45" s="75">
        <f t="shared" si="18"/>
        <v>6.0615951649557562E-11</v>
      </c>
      <c r="H45" s="75">
        <f t="shared" si="18"/>
        <v>-3.9665856273725792E-6</v>
      </c>
      <c r="I45" s="75">
        <f t="shared" si="18"/>
        <v>-7.8127091735982779E-6</v>
      </c>
      <c r="J45" s="75">
        <f t="shared" si="18"/>
        <v>-1.1421447505005782E-5</v>
      </c>
      <c r="K45" s="75">
        <f t="shared" si="18"/>
        <v>-1.4683150933504999E-5</v>
      </c>
      <c r="L45" s="75">
        <f t="shared" si="18"/>
        <v>-1.7498714250922537E-5</v>
      </c>
      <c r="M45" s="75">
        <f t="shared" si="18"/>
        <v>-1.9782587990602454E-5</v>
      </c>
      <c r="N45" s="75">
        <f t="shared" si="18"/>
        <v>-2.1465377804660456E-5</v>
      </c>
      <c r="O45" s="75">
        <f t="shared" si="18"/>
        <v>-2.2495952976129125E-5</v>
      </c>
      <c r="P45" s="75">
        <f t="shared" si="18"/>
        <v>-2.2842999999919577E-5</v>
      </c>
      <c r="Q45" s="75">
        <f t="shared" si="19"/>
        <v>-2.2495974027828209E-5</v>
      </c>
      <c r="R45" s="75">
        <f t="shared" si="19"/>
        <v>-2.1465419268413399E-5</v>
      </c>
      <c r="S45" s="75">
        <f t="shared" si="19"/>
        <v>-1.9782648606554104E-5</v>
      </c>
      <c r="T45" s="75">
        <f t="shared" si="19"/>
        <v>-1.7498792177287879E-5</v>
      </c>
      <c r="U45" s="75">
        <f t="shared" si="19"/>
        <v>-1.4683243802530852E-5</v>
      </c>
      <c r="V45" s="75">
        <f t="shared" si="19"/>
        <v>-1.1421552494913799E-5</v>
      </c>
      <c r="W45" s="75">
        <f t="shared" si="19"/>
        <v>-7.8128230943232245E-6</v>
      </c>
      <c r="X45" s="75">
        <f t="shared" si="19"/>
        <v>-3.9667050174908636E-6</v>
      </c>
      <c r="Y45" s="75">
        <f t="shared" si="19"/>
        <v>-6.0615951652356173E-11</v>
      </c>
      <c r="Z45" s="75">
        <f t="shared" si="19"/>
        <v>3.966585627372597E-6</v>
      </c>
      <c r="AA45" s="75">
        <f t="shared" si="20"/>
        <v>7.8127091735982847E-6</v>
      </c>
      <c r="AB45" s="75">
        <f t="shared" si="20"/>
        <v>1.1421447505005789E-5</v>
      </c>
      <c r="AC45" s="75">
        <f t="shared" si="20"/>
        <v>1.4683150933504996E-5</v>
      </c>
      <c r="AD45" s="75">
        <f t="shared" si="20"/>
        <v>1.7498714250922534E-5</v>
      </c>
      <c r="AE45" s="75">
        <f t="shared" si="20"/>
        <v>1.9782587990602454E-5</v>
      </c>
      <c r="AF45" s="75">
        <f t="shared" si="20"/>
        <v>2.1465377804660456E-5</v>
      </c>
      <c r="AG45" s="75">
        <f t="shared" si="20"/>
        <v>2.2495952976129125E-5</v>
      </c>
      <c r="AH45" s="75">
        <f t="shared" si="20"/>
        <v>2.2842999999919577E-5</v>
      </c>
      <c r="AI45" s="75">
        <f t="shared" si="20"/>
        <v>2.2495974027828212E-5</v>
      </c>
      <c r="AJ45" s="75">
        <f t="shared" si="20"/>
        <v>2.1465419268413413E-5</v>
      </c>
      <c r="AK45" s="75">
        <f t="shared" si="21"/>
        <v>1.9782648606554107E-5</v>
      </c>
      <c r="AL45" s="75">
        <f t="shared" si="21"/>
        <v>1.7498792177287879E-5</v>
      </c>
      <c r="AM45" s="75">
        <f t="shared" si="21"/>
        <v>1.4683243802530854E-5</v>
      </c>
      <c r="AN45" s="75">
        <f t="shared" si="21"/>
        <v>1.1421552494913802E-5</v>
      </c>
      <c r="AO45" s="75">
        <f t="shared" si="21"/>
        <v>7.8128230943231889E-6</v>
      </c>
      <c r="AP45" s="75">
        <f t="shared" si="21"/>
        <v>3.9667050174908856E-6</v>
      </c>
      <c r="AQ45" s="75">
        <f t="shared" si="21"/>
        <v>6.0615951634866124E-11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1.8842200000000001E-5</v>
      </c>
      <c r="E46" s="50">
        <v>-1.5708</v>
      </c>
      <c r="F46" s="36">
        <f t="shared" si="5"/>
        <v>0.56526599999618654</v>
      </c>
      <c r="G46" s="75">
        <f t="shared" si="18"/>
        <v>-5.6526599999618654E-5</v>
      </c>
      <c r="H46" s="75">
        <f t="shared" si="18"/>
        <v>-5.566786998627457E-5</v>
      </c>
      <c r="I46" s="75">
        <f t="shared" si="18"/>
        <v>-5.3117699912698911E-5</v>
      </c>
      <c r="J46" s="75">
        <f t="shared" si="18"/>
        <v>-4.8953575406128998E-5</v>
      </c>
      <c r="K46" s="75">
        <f t="shared" si="18"/>
        <v>-4.330202128254826E-5</v>
      </c>
      <c r="L46" s="75">
        <f t="shared" si="18"/>
        <v>-3.6334757154177336E-5</v>
      </c>
      <c r="M46" s="75">
        <f t="shared" si="18"/>
        <v>-2.8263479815951006E-5</v>
      </c>
      <c r="N46" s="75">
        <f t="shared" si="18"/>
        <v>-1.9333430945527872E-5</v>
      </c>
      <c r="O46" s="75">
        <f t="shared" si="18"/>
        <v>-9.8159455590129817E-6</v>
      </c>
      <c r="P46" s="75">
        <f t="shared" si="18"/>
        <v>-2.0763379559829171E-10</v>
      </c>
      <c r="Q46" s="75">
        <f t="shared" si="19"/>
        <v>9.8155366002695963E-6</v>
      </c>
      <c r="R46" s="75">
        <f t="shared" si="19"/>
        <v>1.9333040721636772E-5</v>
      </c>
      <c r="S46" s="75">
        <f t="shared" si="19"/>
        <v>2.8263120183667648E-5</v>
      </c>
      <c r="T46" s="75">
        <f t="shared" si="19"/>
        <v>3.6334439040746692E-5</v>
      </c>
      <c r="U46" s="75">
        <f t="shared" si="19"/>
        <v>4.3301754353685939E-5</v>
      </c>
      <c r="V46" s="75">
        <f t="shared" si="19"/>
        <v>4.8953367772333404E-5</v>
      </c>
      <c r="W46" s="75">
        <f t="shared" si="19"/>
        <v>5.311755788281785E-5</v>
      </c>
      <c r="X46" s="75">
        <f t="shared" si="19"/>
        <v>5.5667797875814111E-5</v>
      </c>
      <c r="Y46" s="75">
        <f t="shared" si="19"/>
        <v>5.6526599999618654E-5</v>
      </c>
      <c r="Z46" s="75">
        <f t="shared" si="19"/>
        <v>5.566786998627457E-5</v>
      </c>
      <c r="AA46" s="75">
        <f t="shared" si="20"/>
        <v>5.3117699912698924E-5</v>
      </c>
      <c r="AB46" s="75">
        <f t="shared" si="20"/>
        <v>4.8953575406128998E-5</v>
      </c>
      <c r="AC46" s="75">
        <f t="shared" si="20"/>
        <v>4.3302021282548267E-5</v>
      </c>
      <c r="AD46" s="75">
        <f t="shared" si="20"/>
        <v>3.6334757154177356E-5</v>
      </c>
      <c r="AE46" s="75">
        <f t="shared" si="20"/>
        <v>2.8263479815951033E-5</v>
      </c>
      <c r="AF46" s="75">
        <f t="shared" si="20"/>
        <v>1.9333430945527913E-5</v>
      </c>
      <c r="AG46" s="75">
        <f t="shared" si="20"/>
        <v>9.8159455590129868E-6</v>
      </c>
      <c r="AH46" s="75">
        <f t="shared" si="20"/>
        <v>2.0763379561776848E-10</v>
      </c>
      <c r="AI46" s="75">
        <f t="shared" si="20"/>
        <v>-9.8155366002695641E-6</v>
      </c>
      <c r="AJ46" s="75">
        <f t="shared" si="20"/>
        <v>-1.9333040721636732E-5</v>
      </c>
      <c r="AK46" s="75">
        <f t="shared" si="21"/>
        <v>-2.8263120183667655E-5</v>
      </c>
      <c r="AL46" s="75">
        <f t="shared" si="21"/>
        <v>-3.6334439040746678E-5</v>
      </c>
      <c r="AM46" s="75">
        <f t="shared" si="21"/>
        <v>-4.3301754353685919E-5</v>
      </c>
      <c r="AN46" s="75">
        <f t="shared" si="21"/>
        <v>-4.8953367772333384E-5</v>
      </c>
      <c r="AO46" s="75">
        <f t="shared" si="21"/>
        <v>-5.3117557882817863E-5</v>
      </c>
      <c r="AP46" s="75">
        <f t="shared" si="21"/>
        <v>-5.5667797875814091E-5</v>
      </c>
      <c r="AQ46" s="75">
        <f t="shared" si="21"/>
        <v>-5.6526599999618654E-5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2.1836000000000002E-6</v>
      </c>
      <c r="E47" s="50">
        <v>3.1415899999999999</v>
      </c>
      <c r="F47" s="36">
        <f t="shared" si="5"/>
        <v>4.3008564436275355E-2</v>
      </c>
      <c r="G47" s="75">
        <f t="shared" si="18"/>
        <v>-2.3177514690978924E-11</v>
      </c>
      <c r="H47" s="75">
        <f t="shared" si="18"/>
        <v>1.4936485901713002E-6</v>
      </c>
      <c r="I47" s="75">
        <f t="shared" si="18"/>
        <v>2.8071642939771871E-6</v>
      </c>
      <c r="J47" s="75">
        <f t="shared" si="18"/>
        <v>3.7820945545967907E-6</v>
      </c>
      <c r="K47" s="75">
        <f t="shared" si="18"/>
        <v>4.3008483941611577E-6</v>
      </c>
      <c r="L47" s="75">
        <f t="shared" si="18"/>
        <v>4.3008564436275356E-6</v>
      </c>
      <c r="M47" s="75">
        <f t="shared" si="18"/>
        <v>3.7821177321114841E-6</v>
      </c>
      <c r="N47" s="75">
        <f t="shared" si="18"/>
        <v>2.8071998039898586E-6</v>
      </c>
      <c r="O47" s="75">
        <f t="shared" si="18"/>
        <v>1.493692149650347E-6</v>
      </c>
      <c r="P47" s="75">
        <f t="shared" si="18"/>
        <v>2.3177514691513971E-11</v>
      </c>
      <c r="Q47" s="75">
        <f t="shared" si="19"/>
        <v>-1.4936485901712998E-6</v>
      </c>
      <c r="R47" s="75">
        <f t="shared" si="19"/>
        <v>-2.8071642939771893E-6</v>
      </c>
      <c r="S47" s="75">
        <f t="shared" si="19"/>
        <v>-3.7820945545967924E-6</v>
      </c>
      <c r="T47" s="75">
        <f t="shared" si="19"/>
        <v>-4.3008483941611569E-6</v>
      </c>
      <c r="U47" s="75">
        <f t="shared" si="19"/>
        <v>-4.3008564436275356E-6</v>
      </c>
      <c r="V47" s="75">
        <f t="shared" si="19"/>
        <v>-3.7821177321114841E-6</v>
      </c>
      <c r="W47" s="75">
        <f t="shared" si="19"/>
        <v>-2.807199803989859E-6</v>
      </c>
      <c r="X47" s="75">
        <f t="shared" si="19"/>
        <v>-1.4936921496503479E-6</v>
      </c>
      <c r="Y47" s="75">
        <f t="shared" si="19"/>
        <v>-2.3177514692049015E-11</v>
      </c>
      <c r="Z47" s="75">
        <f t="shared" si="19"/>
        <v>1.4936485901713065E-6</v>
      </c>
      <c r="AA47" s="75">
        <f t="shared" si="20"/>
        <v>2.8071642939771888E-6</v>
      </c>
      <c r="AB47" s="75">
        <f t="shared" si="20"/>
        <v>3.782094554596792E-6</v>
      </c>
      <c r="AC47" s="75">
        <f t="shared" si="20"/>
        <v>4.3008483941611569E-6</v>
      </c>
      <c r="AD47" s="75">
        <f t="shared" si="20"/>
        <v>4.3008564436275356E-6</v>
      </c>
      <c r="AE47" s="75">
        <f t="shared" si="20"/>
        <v>3.7821177321114845E-6</v>
      </c>
      <c r="AF47" s="75">
        <f t="shared" si="20"/>
        <v>2.8071998039898599E-6</v>
      </c>
      <c r="AG47" s="75">
        <f t="shared" si="20"/>
        <v>1.4936921496503483E-6</v>
      </c>
      <c r="AH47" s="75">
        <f t="shared" si="20"/>
        <v>2.3177514692584062E-11</v>
      </c>
      <c r="AI47" s="75">
        <f t="shared" si="20"/>
        <v>-1.4936485901712913E-6</v>
      </c>
      <c r="AJ47" s="75">
        <f t="shared" si="20"/>
        <v>-2.807164293977177E-6</v>
      </c>
      <c r="AK47" s="75">
        <f t="shared" si="21"/>
        <v>-3.782094554596792E-6</v>
      </c>
      <c r="AL47" s="75">
        <f t="shared" si="21"/>
        <v>-4.3008483941611569E-6</v>
      </c>
      <c r="AM47" s="75">
        <f t="shared" si="21"/>
        <v>-4.3008564436275356E-6</v>
      </c>
      <c r="AN47" s="75">
        <f t="shared" si="21"/>
        <v>-3.7821177321114849E-6</v>
      </c>
      <c r="AO47" s="75">
        <f t="shared" si="21"/>
        <v>-2.8071998039898484E-6</v>
      </c>
      <c r="AP47" s="75">
        <f t="shared" si="21"/>
        <v>-1.4936921496503561E-6</v>
      </c>
      <c r="AQ47" s="75">
        <f t="shared" si="21"/>
        <v>-2.3177514685361405E-11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8.3412999999999998E-4</v>
      </c>
      <c r="E48" s="50">
        <v>1.5708</v>
      </c>
      <c r="F48" s="36">
        <f t="shared" si="5"/>
        <v>8.3412999999437272</v>
      </c>
      <c r="G48" s="75">
        <f t="shared" si="18"/>
        <v>8.3412999999437276E-4</v>
      </c>
      <c r="H48" s="75">
        <f t="shared" si="18"/>
        <v>8.2145715896857088E-4</v>
      </c>
      <c r="I48" s="75">
        <f t="shared" si="18"/>
        <v>7.8382475784488821E-4</v>
      </c>
      <c r="J48" s="75">
        <f t="shared" si="18"/>
        <v>7.2237623808855402E-4</v>
      </c>
      <c r="K48" s="75">
        <f t="shared" si="18"/>
        <v>6.3897868187791341E-4</v>
      </c>
      <c r="L48" s="75">
        <f t="shared" si="18"/>
        <v>5.3616608175722645E-4</v>
      </c>
      <c r="M48" s="75">
        <f t="shared" si="18"/>
        <v>4.1706234655547496E-4</v>
      </c>
      <c r="N48" s="75">
        <f t="shared" si="18"/>
        <v>2.8528638299736575E-4</v>
      </c>
      <c r="O48" s="75">
        <f t="shared" si="18"/>
        <v>1.4484213705375667E-4</v>
      </c>
      <c r="P48" s="75">
        <f t="shared" si="18"/>
        <v>-3.0639305729885738E-9</v>
      </c>
      <c r="Q48" s="75">
        <f t="shared" si="19"/>
        <v>-1.4484817181892226E-4</v>
      </c>
      <c r="R48" s="75">
        <f t="shared" si="19"/>
        <v>-2.8529214130326513E-4</v>
      </c>
      <c r="S48" s="75">
        <f t="shared" si="19"/>
        <v>-4.1706765343889758E-4</v>
      </c>
      <c r="T48" s="75">
        <f t="shared" si="19"/>
        <v>-5.3617077597120546E-4</v>
      </c>
      <c r="U48" s="75">
        <f t="shared" si="19"/>
        <v>-6.3898262079113157E-4</v>
      </c>
      <c r="V48" s="75">
        <f t="shared" si="19"/>
        <v>-7.2237930201912682E-4</v>
      </c>
      <c r="W48" s="75">
        <f t="shared" si="19"/>
        <v>-7.8382685369683539E-4</v>
      </c>
      <c r="X48" s="75">
        <f t="shared" si="19"/>
        <v>-8.214582230604918E-4</v>
      </c>
      <c r="Y48" s="75">
        <f t="shared" si="19"/>
        <v>-8.3412999999437276E-4</v>
      </c>
      <c r="Z48" s="75">
        <f t="shared" si="19"/>
        <v>-8.2145715896857088E-4</v>
      </c>
      <c r="AA48" s="75">
        <f t="shared" si="20"/>
        <v>-7.8382475784488832E-4</v>
      </c>
      <c r="AB48" s="75">
        <f t="shared" si="20"/>
        <v>-7.2237623808855381E-4</v>
      </c>
      <c r="AC48" s="75">
        <f t="shared" si="20"/>
        <v>-6.3897868187791319E-4</v>
      </c>
      <c r="AD48" s="75">
        <f t="shared" si="20"/>
        <v>-5.3616608175722645E-4</v>
      </c>
      <c r="AE48" s="75">
        <f t="shared" si="20"/>
        <v>-4.1706234655547502E-4</v>
      </c>
      <c r="AF48" s="75">
        <f t="shared" si="20"/>
        <v>-2.8528638299736586E-4</v>
      </c>
      <c r="AG48" s="75">
        <f t="shared" si="20"/>
        <v>-1.4484213705375643E-4</v>
      </c>
      <c r="AH48" s="75">
        <f t="shared" si="20"/>
        <v>3.0639305728863806E-9</v>
      </c>
      <c r="AI48" s="75">
        <f t="shared" si="20"/>
        <v>1.4484817181892215E-4</v>
      </c>
      <c r="AJ48" s="75">
        <f t="shared" si="20"/>
        <v>2.8529214130326507E-4</v>
      </c>
      <c r="AK48" s="75">
        <f t="shared" si="21"/>
        <v>4.1706765343889812E-4</v>
      </c>
      <c r="AL48" s="75">
        <f t="shared" si="21"/>
        <v>5.3617077597120546E-4</v>
      </c>
      <c r="AM48" s="75">
        <f t="shared" si="21"/>
        <v>6.3898262079113157E-4</v>
      </c>
      <c r="AN48" s="75">
        <f t="shared" si="21"/>
        <v>7.2237930201912671E-4</v>
      </c>
      <c r="AO48" s="75">
        <f t="shared" si="21"/>
        <v>7.8382685369683572E-4</v>
      </c>
      <c r="AP48" s="75">
        <f t="shared" si="21"/>
        <v>8.214582230604918E-4</v>
      </c>
      <c r="AQ48" s="75">
        <f t="shared" si="21"/>
        <v>8.3412999999437276E-4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1.0254100000000001E-4</v>
      </c>
      <c r="E49" s="50">
        <v>3.1415899999999999</v>
      </c>
      <c r="F49" s="36">
        <f t="shared" si="5"/>
        <v>0.51270499999819485</v>
      </c>
      <c r="G49" s="75">
        <f t="shared" si="18"/>
        <v>1.3605087550009373E-10</v>
      </c>
      <c r="H49" s="75">
        <f t="shared" si="18"/>
        <v>-8.9028949090840002E-6</v>
      </c>
      <c r="I49" s="75">
        <f t="shared" si="18"/>
        <v>-1.7535415912313203E-5</v>
      </c>
      <c r="J49" s="75">
        <f t="shared" si="18"/>
        <v>-2.5635132176395349E-5</v>
      </c>
      <c r="K49" s="75">
        <f t="shared" si="18"/>
        <v>-3.2955937921300534E-5</v>
      </c>
      <c r="L49" s="75">
        <f t="shared" si="18"/>
        <v>-3.9275394168976226E-5</v>
      </c>
      <c r="M49" s="75">
        <f t="shared" si="18"/>
        <v>-4.4401487439135981E-5</v>
      </c>
      <c r="N49" s="75">
        <f t="shared" si="18"/>
        <v>-4.8178463981694345E-5</v>
      </c>
      <c r="O49" s="75">
        <f t="shared" si="18"/>
        <v>-5.0491562275648047E-5</v>
      </c>
      <c r="P49" s="75">
        <f t="shared" si="18"/>
        <v>-5.127049999981949E-5</v>
      </c>
      <c r="Q49" s="75">
        <f t="shared" si="19"/>
        <v>-5.0491609525621248E-5</v>
      </c>
      <c r="R49" s="75">
        <f t="shared" si="19"/>
        <v>-4.8178557045974227E-5</v>
      </c>
      <c r="S49" s="75">
        <f t="shared" si="19"/>
        <v>-4.4401623490011482E-5</v>
      </c>
      <c r="T49" s="75">
        <f t="shared" si="19"/>
        <v>-3.9275569072610343E-5</v>
      </c>
      <c r="U49" s="75">
        <f t="shared" si="19"/>
        <v>-3.2956146363334851E-5</v>
      </c>
      <c r="V49" s="75">
        <f t="shared" si="19"/>
        <v>-2.5635367823424152E-5</v>
      </c>
      <c r="W49" s="75">
        <f t="shared" si="19"/>
        <v>-1.7535671604320751E-5</v>
      </c>
      <c r="X49" s="75">
        <f t="shared" si="19"/>
        <v>-8.9031628769980006E-6</v>
      </c>
      <c r="Y49" s="75">
        <f t="shared" si="19"/>
        <v>-1.3605087550637514E-10</v>
      </c>
      <c r="Z49" s="75">
        <f t="shared" si="19"/>
        <v>8.9028949090840392E-6</v>
      </c>
      <c r="AA49" s="75">
        <f t="shared" si="20"/>
        <v>1.753541591231322E-5</v>
      </c>
      <c r="AB49" s="75">
        <f t="shared" si="20"/>
        <v>2.5635132176395362E-5</v>
      </c>
      <c r="AC49" s="75">
        <f t="shared" si="20"/>
        <v>3.2955937921300527E-5</v>
      </c>
      <c r="AD49" s="75">
        <f t="shared" si="20"/>
        <v>3.9275394168976219E-5</v>
      </c>
      <c r="AE49" s="75">
        <f t="shared" si="20"/>
        <v>4.4401487439135974E-5</v>
      </c>
      <c r="AF49" s="75">
        <f t="shared" si="20"/>
        <v>4.8178463981694345E-5</v>
      </c>
      <c r="AG49" s="75">
        <f t="shared" si="20"/>
        <v>5.0491562275648047E-5</v>
      </c>
      <c r="AH49" s="75">
        <f t="shared" si="20"/>
        <v>5.127049999981949E-5</v>
      </c>
      <c r="AI49" s="75">
        <f t="shared" si="20"/>
        <v>5.0491609525621261E-5</v>
      </c>
      <c r="AJ49" s="75">
        <f t="shared" si="20"/>
        <v>4.8178557045974254E-5</v>
      </c>
      <c r="AK49" s="75">
        <f t="shared" si="21"/>
        <v>4.4401623490011482E-5</v>
      </c>
      <c r="AL49" s="75">
        <f t="shared" si="21"/>
        <v>3.9275569072610343E-5</v>
      </c>
      <c r="AM49" s="75">
        <f t="shared" si="21"/>
        <v>3.2956146363334858E-5</v>
      </c>
      <c r="AN49" s="75">
        <f t="shared" si="21"/>
        <v>2.5635367823424159E-5</v>
      </c>
      <c r="AO49" s="75">
        <f t="shared" si="21"/>
        <v>1.753567160432067E-5</v>
      </c>
      <c r="AP49" s="75">
        <f t="shared" si="21"/>
        <v>8.9031628769980498E-6</v>
      </c>
      <c r="AQ49" s="75">
        <f t="shared" si="21"/>
        <v>1.3605087546711919E-10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29.851579638286331</v>
      </c>
      <c r="F51" s="36" t="s">
        <v>41</v>
      </c>
      <c r="G51" s="75">
        <f t="shared" ref="G51:AQ51" si="23">SUM(G3:G49)*10000</f>
        <v>5.2249456744577527</v>
      </c>
      <c r="H51" s="75">
        <f t="shared" si="23"/>
        <v>13.881384158441003</v>
      </c>
      <c r="I51" s="75">
        <f t="shared" si="23"/>
        <v>21.404101321356382</v>
      </c>
      <c r="J51" s="75">
        <f t="shared" si="23"/>
        <v>26.938449115839557</v>
      </c>
      <c r="K51" s="75">
        <f t="shared" si="23"/>
        <v>29.851579638286331</v>
      </c>
      <c r="L51" s="75">
        <f t="shared" si="23"/>
        <v>29.807722309548311</v>
      </c>
      <c r="M51" s="75">
        <f t="shared" si="23"/>
        <v>26.808208887020911</v>
      </c>
      <c r="N51" s="75">
        <f t="shared" si="23"/>
        <v>21.191433099417555</v>
      </c>
      <c r="O51" s="75">
        <f t="shared" si="23"/>
        <v>13.592746118700273</v>
      </c>
      <c r="P51" s="75">
        <f t="shared" si="23"/>
        <v>4.8691034713593444</v>
      </c>
      <c r="Q51" s="75">
        <f t="shared" si="23"/>
        <v>-4.0024867975610361</v>
      </c>
      <c r="R51" s="75">
        <f t="shared" si="23"/>
        <v>-12.040521042760632</v>
      </c>
      <c r="S51" s="75">
        <f t="shared" si="23"/>
        <v>-18.374693568092898</v>
      </c>
      <c r="T51" s="75">
        <f t="shared" si="23"/>
        <v>-22.347854200237663</v>
      </c>
      <c r="U51" s="75">
        <f t="shared" si="23"/>
        <v>-23.592023881564437</v>
      </c>
      <c r="V51" s="75">
        <f t="shared" si="23"/>
        <v>-22.069398320540962</v>
      </c>
      <c r="W51" s="75">
        <f t="shared" si="23"/>
        <v>-18.073496755550185</v>
      </c>
      <c r="X51" s="75">
        <f t="shared" si="23"/>
        <v>-12.190420915501967</v>
      </c>
      <c r="Y51" s="75">
        <f t="shared" si="23"/>
        <v>-5.2249983505184963</v>
      </c>
      <c r="Z51" s="75">
        <f t="shared" si="23"/>
        <v>1.8991855218562212</v>
      </c>
      <c r="AA51" s="75">
        <f t="shared" si="23"/>
        <v>8.2537211154505972</v>
      </c>
      <c r="AB51" s="75">
        <f t="shared" si="23"/>
        <v>13.019454988755767</v>
      </c>
      <c r="AC51" s="75">
        <f t="shared" si="23"/>
        <v>15.586893183225087</v>
      </c>
      <c r="AD51" s="75">
        <f t="shared" si="23"/>
        <v>15.630768806166996</v>
      </c>
      <c r="AE51" s="75">
        <f t="shared" si="23"/>
        <v>13.149747893635162</v>
      </c>
      <c r="AF51" s="75">
        <f t="shared" si="23"/>
        <v>8.4664700417966703</v>
      </c>
      <c r="AG51" s="75">
        <f t="shared" si="23"/>
        <v>2.1879225602080514</v>
      </c>
      <c r="AH51" s="75">
        <f t="shared" si="23"/>
        <v>-4.8690507952986053</v>
      </c>
      <c r="AI51" s="75">
        <f t="shared" si="23"/>
        <v>-11.778082882736127</v>
      </c>
      <c r="AJ51" s="75">
        <f t="shared" si="23"/>
        <v>-17.617301394046308</v>
      </c>
      <c r="AK51" s="75">
        <f t="shared" si="23"/>
        <v>-21.583210536502396</v>
      </c>
      <c r="AL51" s="75">
        <f t="shared" si="23"/>
        <v>-23.090618621273734</v>
      </c>
      <c r="AM51" s="75">
        <f t="shared" si="23"/>
        <v>-21.846467234150854</v>
      </c>
      <c r="AN51" s="75">
        <f t="shared" si="23"/>
        <v>-17.888558460115103</v>
      </c>
      <c r="AO51" s="75">
        <f t="shared" si="23"/>
        <v>-11.58440638566401</v>
      </c>
      <c r="AP51" s="75">
        <f t="shared" si="23"/>
        <v>-3.5902477634063876</v>
      </c>
      <c r="AQ51" s="75">
        <f t="shared" si="23"/>
        <v>5.2249456744577483</v>
      </c>
    </row>
    <row r="52" spans="1:43" x14ac:dyDescent="0.25">
      <c r="F52" s="36">
        <f>SUM(F3:F49)</f>
        <v>119.79761579478598</v>
      </c>
    </row>
  </sheetData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8" workbookViewId="0">
      <selection activeCell="E60" sqref="E60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109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4.4346900000000001E-5</v>
      </c>
      <c r="E3" s="50">
        <v>3.1415899999999999</v>
      </c>
      <c r="F3" s="36">
        <f>MAX(ABS(MAX(G3:AQ3)),ABS(MAX(G3:AQ3)))*10000</f>
        <v>1.7738759999937548</v>
      </c>
      <c r="G3" s="75">
        <f t="shared" ref="G3:P12" si="1">Bn*SIN(m*(th-INDEX(deg,ii)*PI()/180+ph))*INDEX(mm,ii)*INDEX(_10kA,ii)</f>
        <v>4.7071392482734562E-10</v>
      </c>
      <c r="H3" s="75">
        <f t="shared" si="1"/>
        <v>-3.0802569917879268E-5</v>
      </c>
      <c r="I3" s="75">
        <f t="shared" si="1"/>
        <v>-6.0669690049581133E-5</v>
      </c>
      <c r="J3" s="75">
        <f t="shared" si="1"/>
        <v>-8.8693392349470891E-5</v>
      </c>
      <c r="K3" s="75">
        <f t="shared" si="1"/>
        <v>-1.1402219080384412E-4</v>
      </c>
      <c r="L3" s="75">
        <f t="shared" si="1"/>
        <v>-1.3588648268865502E-4</v>
      </c>
      <c r="M3" s="75">
        <f t="shared" si="1"/>
        <v>-1.5362193255884918E-4</v>
      </c>
      <c r="N3" s="75">
        <f t="shared" si="1"/>
        <v>-1.6668965774469145E-4</v>
      </c>
      <c r="O3" s="75">
        <f t="shared" si="1"/>
        <v>-1.7469260202899805E-4</v>
      </c>
      <c r="P3" s="75">
        <f t="shared" si="1"/>
        <v>-1.7738759999937547E-4</v>
      </c>
      <c r="Q3" s="75">
        <f t="shared" ref="Q3:Z12" si="2">Bn*SIN(m*(th-INDEX(deg,ii)*PI()/180+ph))*INDEX(mm,ii)*INDEX(_10kA,ii)</f>
        <v>-1.7469276550622856E-4</v>
      </c>
      <c r="R3" s="75">
        <f t="shared" si="2"/>
        <v>-1.6668997973197955E-4</v>
      </c>
      <c r="S3" s="75">
        <f t="shared" si="2"/>
        <v>-1.5362240327277402E-4</v>
      </c>
      <c r="T3" s="75">
        <f t="shared" si="2"/>
        <v>-1.3588708782681218E-4</v>
      </c>
      <c r="U3" s="75">
        <f t="shared" si="2"/>
        <v>-1.1402291197941695E-4</v>
      </c>
      <c r="V3" s="75">
        <f t="shared" si="2"/>
        <v>-8.869420764990461E-5</v>
      </c>
      <c r="W3" s="75">
        <f t="shared" si="2"/>
        <v>-6.0670574702384559E-5</v>
      </c>
      <c r="X3" s="75">
        <f t="shared" si="2"/>
        <v>-3.0803497043324532E-5</v>
      </c>
      <c r="Y3" s="75">
        <f t="shared" si="2"/>
        <v>-4.7071392484907824E-10</v>
      </c>
      <c r="Z3" s="75">
        <f t="shared" si="2"/>
        <v>3.0802569917879404E-5</v>
      </c>
      <c r="AA3" s="75">
        <f t="shared" ref="AA3:AJ12" si="3">Bn*SIN(m*(th-INDEX(deg,ii)*PI()/180+ph))*INDEX(mm,ii)*INDEX(_10kA,ii)</f>
        <v>6.0669690049581188E-5</v>
      </c>
      <c r="AB3" s="75">
        <f t="shared" si="3"/>
        <v>8.8693392349470946E-5</v>
      </c>
      <c r="AC3" s="75">
        <f t="shared" si="3"/>
        <v>1.1402219080384411E-4</v>
      </c>
      <c r="AD3" s="75">
        <f t="shared" si="3"/>
        <v>1.3588648268865499E-4</v>
      </c>
      <c r="AE3" s="75">
        <f t="shared" si="3"/>
        <v>1.5362193255884915E-4</v>
      </c>
      <c r="AF3" s="75">
        <f t="shared" si="3"/>
        <v>1.6668965774469145E-4</v>
      </c>
      <c r="AG3" s="75">
        <f t="shared" si="3"/>
        <v>1.7469260202899805E-4</v>
      </c>
      <c r="AH3" s="75">
        <f t="shared" si="3"/>
        <v>1.7738759999937547E-4</v>
      </c>
      <c r="AI3" s="75">
        <f t="shared" si="3"/>
        <v>1.7469276550622861E-4</v>
      </c>
      <c r="AJ3" s="75">
        <f t="shared" si="3"/>
        <v>1.6668997973197966E-4</v>
      </c>
      <c r="AK3" s="75">
        <f t="shared" ref="AK3:AQ12" si="4">Bn*SIN(m*(th-INDEX(deg,ii)*PI()/180+ph))*INDEX(mm,ii)*INDEX(_10kA,ii)</f>
        <v>1.5362240327277402E-4</v>
      </c>
      <c r="AL3" s="75">
        <f t="shared" si="4"/>
        <v>1.3588708782681218E-4</v>
      </c>
      <c r="AM3" s="75">
        <f t="shared" si="4"/>
        <v>1.1402291197941698E-4</v>
      </c>
      <c r="AN3" s="75">
        <f t="shared" si="4"/>
        <v>8.8694207649904624E-5</v>
      </c>
      <c r="AO3" s="75">
        <f t="shared" si="4"/>
        <v>6.0670574702384281E-5</v>
      </c>
      <c r="AP3" s="75">
        <f t="shared" si="4"/>
        <v>3.0803497043324708E-5</v>
      </c>
      <c r="AQ3" s="75">
        <f t="shared" si="4"/>
        <v>4.7071392471325901E-10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9.3559400000000004E-5</v>
      </c>
      <c r="E4" s="50">
        <v>-1.5708</v>
      </c>
      <c r="F4" s="36">
        <f t="shared" ref="F4:F49" si="5">MAX(ABS(MAX(G4:AQ4)),ABS(MAX(G4:AQ4)))*10000</f>
        <v>2.8067819999810646</v>
      </c>
      <c r="G4" s="75">
        <f t="shared" si="1"/>
        <v>-2.8067819999810648E-4</v>
      </c>
      <c r="H4" s="75">
        <f t="shared" si="1"/>
        <v>-2.7641424648893739E-4</v>
      </c>
      <c r="I4" s="75">
        <f t="shared" si="1"/>
        <v>-2.6375158597255959E-4</v>
      </c>
      <c r="J4" s="75">
        <f t="shared" si="1"/>
        <v>-2.430749669811479E-4</v>
      </c>
      <c r="K4" s="75">
        <f t="shared" si="1"/>
        <v>-2.1501263811988229E-4</v>
      </c>
      <c r="L4" s="75">
        <f t="shared" si="1"/>
        <v>-1.8041725905098866E-4</v>
      </c>
      <c r="M4" s="75">
        <f t="shared" si="1"/>
        <v>-1.4033999286136895E-4</v>
      </c>
      <c r="N4" s="75">
        <f t="shared" si="1"/>
        <v>-9.599856700411949E-5</v>
      </c>
      <c r="O4" s="75">
        <f t="shared" si="1"/>
        <v>-4.8740273266068672E-5</v>
      </c>
      <c r="P4" s="75">
        <f t="shared" si="1"/>
        <v>-1.0309885966553168E-9</v>
      </c>
      <c r="Q4" s="75">
        <f t="shared" si="2"/>
        <v>4.8738242614942168E-5</v>
      </c>
      <c r="R4" s="75">
        <f t="shared" si="2"/>
        <v>9.5996629379366705E-5</v>
      </c>
      <c r="S4" s="75">
        <f t="shared" si="2"/>
        <v>1.403382071367375E-4</v>
      </c>
      <c r="T4" s="75">
        <f t="shared" si="2"/>
        <v>1.8041567948481793E-4</v>
      </c>
      <c r="U4" s="75">
        <f t="shared" si="2"/>
        <v>2.1501131270649094E-4</v>
      </c>
      <c r="V4" s="75">
        <f t="shared" si="2"/>
        <v>2.430739359925513E-4</v>
      </c>
      <c r="W4" s="75">
        <f t="shared" si="2"/>
        <v>2.6375088073482447E-4</v>
      </c>
      <c r="X4" s="75">
        <f t="shared" si="2"/>
        <v>2.7641388843035536E-4</v>
      </c>
      <c r="Y4" s="75">
        <f t="shared" si="2"/>
        <v>2.8067819999810648E-4</v>
      </c>
      <c r="Z4" s="75">
        <f t="shared" si="2"/>
        <v>2.7641424648893739E-4</v>
      </c>
      <c r="AA4" s="75">
        <f t="shared" si="3"/>
        <v>2.6375158597255965E-4</v>
      </c>
      <c r="AB4" s="75">
        <f t="shared" si="3"/>
        <v>2.4307496698114796E-4</v>
      </c>
      <c r="AC4" s="75">
        <f t="shared" si="3"/>
        <v>2.1501263811988234E-4</v>
      </c>
      <c r="AD4" s="75">
        <f t="shared" si="3"/>
        <v>1.8041725905098877E-4</v>
      </c>
      <c r="AE4" s="75">
        <f t="shared" si="3"/>
        <v>1.4033999286136911E-4</v>
      </c>
      <c r="AF4" s="75">
        <f t="shared" si="3"/>
        <v>9.5998567004119693E-5</v>
      </c>
      <c r="AG4" s="75">
        <f t="shared" si="3"/>
        <v>4.8740273266068706E-5</v>
      </c>
      <c r="AH4" s="75">
        <f t="shared" si="3"/>
        <v>1.0309885967520273E-9</v>
      </c>
      <c r="AI4" s="75">
        <f t="shared" si="3"/>
        <v>-4.8738242614942005E-5</v>
      </c>
      <c r="AJ4" s="75">
        <f t="shared" si="3"/>
        <v>-9.5996629379366502E-5</v>
      </c>
      <c r="AK4" s="75">
        <f t="shared" si="4"/>
        <v>-1.403382071367375E-4</v>
      </c>
      <c r="AL4" s="75">
        <f t="shared" si="4"/>
        <v>-1.8041567948481787E-4</v>
      </c>
      <c r="AM4" s="75">
        <f t="shared" si="4"/>
        <v>-2.1501131270649089E-4</v>
      </c>
      <c r="AN4" s="75">
        <f t="shared" si="4"/>
        <v>-2.4307393599255116E-4</v>
      </c>
      <c r="AO4" s="75">
        <f t="shared" si="4"/>
        <v>-2.6375088073482447E-4</v>
      </c>
      <c r="AP4" s="75">
        <f t="shared" si="4"/>
        <v>-2.7641388843035531E-4</v>
      </c>
      <c r="AQ4" s="75">
        <f t="shared" si="4"/>
        <v>-2.8067819999810648E-4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1.14148E-5</v>
      </c>
      <c r="E5" s="50">
        <v>3.1415899999999999</v>
      </c>
      <c r="F5" s="36">
        <f t="shared" si="5"/>
        <v>0.22482788117200761</v>
      </c>
      <c r="G5" s="75">
        <f t="shared" si="1"/>
        <v>-1.2116078709222668E-10</v>
      </c>
      <c r="H5" s="75">
        <f t="shared" si="1"/>
        <v>7.8080692100601552E-6</v>
      </c>
      <c r="I5" s="75">
        <f t="shared" si="1"/>
        <v>1.4674491199345481E-5</v>
      </c>
      <c r="J5" s="75">
        <f t="shared" si="1"/>
        <v>1.9770952977565234E-5</v>
      </c>
      <c r="K5" s="75">
        <f t="shared" si="1"/>
        <v>2.2482746038500995E-5</v>
      </c>
      <c r="L5" s="75">
        <f t="shared" si="1"/>
        <v>2.2482788117200762E-5</v>
      </c>
      <c r="M5" s="75">
        <f t="shared" si="1"/>
        <v>1.9771074138352336E-5</v>
      </c>
      <c r="N5" s="75">
        <f t="shared" si="1"/>
        <v>1.4674676828440848E-5</v>
      </c>
      <c r="O5" s="75">
        <f t="shared" si="1"/>
        <v>7.8082969178552763E-6</v>
      </c>
      <c r="P5" s="75">
        <f t="shared" si="1"/>
        <v>1.2116078709502363E-10</v>
      </c>
      <c r="Q5" s="75">
        <f t="shared" si="2"/>
        <v>-7.8080692100601535E-6</v>
      </c>
      <c r="R5" s="75">
        <f t="shared" si="2"/>
        <v>-1.4674491199345493E-5</v>
      </c>
      <c r="S5" s="75">
        <f t="shared" si="2"/>
        <v>-1.9770952977565244E-5</v>
      </c>
      <c r="T5" s="75">
        <f t="shared" si="2"/>
        <v>-2.2482746038500995E-5</v>
      </c>
      <c r="U5" s="75">
        <f t="shared" si="2"/>
        <v>-2.2482788117200762E-5</v>
      </c>
      <c r="V5" s="75">
        <f t="shared" si="2"/>
        <v>-1.9771074138352336E-5</v>
      </c>
      <c r="W5" s="75">
        <f t="shared" si="2"/>
        <v>-1.467467682844085E-5</v>
      </c>
      <c r="X5" s="75">
        <f t="shared" si="2"/>
        <v>-7.8082969178552797E-6</v>
      </c>
      <c r="Y5" s="75">
        <f t="shared" si="2"/>
        <v>-1.2116078709782062E-10</v>
      </c>
      <c r="Z5" s="75">
        <f t="shared" si="2"/>
        <v>7.8080692100601891E-6</v>
      </c>
      <c r="AA5" s="75">
        <f t="shared" si="3"/>
        <v>1.4674491199345491E-5</v>
      </c>
      <c r="AB5" s="75">
        <f t="shared" si="3"/>
        <v>1.977095297756524E-5</v>
      </c>
      <c r="AC5" s="75">
        <f t="shared" si="3"/>
        <v>2.2482746038500995E-5</v>
      </c>
      <c r="AD5" s="75">
        <f t="shared" si="3"/>
        <v>2.2482788117200762E-5</v>
      </c>
      <c r="AE5" s="75">
        <f t="shared" si="3"/>
        <v>1.9771074138352339E-5</v>
      </c>
      <c r="AF5" s="75">
        <f t="shared" si="3"/>
        <v>1.4674676828440853E-5</v>
      </c>
      <c r="AG5" s="75">
        <f t="shared" si="3"/>
        <v>7.8082969178552813E-6</v>
      </c>
      <c r="AH5" s="75">
        <f t="shared" si="3"/>
        <v>1.2116078710061757E-10</v>
      </c>
      <c r="AI5" s="75">
        <f t="shared" si="3"/>
        <v>-7.8080692100601094E-6</v>
      </c>
      <c r="AJ5" s="75">
        <f t="shared" si="3"/>
        <v>-1.4674491199345427E-5</v>
      </c>
      <c r="AK5" s="75">
        <f t="shared" si="4"/>
        <v>-1.977095297756524E-5</v>
      </c>
      <c r="AL5" s="75">
        <f t="shared" si="4"/>
        <v>-2.2482746038500995E-5</v>
      </c>
      <c r="AM5" s="75">
        <f t="shared" si="4"/>
        <v>-2.2482788117200762E-5</v>
      </c>
      <c r="AN5" s="75">
        <f t="shared" si="4"/>
        <v>-1.9771074138352342E-5</v>
      </c>
      <c r="AO5" s="75">
        <f t="shared" si="4"/>
        <v>-1.4674676828440794E-5</v>
      </c>
      <c r="AP5" s="75">
        <f t="shared" si="4"/>
        <v>-7.808296917855322E-6</v>
      </c>
      <c r="AQ5" s="75">
        <f t="shared" si="4"/>
        <v>-1.2116078706286102E-10</v>
      </c>
    </row>
    <row r="6" spans="1:43" x14ac:dyDescent="0.25">
      <c r="A6" s="75">
        <v>4</v>
      </c>
      <c r="B6" s="49" t="s">
        <v>46</v>
      </c>
      <c r="C6" s="49">
        <v>1</v>
      </c>
      <c r="D6" s="50">
        <v>3.52068E-7</v>
      </c>
      <c r="E6" s="50">
        <v>-2.5442E-16</v>
      </c>
      <c r="F6" s="36">
        <f t="shared" si="5"/>
        <v>1.408272E-2</v>
      </c>
      <c r="G6" s="75">
        <f t="shared" si="1"/>
        <v>-3.5829256224000001E-22</v>
      </c>
      <c r="H6" s="75">
        <f t="shared" si="1"/>
        <v>2.4454386645936295E-7</v>
      </c>
      <c r="I6" s="75">
        <f t="shared" si="1"/>
        <v>4.8165739128152569E-7</v>
      </c>
      <c r="J6" s="75">
        <f t="shared" si="1"/>
        <v>7.0413599999999968E-7</v>
      </c>
      <c r="K6" s="75">
        <f t="shared" si="1"/>
        <v>9.0521979266848183E-7</v>
      </c>
      <c r="L6" s="75">
        <f t="shared" si="1"/>
        <v>1.0787989400000493E-6</v>
      </c>
      <c r="M6" s="75">
        <f t="shared" si="1"/>
        <v>1.2195993274383187E-6</v>
      </c>
      <c r="N6" s="75">
        <f t="shared" si="1"/>
        <v>1.3233428064594126E-6</v>
      </c>
      <c r="O6" s="75">
        <f t="shared" si="1"/>
        <v>1.3868771839500082E-6</v>
      </c>
      <c r="P6" s="75">
        <f t="shared" si="1"/>
        <v>1.408272E-6</v>
      </c>
      <c r="Q6" s="75">
        <f t="shared" si="2"/>
        <v>1.3868771839500084E-6</v>
      </c>
      <c r="R6" s="75">
        <f t="shared" si="2"/>
        <v>1.3233428064594128E-6</v>
      </c>
      <c r="S6" s="75">
        <f t="shared" si="2"/>
        <v>1.2195993274383194E-6</v>
      </c>
      <c r="T6" s="75">
        <f t="shared" si="2"/>
        <v>1.0787989400000499E-6</v>
      </c>
      <c r="U6" s="75">
        <f t="shared" si="2"/>
        <v>9.0521979266848278E-7</v>
      </c>
      <c r="V6" s="75">
        <f t="shared" si="2"/>
        <v>7.0413600000000042E-7</v>
      </c>
      <c r="W6" s="75">
        <f t="shared" si="2"/>
        <v>4.8165739128152696E-7</v>
      </c>
      <c r="X6" s="75">
        <f t="shared" si="2"/>
        <v>2.4454386645936379E-7</v>
      </c>
      <c r="Y6" s="75">
        <f t="shared" si="2"/>
        <v>7.9793262622307461E-22</v>
      </c>
      <c r="Z6" s="75">
        <f t="shared" si="2"/>
        <v>-2.4454386645936289E-7</v>
      </c>
      <c r="AA6" s="75">
        <f t="shared" si="3"/>
        <v>-4.8165739128152537E-7</v>
      </c>
      <c r="AB6" s="75">
        <f t="shared" si="3"/>
        <v>-7.0413599999999958E-7</v>
      </c>
      <c r="AC6" s="75">
        <f t="shared" si="3"/>
        <v>-9.0521979266848151E-7</v>
      </c>
      <c r="AD6" s="75">
        <f t="shared" si="3"/>
        <v>-1.0787989400000493E-6</v>
      </c>
      <c r="AE6" s="75">
        <f t="shared" si="3"/>
        <v>-1.2195993274383185E-6</v>
      </c>
      <c r="AF6" s="75">
        <f t="shared" si="3"/>
        <v>-1.3233428064594126E-6</v>
      </c>
      <c r="AG6" s="75">
        <f t="shared" si="3"/>
        <v>-1.3868771839500082E-6</v>
      </c>
      <c r="AH6" s="75">
        <f t="shared" si="3"/>
        <v>-1.408272E-6</v>
      </c>
      <c r="AI6" s="75">
        <f t="shared" si="3"/>
        <v>-1.3868771839500084E-6</v>
      </c>
      <c r="AJ6" s="75">
        <f t="shared" si="3"/>
        <v>-1.323342806459413E-6</v>
      </c>
      <c r="AK6" s="75">
        <f t="shared" si="4"/>
        <v>-1.2195993274383189E-6</v>
      </c>
      <c r="AL6" s="75">
        <f t="shared" si="4"/>
        <v>-1.0787989400000495E-6</v>
      </c>
      <c r="AM6" s="75">
        <f t="shared" si="4"/>
        <v>-9.0521979266848247E-7</v>
      </c>
      <c r="AN6" s="75">
        <f t="shared" si="4"/>
        <v>-7.0413600000000063E-7</v>
      </c>
      <c r="AO6" s="75">
        <f t="shared" si="4"/>
        <v>-4.8165739128152601E-7</v>
      </c>
      <c r="AP6" s="75">
        <f t="shared" si="4"/>
        <v>-2.4454386645936464E-7</v>
      </c>
      <c r="AQ6" s="75">
        <f t="shared" si="4"/>
        <v>-3.4506845297821442E-22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2.3492199999999999E-7</v>
      </c>
      <c r="E7" s="50">
        <v>1.5708</v>
      </c>
      <c r="F7" s="36">
        <f t="shared" si="5"/>
        <v>7.0476599999524546E-3</v>
      </c>
      <c r="G7" s="75">
        <f t="shared" si="1"/>
        <v>7.0476599999524542E-7</v>
      </c>
      <c r="H7" s="75">
        <f t="shared" si="1"/>
        <v>6.9405857132298786E-7</v>
      </c>
      <c r="I7" s="75">
        <f t="shared" si="1"/>
        <v>6.6226252417166446E-7</v>
      </c>
      <c r="J7" s="75">
        <f t="shared" si="1"/>
        <v>6.103439653443922E-7</v>
      </c>
      <c r="K7" s="75">
        <f t="shared" si="1"/>
        <v>5.3988041397907935E-7</v>
      </c>
      <c r="L7" s="75">
        <f t="shared" si="1"/>
        <v>4.5301286942768328E-7</v>
      </c>
      <c r="M7" s="75">
        <f t="shared" si="1"/>
        <v>3.5238075807430002E-7</v>
      </c>
      <c r="N7" s="75">
        <f t="shared" si="1"/>
        <v>2.4104173570009649E-7</v>
      </c>
      <c r="O7" s="75">
        <f t="shared" si="1"/>
        <v>1.2237878215964881E-7</v>
      </c>
      <c r="P7" s="75">
        <f t="shared" si="1"/>
        <v>-2.5887500679784506E-12</v>
      </c>
      <c r="Q7" s="75">
        <f t="shared" si="2"/>
        <v>-1.2238388100192362E-7</v>
      </c>
      <c r="R7" s="75">
        <f t="shared" si="2"/>
        <v>-2.4104660095876777E-7</v>
      </c>
      <c r="S7" s="75">
        <f t="shared" si="2"/>
        <v>-3.5238524192094524E-7</v>
      </c>
      <c r="T7" s="75">
        <f t="shared" si="2"/>
        <v>-4.5301683562289164E-7</v>
      </c>
      <c r="U7" s="75">
        <f t="shared" si="2"/>
        <v>-5.398837420120157E-7</v>
      </c>
      <c r="V7" s="75">
        <f t="shared" si="2"/>
        <v>-6.1034655409446006E-7</v>
      </c>
      <c r="W7" s="75">
        <f t="shared" si="2"/>
        <v>-6.6226429498100292E-7</v>
      </c>
      <c r="X7" s="75">
        <f t="shared" si="2"/>
        <v>-6.9405947038645126E-7</v>
      </c>
      <c r="Y7" s="75">
        <f t="shared" si="2"/>
        <v>-7.0476599999524542E-7</v>
      </c>
      <c r="Z7" s="75">
        <f t="shared" si="2"/>
        <v>-6.9405857132298786E-7</v>
      </c>
      <c r="AA7" s="75">
        <f t="shared" si="3"/>
        <v>-6.6226252417166457E-7</v>
      </c>
      <c r="AB7" s="75">
        <f t="shared" si="3"/>
        <v>-6.1034396534439209E-7</v>
      </c>
      <c r="AC7" s="75">
        <f t="shared" si="3"/>
        <v>-5.3988041397907925E-7</v>
      </c>
      <c r="AD7" s="75">
        <f t="shared" si="3"/>
        <v>-4.5301286942768328E-7</v>
      </c>
      <c r="AE7" s="75">
        <f t="shared" si="3"/>
        <v>-3.5238075807430002E-7</v>
      </c>
      <c r="AF7" s="75">
        <f t="shared" si="3"/>
        <v>-2.4104173570009654E-7</v>
      </c>
      <c r="AG7" s="75">
        <f t="shared" si="3"/>
        <v>-1.2237878215964863E-7</v>
      </c>
      <c r="AH7" s="75">
        <f t="shared" si="3"/>
        <v>2.5887500678921068E-12</v>
      </c>
      <c r="AI7" s="75">
        <f t="shared" si="3"/>
        <v>1.2238388100192354E-7</v>
      </c>
      <c r="AJ7" s="75">
        <f t="shared" si="3"/>
        <v>2.4104660095876766E-7</v>
      </c>
      <c r="AK7" s="75">
        <f t="shared" si="4"/>
        <v>3.5238524192094572E-7</v>
      </c>
      <c r="AL7" s="75">
        <f t="shared" si="4"/>
        <v>4.5301683562289164E-7</v>
      </c>
      <c r="AM7" s="75">
        <f t="shared" si="4"/>
        <v>5.398837420120156E-7</v>
      </c>
      <c r="AN7" s="75">
        <f t="shared" si="4"/>
        <v>6.1034655409445995E-7</v>
      </c>
      <c r="AO7" s="75">
        <f t="shared" si="4"/>
        <v>6.6226429498100313E-7</v>
      </c>
      <c r="AP7" s="75">
        <f t="shared" si="4"/>
        <v>6.9405947038645115E-7</v>
      </c>
      <c r="AQ7" s="75">
        <f t="shared" si="4"/>
        <v>7.0476599999524542E-7</v>
      </c>
    </row>
    <row r="8" spans="1:43" x14ac:dyDescent="0.25">
      <c r="A8" s="75">
        <v>6</v>
      </c>
      <c r="B8" s="49" t="s">
        <v>48</v>
      </c>
      <c r="C8" s="49">
        <v>2</v>
      </c>
      <c r="D8" s="50">
        <v>1.34445E-8</v>
      </c>
      <c r="E8" s="50">
        <v>-3.6510199999999999E-16</v>
      </c>
      <c r="F8" s="36">
        <f t="shared" si="5"/>
        <v>2.6480495670745267E-4</v>
      </c>
      <c r="G8" s="75">
        <f t="shared" si="1"/>
        <v>-1.9634455355999999E-23</v>
      </c>
      <c r="H8" s="75">
        <f t="shared" si="1"/>
        <v>9.1965796338838883E-9</v>
      </c>
      <c r="I8" s="75">
        <f t="shared" si="1"/>
        <v>1.7283916036861339E-8</v>
      </c>
      <c r="J8" s="75">
        <f t="shared" si="1"/>
        <v>2.3286557082359759E-8</v>
      </c>
      <c r="K8" s="75">
        <f t="shared" si="1"/>
        <v>2.6480495670745259E-8</v>
      </c>
      <c r="L8" s="75">
        <f t="shared" si="1"/>
        <v>2.6480495670745266E-8</v>
      </c>
      <c r="M8" s="75">
        <f t="shared" si="1"/>
        <v>2.3286557082359786E-8</v>
      </c>
      <c r="N8" s="75">
        <f t="shared" si="1"/>
        <v>1.7283916036861379E-8</v>
      </c>
      <c r="O8" s="75">
        <f t="shared" si="1"/>
        <v>9.196579633883933E-9</v>
      </c>
      <c r="P8" s="75">
        <f t="shared" si="1"/>
        <v>2.7176531207720459E-23</v>
      </c>
      <c r="Q8" s="75">
        <f t="shared" si="2"/>
        <v>-9.1965796338838817E-9</v>
      </c>
      <c r="R8" s="75">
        <f t="shared" si="2"/>
        <v>-1.7283916036861336E-8</v>
      </c>
      <c r="S8" s="75">
        <f t="shared" si="2"/>
        <v>-2.3286557082359753E-8</v>
      </c>
      <c r="T8" s="75">
        <f t="shared" si="2"/>
        <v>-2.6480495670745259E-8</v>
      </c>
      <c r="U8" s="75">
        <f t="shared" si="2"/>
        <v>-2.6480495670745269E-8</v>
      </c>
      <c r="V8" s="75">
        <f t="shared" si="2"/>
        <v>-2.3286557082359783E-8</v>
      </c>
      <c r="W8" s="75">
        <f t="shared" si="2"/>
        <v>-1.7283916036861382E-8</v>
      </c>
      <c r="X8" s="75">
        <f t="shared" si="2"/>
        <v>-9.1965796338839247E-9</v>
      </c>
      <c r="Y8" s="75">
        <f t="shared" si="2"/>
        <v>-3.0470832888124247E-23</v>
      </c>
      <c r="Z8" s="75">
        <f t="shared" si="2"/>
        <v>9.19657963388389E-9</v>
      </c>
      <c r="AA8" s="75">
        <f t="shared" si="3"/>
        <v>1.7283916036861333E-8</v>
      </c>
      <c r="AB8" s="75">
        <f t="shared" si="3"/>
        <v>2.3286557082359763E-8</v>
      </c>
      <c r="AC8" s="75">
        <f t="shared" si="3"/>
        <v>2.6480495670745259E-8</v>
      </c>
      <c r="AD8" s="75">
        <f t="shared" si="3"/>
        <v>2.6480495670745266E-8</v>
      </c>
      <c r="AE8" s="75">
        <f t="shared" si="3"/>
        <v>2.3286557082359786E-8</v>
      </c>
      <c r="AF8" s="75">
        <f t="shared" si="3"/>
        <v>1.7283916036861382E-8</v>
      </c>
      <c r="AG8" s="75">
        <f t="shared" si="3"/>
        <v>9.1965796338839065E-9</v>
      </c>
      <c r="AH8" s="75">
        <f t="shared" si="3"/>
        <v>9.8829050412113645E-24</v>
      </c>
      <c r="AI8" s="75">
        <f t="shared" si="3"/>
        <v>-9.1965796338838867E-9</v>
      </c>
      <c r="AJ8" s="75">
        <f t="shared" si="3"/>
        <v>-1.7283916036861329E-8</v>
      </c>
      <c r="AK8" s="75">
        <f t="shared" si="4"/>
        <v>-2.3286557082359773E-8</v>
      </c>
      <c r="AL8" s="75">
        <f t="shared" si="4"/>
        <v>-2.6480495670745262E-8</v>
      </c>
      <c r="AM8" s="75">
        <f t="shared" si="4"/>
        <v>-2.6480495670745266E-8</v>
      </c>
      <c r="AN8" s="75">
        <f t="shared" si="4"/>
        <v>-2.3286557082359786E-8</v>
      </c>
      <c r="AO8" s="75">
        <f t="shared" si="4"/>
        <v>-1.7283916036861349E-8</v>
      </c>
      <c r="AP8" s="75">
        <f t="shared" si="4"/>
        <v>-9.1965796338839545E-9</v>
      </c>
      <c r="AQ8" s="75">
        <f t="shared" si="4"/>
        <v>-1.3177206721615154E-23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1.88218E-7</v>
      </c>
      <c r="E9" s="50">
        <v>-2.1795500000000001E-16</v>
      </c>
      <c r="F9" s="36">
        <f t="shared" si="5"/>
        <v>7.52872E-3</v>
      </c>
      <c r="G9" s="75">
        <f t="shared" si="1"/>
        <v>-1.6409221676E-22</v>
      </c>
      <c r="H9" s="75">
        <f t="shared" si="1"/>
        <v>1.3073485081645701E-7</v>
      </c>
      <c r="I9" s="75">
        <f t="shared" si="1"/>
        <v>2.574973893458827E-7</v>
      </c>
      <c r="J9" s="75">
        <f t="shared" si="1"/>
        <v>3.7643599999999984E-7</v>
      </c>
      <c r="K9" s="75">
        <f t="shared" si="1"/>
        <v>4.8393679327992405E-7</v>
      </c>
      <c r="L9" s="75">
        <f t="shared" si="1"/>
        <v>5.767334119798711E-7</v>
      </c>
      <c r="M9" s="75">
        <f t="shared" si="1"/>
        <v>6.5200627779799775E-7</v>
      </c>
      <c r="N9" s="75">
        <f t="shared" si="1"/>
        <v>7.0746826279632835E-7</v>
      </c>
      <c r="O9" s="75">
        <f t="shared" si="1"/>
        <v>7.4143418262580702E-7</v>
      </c>
      <c r="P9" s="75">
        <f t="shared" si="1"/>
        <v>7.5287199999999999E-7</v>
      </c>
      <c r="Q9" s="75">
        <f t="shared" si="2"/>
        <v>7.4143418262580712E-7</v>
      </c>
      <c r="R9" s="75">
        <f t="shared" si="2"/>
        <v>7.0746826279632846E-7</v>
      </c>
      <c r="S9" s="75">
        <f t="shared" si="2"/>
        <v>6.5200627779799797E-7</v>
      </c>
      <c r="T9" s="75">
        <f t="shared" si="2"/>
        <v>5.7673341197987121E-7</v>
      </c>
      <c r="U9" s="75">
        <f t="shared" si="2"/>
        <v>4.8393679327992437E-7</v>
      </c>
      <c r="V9" s="75">
        <f t="shared" si="2"/>
        <v>3.7643599999999994E-7</v>
      </c>
      <c r="W9" s="75">
        <f t="shared" si="2"/>
        <v>2.5749738934588297E-7</v>
      </c>
      <c r="X9" s="75">
        <f t="shared" si="2"/>
        <v>1.3073485081645712E-7</v>
      </c>
      <c r="Y9" s="75">
        <f t="shared" si="2"/>
        <v>9.223799675439625E-23</v>
      </c>
      <c r="Z9" s="75">
        <f t="shared" si="2"/>
        <v>-1.3073485081645728E-7</v>
      </c>
      <c r="AA9" s="75">
        <f t="shared" si="3"/>
        <v>-2.5749738934588281E-7</v>
      </c>
      <c r="AB9" s="75">
        <f t="shared" si="3"/>
        <v>-3.764360000000001E-7</v>
      </c>
      <c r="AC9" s="75">
        <f t="shared" si="3"/>
        <v>-4.8393679327992416E-7</v>
      </c>
      <c r="AD9" s="75">
        <f t="shared" si="3"/>
        <v>-5.767334119798711E-7</v>
      </c>
      <c r="AE9" s="75">
        <f t="shared" si="3"/>
        <v>-6.5200627779799765E-7</v>
      </c>
      <c r="AF9" s="75">
        <f t="shared" si="3"/>
        <v>-7.0746826279632825E-7</v>
      </c>
      <c r="AG9" s="75">
        <f t="shared" si="3"/>
        <v>-7.4143418262580702E-7</v>
      </c>
      <c r="AH9" s="75">
        <f t="shared" si="3"/>
        <v>-7.5287199999999999E-7</v>
      </c>
      <c r="AI9" s="75">
        <f t="shared" si="3"/>
        <v>-7.4143418262580712E-7</v>
      </c>
      <c r="AJ9" s="75">
        <f t="shared" si="3"/>
        <v>-7.0746826279632857E-7</v>
      </c>
      <c r="AK9" s="75">
        <f t="shared" si="4"/>
        <v>-6.5200627779799786E-7</v>
      </c>
      <c r="AL9" s="75">
        <f t="shared" si="4"/>
        <v>-5.7673341197987131E-7</v>
      </c>
      <c r="AM9" s="75">
        <f t="shared" si="4"/>
        <v>-4.8393679327992447E-7</v>
      </c>
      <c r="AN9" s="75">
        <f t="shared" si="4"/>
        <v>-3.7643600000000031E-7</v>
      </c>
      <c r="AO9" s="75">
        <f t="shared" si="4"/>
        <v>-2.5749738934588276E-7</v>
      </c>
      <c r="AP9" s="75">
        <f t="shared" si="4"/>
        <v>-1.3073485081645789E-7</v>
      </c>
      <c r="AQ9" s="75">
        <f t="shared" si="4"/>
        <v>-1.844759935087925E-22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1.2263999999999999E-7</v>
      </c>
      <c r="E10" s="50">
        <v>1.5708</v>
      </c>
      <c r="F10" s="36">
        <f t="shared" si="5"/>
        <v>3.6791999999751792E-3</v>
      </c>
      <c r="G10" s="75">
        <f t="shared" si="1"/>
        <v>3.679199999975179E-7</v>
      </c>
      <c r="H10" s="75">
        <f t="shared" si="1"/>
        <v>3.6233023380973776E-7</v>
      </c>
      <c r="I10" s="75">
        <f t="shared" si="1"/>
        <v>3.4573124681559382E-7</v>
      </c>
      <c r="J10" s="75">
        <f t="shared" si="1"/>
        <v>3.1862739083541028E-7</v>
      </c>
      <c r="K10" s="75">
        <f t="shared" si="1"/>
        <v>2.8184220281793227E-7</v>
      </c>
      <c r="L10" s="75">
        <f t="shared" si="1"/>
        <v>2.3649338208686747E-7</v>
      </c>
      <c r="M10" s="75">
        <f t="shared" si="1"/>
        <v>1.8395882961251883E-7</v>
      </c>
      <c r="N10" s="75">
        <f t="shared" si="1"/>
        <v>1.2583478118805319E-7</v>
      </c>
      <c r="O10" s="75">
        <f t="shared" si="1"/>
        <v>6.3887306612660089E-8</v>
      </c>
      <c r="P10" s="75">
        <f t="shared" si="1"/>
        <v>-1.3514456216824188E-12</v>
      </c>
      <c r="Q10" s="75">
        <f t="shared" si="2"/>
        <v>-6.3889968440911924E-8</v>
      </c>
      <c r="R10" s="75">
        <f t="shared" si="2"/>
        <v>-1.2583732107500907E-7</v>
      </c>
      <c r="S10" s="75">
        <f t="shared" si="2"/>
        <v>-1.8396117038499897E-7</v>
      </c>
      <c r="T10" s="75">
        <f t="shared" si="2"/>
        <v>-2.3649545262168475E-7</v>
      </c>
      <c r="U10" s="75">
        <f t="shared" si="2"/>
        <v>-2.8184394020293378E-7</v>
      </c>
      <c r="V10" s="75">
        <f t="shared" si="2"/>
        <v>-3.186287422810319E-7</v>
      </c>
      <c r="W10" s="75">
        <f t="shared" si="2"/>
        <v>-3.4573217125884416E-7</v>
      </c>
      <c r="X10" s="75">
        <f t="shared" si="2"/>
        <v>-3.6233070316187657E-7</v>
      </c>
      <c r="Y10" s="75">
        <f t="shared" si="2"/>
        <v>-3.679199999975179E-7</v>
      </c>
      <c r="Z10" s="75">
        <f t="shared" si="2"/>
        <v>-3.6233023380973776E-7</v>
      </c>
      <c r="AA10" s="75">
        <f t="shared" si="3"/>
        <v>-3.4573124681559382E-7</v>
      </c>
      <c r="AB10" s="75">
        <f t="shared" si="3"/>
        <v>-3.1862739083541022E-7</v>
      </c>
      <c r="AC10" s="75">
        <f t="shared" si="3"/>
        <v>-2.8184220281793221E-7</v>
      </c>
      <c r="AD10" s="75">
        <f t="shared" si="3"/>
        <v>-2.3649338208686747E-7</v>
      </c>
      <c r="AE10" s="75">
        <f t="shared" si="3"/>
        <v>-1.8395882961251885E-7</v>
      </c>
      <c r="AF10" s="75">
        <f t="shared" si="3"/>
        <v>-1.2583478118805324E-7</v>
      </c>
      <c r="AG10" s="75">
        <f t="shared" si="3"/>
        <v>-6.388730661265997E-8</v>
      </c>
      <c r="AH10" s="75">
        <f t="shared" si="3"/>
        <v>1.3514456216373434E-12</v>
      </c>
      <c r="AI10" s="75">
        <f t="shared" si="3"/>
        <v>6.3889968440911898E-8</v>
      </c>
      <c r="AJ10" s="75">
        <f t="shared" si="3"/>
        <v>1.2583732107500902E-7</v>
      </c>
      <c r="AK10" s="75">
        <f t="shared" si="4"/>
        <v>1.8396117038499921E-7</v>
      </c>
      <c r="AL10" s="75">
        <f t="shared" si="4"/>
        <v>2.3649545262168475E-7</v>
      </c>
      <c r="AM10" s="75">
        <f t="shared" si="4"/>
        <v>2.8184394020293373E-7</v>
      </c>
      <c r="AN10" s="75">
        <f t="shared" si="4"/>
        <v>3.1862874228103185E-7</v>
      </c>
      <c r="AO10" s="75">
        <f t="shared" si="4"/>
        <v>3.4573217125884427E-7</v>
      </c>
      <c r="AP10" s="75">
        <f t="shared" si="4"/>
        <v>3.6233070316187657E-7</v>
      </c>
      <c r="AQ10" s="75">
        <f t="shared" si="4"/>
        <v>3.679199999975179E-7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7.5377900000000003E-9</v>
      </c>
      <c r="E11" s="50">
        <v>-4.3287699999999999E-16</v>
      </c>
      <c r="F11" s="36">
        <f t="shared" si="5"/>
        <v>1.4846548065155786E-4</v>
      </c>
      <c r="G11" s="75">
        <f t="shared" si="1"/>
        <v>-1.305174368732E-23</v>
      </c>
      <c r="H11" s="75">
        <f t="shared" si="1"/>
        <v>5.1561520323175723E-9</v>
      </c>
      <c r="I11" s="75">
        <f t="shared" si="1"/>
        <v>9.6903960328381885E-9</v>
      </c>
      <c r="J11" s="75">
        <f t="shared" si="1"/>
        <v>1.3055835256784601E-8</v>
      </c>
      <c r="K11" s="75">
        <f t="shared" si="1"/>
        <v>1.4846548065155781E-8</v>
      </c>
      <c r="L11" s="75">
        <f t="shared" si="1"/>
        <v>1.4846548065155786E-8</v>
      </c>
      <c r="M11" s="75">
        <f t="shared" si="1"/>
        <v>1.3055835256784616E-8</v>
      </c>
      <c r="N11" s="75">
        <f t="shared" si="1"/>
        <v>9.6903960328382116E-9</v>
      </c>
      <c r="O11" s="75">
        <f t="shared" si="1"/>
        <v>5.1561520323176004E-9</v>
      </c>
      <c r="P11" s="75">
        <f t="shared" si="1"/>
        <v>1.5236787174847943E-23</v>
      </c>
      <c r="Q11" s="75">
        <f t="shared" si="2"/>
        <v>-5.1561520323175714E-9</v>
      </c>
      <c r="R11" s="75">
        <f t="shared" si="2"/>
        <v>-9.6903960328381885E-9</v>
      </c>
      <c r="S11" s="75">
        <f t="shared" si="2"/>
        <v>-1.3055835256784597E-8</v>
      </c>
      <c r="T11" s="75">
        <f t="shared" si="2"/>
        <v>-1.4846548065155781E-8</v>
      </c>
      <c r="U11" s="75">
        <f t="shared" si="2"/>
        <v>-1.4846548065155786E-8</v>
      </c>
      <c r="V11" s="75">
        <f t="shared" si="2"/>
        <v>-1.3055835256784614E-8</v>
      </c>
      <c r="W11" s="75">
        <f t="shared" si="2"/>
        <v>-9.6903960328382133E-9</v>
      </c>
      <c r="X11" s="75">
        <f t="shared" si="2"/>
        <v>-5.1561520323175954E-9</v>
      </c>
      <c r="Y11" s="75">
        <f t="shared" si="2"/>
        <v>-1.7083769529233074E-23</v>
      </c>
      <c r="Z11" s="75">
        <f t="shared" si="2"/>
        <v>5.1561520323175756E-9</v>
      </c>
      <c r="AA11" s="75">
        <f t="shared" si="3"/>
        <v>9.6903960328381868E-9</v>
      </c>
      <c r="AB11" s="75">
        <f t="shared" si="3"/>
        <v>1.3055835256784604E-8</v>
      </c>
      <c r="AC11" s="75">
        <f t="shared" si="3"/>
        <v>1.4846548065155781E-8</v>
      </c>
      <c r="AD11" s="75">
        <f t="shared" si="3"/>
        <v>1.4846548065155785E-8</v>
      </c>
      <c r="AE11" s="75">
        <f t="shared" si="3"/>
        <v>1.3055835256784616E-8</v>
      </c>
      <c r="AF11" s="75">
        <f t="shared" si="3"/>
        <v>9.6903960328382149E-9</v>
      </c>
      <c r="AG11" s="75">
        <f t="shared" si="3"/>
        <v>5.1561520323175847E-9</v>
      </c>
      <c r="AH11" s="75">
        <f t="shared" si="3"/>
        <v>5.5409470631553884E-24</v>
      </c>
      <c r="AI11" s="75">
        <f t="shared" si="3"/>
        <v>-5.1561520323175739E-9</v>
      </c>
      <c r="AJ11" s="75">
        <f t="shared" si="3"/>
        <v>-9.6903960328381852E-9</v>
      </c>
      <c r="AK11" s="75">
        <f t="shared" si="4"/>
        <v>-1.3055835256784609E-8</v>
      </c>
      <c r="AL11" s="75">
        <f t="shared" si="4"/>
        <v>-1.4846548065155783E-8</v>
      </c>
      <c r="AM11" s="75">
        <f t="shared" si="4"/>
        <v>-1.4846548065155785E-8</v>
      </c>
      <c r="AN11" s="75">
        <f t="shared" si="4"/>
        <v>-1.3055835256784616E-8</v>
      </c>
      <c r="AO11" s="75">
        <f t="shared" si="4"/>
        <v>-9.6903960328381951E-9</v>
      </c>
      <c r="AP11" s="75">
        <f t="shared" si="4"/>
        <v>-5.156152032317612E-9</v>
      </c>
      <c r="AQ11" s="75">
        <f t="shared" si="4"/>
        <v>-7.3879294175405173E-24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2.0840499999999999E-7</v>
      </c>
      <c r="E12" s="50">
        <v>-2.5769499999999999E-16</v>
      </c>
      <c r="F12" s="36">
        <f t="shared" si="5"/>
        <v>8.3362000000000002E-3</v>
      </c>
      <c r="G12" s="75">
        <f t="shared" si="1"/>
        <v>-2.148197059E-22</v>
      </c>
      <c r="H12" s="75">
        <f t="shared" si="1"/>
        <v>1.4475659386670625E-7</v>
      </c>
      <c r="I12" s="75">
        <f t="shared" si="1"/>
        <v>2.8511483187914369E-7</v>
      </c>
      <c r="J12" s="75">
        <f t="shared" si="1"/>
        <v>4.1680999999999983E-7</v>
      </c>
      <c r="K12" s="75">
        <f t="shared" si="1"/>
        <v>5.3584060718689278E-7</v>
      </c>
      <c r="L12" s="75">
        <f t="shared" si="1"/>
        <v>6.3858996867284236E-7</v>
      </c>
      <c r="M12" s="75">
        <f t="shared" si="1"/>
        <v>7.2193609710278363E-7</v>
      </c>
      <c r="N12" s="75">
        <f t="shared" si="1"/>
        <v>7.8334656253954888E-7</v>
      </c>
      <c r="O12" s="75">
        <f t="shared" si="1"/>
        <v>8.2095543906603679E-7</v>
      </c>
      <c r="P12" s="75">
        <f t="shared" si="1"/>
        <v>8.3361999999999997E-7</v>
      </c>
      <c r="Q12" s="75">
        <f t="shared" si="2"/>
        <v>8.209554390660369E-7</v>
      </c>
      <c r="R12" s="75">
        <f t="shared" si="2"/>
        <v>7.8334656253954898E-7</v>
      </c>
      <c r="S12" s="75">
        <f t="shared" si="2"/>
        <v>7.2193609710278395E-7</v>
      </c>
      <c r="T12" s="75">
        <f t="shared" si="2"/>
        <v>6.3858996867284268E-7</v>
      </c>
      <c r="U12" s="75">
        <f t="shared" si="2"/>
        <v>5.3584060718689331E-7</v>
      </c>
      <c r="V12" s="75">
        <f t="shared" si="2"/>
        <v>4.1681000000000025E-7</v>
      </c>
      <c r="W12" s="75">
        <f t="shared" si="2"/>
        <v>2.8511483187914443E-7</v>
      </c>
      <c r="X12" s="75">
        <f t="shared" si="2"/>
        <v>1.4475659386670675E-7</v>
      </c>
      <c r="Y12" s="75">
        <f t="shared" si="2"/>
        <v>4.7233247261330156E-22</v>
      </c>
      <c r="Z12" s="75">
        <f t="shared" si="2"/>
        <v>-1.447565938667062E-7</v>
      </c>
      <c r="AA12" s="75">
        <f t="shared" si="3"/>
        <v>-2.8511483187914353E-7</v>
      </c>
      <c r="AB12" s="75">
        <f t="shared" si="3"/>
        <v>-4.1680999999999977E-7</v>
      </c>
      <c r="AC12" s="75">
        <f t="shared" si="3"/>
        <v>-5.3584060718689257E-7</v>
      </c>
      <c r="AD12" s="75">
        <f t="shared" si="3"/>
        <v>-6.3858996867284236E-7</v>
      </c>
      <c r="AE12" s="75">
        <f t="shared" si="3"/>
        <v>-7.2193609710278353E-7</v>
      </c>
      <c r="AF12" s="75">
        <f t="shared" si="3"/>
        <v>-7.8334656253954877E-7</v>
      </c>
      <c r="AG12" s="75">
        <f t="shared" si="3"/>
        <v>-8.2095543906603679E-7</v>
      </c>
      <c r="AH12" s="75">
        <f t="shared" si="3"/>
        <v>-8.3361999999999997E-7</v>
      </c>
      <c r="AI12" s="75">
        <f t="shared" si="3"/>
        <v>-8.209554390660369E-7</v>
      </c>
      <c r="AJ12" s="75">
        <f t="shared" si="3"/>
        <v>-7.8334656253954909E-7</v>
      </c>
      <c r="AK12" s="75">
        <f t="shared" si="4"/>
        <v>-7.2193609710278363E-7</v>
      </c>
      <c r="AL12" s="75">
        <f t="shared" si="4"/>
        <v>-6.3858996867284257E-7</v>
      </c>
      <c r="AM12" s="75">
        <f t="shared" si="4"/>
        <v>-5.358406071868931E-7</v>
      </c>
      <c r="AN12" s="75">
        <f t="shared" si="4"/>
        <v>-4.1681000000000036E-7</v>
      </c>
      <c r="AO12" s="75">
        <f t="shared" si="4"/>
        <v>-2.8511483187914385E-7</v>
      </c>
      <c r="AP12" s="75">
        <f t="shared" si="4"/>
        <v>-1.4475659386670726E-7</v>
      </c>
      <c r="AQ12" s="75">
        <f t="shared" si="4"/>
        <v>-2.0426165099618475E-22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1.2539299999999999E-7</v>
      </c>
      <c r="E13" s="50">
        <v>1.5708</v>
      </c>
      <c r="F13" s="36">
        <f t="shared" si="5"/>
        <v>3.7617899999746211E-3</v>
      </c>
      <c r="G13" s="75">
        <f t="shared" ref="G13:P22" si="6">Bn*SIN(m*(th-INDEX(deg,ii)*PI()/180+ph))*INDEX(mm,ii)*INDEX(_10kA,ii)</f>
        <v>3.7617899999746213E-7</v>
      </c>
      <c r="H13" s="75">
        <f t="shared" si="6"/>
        <v>3.7046375577384582E-7</v>
      </c>
      <c r="I13" s="75">
        <f t="shared" si="6"/>
        <v>3.5349215779474689E-7</v>
      </c>
      <c r="J13" s="75">
        <f t="shared" si="6"/>
        <v>3.2577987947671727E-7</v>
      </c>
      <c r="K13" s="75">
        <f t="shared" si="6"/>
        <v>2.8816894437336095E-7</v>
      </c>
      <c r="L13" s="75">
        <f t="shared" si="6"/>
        <v>2.4180214171574177E-7</v>
      </c>
      <c r="M13" s="75">
        <f t="shared" si="6"/>
        <v>1.880883033398775E-7</v>
      </c>
      <c r="N13" s="75">
        <f t="shared" si="6"/>
        <v>1.2865949704430492E-7</v>
      </c>
      <c r="O13" s="75">
        <f t="shared" si="6"/>
        <v>6.532143703588785E-8</v>
      </c>
      <c r="P13" s="75">
        <f t="shared" si="6"/>
        <v>-1.3817826226322861E-12</v>
      </c>
      <c r="Q13" s="75">
        <f t="shared" ref="Q13:Z22" si="7">Bn*SIN(m*(th-INDEX(deg,ii)*PI()/180+ph))*INDEX(mm,ii)*INDEX(_10kA,ii)</f>
        <v>-6.5324158616367162E-8</v>
      </c>
      <c r="R13" s="75">
        <f t="shared" si="7"/>
        <v>-1.2866209394617261E-7</v>
      </c>
      <c r="S13" s="75">
        <f t="shared" si="7"/>
        <v>-1.8809069665758457E-7</v>
      </c>
      <c r="T13" s="75">
        <f t="shared" si="7"/>
        <v>-2.4180425872954106E-7</v>
      </c>
      <c r="U13" s="75">
        <f t="shared" si="7"/>
        <v>-2.8817072075885902E-7</v>
      </c>
      <c r="V13" s="75">
        <f t="shared" si="7"/>
        <v>-3.257812612593398E-7</v>
      </c>
      <c r="W13" s="75">
        <f t="shared" si="7"/>
        <v>-3.5349310298972798E-7</v>
      </c>
      <c r="X13" s="75">
        <f t="shared" si="7"/>
        <v>-3.7046423566191449E-7</v>
      </c>
      <c r="Y13" s="75">
        <f t="shared" si="7"/>
        <v>-3.7617899999746213E-7</v>
      </c>
      <c r="Z13" s="75">
        <f t="shared" si="7"/>
        <v>-3.7046375577384582E-7</v>
      </c>
      <c r="AA13" s="75">
        <f t="shared" ref="AA13:AJ22" si="8">Bn*SIN(m*(th-INDEX(deg,ii)*PI()/180+ph))*INDEX(mm,ii)*INDEX(_10kA,ii)</f>
        <v>-3.5349215779474689E-7</v>
      </c>
      <c r="AB13" s="75">
        <f t="shared" si="8"/>
        <v>-3.2577987947671711E-7</v>
      </c>
      <c r="AC13" s="75">
        <f t="shared" si="8"/>
        <v>-2.8816894437336085E-7</v>
      </c>
      <c r="AD13" s="75">
        <f t="shared" si="8"/>
        <v>-2.4180214171574177E-7</v>
      </c>
      <c r="AE13" s="75">
        <f t="shared" si="8"/>
        <v>-1.880883033398775E-7</v>
      </c>
      <c r="AF13" s="75">
        <f t="shared" si="8"/>
        <v>-1.2865949704430495E-7</v>
      </c>
      <c r="AG13" s="75">
        <f t="shared" si="8"/>
        <v>-6.5321437035887731E-8</v>
      </c>
      <c r="AH13" s="75">
        <f t="shared" si="8"/>
        <v>1.3817826225861986E-12</v>
      </c>
      <c r="AI13" s="75">
        <f t="shared" si="8"/>
        <v>6.5324158616367136E-8</v>
      </c>
      <c r="AJ13" s="75">
        <f t="shared" si="8"/>
        <v>1.2866209394617258E-7</v>
      </c>
      <c r="AK13" s="75">
        <f t="shared" ref="AK13:AQ22" si="9">Bn*SIN(m*(th-INDEX(deg,ii)*PI()/180+ph))*INDEX(mm,ii)*INDEX(_10kA,ii)</f>
        <v>1.8809069665758487E-7</v>
      </c>
      <c r="AL13" s="75">
        <f t="shared" si="9"/>
        <v>2.4180425872954106E-7</v>
      </c>
      <c r="AM13" s="75">
        <f t="shared" si="9"/>
        <v>2.8817072075885897E-7</v>
      </c>
      <c r="AN13" s="75">
        <f t="shared" si="9"/>
        <v>3.2578126125933975E-7</v>
      </c>
      <c r="AO13" s="75">
        <f t="shared" si="9"/>
        <v>3.5349310298972814E-7</v>
      </c>
      <c r="AP13" s="75">
        <f t="shared" si="9"/>
        <v>3.7046423566191443E-7</v>
      </c>
      <c r="AQ13" s="75">
        <f t="shared" si="9"/>
        <v>3.7617899999746213E-7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1.12195E-8</v>
      </c>
      <c r="E14" s="50">
        <v>-4.2414599999999998E-16</v>
      </c>
      <c r="F14" s="36">
        <f t="shared" si="5"/>
        <v>2.2098101169840942E-4</v>
      </c>
      <c r="G14" s="75">
        <f t="shared" si="6"/>
        <v>-1.9034824187999998E-23</v>
      </c>
      <c r="H14" s="75">
        <f t="shared" si="6"/>
        <v>7.6745899960846622E-9</v>
      </c>
      <c r="I14" s="75">
        <f t="shared" si="6"/>
        <v>1.442351117375624E-8</v>
      </c>
      <c r="J14" s="75">
        <f t="shared" si="6"/>
        <v>1.9432744035519007E-8</v>
      </c>
      <c r="K14" s="75">
        <f t="shared" si="6"/>
        <v>2.2098101169840932E-8</v>
      </c>
      <c r="L14" s="75">
        <f t="shared" si="6"/>
        <v>2.2098101169840942E-8</v>
      </c>
      <c r="M14" s="75">
        <f t="shared" si="6"/>
        <v>1.943274403551903E-8</v>
      </c>
      <c r="N14" s="75">
        <f t="shared" si="6"/>
        <v>1.4423511173756274E-8</v>
      </c>
      <c r="O14" s="75">
        <f t="shared" si="6"/>
        <v>7.6745899960847019E-9</v>
      </c>
      <c r="P14" s="75">
        <f t="shared" si="6"/>
        <v>2.2678946177620562E-23</v>
      </c>
      <c r="Q14" s="75">
        <f t="shared" si="7"/>
        <v>-7.6745899960846606E-9</v>
      </c>
      <c r="R14" s="75">
        <f t="shared" si="7"/>
        <v>-1.442351117375624E-8</v>
      </c>
      <c r="S14" s="75">
        <f t="shared" si="7"/>
        <v>-1.9432744035519004E-8</v>
      </c>
      <c r="T14" s="75">
        <f t="shared" si="7"/>
        <v>-2.2098101169840932E-8</v>
      </c>
      <c r="U14" s="75">
        <f t="shared" si="7"/>
        <v>-2.2098101169840942E-8</v>
      </c>
      <c r="V14" s="75">
        <f t="shared" si="7"/>
        <v>-1.9432744035519027E-8</v>
      </c>
      <c r="W14" s="75">
        <f t="shared" si="7"/>
        <v>-1.4423511173756276E-8</v>
      </c>
      <c r="X14" s="75">
        <f t="shared" si="7"/>
        <v>-7.674589996084697E-9</v>
      </c>
      <c r="Y14" s="75">
        <f t="shared" si="7"/>
        <v>-2.5428056795590014E-23</v>
      </c>
      <c r="Z14" s="75">
        <f t="shared" si="7"/>
        <v>7.6745899960846672E-9</v>
      </c>
      <c r="AA14" s="75">
        <f t="shared" si="8"/>
        <v>1.4423511173756236E-8</v>
      </c>
      <c r="AB14" s="75">
        <f t="shared" si="8"/>
        <v>1.9432744035519014E-8</v>
      </c>
      <c r="AC14" s="75">
        <f t="shared" si="8"/>
        <v>2.2098101169840932E-8</v>
      </c>
      <c r="AD14" s="75">
        <f t="shared" si="8"/>
        <v>2.2098101169840938E-8</v>
      </c>
      <c r="AE14" s="75">
        <f t="shared" si="8"/>
        <v>1.943274403551903E-8</v>
      </c>
      <c r="AF14" s="75">
        <f t="shared" si="8"/>
        <v>1.4423511173756279E-8</v>
      </c>
      <c r="AG14" s="75">
        <f t="shared" si="8"/>
        <v>7.6745899960846804E-9</v>
      </c>
      <c r="AH14" s="75">
        <f t="shared" si="8"/>
        <v>8.2473318539083579E-24</v>
      </c>
      <c r="AI14" s="75">
        <f t="shared" si="8"/>
        <v>-7.6745899960846639E-9</v>
      </c>
      <c r="AJ14" s="75">
        <f t="shared" si="8"/>
        <v>-1.4423511173756235E-8</v>
      </c>
      <c r="AK14" s="75">
        <f t="shared" si="9"/>
        <v>-1.943274403551902E-8</v>
      </c>
      <c r="AL14" s="75">
        <f t="shared" si="9"/>
        <v>-2.2098101169840935E-8</v>
      </c>
      <c r="AM14" s="75">
        <f t="shared" si="9"/>
        <v>-2.2098101169840938E-8</v>
      </c>
      <c r="AN14" s="75">
        <f t="shared" si="9"/>
        <v>-1.943274403551903E-8</v>
      </c>
      <c r="AO14" s="75">
        <f t="shared" si="9"/>
        <v>-1.4423511173756249E-8</v>
      </c>
      <c r="AP14" s="75">
        <f t="shared" si="9"/>
        <v>-7.6745899960847201E-9</v>
      </c>
      <c r="AQ14" s="75">
        <f t="shared" si="9"/>
        <v>-1.099644247187781E-23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4.8750200000000005E-7</v>
      </c>
      <c r="E15" s="50">
        <v>-2.29085E-16</v>
      </c>
      <c r="F15" s="36">
        <f t="shared" si="5"/>
        <v>1.9500080000000003E-2</v>
      </c>
      <c r="G15" s="75">
        <f t="shared" si="6"/>
        <v>-4.4671758268000002E-22</v>
      </c>
      <c r="H15" s="75">
        <f t="shared" si="6"/>
        <v>3.3861533563593509E-7</v>
      </c>
      <c r="I15" s="75">
        <f t="shared" si="6"/>
        <v>6.6694201564620024E-7</v>
      </c>
      <c r="J15" s="75">
        <f t="shared" si="6"/>
        <v>9.7500399999999967E-7</v>
      </c>
      <c r="K15" s="75">
        <f t="shared" si="6"/>
        <v>1.2534409811896289E-6</v>
      </c>
      <c r="L15" s="75">
        <f t="shared" si="6"/>
        <v>1.4937927924375519E-6</v>
      </c>
      <c r="M15" s="75">
        <f t="shared" si="6"/>
        <v>1.6887564655828855E-6</v>
      </c>
      <c r="N15" s="75">
        <f t="shared" si="6"/>
        <v>1.8324081280734876E-6</v>
      </c>
      <c r="O15" s="75">
        <f t="shared" si="6"/>
        <v>1.9203829968358301E-6</v>
      </c>
      <c r="P15" s="75">
        <f t="shared" si="6"/>
        <v>1.9500080000000002E-6</v>
      </c>
      <c r="Q15" s="75">
        <f t="shared" si="7"/>
        <v>1.9203829968358301E-6</v>
      </c>
      <c r="R15" s="75">
        <f t="shared" si="7"/>
        <v>1.8324081280734878E-6</v>
      </c>
      <c r="S15" s="75">
        <f t="shared" si="7"/>
        <v>1.6887564655828863E-6</v>
      </c>
      <c r="T15" s="75">
        <f t="shared" si="7"/>
        <v>1.493792792437553E-6</v>
      </c>
      <c r="U15" s="75">
        <f t="shared" si="7"/>
        <v>1.2534409811896302E-6</v>
      </c>
      <c r="V15" s="75">
        <f t="shared" si="7"/>
        <v>9.7500400000000073E-7</v>
      </c>
      <c r="W15" s="75">
        <f t="shared" si="7"/>
        <v>6.6694201564620182E-7</v>
      </c>
      <c r="X15" s="75">
        <f t="shared" si="7"/>
        <v>3.3861533563593621E-7</v>
      </c>
      <c r="Y15" s="75">
        <f t="shared" si="7"/>
        <v>1.1048824407472459E-21</v>
      </c>
      <c r="Z15" s="75">
        <f t="shared" si="7"/>
        <v>-3.3861533563593494E-7</v>
      </c>
      <c r="AA15" s="75">
        <f t="shared" si="8"/>
        <v>-6.6694201564619971E-7</v>
      </c>
      <c r="AB15" s="75">
        <f t="shared" si="8"/>
        <v>-9.7500399999999946E-7</v>
      </c>
      <c r="AC15" s="75">
        <f t="shared" si="8"/>
        <v>-1.2534409811896285E-6</v>
      </c>
      <c r="AD15" s="75">
        <f t="shared" si="8"/>
        <v>-1.4937927924375519E-6</v>
      </c>
      <c r="AE15" s="75">
        <f t="shared" si="8"/>
        <v>-1.6887564655828853E-6</v>
      </c>
      <c r="AF15" s="75">
        <f t="shared" si="8"/>
        <v>-1.8324081280734874E-6</v>
      </c>
      <c r="AG15" s="75">
        <f t="shared" si="8"/>
        <v>-1.9203829968358301E-6</v>
      </c>
      <c r="AH15" s="75">
        <f t="shared" si="8"/>
        <v>-1.9500080000000002E-6</v>
      </c>
      <c r="AI15" s="75">
        <f t="shared" si="8"/>
        <v>-1.9203829968358301E-6</v>
      </c>
      <c r="AJ15" s="75">
        <f t="shared" si="8"/>
        <v>-1.832408128073488E-6</v>
      </c>
      <c r="AK15" s="75">
        <f t="shared" si="9"/>
        <v>-1.6887564655828857E-6</v>
      </c>
      <c r="AL15" s="75">
        <f t="shared" si="9"/>
        <v>-1.4937927924375523E-6</v>
      </c>
      <c r="AM15" s="75">
        <f t="shared" si="9"/>
        <v>-1.2534409811896298E-6</v>
      </c>
      <c r="AN15" s="75">
        <f t="shared" si="9"/>
        <v>-9.7500400000000094E-7</v>
      </c>
      <c r="AO15" s="75">
        <f t="shared" si="9"/>
        <v>-6.6694201564620045E-7</v>
      </c>
      <c r="AP15" s="75">
        <f t="shared" si="9"/>
        <v>-3.3861533563593737E-7</v>
      </c>
      <c r="AQ15" s="75">
        <f t="shared" si="9"/>
        <v>-4.7780985765188967E-22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2.3702399999999999E-7</v>
      </c>
      <c r="E16" s="50">
        <v>1.5708</v>
      </c>
      <c r="F16" s="36">
        <f t="shared" si="5"/>
        <v>7.1107199999520289E-3</v>
      </c>
      <c r="G16" s="75">
        <f t="shared" si="6"/>
        <v>7.1107199999520286E-7</v>
      </c>
      <c r="H16" s="75">
        <f t="shared" si="6"/>
        <v>7.0026876499118798E-7</v>
      </c>
      <c r="I16" s="75">
        <f t="shared" si="6"/>
        <v>6.6818821791600869E-7</v>
      </c>
      <c r="J16" s="75">
        <f t="shared" si="6"/>
        <v>6.1580510995900435E-7</v>
      </c>
      <c r="K16" s="75">
        <f t="shared" si="6"/>
        <v>5.4471107534831688E-7</v>
      </c>
      <c r="L16" s="75">
        <f t="shared" si="6"/>
        <v>4.5706627035027462E-7</v>
      </c>
      <c r="M16" s="75">
        <f t="shared" si="6"/>
        <v>3.5553373801433192E-7</v>
      </c>
      <c r="N16" s="75">
        <f t="shared" si="6"/>
        <v>2.4319849295757598E-7</v>
      </c>
      <c r="O16" s="75">
        <f t="shared" si="6"/>
        <v>1.2347378475667925E-7</v>
      </c>
      <c r="P16" s="75">
        <f t="shared" si="6"/>
        <v>-2.6119132993611684E-12</v>
      </c>
      <c r="Q16" s="75">
        <f t="shared" si="7"/>
        <v>-1.2347892922161375E-7</v>
      </c>
      <c r="R16" s="75">
        <f t="shared" si="7"/>
        <v>-2.4320340174888248E-7</v>
      </c>
      <c r="S16" s="75">
        <f t="shared" si="7"/>
        <v>-3.5553826198087083E-7</v>
      </c>
      <c r="T16" s="75">
        <f t="shared" si="7"/>
        <v>-4.5707027203361232E-7</v>
      </c>
      <c r="U16" s="75">
        <f t="shared" si="7"/>
        <v>-5.4471443315932954E-7</v>
      </c>
      <c r="V16" s="75">
        <f t="shared" si="7"/>
        <v>-6.1580772187230359E-7</v>
      </c>
      <c r="W16" s="75">
        <f t="shared" si="7"/>
        <v>-6.6819000456993053E-7</v>
      </c>
      <c r="X16" s="75">
        <f t="shared" si="7"/>
        <v>-7.0026967209915726E-7</v>
      </c>
      <c r="Y16" s="75">
        <f t="shared" si="7"/>
        <v>-7.1107199999520286E-7</v>
      </c>
      <c r="Z16" s="75">
        <f t="shared" si="7"/>
        <v>-7.0026876499118798E-7</v>
      </c>
      <c r="AA16" s="75">
        <f t="shared" si="8"/>
        <v>-6.6818821791600879E-7</v>
      </c>
      <c r="AB16" s="75">
        <f t="shared" si="8"/>
        <v>-6.1580510995900424E-7</v>
      </c>
      <c r="AC16" s="75">
        <f t="shared" si="8"/>
        <v>-5.4471107534831678E-7</v>
      </c>
      <c r="AD16" s="75">
        <f t="shared" si="8"/>
        <v>-4.5706627035027462E-7</v>
      </c>
      <c r="AE16" s="75">
        <f t="shared" si="8"/>
        <v>-3.5553373801433197E-7</v>
      </c>
      <c r="AF16" s="75">
        <f t="shared" si="8"/>
        <v>-2.4319849295757608E-7</v>
      </c>
      <c r="AG16" s="75">
        <f t="shared" si="8"/>
        <v>-1.2347378475667904E-7</v>
      </c>
      <c r="AH16" s="75">
        <f t="shared" si="8"/>
        <v>2.6119132992740511E-12</v>
      </c>
      <c r="AI16" s="75">
        <f t="shared" si="8"/>
        <v>1.2347892922161367E-7</v>
      </c>
      <c r="AJ16" s="75">
        <f t="shared" si="8"/>
        <v>2.4320340174888238E-7</v>
      </c>
      <c r="AK16" s="75">
        <f t="shared" si="9"/>
        <v>3.5553826198087131E-7</v>
      </c>
      <c r="AL16" s="75">
        <f t="shared" si="9"/>
        <v>4.5707027203361232E-7</v>
      </c>
      <c r="AM16" s="75">
        <f t="shared" si="9"/>
        <v>5.4471443315932944E-7</v>
      </c>
      <c r="AN16" s="75">
        <f t="shared" si="9"/>
        <v>6.1580772187230349E-7</v>
      </c>
      <c r="AO16" s="75">
        <f t="shared" si="9"/>
        <v>6.6819000456993074E-7</v>
      </c>
      <c r="AP16" s="75">
        <f t="shared" si="9"/>
        <v>7.0026967209915716E-7</v>
      </c>
      <c r="AQ16" s="75">
        <f t="shared" si="9"/>
        <v>7.1107199999520286E-7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3.5008999999999999E-8</v>
      </c>
      <c r="E17" s="50">
        <v>-3.8555200000000001E-16</v>
      </c>
      <c r="F17" s="36">
        <f t="shared" si="5"/>
        <v>6.8954269250408795E-4</v>
      </c>
      <c r="G17" s="75">
        <f t="shared" si="6"/>
        <v>-5.3991159871999997E-23</v>
      </c>
      <c r="H17" s="75">
        <f t="shared" si="6"/>
        <v>2.3947566395376621E-8</v>
      </c>
      <c r="I17" s="75">
        <f t="shared" si="6"/>
        <v>4.5006702855032067E-8</v>
      </c>
      <c r="J17" s="75">
        <f t="shared" si="6"/>
        <v>6.0637366722178802E-8</v>
      </c>
      <c r="K17" s="75">
        <f t="shared" si="6"/>
        <v>6.8954269250408767E-8</v>
      </c>
      <c r="L17" s="75">
        <f t="shared" si="6"/>
        <v>6.8954269250408793E-8</v>
      </c>
      <c r="M17" s="75">
        <f t="shared" si="6"/>
        <v>6.0637366722178855E-8</v>
      </c>
      <c r="N17" s="75">
        <f t="shared" si="6"/>
        <v>4.5006702855032166E-8</v>
      </c>
      <c r="O17" s="75">
        <f t="shared" si="6"/>
        <v>2.394756639537674E-8</v>
      </c>
      <c r="P17" s="75">
        <f t="shared" si="6"/>
        <v>7.0766721042142538E-23</v>
      </c>
      <c r="Q17" s="75">
        <f t="shared" si="7"/>
        <v>-2.3947566395376611E-8</v>
      </c>
      <c r="R17" s="75">
        <f t="shared" si="7"/>
        <v>-4.500670285503206E-8</v>
      </c>
      <c r="S17" s="75">
        <f t="shared" si="7"/>
        <v>-6.0637366722178775E-8</v>
      </c>
      <c r="T17" s="75">
        <f t="shared" si="7"/>
        <v>-6.8954269250408767E-8</v>
      </c>
      <c r="U17" s="75">
        <f t="shared" si="7"/>
        <v>-6.8954269250408793E-8</v>
      </c>
      <c r="V17" s="75">
        <f t="shared" si="7"/>
        <v>-6.0637366722178855E-8</v>
      </c>
      <c r="W17" s="75">
        <f t="shared" si="7"/>
        <v>-4.5006702855032172E-8</v>
      </c>
      <c r="X17" s="75">
        <f t="shared" si="7"/>
        <v>-2.3947566395376723E-8</v>
      </c>
      <c r="Y17" s="75">
        <f t="shared" si="7"/>
        <v>-7.9344965493721721E-23</v>
      </c>
      <c r="Z17" s="75">
        <f t="shared" si="7"/>
        <v>2.3947566395376627E-8</v>
      </c>
      <c r="AA17" s="75">
        <f t="shared" si="8"/>
        <v>4.5006702855032053E-8</v>
      </c>
      <c r="AB17" s="75">
        <f t="shared" si="8"/>
        <v>6.0637366722178802E-8</v>
      </c>
      <c r="AC17" s="75">
        <f t="shared" si="8"/>
        <v>6.8954269250408767E-8</v>
      </c>
      <c r="AD17" s="75">
        <f t="shared" si="8"/>
        <v>6.8954269250408793E-8</v>
      </c>
      <c r="AE17" s="75">
        <f t="shared" si="8"/>
        <v>6.0637366722178855E-8</v>
      </c>
      <c r="AF17" s="75">
        <f t="shared" si="8"/>
        <v>4.5006702855032179E-8</v>
      </c>
      <c r="AG17" s="75">
        <f t="shared" si="8"/>
        <v>2.394756639537667E-8</v>
      </c>
      <c r="AH17" s="75">
        <f t="shared" si="8"/>
        <v>2.5734733354737528E-23</v>
      </c>
      <c r="AI17" s="75">
        <f t="shared" si="8"/>
        <v>-2.3947566395376621E-8</v>
      </c>
      <c r="AJ17" s="75">
        <f t="shared" si="8"/>
        <v>-4.500670285503204E-8</v>
      </c>
      <c r="AK17" s="75">
        <f t="shared" si="9"/>
        <v>-6.0637366722178828E-8</v>
      </c>
      <c r="AL17" s="75">
        <f t="shared" si="9"/>
        <v>-6.895426925040878E-8</v>
      </c>
      <c r="AM17" s="75">
        <f t="shared" si="9"/>
        <v>-6.8954269250408793E-8</v>
      </c>
      <c r="AN17" s="75">
        <f t="shared" si="9"/>
        <v>-6.0637366722178855E-8</v>
      </c>
      <c r="AO17" s="75">
        <f t="shared" si="9"/>
        <v>-4.5006702855032086E-8</v>
      </c>
      <c r="AP17" s="75">
        <f t="shared" si="9"/>
        <v>-2.3947566395376796E-8</v>
      </c>
      <c r="AQ17" s="75">
        <f t="shared" si="9"/>
        <v>-3.4312977806316702E-23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1.56733E-6</v>
      </c>
      <c r="E18" s="50">
        <v>-2.6058700000000001E-16</v>
      </c>
      <c r="F18" s="36">
        <f t="shared" si="5"/>
        <v>6.2693200000000004E-2</v>
      </c>
      <c r="G18" s="75">
        <f t="shared" si="6"/>
        <v>-1.63370329084E-21</v>
      </c>
      <c r="H18" s="75">
        <f t="shared" si="6"/>
        <v>1.0886559932108381E-6</v>
      </c>
      <c r="I18" s="75">
        <f t="shared" si="6"/>
        <v>2.1442337249544796E-6</v>
      </c>
      <c r="J18" s="75">
        <f t="shared" si="6"/>
        <v>3.1346599999999987E-6</v>
      </c>
      <c r="K18" s="75">
        <f t="shared" si="6"/>
        <v>4.0298412171600137E-6</v>
      </c>
      <c r="L18" s="75">
        <f t="shared" si="6"/>
        <v>4.8025777481346703E-6</v>
      </c>
      <c r="M18" s="75">
        <f t="shared" si="6"/>
        <v>5.4293903844538563E-6</v>
      </c>
      <c r="N18" s="75">
        <f t="shared" si="6"/>
        <v>5.8912337413455106E-6</v>
      </c>
      <c r="O18" s="75">
        <f t="shared" si="6"/>
        <v>6.1740749421144958E-6</v>
      </c>
      <c r="P18" s="75">
        <f t="shared" si="6"/>
        <v>6.26932E-6</v>
      </c>
      <c r="Q18" s="75">
        <f t="shared" si="7"/>
        <v>6.1740749421144967E-6</v>
      </c>
      <c r="R18" s="75">
        <f t="shared" si="7"/>
        <v>5.8912337413455114E-6</v>
      </c>
      <c r="S18" s="75">
        <f t="shared" si="7"/>
        <v>5.4293903844538588E-6</v>
      </c>
      <c r="T18" s="75">
        <f t="shared" si="7"/>
        <v>4.8025777481346729E-6</v>
      </c>
      <c r="U18" s="75">
        <f t="shared" si="7"/>
        <v>4.0298412171600179E-6</v>
      </c>
      <c r="V18" s="75">
        <f t="shared" si="7"/>
        <v>3.1346600000000021E-6</v>
      </c>
      <c r="W18" s="75">
        <f t="shared" si="7"/>
        <v>2.1442337249544851E-6</v>
      </c>
      <c r="X18" s="75">
        <f t="shared" si="7"/>
        <v>1.0886559932108419E-6</v>
      </c>
      <c r="Y18" s="75">
        <f t="shared" si="7"/>
        <v>3.5522221362299652E-21</v>
      </c>
      <c r="Z18" s="75">
        <f t="shared" si="7"/>
        <v>-1.0886559932108377E-6</v>
      </c>
      <c r="AA18" s="75">
        <f t="shared" si="8"/>
        <v>-2.1442337249544783E-6</v>
      </c>
      <c r="AB18" s="75">
        <f t="shared" si="8"/>
        <v>-3.1346599999999983E-6</v>
      </c>
      <c r="AC18" s="75">
        <f t="shared" si="8"/>
        <v>-4.029841217160012E-6</v>
      </c>
      <c r="AD18" s="75">
        <f t="shared" si="8"/>
        <v>-4.8025777481346703E-6</v>
      </c>
      <c r="AE18" s="75">
        <f t="shared" si="8"/>
        <v>-5.4293903844538554E-6</v>
      </c>
      <c r="AF18" s="75">
        <f t="shared" si="8"/>
        <v>-5.8912337413455097E-6</v>
      </c>
      <c r="AG18" s="75">
        <f t="shared" si="8"/>
        <v>-6.1740749421144958E-6</v>
      </c>
      <c r="AH18" s="75">
        <f t="shared" si="8"/>
        <v>-6.26932E-6</v>
      </c>
      <c r="AI18" s="75">
        <f t="shared" si="8"/>
        <v>-6.1740749421144967E-6</v>
      </c>
      <c r="AJ18" s="75">
        <f t="shared" si="8"/>
        <v>-5.8912337413455123E-6</v>
      </c>
      <c r="AK18" s="75">
        <f t="shared" si="9"/>
        <v>-5.4293903844538563E-6</v>
      </c>
      <c r="AL18" s="75">
        <f t="shared" si="9"/>
        <v>-4.802577748134672E-6</v>
      </c>
      <c r="AM18" s="75">
        <f t="shared" si="9"/>
        <v>-4.0298412171600162E-6</v>
      </c>
      <c r="AN18" s="75">
        <f t="shared" si="9"/>
        <v>-3.134660000000003E-6</v>
      </c>
      <c r="AO18" s="75">
        <f t="shared" si="9"/>
        <v>-2.1442337249544809E-6</v>
      </c>
      <c r="AP18" s="75">
        <f t="shared" si="9"/>
        <v>-1.0886559932108455E-6</v>
      </c>
      <c r="AQ18" s="75">
        <f t="shared" si="9"/>
        <v>-1.536169542265542E-21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3.9662499999999999E-7</v>
      </c>
      <c r="E19" s="50">
        <v>-1.5708</v>
      </c>
      <c r="F19" s="36">
        <f t="shared" si="5"/>
        <v>1.1898749999919729E-2</v>
      </c>
      <c r="G19" s="75">
        <f t="shared" si="6"/>
        <v>-1.1898749999919729E-6</v>
      </c>
      <c r="H19" s="75">
        <f t="shared" si="6"/>
        <v>-1.1717988840637584E-6</v>
      </c>
      <c r="I19" s="75">
        <f t="shared" si="6"/>
        <v>-1.1181182520021126E-6</v>
      </c>
      <c r="J19" s="75">
        <f t="shared" si="6"/>
        <v>-1.0304641626485182E-6</v>
      </c>
      <c r="K19" s="75">
        <f t="shared" si="6"/>
        <v>-9.1149994115287513E-7</v>
      </c>
      <c r="L19" s="75">
        <f t="shared" si="6"/>
        <v>-7.6484025518652733E-7</v>
      </c>
      <c r="M19" s="75">
        <f t="shared" si="6"/>
        <v>-5.9494128509418038E-7</v>
      </c>
      <c r="N19" s="75">
        <f t="shared" si="6"/>
        <v>-4.069653251090632E-7</v>
      </c>
      <c r="O19" s="75">
        <f t="shared" si="6"/>
        <v>-2.0662392965489823E-7</v>
      </c>
      <c r="P19" s="75">
        <f t="shared" si="6"/>
        <v>-4.370654922417363E-12</v>
      </c>
      <c r="Q19" s="75">
        <f t="shared" si="7"/>
        <v>2.0661532114519153E-7</v>
      </c>
      <c r="R19" s="75">
        <f t="shared" si="7"/>
        <v>4.0695711096470608E-7</v>
      </c>
      <c r="S19" s="75">
        <f t="shared" si="7"/>
        <v>5.9493371489779216E-7</v>
      </c>
      <c r="T19" s="75">
        <f t="shared" si="7"/>
        <v>7.6483355895469511E-7</v>
      </c>
      <c r="U19" s="75">
        <f t="shared" si="7"/>
        <v>9.1149432234721429E-7</v>
      </c>
      <c r="V19" s="75">
        <f t="shared" si="7"/>
        <v>1.030459791993596E-6</v>
      </c>
      <c r="W19" s="75">
        <f t="shared" si="7"/>
        <v>1.1181152622980667E-6</v>
      </c>
      <c r="X19" s="75">
        <f t="shared" si="7"/>
        <v>1.1717973661512334E-6</v>
      </c>
      <c r="Y19" s="75">
        <f t="shared" si="7"/>
        <v>1.1898749999919729E-6</v>
      </c>
      <c r="Z19" s="75">
        <f t="shared" si="7"/>
        <v>1.1717988840637584E-6</v>
      </c>
      <c r="AA19" s="75">
        <f t="shared" si="8"/>
        <v>1.1181182520021128E-6</v>
      </c>
      <c r="AB19" s="75">
        <f t="shared" si="8"/>
        <v>1.0304641626485184E-6</v>
      </c>
      <c r="AC19" s="75">
        <f t="shared" si="8"/>
        <v>9.1149994115287523E-7</v>
      </c>
      <c r="AD19" s="75">
        <f t="shared" si="8"/>
        <v>7.6484025518652776E-7</v>
      </c>
      <c r="AE19" s="75">
        <f t="shared" si="8"/>
        <v>5.9494128509418113E-7</v>
      </c>
      <c r="AF19" s="75">
        <f t="shared" si="8"/>
        <v>4.069653251090641E-7</v>
      </c>
      <c r="AG19" s="75">
        <f t="shared" si="8"/>
        <v>2.0662392965489834E-7</v>
      </c>
      <c r="AH19" s="75">
        <f t="shared" si="8"/>
        <v>4.3706549228273457E-12</v>
      </c>
      <c r="AI19" s="75">
        <f t="shared" si="8"/>
        <v>-2.0661532114519087E-7</v>
      </c>
      <c r="AJ19" s="75">
        <f t="shared" si="8"/>
        <v>-4.0695711096470524E-7</v>
      </c>
      <c r="AK19" s="75">
        <f t="shared" si="9"/>
        <v>-5.9493371489779237E-7</v>
      </c>
      <c r="AL19" s="75">
        <f t="shared" si="9"/>
        <v>-7.648335589546949E-7</v>
      </c>
      <c r="AM19" s="75">
        <f t="shared" si="9"/>
        <v>-9.1149432234721418E-7</v>
      </c>
      <c r="AN19" s="75">
        <f t="shared" si="9"/>
        <v>-1.0304597919935955E-6</v>
      </c>
      <c r="AO19" s="75">
        <f t="shared" si="9"/>
        <v>-1.1181152622980667E-6</v>
      </c>
      <c r="AP19" s="75">
        <f t="shared" si="9"/>
        <v>-1.171797366151233E-6</v>
      </c>
      <c r="AQ19" s="75">
        <f t="shared" si="9"/>
        <v>-1.1898749999919729E-6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2.12711E-7</v>
      </c>
      <c r="E20" s="50">
        <v>-3.8885400000000002E-16</v>
      </c>
      <c r="F20" s="36">
        <f t="shared" si="5"/>
        <v>4.1895888390195962E-3</v>
      </c>
      <c r="G20" s="75">
        <f t="shared" si="6"/>
        <v>-3.3085409277600002E-22</v>
      </c>
      <c r="H20" s="75">
        <f t="shared" si="6"/>
        <v>1.4550289341389234E-7</v>
      </c>
      <c r="I20" s="75">
        <f t="shared" si="6"/>
        <v>2.7345599048806666E-7</v>
      </c>
      <c r="J20" s="75">
        <f t="shared" si="6"/>
        <v>3.6842625932878326E-7</v>
      </c>
      <c r="K20" s="75">
        <f t="shared" si="6"/>
        <v>4.189588839019595E-7</v>
      </c>
      <c r="L20" s="75">
        <f t="shared" si="6"/>
        <v>4.1895888390195966E-7</v>
      </c>
      <c r="M20" s="75">
        <f t="shared" si="6"/>
        <v>3.6842625932878368E-7</v>
      </c>
      <c r="N20" s="75">
        <f t="shared" si="6"/>
        <v>2.7345599048806729E-7</v>
      </c>
      <c r="O20" s="75">
        <f t="shared" si="6"/>
        <v>1.4550289341389305E-7</v>
      </c>
      <c r="P20" s="75">
        <f t="shared" si="6"/>
        <v>4.2997115026408022E-22</v>
      </c>
      <c r="Q20" s="75">
        <f t="shared" si="7"/>
        <v>-1.4550289341389226E-7</v>
      </c>
      <c r="R20" s="75">
        <f t="shared" si="7"/>
        <v>-2.7345599048806661E-7</v>
      </c>
      <c r="S20" s="75">
        <f t="shared" si="7"/>
        <v>-3.6842625932878315E-7</v>
      </c>
      <c r="T20" s="75">
        <f t="shared" si="7"/>
        <v>-4.189588839019595E-7</v>
      </c>
      <c r="U20" s="75">
        <f t="shared" si="7"/>
        <v>-4.1895888390195966E-7</v>
      </c>
      <c r="V20" s="75">
        <f t="shared" si="7"/>
        <v>-3.6842625932878363E-7</v>
      </c>
      <c r="W20" s="75">
        <f t="shared" si="7"/>
        <v>-2.7345599048806735E-7</v>
      </c>
      <c r="X20" s="75">
        <f t="shared" si="7"/>
        <v>-1.4550289341389295E-7</v>
      </c>
      <c r="Y20" s="75">
        <f t="shared" si="7"/>
        <v>-4.820916608624937E-22</v>
      </c>
      <c r="Z20" s="75">
        <f t="shared" si="7"/>
        <v>1.4550289341389239E-7</v>
      </c>
      <c r="AA20" s="75">
        <f t="shared" si="8"/>
        <v>2.7345599048806655E-7</v>
      </c>
      <c r="AB20" s="75">
        <f t="shared" si="8"/>
        <v>3.6842625932878336E-7</v>
      </c>
      <c r="AC20" s="75">
        <f t="shared" si="8"/>
        <v>4.189588839019595E-7</v>
      </c>
      <c r="AD20" s="75">
        <f t="shared" si="8"/>
        <v>4.189588839019596E-7</v>
      </c>
      <c r="AE20" s="75">
        <f t="shared" si="8"/>
        <v>3.6842625932878368E-7</v>
      </c>
      <c r="AF20" s="75">
        <f t="shared" si="8"/>
        <v>2.734559904880674E-7</v>
      </c>
      <c r="AG20" s="75">
        <f t="shared" si="8"/>
        <v>1.4550289341389263E-7</v>
      </c>
      <c r="AH20" s="75">
        <f t="shared" si="8"/>
        <v>1.5636153179524048E-22</v>
      </c>
      <c r="AI20" s="75">
        <f t="shared" si="8"/>
        <v>-1.4550289341389234E-7</v>
      </c>
      <c r="AJ20" s="75">
        <f t="shared" si="8"/>
        <v>-2.7345599048806655E-7</v>
      </c>
      <c r="AK20" s="75">
        <f t="shared" si="9"/>
        <v>-3.6842625932878347E-7</v>
      </c>
      <c r="AL20" s="75">
        <f t="shared" si="9"/>
        <v>-4.1895888390195955E-7</v>
      </c>
      <c r="AM20" s="75">
        <f t="shared" si="9"/>
        <v>-4.189588839019596E-7</v>
      </c>
      <c r="AN20" s="75">
        <f t="shared" si="9"/>
        <v>-3.6842625932878368E-7</v>
      </c>
      <c r="AO20" s="75">
        <f t="shared" si="9"/>
        <v>-2.7345599048806682E-7</v>
      </c>
      <c r="AP20" s="75">
        <f t="shared" si="9"/>
        <v>-1.455028934138934E-7</v>
      </c>
      <c r="AQ20" s="75">
        <f t="shared" si="9"/>
        <v>-2.0848204239365397E-22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1.9822900000000002E-6</v>
      </c>
      <c r="E21" s="50">
        <v>-2.8399199999999999E-16</v>
      </c>
      <c r="F21" s="36">
        <f t="shared" si="5"/>
        <v>7.9291600000000004E-2</v>
      </c>
      <c r="G21" s="75">
        <f t="shared" si="6"/>
        <v>-2.2518180067200001E-21</v>
      </c>
      <c r="H21" s="75">
        <f t="shared" si="6"/>
        <v>1.3768841844295153E-6</v>
      </c>
      <c r="I21" s="75">
        <f t="shared" si="6"/>
        <v>2.7119324396521572E-6</v>
      </c>
      <c r="J21" s="75">
        <f t="shared" si="6"/>
        <v>3.9645799999999979E-6</v>
      </c>
      <c r="K21" s="75">
        <f t="shared" si="6"/>
        <v>5.0967658032221181E-6</v>
      </c>
      <c r="L21" s="75">
        <f t="shared" si="6"/>
        <v>6.074088956601275E-6</v>
      </c>
      <c r="M21" s="75">
        <f t="shared" si="6"/>
        <v>6.8668539906714189E-6</v>
      </c>
      <c r="N21" s="75">
        <f t="shared" si="6"/>
        <v>7.4509731410307932E-6</v>
      </c>
      <c r="O21" s="75">
        <f t="shared" si="6"/>
        <v>7.8086982428742799E-6</v>
      </c>
      <c r="P21" s="75">
        <f t="shared" si="6"/>
        <v>7.9291600000000008E-6</v>
      </c>
      <c r="Q21" s="75">
        <f t="shared" si="7"/>
        <v>7.8086982428742816E-6</v>
      </c>
      <c r="R21" s="75">
        <f t="shared" si="7"/>
        <v>7.4509731410307941E-6</v>
      </c>
      <c r="S21" s="75">
        <f t="shared" si="7"/>
        <v>6.8668539906714223E-6</v>
      </c>
      <c r="T21" s="75">
        <f t="shared" si="7"/>
        <v>6.0740889566012792E-6</v>
      </c>
      <c r="U21" s="75">
        <f t="shared" si="7"/>
        <v>5.0967658032221249E-6</v>
      </c>
      <c r="V21" s="75">
        <f t="shared" si="7"/>
        <v>3.964580000000003E-6</v>
      </c>
      <c r="W21" s="75">
        <f t="shared" si="7"/>
        <v>2.7119324396521644E-6</v>
      </c>
      <c r="X21" s="75">
        <f t="shared" si="7"/>
        <v>1.3768841844295204E-6</v>
      </c>
      <c r="Y21" s="75">
        <f t="shared" si="7"/>
        <v>4.492694211447046E-21</v>
      </c>
      <c r="Z21" s="75">
        <f t="shared" si="7"/>
        <v>-1.3768841844295151E-6</v>
      </c>
      <c r="AA21" s="75">
        <f t="shared" si="8"/>
        <v>-2.7119324396521555E-6</v>
      </c>
      <c r="AB21" s="75">
        <f t="shared" si="8"/>
        <v>-3.9645799999999979E-6</v>
      </c>
      <c r="AC21" s="75">
        <f t="shared" si="8"/>
        <v>-5.0967658032221172E-6</v>
      </c>
      <c r="AD21" s="75">
        <f t="shared" si="8"/>
        <v>-6.0740889566012758E-6</v>
      </c>
      <c r="AE21" s="75">
        <f t="shared" si="8"/>
        <v>-6.8668539906714181E-6</v>
      </c>
      <c r="AF21" s="75">
        <f t="shared" si="8"/>
        <v>-7.4509731410307924E-6</v>
      </c>
      <c r="AG21" s="75">
        <f t="shared" si="8"/>
        <v>-7.8086982428742799E-6</v>
      </c>
      <c r="AH21" s="75">
        <f t="shared" si="8"/>
        <v>-7.9291600000000008E-6</v>
      </c>
      <c r="AI21" s="75">
        <f t="shared" si="8"/>
        <v>-7.8086982428742816E-6</v>
      </c>
      <c r="AJ21" s="75">
        <f t="shared" si="8"/>
        <v>-7.4509731410307949E-6</v>
      </c>
      <c r="AK21" s="75">
        <f t="shared" si="9"/>
        <v>-6.8668539906714197E-6</v>
      </c>
      <c r="AL21" s="75">
        <f t="shared" si="9"/>
        <v>-6.0740889566012775E-6</v>
      </c>
      <c r="AM21" s="75">
        <f t="shared" si="9"/>
        <v>-5.0967658032221232E-6</v>
      </c>
      <c r="AN21" s="75">
        <f t="shared" si="9"/>
        <v>-3.9645800000000038E-6</v>
      </c>
      <c r="AO21" s="75">
        <f t="shared" si="9"/>
        <v>-2.7119324396521589E-6</v>
      </c>
      <c r="AP21" s="75">
        <f t="shared" si="9"/>
        <v>-1.376884184429525E-6</v>
      </c>
      <c r="AQ21" s="75">
        <f t="shared" si="9"/>
        <v>-1.942879624544647E-21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2.7038700000000001E-6</v>
      </c>
      <c r="E22" s="50">
        <v>-1.5708</v>
      </c>
      <c r="F22" s="36">
        <f t="shared" si="5"/>
        <v>8.1116099999452781E-2</v>
      </c>
      <c r="G22" s="75">
        <f t="shared" si="6"/>
        <v>-8.1116099999452777E-6</v>
      </c>
      <c r="H22" s="75">
        <f t="shared" si="6"/>
        <v>-7.9883815913103676E-6</v>
      </c>
      <c r="I22" s="75">
        <f t="shared" si="6"/>
        <v>-7.6224302503396207E-6</v>
      </c>
      <c r="J22" s="75">
        <f t="shared" si="6"/>
        <v>-7.0248752233481236E-6</v>
      </c>
      <c r="K22" s="75">
        <f t="shared" si="6"/>
        <v>-6.2138729174535766E-6</v>
      </c>
      <c r="L22" s="75">
        <f t="shared" si="6"/>
        <v>-5.2140652273336166E-6</v>
      </c>
      <c r="M22" s="75">
        <f t="shared" si="6"/>
        <v>-4.0558308037254374E-6</v>
      </c>
      <c r="N22" s="75">
        <f t="shared" si="6"/>
        <v>-2.7743620134954755E-6</v>
      </c>
      <c r="O22" s="75">
        <f t="shared" si="6"/>
        <v>-1.4085956373803711E-6</v>
      </c>
      <c r="P22" s="75">
        <f t="shared" si="6"/>
        <v>-2.9795607248853792E-11</v>
      </c>
      <c r="Q22" s="75">
        <f t="shared" si="7"/>
        <v>1.4085369514903222E-6</v>
      </c>
      <c r="R22" s="75">
        <f t="shared" si="7"/>
        <v>2.774306016070948E-6</v>
      </c>
      <c r="S22" s="75">
        <f t="shared" si="7"/>
        <v>4.0557791962198395E-6</v>
      </c>
      <c r="T22" s="75">
        <f t="shared" si="7"/>
        <v>5.214019577814892E-6</v>
      </c>
      <c r="U22" s="75">
        <f t="shared" si="7"/>
        <v>6.2138346129592507E-6</v>
      </c>
      <c r="V22" s="75">
        <f t="shared" si="7"/>
        <v>7.0248454277408749E-6</v>
      </c>
      <c r="W22" s="75">
        <f t="shared" si="7"/>
        <v>7.6224098689438987E-6</v>
      </c>
      <c r="X22" s="75">
        <f t="shared" si="7"/>
        <v>7.9883712434045637E-6</v>
      </c>
      <c r="Y22" s="75">
        <f t="shared" si="7"/>
        <v>8.1116099999452777E-6</v>
      </c>
      <c r="Z22" s="75">
        <f t="shared" si="7"/>
        <v>7.9883815913103676E-6</v>
      </c>
      <c r="AA22" s="75">
        <f t="shared" si="8"/>
        <v>7.6224302503396224E-6</v>
      </c>
      <c r="AB22" s="75">
        <f t="shared" si="8"/>
        <v>7.0248752233481236E-6</v>
      </c>
      <c r="AC22" s="75">
        <f t="shared" si="8"/>
        <v>6.2138729174535766E-6</v>
      </c>
      <c r="AD22" s="75">
        <f t="shared" si="8"/>
        <v>5.2140652273336191E-6</v>
      </c>
      <c r="AE22" s="75">
        <f t="shared" si="8"/>
        <v>4.0558308037254416E-6</v>
      </c>
      <c r="AF22" s="75">
        <f t="shared" si="8"/>
        <v>2.774362013495481E-6</v>
      </c>
      <c r="AG22" s="75">
        <f t="shared" si="8"/>
        <v>1.4085956373803719E-6</v>
      </c>
      <c r="AH22" s="75">
        <f t="shared" si="8"/>
        <v>2.9795607251648725E-11</v>
      </c>
      <c r="AI22" s="75">
        <f t="shared" si="8"/>
        <v>-1.4085369514903178E-6</v>
      </c>
      <c r="AJ22" s="75">
        <f t="shared" si="8"/>
        <v>-2.7743060160709425E-6</v>
      </c>
      <c r="AK22" s="75">
        <f t="shared" si="9"/>
        <v>-4.0557791962198395E-6</v>
      </c>
      <c r="AL22" s="75">
        <f t="shared" si="9"/>
        <v>-5.2140195778148903E-6</v>
      </c>
      <c r="AM22" s="75">
        <f t="shared" si="9"/>
        <v>-6.213834612959249E-6</v>
      </c>
      <c r="AN22" s="75">
        <f t="shared" si="9"/>
        <v>-7.0248454277408716E-6</v>
      </c>
      <c r="AO22" s="75">
        <f t="shared" si="9"/>
        <v>-7.6224098689438987E-6</v>
      </c>
      <c r="AP22" s="75">
        <f t="shared" si="9"/>
        <v>-7.9883712434045637E-6</v>
      </c>
      <c r="AQ22" s="75">
        <f t="shared" si="9"/>
        <v>-8.1116099999452777E-6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4.5381499999999999E-7</v>
      </c>
      <c r="E23" s="50">
        <v>-4.1355200000000002E-16</v>
      </c>
      <c r="F23" s="36">
        <f t="shared" si="5"/>
        <v>8.9384106086647062E-3</v>
      </c>
      <c r="G23" s="75">
        <f t="shared" ref="G23:P32" si="10">Bn*SIN(m*(th-INDEX(deg,ii)*PI()/180+ph))*INDEX(mm,ii)*INDEX(_10kA,ii)</f>
        <v>-7.5070440352000002E-22</v>
      </c>
      <c r="H23" s="75">
        <f t="shared" si="10"/>
        <v>3.1042774268667597E-7</v>
      </c>
      <c r="I23" s="75">
        <f t="shared" si="10"/>
        <v>5.8341331817979315E-7</v>
      </c>
      <c r="J23" s="75">
        <f t="shared" si="10"/>
        <v>7.8603063723686963E-7</v>
      </c>
      <c r="K23" s="75">
        <f t="shared" si="10"/>
        <v>8.9384106086647023E-7</v>
      </c>
      <c r="L23" s="75">
        <f t="shared" si="10"/>
        <v>8.9384106086647055E-7</v>
      </c>
      <c r="M23" s="75">
        <f t="shared" si="10"/>
        <v>7.8603063723687047E-7</v>
      </c>
      <c r="N23" s="75">
        <f t="shared" si="10"/>
        <v>5.8341331817979442E-7</v>
      </c>
      <c r="O23" s="75">
        <f t="shared" si="10"/>
        <v>3.1042774268667762E-7</v>
      </c>
      <c r="P23" s="75">
        <f t="shared" si="10"/>
        <v>9.1733552828529581E-22</v>
      </c>
      <c r="Q23" s="75">
        <f t="shared" ref="Q23:Z32" si="11">Bn*SIN(m*(th-INDEX(deg,ii)*PI()/180+ph))*INDEX(mm,ii)*INDEX(_10kA,ii)</f>
        <v>-3.1042774268667587E-7</v>
      </c>
      <c r="R23" s="75">
        <f t="shared" si="11"/>
        <v>-5.8341331817979304E-7</v>
      </c>
      <c r="S23" s="75">
        <f t="shared" si="11"/>
        <v>-7.8603063723686941E-7</v>
      </c>
      <c r="T23" s="75">
        <f t="shared" si="11"/>
        <v>-8.9384106086647023E-7</v>
      </c>
      <c r="U23" s="75">
        <f t="shared" si="11"/>
        <v>-8.9384106086647055E-7</v>
      </c>
      <c r="V23" s="75">
        <f t="shared" si="11"/>
        <v>-7.8603063723687037E-7</v>
      </c>
      <c r="W23" s="75">
        <f t="shared" si="11"/>
        <v>-5.8341331817979452E-7</v>
      </c>
      <c r="X23" s="75">
        <f t="shared" si="11"/>
        <v>-3.1042774268667735E-7</v>
      </c>
      <c r="Y23" s="75">
        <f t="shared" si="11"/>
        <v>-1.0285336774981668E-21</v>
      </c>
      <c r="Z23" s="75">
        <f t="shared" si="11"/>
        <v>3.1042774268667613E-7</v>
      </c>
      <c r="AA23" s="75">
        <f t="shared" ref="AA23:AJ32" si="12">Bn*SIN(m*(th-INDEX(deg,ii)*PI()/180+ph))*INDEX(mm,ii)*INDEX(_10kA,ii)</f>
        <v>5.8341331817979293E-7</v>
      </c>
      <c r="AB23" s="75">
        <f t="shared" si="12"/>
        <v>7.8603063723686984E-7</v>
      </c>
      <c r="AC23" s="75">
        <f t="shared" si="12"/>
        <v>8.9384106086647023E-7</v>
      </c>
      <c r="AD23" s="75">
        <f t="shared" si="12"/>
        <v>8.9384106086647044E-7</v>
      </c>
      <c r="AE23" s="75">
        <f t="shared" si="12"/>
        <v>7.8603063723687047E-7</v>
      </c>
      <c r="AF23" s="75">
        <f t="shared" si="12"/>
        <v>5.8341331817979463E-7</v>
      </c>
      <c r="AG23" s="75">
        <f t="shared" si="12"/>
        <v>3.1042774268667666E-7</v>
      </c>
      <c r="AH23" s="75">
        <f t="shared" si="12"/>
        <v>3.3359444763861324E-22</v>
      </c>
      <c r="AI23" s="75">
        <f t="shared" si="12"/>
        <v>-3.1042774268667603E-7</v>
      </c>
      <c r="AJ23" s="75">
        <f t="shared" si="12"/>
        <v>-5.8341331817979283E-7</v>
      </c>
      <c r="AK23" s="75">
        <f t="shared" ref="AK23:AQ32" si="13">Bn*SIN(m*(th-INDEX(deg,ii)*PI()/180+ph))*INDEX(mm,ii)*INDEX(_10kA,ii)</f>
        <v>-7.8603063723687005E-7</v>
      </c>
      <c r="AL23" s="75">
        <f t="shared" si="13"/>
        <v>-8.9384106086647034E-7</v>
      </c>
      <c r="AM23" s="75">
        <f t="shared" si="13"/>
        <v>-8.9384106086647044E-7</v>
      </c>
      <c r="AN23" s="75">
        <f t="shared" si="13"/>
        <v>-7.8603063723687047E-7</v>
      </c>
      <c r="AO23" s="75">
        <f t="shared" si="13"/>
        <v>-5.8341331817979336E-7</v>
      </c>
      <c r="AP23" s="75">
        <f t="shared" si="13"/>
        <v>-3.104277426866783E-7</v>
      </c>
      <c r="AQ23" s="75">
        <f t="shared" si="13"/>
        <v>-4.4479259685148426E-22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2.62048E-6</v>
      </c>
      <c r="E24" s="50">
        <v>-2.5727700000000001E-16</v>
      </c>
      <c r="F24" s="36">
        <f t="shared" si="5"/>
        <v>0.1048192</v>
      </c>
      <c r="G24" s="75">
        <f t="shared" si="10"/>
        <v>-2.6967569318400002E-21</v>
      </c>
      <c r="H24" s="75">
        <f t="shared" si="10"/>
        <v>1.8201663064505477E-6</v>
      </c>
      <c r="I24" s="75">
        <f t="shared" si="10"/>
        <v>3.5850277807281904E-6</v>
      </c>
      <c r="J24" s="75">
        <f t="shared" si="10"/>
        <v>5.2409599999999975E-6</v>
      </c>
      <c r="K24" s="75">
        <f t="shared" si="10"/>
        <v>6.737648301725528E-6</v>
      </c>
      <c r="L24" s="75">
        <f t="shared" si="10"/>
        <v>8.0296165692176778E-6</v>
      </c>
      <c r="M24" s="75">
        <f t="shared" si="10"/>
        <v>9.0776090004361819E-6</v>
      </c>
      <c r="N24" s="75">
        <f t="shared" si="10"/>
        <v>9.8497828756682285E-6</v>
      </c>
      <c r="O24" s="75">
        <f t="shared" si="10"/>
        <v>1.0322676082453724E-5</v>
      </c>
      <c r="P24" s="75">
        <f t="shared" si="10"/>
        <v>1.048192E-5</v>
      </c>
      <c r="Q24" s="75">
        <f t="shared" si="11"/>
        <v>1.0322676082453724E-5</v>
      </c>
      <c r="R24" s="75">
        <f t="shared" si="11"/>
        <v>9.8497828756682302E-6</v>
      </c>
      <c r="S24" s="75">
        <f t="shared" si="11"/>
        <v>9.077609000436187E-6</v>
      </c>
      <c r="T24" s="75">
        <f t="shared" si="11"/>
        <v>8.0296165692176811E-6</v>
      </c>
      <c r="U24" s="75">
        <f t="shared" si="11"/>
        <v>6.7376483017255357E-6</v>
      </c>
      <c r="V24" s="75">
        <f t="shared" si="11"/>
        <v>5.2409600000000034E-6</v>
      </c>
      <c r="W24" s="75">
        <f t="shared" si="11"/>
        <v>3.5850277807281997E-6</v>
      </c>
      <c r="X24" s="75">
        <f t="shared" si="11"/>
        <v>1.8201663064505541E-6</v>
      </c>
      <c r="Y24" s="75">
        <f t="shared" si="11"/>
        <v>5.9390983797591446E-21</v>
      </c>
      <c r="Z24" s="75">
        <f t="shared" si="11"/>
        <v>-1.8201663064505471E-6</v>
      </c>
      <c r="AA24" s="75">
        <f t="shared" si="12"/>
        <v>-3.5850277807281883E-6</v>
      </c>
      <c r="AB24" s="75">
        <f t="shared" si="12"/>
        <v>-5.2409599999999975E-6</v>
      </c>
      <c r="AC24" s="75">
        <f t="shared" si="12"/>
        <v>-6.7376483017255264E-6</v>
      </c>
      <c r="AD24" s="75">
        <f t="shared" si="12"/>
        <v>-8.0296165692176778E-6</v>
      </c>
      <c r="AE24" s="75">
        <f t="shared" si="12"/>
        <v>-9.0776090004361802E-6</v>
      </c>
      <c r="AF24" s="75">
        <f t="shared" si="12"/>
        <v>-9.8497828756682268E-6</v>
      </c>
      <c r="AG24" s="75">
        <f t="shared" si="12"/>
        <v>-1.0322676082453724E-5</v>
      </c>
      <c r="AH24" s="75">
        <f t="shared" si="12"/>
        <v>-1.048192E-5</v>
      </c>
      <c r="AI24" s="75">
        <f t="shared" si="12"/>
        <v>-1.0322676082453724E-5</v>
      </c>
      <c r="AJ24" s="75">
        <f t="shared" si="12"/>
        <v>-9.8497828756682302E-6</v>
      </c>
      <c r="AK24" s="75">
        <f t="shared" si="13"/>
        <v>-9.0776090004361819E-6</v>
      </c>
      <c r="AL24" s="75">
        <f t="shared" si="13"/>
        <v>-8.0296165692176794E-6</v>
      </c>
      <c r="AM24" s="75">
        <f t="shared" si="13"/>
        <v>-6.7376483017255331E-6</v>
      </c>
      <c r="AN24" s="75">
        <f t="shared" si="13"/>
        <v>-5.2409600000000043E-6</v>
      </c>
      <c r="AO24" s="75">
        <f t="shared" si="13"/>
        <v>-3.5850277807281921E-6</v>
      </c>
      <c r="AP24" s="75">
        <f t="shared" si="13"/>
        <v>-1.8201663064505602E-6</v>
      </c>
      <c r="AQ24" s="75">
        <f t="shared" si="13"/>
        <v>-2.5683816184951525E-21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7.0988599999999997E-6</v>
      </c>
      <c r="E25" s="50">
        <v>-1.5708</v>
      </c>
      <c r="F25" s="36">
        <f t="shared" si="5"/>
        <v>0.21296579999856324</v>
      </c>
      <c r="G25" s="75">
        <f t="shared" si="10"/>
        <v>-2.1296579999856324E-5</v>
      </c>
      <c r="H25" s="75">
        <f t="shared" si="10"/>
        <v>-2.0973050680428242E-5</v>
      </c>
      <c r="I25" s="75">
        <f t="shared" si="10"/>
        <v>-2.0012265828951066E-5</v>
      </c>
      <c r="J25" s="75">
        <f t="shared" si="10"/>
        <v>-1.8443418406956345E-5</v>
      </c>
      <c r="K25" s="75">
        <f t="shared" si="10"/>
        <v>-1.6314177049486288E-5</v>
      </c>
      <c r="L25" s="75">
        <f t="shared" si="10"/>
        <v>-1.3689237677739505E-5</v>
      </c>
      <c r="M25" s="75">
        <f t="shared" si="10"/>
        <v>-1.0648357746243108E-5</v>
      </c>
      <c r="N25" s="75">
        <f t="shared" si="10"/>
        <v>-7.2839328529561291E-6</v>
      </c>
      <c r="O25" s="75">
        <f t="shared" si="10"/>
        <v>-3.6981893457799448E-6</v>
      </c>
      <c r="P25" s="75">
        <f t="shared" si="10"/>
        <v>-7.8226706341132615E-11</v>
      </c>
      <c r="Q25" s="75">
        <f t="shared" si="11"/>
        <v>3.6980352692461502E-6</v>
      </c>
      <c r="R25" s="75">
        <f t="shared" si="11"/>
        <v>7.2837858348387343E-6</v>
      </c>
      <c r="S25" s="75">
        <f t="shared" si="11"/>
        <v>1.0648222253613216E-5</v>
      </c>
      <c r="T25" s="75">
        <f t="shared" si="11"/>
        <v>1.3689117827472114E-5</v>
      </c>
      <c r="U25" s="75">
        <f t="shared" si="11"/>
        <v>1.6314076483171122E-5</v>
      </c>
      <c r="V25" s="75">
        <f t="shared" si="11"/>
        <v>1.8443340180250007E-5</v>
      </c>
      <c r="W25" s="75">
        <f t="shared" si="11"/>
        <v>2.0012212318732437E-5</v>
      </c>
      <c r="X25" s="75">
        <f t="shared" si="11"/>
        <v>2.0973023512578238E-5</v>
      </c>
      <c r="Y25" s="75">
        <f t="shared" si="11"/>
        <v>2.1296579999856324E-5</v>
      </c>
      <c r="Z25" s="75">
        <f t="shared" si="11"/>
        <v>2.0973050680428242E-5</v>
      </c>
      <c r="AA25" s="75">
        <f t="shared" si="12"/>
        <v>2.001226582895107E-5</v>
      </c>
      <c r="AB25" s="75">
        <f t="shared" si="12"/>
        <v>1.8443418406956349E-5</v>
      </c>
      <c r="AC25" s="75">
        <f t="shared" si="12"/>
        <v>1.6314177049486291E-5</v>
      </c>
      <c r="AD25" s="75">
        <f t="shared" si="12"/>
        <v>1.3689237677739513E-5</v>
      </c>
      <c r="AE25" s="75">
        <f t="shared" si="12"/>
        <v>1.0648357746243122E-5</v>
      </c>
      <c r="AF25" s="75">
        <f t="shared" si="12"/>
        <v>7.2839328529561452E-6</v>
      </c>
      <c r="AG25" s="75">
        <f t="shared" si="12"/>
        <v>3.6981893457799473E-6</v>
      </c>
      <c r="AH25" s="75">
        <f t="shared" si="12"/>
        <v>7.8226706348470547E-11</v>
      </c>
      <c r="AI25" s="75">
        <f t="shared" si="12"/>
        <v>-3.6980352692461384E-6</v>
      </c>
      <c r="AJ25" s="75">
        <f t="shared" si="12"/>
        <v>-7.283785834838719E-6</v>
      </c>
      <c r="AK25" s="75">
        <f t="shared" si="13"/>
        <v>-1.0648222253613217E-5</v>
      </c>
      <c r="AL25" s="75">
        <f t="shared" si="13"/>
        <v>-1.3689117827472109E-5</v>
      </c>
      <c r="AM25" s="75">
        <f t="shared" si="13"/>
        <v>-1.6314076483171118E-5</v>
      </c>
      <c r="AN25" s="75">
        <f t="shared" si="13"/>
        <v>-1.8443340180249996E-5</v>
      </c>
      <c r="AO25" s="75">
        <f t="shared" si="13"/>
        <v>-2.0012212318732437E-5</v>
      </c>
      <c r="AP25" s="75">
        <f t="shared" si="13"/>
        <v>-2.0973023512578234E-5</v>
      </c>
      <c r="AQ25" s="75">
        <f t="shared" si="13"/>
        <v>-2.1296579999856324E-5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6.8101299999999996E-7</v>
      </c>
      <c r="E26" s="50">
        <v>-4.2064800000000001E-16</v>
      </c>
      <c r="F26" s="36">
        <f t="shared" si="5"/>
        <v>1.3413337646042058E-2</v>
      </c>
      <c r="G26" s="75">
        <f t="shared" si="10"/>
        <v>-1.145867025696E-21</v>
      </c>
      <c r="H26" s="75">
        <f t="shared" si="10"/>
        <v>4.6584032773328618E-7</v>
      </c>
      <c r="I26" s="75">
        <f t="shared" si="10"/>
        <v>8.754934368709173E-7</v>
      </c>
      <c r="J26" s="75">
        <f t="shared" si="10"/>
        <v>1.1795491166149031E-6</v>
      </c>
      <c r="K26" s="75">
        <f t="shared" si="10"/>
        <v>1.3413337646042054E-6</v>
      </c>
      <c r="L26" s="75">
        <f t="shared" si="10"/>
        <v>1.3413337646042058E-6</v>
      </c>
      <c r="M26" s="75">
        <f t="shared" si="10"/>
        <v>1.1795491166149044E-6</v>
      </c>
      <c r="N26" s="75">
        <f t="shared" si="10"/>
        <v>8.7549343687091942E-7</v>
      </c>
      <c r="O26" s="75">
        <f t="shared" si="10"/>
        <v>4.6584032773328856E-7</v>
      </c>
      <c r="P26" s="75">
        <f t="shared" si="10"/>
        <v>1.3765905052150196E-21</v>
      </c>
      <c r="Q26" s="75">
        <f t="shared" si="11"/>
        <v>-4.6584032773328602E-7</v>
      </c>
      <c r="R26" s="75">
        <f t="shared" si="11"/>
        <v>-8.754934368709173E-7</v>
      </c>
      <c r="S26" s="75">
        <f t="shared" si="11"/>
        <v>-1.1795491166149027E-6</v>
      </c>
      <c r="T26" s="75">
        <f t="shared" si="11"/>
        <v>-1.3413337646042054E-6</v>
      </c>
      <c r="U26" s="75">
        <f t="shared" si="11"/>
        <v>-1.3413337646042058E-6</v>
      </c>
      <c r="V26" s="75">
        <f t="shared" si="11"/>
        <v>-1.1795491166149044E-6</v>
      </c>
      <c r="W26" s="75">
        <f t="shared" si="11"/>
        <v>-8.7549343687091963E-7</v>
      </c>
      <c r="X26" s="75">
        <f t="shared" si="11"/>
        <v>-4.6584032773328819E-7</v>
      </c>
      <c r="Y26" s="75">
        <f t="shared" si="11"/>
        <v>-1.5434589101595563E-21</v>
      </c>
      <c r="Z26" s="75">
        <f t="shared" si="11"/>
        <v>4.6584032773328639E-7</v>
      </c>
      <c r="AA26" s="75">
        <f t="shared" si="12"/>
        <v>8.754934368709172E-7</v>
      </c>
      <c r="AB26" s="75">
        <f t="shared" si="12"/>
        <v>1.1795491166149033E-6</v>
      </c>
      <c r="AC26" s="75">
        <f t="shared" si="12"/>
        <v>1.3413337646042054E-6</v>
      </c>
      <c r="AD26" s="75">
        <f t="shared" si="12"/>
        <v>1.3413337646042058E-6</v>
      </c>
      <c r="AE26" s="75">
        <f t="shared" si="12"/>
        <v>1.1795491166149044E-6</v>
      </c>
      <c r="AF26" s="75">
        <f t="shared" si="12"/>
        <v>8.7549343687091974E-7</v>
      </c>
      <c r="AG26" s="75">
        <f t="shared" si="12"/>
        <v>4.6584032773328724E-7</v>
      </c>
      <c r="AH26" s="75">
        <f t="shared" si="12"/>
        <v>5.0060521483361035E-22</v>
      </c>
      <c r="AI26" s="75">
        <f t="shared" si="12"/>
        <v>-4.6584032773328623E-7</v>
      </c>
      <c r="AJ26" s="75">
        <f t="shared" si="12"/>
        <v>-8.7549343687091709E-7</v>
      </c>
      <c r="AK26" s="75">
        <f t="shared" si="13"/>
        <v>-1.1795491166149037E-6</v>
      </c>
      <c r="AL26" s="75">
        <f t="shared" si="13"/>
        <v>-1.3413337646042056E-6</v>
      </c>
      <c r="AM26" s="75">
        <f t="shared" si="13"/>
        <v>-1.3413337646042058E-6</v>
      </c>
      <c r="AN26" s="75">
        <f t="shared" si="13"/>
        <v>-1.1795491166149044E-6</v>
      </c>
      <c r="AO26" s="75">
        <f t="shared" si="13"/>
        <v>-8.7549343687091794E-7</v>
      </c>
      <c r="AP26" s="75">
        <f t="shared" si="13"/>
        <v>-4.6584032773328962E-7</v>
      </c>
      <c r="AQ26" s="75">
        <f t="shared" si="13"/>
        <v>-6.6747361977814723E-22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1.5955799999999999E-4</v>
      </c>
      <c r="E27" s="50">
        <v>-3.1415899999999999</v>
      </c>
      <c r="F27" s="36">
        <f t="shared" si="5"/>
        <v>6.38231999997753</v>
      </c>
      <c r="G27" s="75">
        <f t="shared" si="10"/>
        <v>-1.6936059209911317E-9</v>
      </c>
      <c r="H27" s="75">
        <f t="shared" si="10"/>
        <v>-1.108294916045715E-4</v>
      </c>
      <c r="I27" s="75">
        <f t="shared" si="10"/>
        <v>-2.1828979158324615E-4</v>
      </c>
      <c r="J27" s="75">
        <f t="shared" si="10"/>
        <v>-3.1911746670462796E-4</v>
      </c>
      <c r="K27" s="75">
        <f t="shared" si="10"/>
        <v>-4.1024891908141958E-4</v>
      </c>
      <c r="L27" s="75">
        <f t="shared" si="10"/>
        <v>-4.8891516564789192E-4</v>
      </c>
      <c r="M27" s="75">
        <f t="shared" si="10"/>
        <v>-5.5272597230916418E-4</v>
      </c>
      <c r="N27" s="75">
        <f t="shared" si="10"/>
        <v>-5.9974247999466013E-4</v>
      </c>
      <c r="O27" s="75">
        <f t="shared" si="10"/>
        <v>-6.2853611590985643E-4</v>
      </c>
      <c r="P27" s="75">
        <f t="shared" si="10"/>
        <v>-6.3823199999775296E-4</v>
      </c>
      <c r="Q27" s="75">
        <f t="shared" si="11"/>
        <v>-6.285355277266928E-4</v>
      </c>
      <c r="R27" s="75">
        <f t="shared" si="11"/>
        <v>-5.9974132149998049E-4</v>
      </c>
      <c r="S27" s="75">
        <f t="shared" si="11"/>
        <v>-5.5272427870324331E-4</v>
      </c>
      <c r="T27" s="75">
        <f t="shared" si="11"/>
        <v>-4.8891298839008851E-4</v>
      </c>
      <c r="U27" s="75">
        <f t="shared" si="11"/>
        <v>-4.1024632432661051E-4</v>
      </c>
      <c r="V27" s="75">
        <f t="shared" si="11"/>
        <v>-3.1911453329312484E-4</v>
      </c>
      <c r="W27" s="75">
        <f t="shared" si="11"/>
        <v>-2.1828660864527328E-4</v>
      </c>
      <c r="X27" s="75">
        <f t="shared" si="11"/>
        <v>-1.108261558520885E-4</v>
      </c>
      <c r="Y27" s="75">
        <f t="shared" si="11"/>
        <v>1.6936059209129387E-9</v>
      </c>
      <c r="Z27" s="75">
        <f t="shared" si="11"/>
        <v>1.1082949160457171E-4</v>
      </c>
      <c r="AA27" s="75">
        <f t="shared" si="12"/>
        <v>2.1828979158324606E-4</v>
      </c>
      <c r="AB27" s="75">
        <f t="shared" si="12"/>
        <v>3.1911746670462812E-4</v>
      </c>
      <c r="AC27" s="75">
        <f t="shared" si="12"/>
        <v>4.1024891908141952E-4</v>
      </c>
      <c r="AD27" s="75">
        <f t="shared" si="12"/>
        <v>4.8891516564789181E-4</v>
      </c>
      <c r="AE27" s="75">
        <f t="shared" si="12"/>
        <v>5.5272597230916418E-4</v>
      </c>
      <c r="AF27" s="75">
        <f t="shared" si="12"/>
        <v>5.9974247999466002E-4</v>
      </c>
      <c r="AG27" s="75">
        <f t="shared" si="12"/>
        <v>6.2853611590985643E-4</v>
      </c>
      <c r="AH27" s="75">
        <f t="shared" si="12"/>
        <v>6.3823199999775296E-4</v>
      </c>
      <c r="AI27" s="75">
        <f t="shared" si="12"/>
        <v>6.285355277266928E-4</v>
      </c>
      <c r="AJ27" s="75">
        <f t="shared" si="12"/>
        <v>5.997413214999806E-4</v>
      </c>
      <c r="AK27" s="75">
        <f t="shared" si="13"/>
        <v>5.5272427870324331E-4</v>
      </c>
      <c r="AL27" s="75">
        <f t="shared" si="13"/>
        <v>4.8891298839008851E-4</v>
      </c>
      <c r="AM27" s="75">
        <f t="shared" si="13"/>
        <v>4.1024632432661051E-4</v>
      </c>
      <c r="AN27" s="75">
        <f t="shared" si="13"/>
        <v>3.1911453329312516E-4</v>
      </c>
      <c r="AO27" s="75">
        <f t="shared" si="13"/>
        <v>2.1828660864527309E-4</v>
      </c>
      <c r="AP27" s="75">
        <f t="shared" si="13"/>
        <v>1.1082615585208914E-4</v>
      </c>
      <c r="AQ27" s="75">
        <f t="shared" si="13"/>
        <v>-1.6936059208347459E-9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2.0562100000000001E-5</v>
      </c>
      <c r="E28" s="50">
        <v>1.5708</v>
      </c>
      <c r="F28" s="36">
        <f t="shared" si="5"/>
        <v>0.6168629999958386</v>
      </c>
      <c r="G28" s="75">
        <f t="shared" si="10"/>
        <v>6.1686299999583855E-5</v>
      </c>
      <c r="H28" s="75">
        <f t="shared" si="10"/>
        <v>6.0749107147906145E-5</v>
      </c>
      <c r="I28" s="75">
        <f t="shared" si="10"/>
        <v>5.796608341607079E-5</v>
      </c>
      <c r="J28" s="75">
        <f t="shared" si="10"/>
        <v>5.3421789571891635E-5</v>
      </c>
      <c r="K28" s="75">
        <f t="shared" si="10"/>
        <v>4.7254301684300444E-5</v>
      </c>
      <c r="L28" s="75">
        <f t="shared" si="10"/>
        <v>3.965101575186218E-5</v>
      </c>
      <c r="M28" s="75">
        <f t="shared" si="10"/>
        <v>3.0842953770185701E-5</v>
      </c>
      <c r="N28" s="75">
        <f t="shared" si="10"/>
        <v>2.1097744245489799E-5</v>
      </c>
      <c r="O28" s="75">
        <f t="shared" si="10"/>
        <v>1.071149043786838E-5</v>
      </c>
      <c r="P28" s="75">
        <f t="shared" si="10"/>
        <v>-2.265864319764846E-10</v>
      </c>
      <c r="Q28" s="75">
        <f t="shared" si="11"/>
        <v>-1.0711936726018228E-5</v>
      </c>
      <c r="R28" s="75">
        <f t="shared" si="11"/>
        <v>-2.1098170088685941E-5</v>
      </c>
      <c r="S28" s="75">
        <f t="shared" si="11"/>
        <v>-3.0843346229398141E-5</v>
      </c>
      <c r="T28" s="75">
        <f t="shared" si="11"/>
        <v>-3.965136290241638E-5</v>
      </c>
      <c r="U28" s="75">
        <f t="shared" si="11"/>
        <v>-4.7254592978202421E-5</v>
      </c>
      <c r="V28" s="75">
        <f t="shared" si="11"/>
        <v>-5.3422016158323605E-5</v>
      </c>
      <c r="W28" s="75">
        <f t="shared" si="11"/>
        <v>-5.7966238410318655E-5</v>
      </c>
      <c r="X28" s="75">
        <f t="shared" si="11"/>
        <v>-6.0749185840548141E-5</v>
      </c>
      <c r="Y28" s="75">
        <f t="shared" si="11"/>
        <v>-6.1686299999583855E-5</v>
      </c>
      <c r="Z28" s="75">
        <f t="shared" si="11"/>
        <v>-6.0749107147906145E-5</v>
      </c>
      <c r="AA28" s="75">
        <f t="shared" si="12"/>
        <v>-5.7966083416070797E-5</v>
      </c>
      <c r="AB28" s="75">
        <f t="shared" si="12"/>
        <v>-5.3421789571891622E-5</v>
      </c>
      <c r="AC28" s="75">
        <f t="shared" si="12"/>
        <v>-4.7254301684300431E-5</v>
      </c>
      <c r="AD28" s="75">
        <f t="shared" si="12"/>
        <v>-3.965101575186218E-5</v>
      </c>
      <c r="AE28" s="75">
        <f t="shared" si="12"/>
        <v>-3.0842953770185701E-5</v>
      </c>
      <c r="AF28" s="75">
        <f t="shared" si="12"/>
        <v>-2.1097744245489806E-5</v>
      </c>
      <c r="AG28" s="75">
        <f t="shared" si="12"/>
        <v>-1.0711490437868359E-5</v>
      </c>
      <c r="AH28" s="75">
        <f t="shared" si="12"/>
        <v>2.2658643196892709E-10</v>
      </c>
      <c r="AI28" s="75">
        <f t="shared" si="12"/>
        <v>1.0711936726018221E-5</v>
      </c>
      <c r="AJ28" s="75">
        <f t="shared" si="12"/>
        <v>2.1098170088685937E-5</v>
      </c>
      <c r="AK28" s="75">
        <f t="shared" si="13"/>
        <v>3.0843346229398182E-5</v>
      </c>
      <c r="AL28" s="75">
        <f t="shared" si="13"/>
        <v>3.965136290241638E-5</v>
      </c>
      <c r="AM28" s="75">
        <f t="shared" si="13"/>
        <v>4.7254592978202421E-5</v>
      </c>
      <c r="AN28" s="75">
        <f t="shared" si="13"/>
        <v>5.3422016158323599E-5</v>
      </c>
      <c r="AO28" s="75">
        <f t="shared" si="13"/>
        <v>5.7966238410318675E-5</v>
      </c>
      <c r="AP28" s="75">
        <f t="shared" si="13"/>
        <v>6.0749185840548134E-5</v>
      </c>
      <c r="AQ28" s="75">
        <f t="shared" si="13"/>
        <v>6.1686299999583855E-5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7.3879200000000002E-5</v>
      </c>
      <c r="E29" s="50">
        <v>3.1415899999999999</v>
      </c>
      <c r="F29" s="36">
        <f t="shared" si="5"/>
        <v>1.4551375406212099</v>
      </c>
      <c r="G29" s="75">
        <f t="shared" si="10"/>
        <v>-7.8418036424151399E-10</v>
      </c>
      <c r="H29" s="75">
        <f t="shared" si="10"/>
        <v>5.053561225635809E-5</v>
      </c>
      <c r="I29" s="75">
        <f t="shared" si="10"/>
        <v>9.4976668028759568E-5</v>
      </c>
      <c r="J29" s="75">
        <f t="shared" si="10"/>
        <v>1.2796213593055833E-4</v>
      </c>
      <c r="K29" s="75">
        <f t="shared" si="10"/>
        <v>1.4551348171913856E-4</v>
      </c>
      <c r="L29" s="75">
        <f t="shared" si="10"/>
        <v>1.4551375406212099E-4</v>
      </c>
      <c r="M29" s="75">
        <f t="shared" si="10"/>
        <v>1.2796292011092267E-4</v>
      </c>
      <c r="N29" s="75">
        <f t="shared" si="10"/>
        <v>9.4977869462780523E-5</v>
      </c>
      <c r="O29" s="75">
        <f t="shared" si="10"/>
        <v>5.0537086033361385E-5</v>
      </c>
      <c r="P29" s="75">
        <f t="shared" si="10"/>
        <v>7.8418036425961664E-10</v>
      </c>
      <c r="Q29" s="75">
        <f t="shared" si="11"/>
        <v>-5.0535612256358069E-5</v>
      </c>
      <c r="R29" s="75">
        <f t="shared" si="11"/>
        <v>-9.4976668028759649E-5</v>
      </c>
      <c r="S29" s="75">
        <f t="shared" si="11"/>
        <v>-1.2796213593055841E-4</v>
      </c>
      <c r="T29" s="75">
        <f t="shared" si="11"/>
        <v>-1.4551348171913854E-4</v>
      </c>
      <c r="U29" s="75">
        <f t="shared" si="11"/>
        <v>-1.4551375406212099E-4</v>
      </c>
      <c r="V29" s="75">
        <f t="shared" si="11"/>
        <v>-1.2796292011092267E-4</v>
      </c>
      <c r="W29" s="75">
        <f t="shared" si="11"/>
        <v>-9.497786946278055E-5</v>
      </c>
      <c r="X29" s="75">
        <f t="shared" si="11"/>
        <v>-5.0537086033361412E-5</v>
      </c>
      <c r="Y29" s="75">
        <f t="shared" si="11"/>
        <v>-7.8418036427771917E-10</v>
      </c>
      <c r="Z29" s="75">
        <f t="shared" si="11"/>
        <v>5.05356122563583E-5</v>
      </c>
      <c r="AA29" s="75">
        <f t="shared" si="12"/>
        <v>9.4976668028759636E-5</v>
      </c>
      <c r="AB29" s="75">
        <f t="shared" si="12"/>
        <v>1.2796213593055839E-4</v>
      </c>
      <c r="AC29" s="75">
        <f t="shared" si="12"/>
        <v>1.4551348171913854E-4</v>
      </c>
      <c r="AD29" s="75">
        <f t="shared" si="12"/>
        <v>1.4551375406212099E-4</v>
      </c>
      <c r="AE29" s="75">
        <f t="shared" si="12"/>
        <v>1.2796292011092269E-4</v>
      </c>
      <c r="AF29" s="75">
        <f t="shared" si="12"/>
        <v>9.4977869462780563E-5</v>
      </c>
      <c r="AG29" s="75">
        <f t="shared" si="12"/>
        <v>5.0537086033361425E-5</v>
      </c>
      <c r="AH29" s="75">
        <f t="shared" si="12"/>
        <v>7.8418036429582181E-10</v>
      </c>
      <c r="AI29" s="75">
        <f t="shared" si="12"/>
        <v>-5.0535612256357785E-5</v>
      </c>
      <c r="AJ29" s="75">
        <f t="shared" si="12"/>
        <v>-9.4976668028759215E-5</v>
      </c>
      <c r="AK29" s="75">
        <f t="shared" si="13"/>
        <v>-1.2796213593055839E-4</v>
      </c>
      <c r="AL29" s="75">
        <f t="shared" si="13"/>
        <v>-1.4551348171913854E-4</v>
      </c>
      <c r="AM29" s="75">
        <f t="shared" si="13"/>
        <v>-1.4551375406212099E-4</v>
      </c>
      <c r="AN29" s="75">
        <f t="shared" si="13"/>
        <v>-1.2796292011092269E-4</v>
      </c>
      <c r="AO29" s="75">
        <f t="shared" si="13"/>
        <v>-9.4977869462780184E-5</v>
      </c>
      <c r="AP29" s="75">
        <f t="shared" si="13"/>
        <v>-5.053708603336169E-5</v>
      </c>
      <c r="AQ29" s="75">
        <f t="shared" si="13"/>
        <v>-7.8418036405145271E-10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4.8124300000000003E-5</v>
      </c>
      <c r="E30" s="50">
        <v>3.1415899999999999</v>
      </c>
      <c r="F30" s="36">
        <f t="shared" si="5"/>
        <v>1.9249719999932227</v>
      </c>
      <c r="G30" s="75">
        <f t="shared" si="10"/>
        <v>5.1080860516898887E-10</v>
      </c>
      <c r="H30" s="75">
        <f t="shared" si="10"/>
        <v>-3.3426284937594225E-5</v>
      </c>
      <c r="I30" s="75">
        <f t="shared" si="10"/>
        <v>-6.5837439930481218E-5</v>
      </c>
      <c r="J30" s="75">
        <f t="shared" si="10"/>
        <v>-9.6248157626432568E-5</v>
      </c>
      <c r="K30" s="75">
        <f t="shared" si="10"/>
        <v>-1.2373442375682259E-4</v>
      </c>
      <c r="L30" s="75">
        <f t="shared" si="10"/>
        <v>-1.4746108203400103E-4</v>
      </c>
      <c r="M30" s="75">
        <f t="shared" si="10"/>
        <v>-1.6670720995248431E-4</v>
      </c>
      <c r="N30" s="75">
        <f t="shared" si="10"/>
        <v>-1.8088802365447991E-4</v>
      </c>
      <c r="O30" s="75">
        <f t="shared" si="10"/>
        <v>-1.8957264629149078E-4</v>
      </c>
      <c r="P30" s="75">
        <f t="shared" si="10"/>
        <v>-1.9249719999932228E-4</v>
      </c>
      <c r="Q30" s="75">
        <f t="shared" si="11"/>
        <v>-1.8957282369345762E-4</v>
      </c>
      <c r="R30" s="75">
        <f t="shared" si="11"/>
        <v>-1.8088837306814463E-4</v>
      </c>
      <c r="S30" s="75">
        <f t="shared" si="11"/>
        <v>-1.6670772076108947E-4</v>
      </c>
      <c r="T30" s="75">
        <f t="shared" si="11"/>
        <v>-1.4746173871688569E-4</v>
      </c>
      <c r="U30" s="75">
        <f t="shared" si="11"/>
        <v>-1.2373520636100959E-4</v>
      </c>
      <c r="V30" s="75">
        <f t="shared" si="11"/>
        <v>-9.6249042372889749E-5</v>
      </c>
      <c r="W30" s="75">
        <f t="shared" si="11"/>
        <v>-6.5838399936635149E-5</v>
      </c>
      <c r="X30" s="75">
        <f t="shared" si="11"/>
        <v>-3.34272910341436E-5</v>
      </c>
      <c r="Y30" s="75">
        <f t="shared" si="11"/>
        <v>-5.1080860519257262E-10</v>
      </c>
      <c r="Z30" s="75">
        <f t="shared" si="11"/>
        <v>3.3426284937594374E-5</v>
      </c>
      <c r="AA30" s="75">
        <f t="shared" si="12"/>
        <v>6.5837439930481272E-5</v>
      </c>
      <c r="AB30" s="75">
        <f t="shared" si="12"/>
        <v>9.6248157626432622E-5</v>
      </c>
      <c r="AC30" s="75">
        <f t="shared" si="12"/>
        <v>1.2373442375682256E-4</v>
      </c>
      <c r="AD30" s="75">
        <f t="shared" si="12"/>
        <v>1.47461082034001E-4</v>
      </c>
      <c r="AE30" s="75">
        <f t="shared" si="12"/>
        <v>1.6670720995248429E-4</v>
      </c>
      <c r="AF30" s="75">
        <f t="shared" si="12"/>
        <v>1.8088802365447991E-4</v>
      </c>
      <c r="AG30" s="75">
        <f t="shared" si="12"/>
        <v>1.8957264629149078E-4</v>
      </c>
      <c r="AH30" s="75">
        <f t="shared" si="12"/>
        <v>1.9249719999932228E-4</v>
      </c>
      <c r="AI30" s="75">
        <f t="shared" si="12"/>
        <v>1.8957282369345765E-4</v>
      </c>
      <c r="AJ30" s="75">
        <f t="shared" si="12"/>
        <v>1.8088837306814474E-4</v>
      </c>
      <c r="AK30" s="75">
        <f t="shared" si="13"/>
        <v>1.667077207610895E-4</v>
      </c>
      <c r="AL30" s="75">
        <f t="shared" si="13"/>
        <v>1.4746173871688569E-4</v>
      </c>
      <c r="AM30" s="75">
        <f t="shared" si="13"/>
        <v>1.2373520636100961E-4</v>
      </c>
      <c r="AN30" s="75">
        <f t="shared" si="13"/>
        <v>9.6249042372889763E-5</v>
      </c>
      <c r="AO30" s="75">
        <f t="shared" si="13"/>
        <v>6.5838399936634851E-5</v>
      </c>
      <c r="AP30" s="75">
        <f t="shared" si="13"/>
        <v>3.3427291034143789E-5</v>
      </c>
      <c r="AQ30" s="75">
        <f t="shared" si="13"/>
        <v>5.1080860504518454E-10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2.1086000000000001E-5</v>
      </c>
      <c r="E31" s="50">
        <v>-1.5708</v>
      </c>
      <c r="F31" s="36">
        <f t="shared" si="5"/>
        <v>0.63257999999573256</v>
      </c>
      <c r="G31" s="75">
        <f t="shared" si="10"/>
        <v>-6.3257999999573254E-5</v>
      </c>
      <c r="H31" s="75">
        <f t="shared" si="10"/>
        <v>-6.2297009188448562E-5</v>
      </c>
      <c r="I31" s="75">
        <f t="shared" si="10"/>
        <v>-5.944315527694055E-5</v>
      </c>
      <c r="J31" s="75">
        <f t="shared" si="10"/>
        <v>-5.4783151172030657E-5</v>
      </c>
      <c r="K31" s="75">
        <f t="shared" si="10"/>
        <v>-4.8458588740370694E-5</v>
      </c>
      <c r="L31" s="75">
        <f t="shared" si="10"/>
        <v>-4.0661636611063638E-5</v>
      </c>
      <c r="M31" s="75">
        <f t="shared" si="10"/>
        <v>-3.1629201229110338E-5</v>
      </c>
      <c r="N31" s="75">
        <f t="shared" si="10"/>
        <v>-2.1635728572958608E-5</v>
      </c>
      <c r="O31" s="75">
        <f t="shared" si="10"/>
        <v>-1.0984865252324449E-5</v>
      </c>
      <c r="P31" s="75">
        <f t="shared" si="10"/>
        <v>-2.3235960843137101E-10</v>
      </c>
      <c r="Q31" s="75">
        <f t="shared" si="11"/>
        <v>1.0984407593236708E-5</v>
      </c>
      <c r="R31" s="75">
        <f t="shared" si="11"/>
        <v>2.1635291879739784E-5</v>
      </c>
      <c r="S31" s="75">
        <f t="shared" si="11"/>
        <v>3.1628798770462903E-5</v>
      </c>
      <c r="T31" s="75">
        <f t="shared" si="11"/>
        <v>4.0661280615489954E-5</v>
      </c>
      <c r="U31" s="75">
        <f t="shared" si="11"/>
        <v>4.8458290024616101E-5</v>
      </c>
      <c r="V31" s="75">
        <f t="shared" si="11"/>
        <v>5.4782918812422228E-5</v>
      </c>
      <c r="W31" s="75">
        <f t="shared" si="11"/>
        <v>5.9442996333607391E-5</v>
      </c>
      <c r="X31" s="75">
        <f t="shared" si="11"/>
        <v>6.2296928490803422E-5</v>
      </c>
      <c r="Y31" s="75">
        <f t="shared" si="11"/>
        <v>6.3257999999573254E-5</v>
      </c>
      <c r="Z31" s="75">
        <f t="shared" si="11"/>
        <v>6.2297009188448562E-5</v>
      </c>
      <c r="AA31" s="75">
        <f t="shared" si="12"/>
        <v>5.9443155276940563E-5</v>
      </c>
      <c r="AB31" s="75">
        <f t="shared" si="12"/>
        <v>5.4783151172030664E-5</v>
      </c>
      <c r="AC31" s="75">
        <f t="shared" si="12"/>
        <v>4.84585887403707E-5</v>
      </c>
      <c r="AD31" s="75">
        <f t="shared" si="12"/>
        <v>4.0661636611063658E-5</v>
      </c>
      <c r="AE31" s="75">
        <f t="shared" si="12"/>
        <v>3.1629201229110379E-5</v>
      </c>
      <c r="AF31" s="75">
        <f t="shared" si="12"/>
        <v>2.1635728572958656E-5</v>
      </c>
      <c r="AG31" s="75">
        <f t="shared" si="12"/>
        <v>1.0984865252324455E-5</v>
      </c>
      <c r="AH31" s="75">
        <f t="shared" si="12"/>
        <v>2.3235960845316717E-10</v>
      </c>
      <c r="AI31" s="75">
        <f t="shared" si="12"/>
        <v>-1.0984407593236672E-5</v>
      </c>
      <c r="AJ31" s="75">
        <f t="shared" si="12"/>
        <v>-2.163529187973974E-5</v>
      </c>
      <c r="AK31" s="75">
        <f t="shared" si="13"/>
        <v>-3.1628798770462909E-5</v>
      </c>
      <c r="AL31" s="75">
        <f t="shared" si="13"/>
        <v>-4.0661280615489933E-5</v>
      </c>
      <c r="AM31" s="75">
        <f t="shared" si="13"/>
        <v>-4.8458290024616095E-5</v>
      </c>
      <c r="AN31" s="75">
        <f t="shared" si="13"/>
        <v>-5.4782918812422215E-5</v>
      </c>
      <c r="AO31" s="75">
        <f t="shared" si="13"/>
        <v>-5.9442996333607405E-5</v>
      </c>
      <c r="AP31" s="75">
        <f t="shared" si="13"/>
        <v>-6.2296928490803409E-5</v>
      </c>
      <c r="AQ31" s="75">
        <f t="shared" si="13"/>
        <v>-6.3257999999573254E-5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2.0191200000000001E-5</v>
      </c>
      <c r="E32" s="50">
        <v>3.1415899999999999</v>
      </c>
      <c r="F32" s="36">
        <f t="shared" si="5"/>
        <v>0.3976893782037566</v>
      </c>
      <c r="G32" s="75">
        <f t="shared" si="10"/>
        <v>-2.1431664894142407E-10</v>
      </c>
      <c r="H32" s="75">
        <f t="shared" si="10"/>
        <v>1.3811392843866439E-5</v>
      </c>
      <c r="I32" s="75">
        <f t="shared" si="10"/>
        <v>2.5957142192962163E-5</v>
      </c>
      <c r="J32" s="75">
        <f t="shared" si="10"/>
        <v>3.4972077106967719E-5</v>
      </c>
      <c r="K32" s="75">
        <f t="shared" si="10"/>
        <v>3.9768863388984597E-5</v>
      </c>
      <c r="L32" s="75">
        <f t="shared" si="10"/>
        <v>3.9768937820375661E-5</v>
      </c>
      <c r="M32" s="75">
        <f t="shared" si="10"/>
        <v>3.4972291423616687E-5</v>
      </c>
      <c r="N32" s="75">
        <f t="shared" si="10"/>
        <v>2.5957470545118168E-5</v>
      </c>
      <c r="O32" s="75">
        <f t="shared" si="10"/>
        <v>1.3811795627413486E-5</v>
      </c>
      <c r="P32" s="75">
        <f t="shared" si="10"/>
        <v>2.1431664894637152E-10</v>
      </c>
      <c r="Q32" s="75">
        <f t="shared" si="11"/>
        <v>-1.3811392843866434E-5</v>
      </c>
      <c r="R32" s="75">
        <f t="shared" si="11"/>
        <v>-2.5957142192962183E-5</v>
      </c>
      <c r="S32" s="75">
        <f t="shared" si="11"/>
        <v>-3.4972077106967739E-5</v>
      </c>
      <c r="T32" s="75">
        <f t="shared" si="11"/>
        <v>-3.9768863388984591E-5</v>
      </c>
      <c r="U32" s="75">
        <f t="shared" si="11"/>
        <v>-3.9768937820375661E-5</v>
      </c>
      <c r="V32" s="75">
        <f t="shared" si="11"/>
        <v>-3.4972291423616687E-5</v>
      </c>
      <c r="W32" s="75">
        <f t="shared" si="11"/>
        <v>-2.5957470545118172E-5</v>
      </c>
      <c r="X32" s="75">
        <f t="shared" si="11"/>
        <v>-1.3811795627413493E-5</v>
      </c>
      <c r="Y32" s="75">
        <f t="shared" si="11"/>
        <v>-2.1431664895131896E-10</v>
      </c>
      <c r="Z32" s="75">
        <f t="shared" si="11"/>
        <v>1.3811392843866497E-5</v>
      </c>
      <c r="AA32" s="75">
        <f t="shared" si="12"/>
        <v>2.595714219296218E-5</v>
      </c>
      <c r="AB32" s="75">
        <f t="shared" si="12"/>
        <v>3.4972077106967732E-5</v>
      </c>
      <c r="AC32" s="75">
        <f t="shared" si="12"/>
        <v>3.9768863388984591E-5</v>
      </c>
      <c r="AD32" s="75">
        <f t="shared" si="12"/>
        <v>3.9768937820375661E-5</v>
      </c>
      <c r="AE32" s="75">
        <f t="shared" si="12"/>
        <v>3.4972291423616687E-5</v>
      </c>
      <c r="AF32" s="75">
        <f t="shared" si="12"/>
        <v>2.5957470545118178E-5</v>
      </c>
      <c r="AG32" s="75">
        <f t="shared" si="12"/>
        <v>1.3811795627413498E-5</v>
      </c>
      <c r="AH32" s="75">
        <f t="shared" si="12"/>
        <v>2.1431664895626641E-10</v>
      </c>
      <c r="AI32" s="75">
        <f t="shared" si="12"/>
        <v>-1.3811392843866356E-5</v>
      </c>
      <c r="AJ32" s="75">
        <f t="shared" si="12"/>
        <v>-2.5957142192962068E-5</v>
      </c>
      <c r="AK32" s="75">
        <f t="shared" si="13"/>
        <v>-3.4972077106967732E-5</v>
      </c>
      <c r="AL32" s="75">
        <f t="shared" si="13"/>
        <v>-3.9768863388984591E-5</v>
      </c>
      <c r="AM32" s="75">
        <f t="shared" si="13"/>
        <v>-3.9768937820375661E-5</v>
      </c>
      <c r="AN32" s="75">
        <f t="shared" si="13"/>
        <v>-3.4972291423616694E-5</v>
      </c>
      <c r="AO32" s="75">
        <f t="shared" si="13"/>
        <v>-2.5957470545118073E-5</v>
      </c>
      <c r="AP32" s="75">
        <f t="shared" si="13"/>
        <v>-1.3811795627413569E-5</v>
      </c>
      <c r="AQ32" s="75">
        <f t="shared" si="13"/>
        <v>-2.1431664888948031E-10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2.4881499999999999E-5</v>
      </c>
      <c r="E33" s="50">
        <v>-3.1415899999999999</v>
      </c>
      <c r="F33" s="36">
        <f t="shared" si="5"/>
        <v>0.99525999999649595</v>
      </c>
      <c r="G33" s="75">
        <f t="shared" ref="G33:P42" si="14">Bn*SIN(m*(th-INDEX(deg,ii)*PI()/180+ph))*INDEX(mm,ii)*INDEX(_10kA,ii)</f>
        <v>-2.6410117777322879E-10</v>
      </c>
      <c r="H33" s="75">
        <f t="shared" si="14"/>
        <v>-1.7282768619305492E-5</v>
      </c>
      <c r="I33" s="75">
        <f t="shared" si="14"/>
        <v>-3.4040144958438556E-5</v>
      </c>
      <c r="J33" s="75">
        <f t="shared" si="14"/>
        <v>-4.9763228718153904E-5</v>
      </c>
      <c r="K33" s="75">
        <f t="shared" si="14"/>
        <v>-6.3974281954676926E-5</v>
      </c>
      <c r="L33" s="75">
        <f t="shared" si="14"/>
        <v>-7.624150900655574E-5</v>
      </c>
      <c r="M33" s="75">
        <f t="shared" si="14"/>
        <v>-8.6192176387335447E-5</v>
      </c>
      <c r="N33" s="75">
        <f t="shared" si="14"/>
        <v>-9.3523938103931713E-5</v>
      </c>
      <c r="O33" s="75">
        <f t="shared" si="14"/>
        <v>-9.8014022286636174E-5</v>
      </c>
      <c r="P33" s="75">
        <f t="shared" si="14"/>
        <v>-9.9525999999649595E-5</v>
      </c>
      <c r="Q33" s="75">
        <f t="shared" ref="Q33:Z42" si="15">Bn*SIN(m*(th-INDEX(deg,ii)*PI()/180+ph))*INDEX(mm,ii)*INDEX(_10kA,ii)</f>
        <v>-9.8013930565259694E-5</v>
      </c>
      <c r="R33" s="75">
        <f t="shared" si="15"/>
        <v>-9.3523757448086368E-5</v>
      </c>
      <c r="S33" s="75">
        <f t="shared" si="15"/>
        <v>-8.6191912286157698E-5</v>
      </c>
      <c r="T33" s="75">
        <f t="shared" si="15"/>
        <v>-7.6241169484626207E-5</v>
      </c>
      <c r="U33" s="75">
        <f t="shared" si="15"/>
        <v>-6.3973877328197631E-5</v>
      </c>
      <c r="V33" s="75">
        <f t="shared" si="15"/>
        <v>-4.976277128149567E-5</v>
      </c>
      <c r="W33" s="75">
        <f t="shared" si="15"/>
        <v>-3.4039648610582782E-5</v>
      </c>
      <c r="X33" s="75">
        <f t="shared" si="15"/>
        <v>-1.7282248441530604E-5</v>
      </c>
      <c r="Y33" s="75">
        <f t="shared" si="15"/>
        <v>2.6410117776103537E-10</v>
      </c>
      <c r="Z33" s="75">
        <f t="shared" si="15"/>
        <v>1.7282768619305526E-5</v>
      </c>
      <c r="AA33" s="75">
        <f t="shared" ref="AA33:AJ42" si="16">Bn*SIN(m*(th-INDEX(deg,ii)*PI()/180+ph))*INDEX(mm,ii)*INDEX(_10kA,ii)</f>
        <v>3.4040144958438542E-5</v>
      </c>
      <c r="AB33" s="75">
        <f t="shared" si="16"/>
        <v>4.9763228718153925E-5</v>
      </c>
      <c r="AC33" s="75">
        <f t="shared" si="16"/>
        <v>6.3974281954676913E-5</v>
      </c>
      <c r="AD33" s="75">
        <f t="shared" si="16"/>
        <v>7.624150900655574E-5</v>
      </c>
      <c r="AE33" s="75">
        <f t="shared" si="16"/>
        <v>8.6192176387335433E-5</v>
      </c>
      <c r="AF33" s="75">
        <f t="shared" si="16"/>
        <v>9.3523938103931686E-5</v>
      </c>
      <c r="AG33" s="75">
        <f t="shared" si="16"/>
        <v>9.8014022286636174E-5</v>
      </c>
      <c r="AH33" s="75">
        <f t="shared" si="16"/>
        <v>9.9525999999649595E-5</v>
      </c>
      <c r="AI33" s="75">
        <f t="shared" si="16"/>
        <v>9.8013930565259694E-5</v>
      </c>
      <c r="AJ33" s="75">
        <f t="shared" si="16"/>
        <v>9.3523757448086382E-5</v>
      </c>
      <c r="AK33" s="75">
        <f t="shared" ref="AK33:AQ42" si="17">Bn*SIN(m*(th-INDEX(deg,ii)*PI()/180+ph))*INDEX(mm,ii)*INDEX(_10kA,ii)</f>
        <v>8.6191912286157684E-5</v>
      </c>
      <c r="AL33" s="75">
        <f t="shared" si="17"/>
        <v>7.6241169484626207E-5</v>
      </c>
      <c r="AM33" s="75">
        <f t="shared" si="17"/>
        <v>6.3973877328197631E-5</v>
      </c>
      <c r="AN33" s="75">
        <f t="shared" si="17"/>
        <v>4.9762771281495718E-5</v>
      </c>
      <c r="AO33" s="75">
        <f t="shared" si="17"/>
        <v>3.4039648610582748E-5</v>
      </c>
      <c r="AP33" s="75">
        <f t="shared" si="17"/>
        <v>1.7282248441530703E-5</v>
      </c>
      <c r="AQ33" s="75">
        <f t="shared" si="17"/>
        <v>-2.6410117774884195E-10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8.2363300000000005E-5</v>
      </c>
      <c r="E34" s="50">
        <v>-1.5708</v>
      </c>
      <c r="F34" s="36">
        <f t="shared" si="5"/>
        <v>2.4708989999833313</v>
      </c>
      <c r="G34" s="75">
        <f t="shared" si="14"/>
        <v>-2.4708989999833311E-4</v>
      </c>
      <c r="H34" s="75">
        <f t="shared" si="14"/>
        <v>-2.4333620681451888E-4</v>
      </c>
      <c r="I34" s="75">
        <f t="shared" si="14"/>
        <v>-2.3218886612070747E-4</v>
      </c>
      <c r="J34" s="75">
        <f t="shared" si="14"/>
        <v>-2.1398658422305377E-4</v>
      </c>
      <c r="K34" s="75">
        <f t="shared" si="14"/>
        <v>-1.8928242824621896E-4</v>
      </c>
      <c r="L34" s="75">
        <f t="shared" si="14"/>
        <v>-1.5882702146865303E-4</v>
      </c>
      <c r="M34" s="75">
        <f t="shared" si="14"/>
        <v>-1.2354573601411285E-4</v>
      </c>
      <c r="N34" s="75">
        <f t="shared" si="14"/>
        <v>-8.4510575887942804E-5</v>
      </c>
      <c r="O34" s="75">
        <f t="shared" si="14"/>
        <v>-4.290760467783241E-5</v>
      </c>
      <c r="P34" s="75">
        <f t="shared" si="14"/>
        <v>-9.0761188168052457E-10</v>
      </c>
      <c r="Q34" s="75">
        <f t="shared" si="15"/>
        <v>4.2905817031396799E-5</v>
      </c>
      <c r="R34" s="75">
        <f t="shared" si="15"/>
        <v>8.4508870135567289E-5</v>
      </c>
      <c r="S34" s="75">
        <f t="shared" si="15"/>
        <v>1.235441639842202E-4</v>
      </c>
      <c r="T34" s="75">
        <f t="shared" si="15"/>
        <v>1.5882563092657609E-4</v>
      </c>
      <c r="U34" s="75">
        <f t="shared" si="15"/>
        <v>1.8928126144287507E-4</v>
      </c>
      <c r="V34" s="75">
        <f t="shared" si="15"/>
        <v>2.1398567661117212E-4</v>
      </c>
      <c r="W34" s="75">
        <f t="shared" si="15"/>
        <v>2.3218824527761577E-4</v>
      </c>
      <c r="X34" s="75">
        <f t="shared" si="15"/>
        <v>2.4333589160422032E-4</v>
      </c>
      <c r="Y34" s="75">
        <f t="shared" si="15"/>
        <v>2.4708989999833311E-4</v>
      </c>
      <c r="Z34" s="75">
        <f t="shared" si="15"/>
        <v>2.4333620681451888E-4</v>
      </c>
      <c r="AA34" s="75">
        <f t="shared" si="16"/>
        <v>2.3218886612070752E-4</v>
      </c>
      <c r="AB34" s="75">
        <f t="shared" si="16"/>
        <v>2.1398658422305383E-4</v>
      </c>
      <c r="AC34" s="75">
        <f t="shared" si="16"/>
        <v>1.8928242824621901E-4</v>
      </c>
      <c r="AD34" s="75">
        <f t="shared" si="16"/>
        <v>1.5882702146865311E-4</v>
      </c>
      <c r="AE34" s="75">
        <f t="shared" si="16"/>
        <v>1.2354573601411299E-4</v>
      </c>
      <c r="AF34" s="75">
        <f t="shared" si="16"/>
        <v>8.451057588794298E-5</v>
      </c>
      <c r="AG34" s="75">
        <f t="shared" si="16"/>
        <v>4.2907604677832437E-5</v>
      </c>
      <c r="AH34" s="75">
        <f t="shared" si="16"/>
        <v>9.0761188176566172E-10</v>
      </c>
      <c r="AI34" s="75">
        <f t="shared" si="16"/>
        <v>-4.2905817031396664E-5</v>
      </c>
      <c r="AJ34" s="75">
        <f t="shared" si="16"/>
        <v>-8.4508870135567113E-5</v>
      </c>
      <c r="AK34" s="75">
        <f t="shared" si="17"/>
        <v>-1.2354416398422023E-4</v>
      </c>
      <c r="AL34" s="75">
        <f t="shared" si="17"/>
        <v>-1.5882563092657604E-4</v>
      </c>
      <c r="AM34" s="75">
        <f t="shared" si="17"/>
        <v>-1.8928126144287505E-4</v>
      </c>
      <c r="AN34" s="75">
        <f t="shared" si="17"/>
        <v>-2.1398567661117207E-4</v>
      </c>
      <c r="AO34" s="75">
        <f t="shared" si="17"/>
        <v>-2.321882452776158E-4</v>
      </c>
      <c r="AP34" s="75">
        <f t="shared" si="17"/>
        <v>-2.4333589160422026E-4</v>
      </c>
      <c r="AQ34" s="75">
        <f t="shared" si="17"/>
        <v>-2.4708989999833311E-4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3.4290699999999999E-6</v>
      </c>
      <c r="E35" s="50">
        <v>-3.8033600000000001E-16</v>
      </c>
      <c r="F35" s="36">
        <f t="shared" si="5"/>
        <v>6.7539494432431443E-2</v>
      </c>
      <c r="G35" s="75">
        <f t="shared" si="14"/>
        <v>-5.2167950700799999E-21</v>
      </c>
      <c r="H35" s="75">
        <f t="shared" si="14"/>
        <v>2.3456220257474966E-6</v>
      </c>
      <c r="I35" s="75">
        <f t="shared" si="14"/>
        <v>4.4083274174956384E-6</v>
      </c>
      <c r="J35" s="75">
        <f t="shared" si="14"/>
        <v>5.9393234627102073E-6</v>
      </c>
      <c r="K35" s="75">
        <f t="shared" si="14"/>
        <v>6.7539494432431431E-6</v>
      </c>
      <c r="L35" s="75">
        <f t="shared" si="14"/>
        <v>6.7539494432431448E-6</v>
      </c>
      <c r="M35" s="75">
        <f t="shared" si="14"/>
        <v>5.9393234627102132E-6</v>
      </c>
      <c r="N35" s="75">
        <f t="shared" si="14"/>
        <v>4.4083274174956486E-6</v>
      </c>
      <c r="O35" s="75">
        <f t="shared" si="14"/>
        <v>2.3456220257475085E-6</v>
      </c>
      <c r="P35" s="75">
        <f t="shared" si="14"/>
        <v>6.9314759097369165E-21</v>
      </c>
      <c r="Q35" s="75">
        <f t="shared" si="15"/>
        <v>-2.3456220257474953E-6</v>
      </c>
      <c r="R35" s="75">
        <f t="shared" si="15"/>
        <v>-4.4083274174956376E-6</v>
      </c>
      <c r="S35" s="75">
        <f t="shared" si="15"/>
        <v>-5.9393234627102047E-6</v>
      </c>
      <c r="T35" s="75">
        <f t="shared" si="15"/>
        <v>-6.7539494432431431E-6</v>
      </c>
      <c r="U35" s="75">
        <f t="shared" si="15"/>
        <v>-6.7539494432431456E-6</v>
      </c>
      <c r="V35" s="75">
        <f t="shared" si="15"/>
        <v>-5.9393234627102124E-6</v>
      </c>
      <c r="W35" s="75">
        <f t="shared" si="15"/>
        <v>-4.4083274174956494E-6</v>
      </c>
      <c r="X35" s="75">
        <f t="shared" si="15"/>
        <v>-2.3456220257475064E-6</v>
      </c>
      <c r="Y35" s="75">
        <f t="shared" si="15"/>
        <v>-7.7716998721916171E-21</v>
      </c>
      <c r="Z35" s="75">
        <f t="shared" si="15"/>
        <v>2.3456220257474975E-6</v>
      </c>
      <c r="AA35" s="75">
        <f t="shared" si="16"/>
        <v>4.4083274174956367E-6</v>
      </c>
      <c r="AB35" s="75">
        <f t="shared" si="16"/>
        <v>5.9393234627102081E-6</v>
      </c>
      <c r="AC35" s="75">
        <f t="shared" si="16"/>
        <v>6.7539494432431431E-6</v>
      </c>
      <c r="AD35" s="75">
        <f t="shared" si="16"/>
        <v>6.7539494432431448E-6</v>
      </c>
      <c r="AE35" s="75">
        <f t="shared" si="16"/>
        <v>5.9393234627102132E-6</v>
      </c>
      <c r="AF35" s="75">
        <f t="shared" si="16"/>
        <v>4.4083274174956494E-6</v>
      </c>
      <c r="AG35" s="75">
        <f t="shared" si="16"/>
        <v>2.3456220257475017E-6</v>
      </c>
      <c r="AH35" s="75">
        <f t="shared" si="16"/>
        <v>2.5206718873641009E-21</v>
      </c>
      <c r="AI35" s="75">
        <f t="shared" si="16"/>
        <v>-2.3456220257474966E-6</v>
      </c>
      <c r="AJ35" s="75">
        <f t="shared" si="16"/>
        <v>-4.4083274174956359E-6</v>
      </c>
      <c r="AK35" s="75">
        <f t="shared" si="17"/>
        <v>-5.9393234627102107E-6</v>
      </c>
      <c r="AL35" s="75">
        <f t="shared" si="17"/>
        <v>-6.7539494432431439E-6</v>
      </c>
      <c r="AM35" s="75">
        <f t="shared" si="17"/>
        <v>-6.7539494432431448E-6</v>
      </c>
      <c r="AN35" s="75">
        <f t="shared" si="17"/>
        <v>-5.9393234627102132E-6</v>
      </c>
      <c r="AO35" s="75">
        <f t="shared" si="17"/>
        <v>-4.4083274174956409E-6</v>
      </c>
      <c r="AP35" s="75">
        <f t="shared" si="17"/>
        <v>-2.3456220257475136E-6</v>
      </c>
      <c r="AQ35" s="75">
        <f t="shared" si="17"/>
        <v>-3.3608958498188014E-21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4.2503099999999998E-4</v>
      </c>
      <c r="E36" s="50">
        <v>-2.8863699999999999E-16</v>
      </c>
      <c r="F36" s="36">
        <f t="shared" si="5"/>
        <v>17.001239999999999</v>
      </c>
      <c r="G36" s="75">
        <f t="shared" si="14"/>
        <v>-4.9071869098799996E-19</v>
      </c>
      <c r="H36" s="75">
        <f t="shared" si="14"/>
        <v>2.9522343440781175E-4</v>
      </c>
      <c r="I36" s="75">
        <f t="shared" si="14"/>
        <v>5.8147665415140865E-4</v>
      </c>
      <c r="J36" s="75">
        <f t="shared" si="14"/>
        <v>8.5006199999999941E-4</v>
      </c>
      <c r="K36" s="75">
        <f t="shared" si="14"/>
        <v>1.0928186421307175E-3</v>
      </c>
      <c r="L36" s="75">
        <f t="shared" si="14"/>
        <v>1.3023705428132088E-3</v>
      </c>
      <c r="M36" s="75">
        <f t="shared" si="14"/>
        <v>1.4723505735836145E-3</v>
      </c>
      <c r="N36" s="75">
        <f t="shared" si="14"/>
        <v>1.5975939772210216E-3</v>
      </c>
      <c r="O36" s="75">
        <f t="shared" si="14"/>
        <v>1.674295296282127E-3</v>
      </c>
      <c r="P36" s="75">
        <f t="shared" si="14"/>
        <v>1.7001239999999999E-3</v>
      </c>
      <c r="Q36" s="75">
        <f t="shared" si="15"/>
        <v>1.6742952962821272E-3</v>
      </c>
      <c r="R36" s="75">
        <f t="shared" si="15"/>
        <v>1.5975939772210218E-3</v>
      </c>
      <c r="S36" s="75">
        <f t="shared" si="15"/>
        <v>1.4723505735836154E-3</v>
      </c>
      <c r="T36" s="75">
        <f t="shared" si="15"/>
        <v>1.3023705428132099E-3</v>
      </c>
      <c r="U36" s="75">
        <f t="shared" si="15"/>
        <v>1.0928186421307188E-3</v>
      </c>
      <c r="V36" s="75">
        <f t="shared" si="15"/>
        <v>8.500620000000005E-4</v>
      </c>
      <c r="W36" s="75">
        <f t="shared" si="15"/>
        <v>5.8147665415141016E-4</v>
      </c>
      <c r="X36" s="75">
        <f t="shared" si="15"/>
        <v>2.9522343440781284E-4</v>
      </c>
      <c r="Y36" s="75">
        <f t="shared" si="15"/>
        <v>9.6329715298243413E-19</v>
      </c>
      <c r="Z36" s="75">
        <f t="shared" si="15"/>
        <v>-2.9522343440781175E-4</v>
      </c>
      <c r="AA36" s="75">
        <f t="shared" si="16"/>
        <v>-5.8147665415140832E-4</v>
      </c>
      <c r="AB36" s="75">
        <f t="shared" si="16"/>
        <v>-8.5006199999999952E-4</v>
      </c>
      <c r="AC36" s="75">
        <f t="shared" si="16"/>
        <v>-1.0928186421307173E-3</v>
      </c>
      <c r="AD36" s="75">
        <f t="shared" si="16"/>
        <v>-1.3023705428132091E-3</v>
      </c>
      <c r="AE36" s="75">
        <f t="shared" si="16"/>
        <v>-1.4723505735836145E-3</v>
      </c>
      <c r="AF36" s="75">
        <f t="shared" si="16"/>
        <v>-1.5975939772210214E-3</v>
      </c>
      <c r="AG36" s="75">
        <f t="shared" si="16"/>
        <v>-1.674295296282127E-3</v>
      </c>
      <c r="AH36" s="75">
        <f t="shared" si="16"/>
        <v>-1.7001239999999999E-3</v>
      </c>
      <c r="AI36" s="75">
        <f t="shared" si="16"/>
        <v>-1.6742952962821272E-3</v>
      </c>
      <c r="AJ36" s="75">
        <f t="shared" si="16"/>
        <v>-1.5975939772210218E-3</v>
      </c>
      <c r="AK36" s="75">
        <f t="shared" si="17"/>
        <v>-1.4723505735836147E-3</v>
      </c>
      <c r="AL36" s="75">
        <f t="shared" si="17"/>
        <v>-1.3023705428132095E-3</v>
      </c>
      <c r="AM36" s="75">
        <f t="shared" si="17"/>
        <v>-1.0928186421307183E-3</v>
      </c>
      <c r="AN36" s="75">
        <f t="shared" si="17"/>
        <v>-8.5006200000000071E-4</v>
      </c>
      <c r="AO36" s="75">
        <f t="shared" si="17"/>
        <v>-5.8147665415140897E-4</v>
      </c>
      <c r="AP36" s="75">
        <f t="shared" si="17"/>
        <v>-2.9522343440781387E-4</v>
      </c>
      <c r="AQ36" s="75">
        <f t="shared" si="17"/>
        <v>-4.1658085835061249E-19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3.1261399999999999E-5</v>
      </c>
      <c r="E37" s="50">
        <v>-1.5708</v>
      </c>
      <c r="F37" s="36">
        <f t="shared" si="5"/>
        <v>0.9378419999936729</v>
      </c>
      <c r="G37" s="75">
        <f t="shared" si="14"/>
        <v>-9.3784199999367296E-5</v>
      </c>
      <c r="H37" s="75">
        <f t="shared" si="14"/>
        <v>-9.2359467089242407E-5</v>
      </c>
      <c r="I37" s="75">
        <f t="shared" si="14"/>
        <v>-8.8128438507756291E-5</v>
      </c>
      <c r="J37" s="75">
        <f t="shared" si="14"/>
        <v>-8.1219671917353648E-5</v>
      </c>
      <c r="K37" s="75">
        <f t="shared" si="14"/>
        <v>-7.1843086694879259E-5</v>
      </c>
      <c r="L37" s="75">
        <f t="shared" si="14"/>
        <v>-6.0283585637536978E-5</v>
      </c>
      <c r="M37" s="75">
        <f t="shared" si="14"/>
        <v>-4.6892398335564346E-5</v>
      </c>
      <c r="N37" s="75">
        <f t="shared" si="14"/>
        <v>-3.2076409238864092E-5</v>
      </c>
      <c r="O37" s="75">
        <f t="shared" si="14"/>
        <v>-1.6285794678887196E-5</v>
      </c>
      <c r="P37" s="75">
        <f t="shared" si="14"/>
        <v>-3.4448860205901833E-10</v>
      </c>
      <c r="Q37" s="75">
        <f t="shared" si="15"/>
        <v>1.6285116168794935E-5</v>
      </c>
      <c r="R37" s="75">
        <f t="shared" si="15"/>
        <v>3.2075761812069489E-5</v>
      </c>
      <c r="S37" s="75">
        <f t="shared" si="15"/>
        <v>4.6891801663802943E-5</v>
      </c>
      <c r="T37" s="75">
        <f t="shared" si="15"/>
        <v>6.0283057850378329E-5</v>
      </c>
      <c r="U37" s="75">
        <f t="shared" si="15"/>
        <v>7.1842643828869105E-5</v>
      </c>
      <c r="V37" s="75">
        <f t="shared" si="15"/>
        <v>8.1219327428751589E-5</v>
      </c>
      <c r="W37" s="75">
        <f t="shared" si="15"/>
        <v>8.812820286367419E-5</v>
      </c>
      <c r="X37" s="75">
        <f t="shared" si="15"/>
        <v>9.2359347449606468E-5</v>
      </c>
      <c r="Y37" s="75">
        <f t="shared" si="15"/>
        <v>9.3784199999367296E-5</v>
      </c>
      <c r="Z37" s="75">
        <f t="shared" si="15"/>
        <v>9.2359467089242407E-5</v>
      </c>
      <c r="AA37" s="75">
        <f t="shared" si="16"/>
        <v>8.8128438507756304E-5</v>
      </c>
      <c r="AB37" s="75">
        <f t="shared" si="16"/>
        <v>8.1219671917353648E-5</v>
      </c>
      <c r="AC37" s="75">
        <f t="shared" si="16"/>
        <v>7.1843086694879272E-5</v>
      </c>
      <c r="AD37" s="75">
        <f t="shared" si="16"/>
        <v>6.0283585637537006E-5</v>
      </c>
      <c r="AE37" s="75">
        <f t="shared" si="16"/>
        <v>4.6892398335564401E-5</v>
      </c>
      <c r="AF37" s="75">
        <f t="shared" si="16"/>
        <v>3.207640923886416E-5</v>
      </c>
      <c r="AG37" s="75">
        <f t="shared" si="16"/>
        <v>1.6285794678887206E-5</v>
      </c>
      <c r="AH37" s="75">
        <f t="shared" si="16"/>
        <v>3.4448860209133255E-10</v>
      </c>
      <c r="AI37" s="75">
        <f t="shared" si="16"/>
        <v>-1.6285116168794881E-5</v>
      </c>
      <c r="AJ37" s="75">
        <f t="shared" si="16"/>
        <v>-3.2075761812069422E-5</v>
      </c>
      <c r="AK37" s="75">
        <f t="shared" si="17"/>
        <v>-4.6891801663802949E-5</v>
      </c>
      <c r="AL37" s="75">
        <f t="shared" si="17"/>
        <v>-6.0283057850378315E-5</v>
      </c>
      <c r="AM37" s="75">
        <f t="shared" si="17"/>
        <v>-7.1842643828869091E-5</v>
      </c>
      <c r="AN37" s="75">
        <f t="shared" si="17"/>
        <v>-8.1219327428751561E-5</v>
      </c>
      <c r="AO37" s="75">
        <f t="shared" si="17"/>
        <v>-8.8128202863674204E-5</v>
      </c>
      <c r="AP37" s="75">
        <f t="shared" si="17"/>
        <v>-9.2359347449606441E-5</v>
      </c>
      <c r="AQ37" s="75">
        <f t="shared" si="17"/>
        <v>-9.3784199999367296E-5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4.2900099999999998E-4</v>
      </c>
      <c r="E38" s="50">
        <v>-4.30284E-13</v>
      </c>
      <c r="F38" s="36">
        <f t="shared" si="5"/>
        <v>8.4496702170010884</v>
      </c>
      <c r="G38" s="75">
        <f t="shared" si="14"/>
        <v>-7.3836906513599999E-16</v>
      </c>
      <c r="H38" s="75">
        <f t="shared" si="14"/>
        <v>2.9345396701301653E-4</v>
      </c>
      <c r="I38" s="75">
        <f t="shared" si="14"/>
        <v>5.5151305468570454E-4</v>
      </c>
      <c r="J38" s="75">
        <f t="shared" si="14"/>
        <v>7.4305152849748666E-4</v>
      </c>
      <c r="K38" s="75">
        <f t="shared" si="14"/>
        <v>8.4496702169985227E-4</v>
      </c>
      <c r="L38" s="75">
        <f t="shared" si="14"/>
        <v>8.4496702170010879E-4</v>
      </c>
      <c r="M38" s="75">
        <f t="shared" si="14"/>
        <v>7.4305152849822522E-4</v>
      </c>
      <c r="N38" s="75">
        <f t="shared" si="14"/>
        <v>5.515130546868359E-4</v>
      </c>
      <c r="O38" s="75">
        <f t="shared" si="14"/>
        <v>2.9345396701440442E-4</v>
      </c>
      <c r="P38" s="75">
        <f t="shared" si="14"/>
        <v>7.3854015376776173E-16</v>
      </c>
      <c r="Q38" s="75">
        <f t="shared" si="15"/>
        <v>-2.9345396701301643E-4</v>
      </c>
      <c r="R38" s="75">
        <f t="shared" si="15"/>
        <v>-5.5151305468570443E-4</v>
      </c>
      <c r="S38" s="75">
        <f t="shared" si="15"/>
        <v>-7.4305152849748644E-4</v>
      </c>
      <c r="T38" s="75">
        <f t="shared" si="15"/>
        <v>-8.4496702169985227E-4</v>
      </c>
      <c r="U38" s="75">
        <f t="shared" si="15"/>
        <v>-8.4496702170010879E-4</v>
      </c>
      <c r="V38" s="75">
        <f t="shared" si="15"/>
        <v>-7.4305152849822511E-4</v>
      </c>
      <c r="W38" s="75">
        <f t="shared" si="15"/>
        <v>-5.515130546868359E-4</v>
      </c>
      <c r="X38" s="75">
        <f t="shared" si="15"/>
        <v>-2.934539670144042E-4</v>
      </c>
      <c r="Y38" s="75">
        <f t="shared" si="15"/>
        <v>-7.3864527175022256E-16</v>
      </c>
      <c r="Z38" s="75">
        <f t="shared" si="15"/>
        <v>2.934539670130167E-4</v>
      </c>
      <c r="AA38" s="75">
        <f t="shared" si="16"/>
        <v>5.5151305468570432E-4</v>
      </c>
      <c r="AB38" s="75">
        <f t="shared" si="16"/>
        <v>7.4305152849748687E-4</v>
      </c>
      <c r="AC38" s="75">
        <f t="shared" si="16"/>
        <v>8.4496702169985227E-4</v>
      </c>
      <c r="AD38" s="75">
        <f t="shared" si="16"/>
        <v>8.4496702170010869E-4</v>
      </c>
      <c r="AE38" s="75">
        <f t="shared" si="16"/>
        <v>7.4305152849822522E-4</v>
      </c>
      <c r="AF38" s="75">
        <f t="shared" si="16"/>
        <v>5.5151305468683601E-4</v>
      </c>
      <c r="AG38" s="75">
        <f t="shared" si="16"/>
        <v>2.9345396701440361E-4</v>
      </c>
      <c r="AH38" s="75">
        <f t="shared" si="16"/>
        <v>7.3798833087222387E-16</v>
      </c>
      <c r="AI38" s="75">
        <f t="shared" si="16"/>
        <v>-2.9345396701301659E-4</v>
      </c>
      <c r="AJ38" s="75">
        <f t="shared" si="16"/>
        <v>-5.5151305468570421E-4</v>
      </c>
      <c r="AK38" s="75">
        <f t="shared" si="17"/>
        <v>-7.4305152849748709E-4</v>
      </c>
      <c r="AL38" s="75">
        <f t="shared" si="17"/>
        <v>-8.4496702169985238E-4</v>
      </c>
      <c r="AM38" s="75">
        <f t="shared" si="17"/>
        <v>-8.4496702170010869E-4</v>
      </c>
      <c r="AN38" s="75">
        <f t="shared" si="17"/>
        <v>-7.4305152849822522E-4</v>
      </c>
      <c r="AO38" s="75">
        <f t="shared" si="17"/>
        <v>-5.5151305468683503E-4</v>
      </c>
      <c r="AP38" s="75">
        <f t="shared" si="17"/>
        <v>-2.9345396701440513E-4</v>
      </c>
      <c r="AQ38" s="75">
        <f t="shared" si="17"/>
        <v>-7.380934488546847E-16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1.0808500000000001E-4</v>
      </c>
      <c r="E39" s="50">
        <v>3.1415899999999999</v>
      </c>
      <c r="F39" s="36">
        <f t="shared" si="5"/>
        <v>4.3233999999847788</v>
      </c>
      <c r="G39" s="75">
        <f t="shared" si="14"/>
        <v>1.1472530112581412E-9</v>
      </c>
      <c r="H39" s="75">
        <f t="shared" si="14"/>
        <v>-7.5073923308596101E-5</v>
      </c>
      <c r="I39" s="75">
        <f t="shared" si="14"/>
        <v>-1.4786791069971018E-4</v>
      </c>
      <c r="J39" s="75">
        <f t="shared" si="14"/>
        <v>-2.1616900644898655E-4</v>
      </c>
      <c r="K39" s="75">
        <f t="shared" si="14"/>
        <v>-2.7790191632410589E-4</v>
      </c>
      <c r="L39" s="75">
        <f t="shared" si="14"/>
        <v>-3.3119091709687211E-4</v>
      </c>
      <c r="M39" s="75">
        <f t="shared" si="14"/>
        <v>-3.7441684944434031E-4</v>
      </c>
      <c r="N39" s="75">
        <f t="shared" si="14"/>
        <v>-4.0626631528550985E-4</v>
      </c>
      <c r="O39" s="75">
        <f t="shared" si="14"/>
        <v>-4.257715847174043E-4</v>
      </c>
      <c r="P39" s="75">
        <f t="shared" si="14"/>
        <v>-4.3233999999847786E-4</v>
      </c>
      <c r="Q39" s="75">
        <f t="shared" si="15"/>
        <v>-4.2577198315419377E-4</v>
      </c>
      <c r="R39" s="75">
        <f t="shared" si="15"/>
        <v>-4.0626710005278857E-4</v>
      </c>
      <c r="S39" s="75">
        <f t="shared" si="15"/>
        <v>-3.7441799669735154E-4</v>
      </c>
      <c r="T39" s="75">
        <f t="shared" si="15"/>
        <v>-3.3119239197691377E-4</v>
      </c>
      <c r="U39" s="75">
        <f t="shared" si="15"/>
        <v>-2.7790367401769417E-4</v>
      </c>
      <c r="V39" s="75">
        <f t="shared" si="15"/>
        <v>-2.1617099354949139E-4</v>
      </c>
      <c r="W39" s="75">
        <f t="shared" si="15"/>
        <v>-1.4787006683008813E-4</v>
      </c>
      <c r="X39" s="75">
        <f t="shared" si="15"/>
        <v>-7.5076182955916473E-5</v>
      </c>
      <c r="Y39" s="75">
        <f t="shared" si="15"/>
        <v>-1.1472530113111091E-9</v>
      </c>
      <c r="Z39" s="75">
        <f t="shared" si="15"/>
        <v>7.507392330859644E-5</v>
      </c>
      <c r="AA39" s="75">
        <f t="shared" si="16"/>
        <v>1.4786791069971029E-4</v>
      </c>
      <c r="AB39" s="75">
        <f t="shared" si="16"/>
        <v>2.1616900644898669E-4</v>
      </c>
      <c r="AC39" s="75">
        <f t="shared" si="16"/>
        <v>2.7790191632410589E-4</v>
      </c>
      <c r="AD39" s="75">
        <f t="shared" si="16"/>
        <v>3.3119091709687206E-4</v>
      </c>
      <c r="AE39" s="75">
        <f t="shared" si="16"/>
        <v>3.7441684944434025E-4</v>
      </c>
      <c r="AF39" s="75">
        <f t="shared" si="16"/>
        <v>4.0626631528550985E-4</v>
      </c>
      <c r="AG39" s="75">
        <f t="shared" si="16"/>
        <v>4.257715847174043E-4</v>
      </c>
      <c r="AH39" s="75">
        <f t="shared" si="16"/>
        <v>4.3233999999847786E-4</v>
      </c>
      <c r="AI39" s="75">
        <f t="shared" si="16"/>
        <v>4.2577198315419383E-4</v>
      </c>
      <c r="AJ39" s="75">
        <f t="shared" si="16"/>
        <v>4.0626710005278884E-4</v>
      </c>
      <c r="AK39" s="75">
        <f t="shared" si="17"/>
        <v>3.7441799669735159E-4</v>
      </c>
      <c r="AL39" s="75">
        <f t="shared" si="17"/>
        <v>3.3119239197691377E-4</v>
      </c>
      <c r="AM39" s="75">
        <f t="shared" si="17"/>
        <v>2.7790367401769422E-4</v>
      </c>
      <c r="AN39" s="75">
        <f t="shared" si="17"/>
        <v>2.1617099354949144E-4</v>
      </c>
      <c r="AO39" s="75">
        <f t="shared" si="17"/>
        <v>1.4787006683008745E-4</v>
      </c>
      <c r="AP39" s="75">
        <f t="shared" si="17"/>
        <v>7.5076182955916893E-5</v>
      </c>
      <c r="AQ39" s="75">
        <f t="shared" si="17"/>
        <v>1.1472530109800822E-9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1.2307900000000001E-4</v>
      </c>
      <c r="E40" s="50">
        <v>1.5708</v>
      </c>
      <c r="F40" s="36">
        <f t="shared" si="5"/>
        <v>3.6923699999750901</v>
      </c>
      <c r="G40" s="75">
        <f t="shared" si="14"/>
        <v>3.6923699999750901E-4</v>
      </c>
      <c r="H40" s="75">
        <f t="shared" si="14"/>
        <v>3.6362722478040381E-4</v>
      </c>
      <c r="I40" s="75">
        <f t="shared" si="14"/>
        <v>3.4696882034260007E-4</v>
      </c>
      <c r="J40" s="75">
        <f t="shared" si="14"/>
        <v>3.1976794387338114E-4</v>
      </c>
      <c r="K40" s="75">
        <f t="shared" si="14"/>
        <v>2.8285108023995675E-4</v>
      </c>
      <c r="L40" s="75">
        <f t="shared" si="14"/>
        <v>2.3733992966299384E-4</v>
      </c>
      <c r="M40" s="75">
        <f t="shared" si="14"/>
        <v>1.846173254230203E-4</v>
      </c>
      <c r="N40" s="75">
        <f t="shared" si="14"/>
        <v>1.2628521717094259E-4</v>
      </c>
      <c r="O40" s="75">
        <f t="shared" si="14"/>
        <v>6.4115996498528962E-5</v>
      </c>
      <c r="P40" s="75">
        <f t="shared" si="14"/>
        <v>-1.3562832328037381E-9</v>
      </c>
      <c r="Q40" s="75">
        <f t="shared" si="15"/>
        <v>-6.4118667855014684E-5</v>
      </c>
      <c r="R40" s="75">
        <f t="shared" si="15"/>
        <v>-1.2628776614963342E-4</v>
      </c>
      <c r="S40" s="75">
        <f t="shared" si="15"/>
        <v>-1.8461967457448868E-4</v>
      </c>
      <c r="T40" s="75">
        <f t="shared" si="15"/>
        <v>-2.3734200760946138E-4</v>
      </c>
      <c r="U40" s="75">
        <f t="shared" si="15"/>
        <v>-2.8285282384407114E-4</v>
      </c>
      <c r="V40" s="75">
        <f t="shared" si="15"/>
        <v>-3.1976930015661389E-4</v>
      </c>
      <c r="W40" s="75">
        <f t="shared" si="15"/>
        <v>-3.4696974809497131E-4</v>
      </c>
      <c r="X40" s="75">
        <f t="shared" si="15"/>
        <v>-3.6362769581262734E-4</v>
      </c>
      <c r="Y40" s="75">
        <f t="shared" si="15"/>
        <v>-3.6923699999750901E-4</v>
      </c>
      <c r="Z40" s="75">
        <f t="shared" si="15"/>
        <v>-3.6362722478040381E-4</v>
      </c>
      <c r="AA40" s="75">
        <f t="shared" si="16"/>
        <v>-3.4696882034260013E-4</v>
      </c>
      <c r="AB40" s="75">
        <f t="shared" si="16"/>
        <v>-3.1976794387338108E-4</v>
      </c>
      <c r="AC40" s="75">
        <f t="shared" si="16"/>
        <v>-2.8285108023995669E-4</v>
      </c>
      <c r="AD40" s="75">
        <f t="shared" si="16"/>
        <v>-2.3733992966299384E-4</v>
      </c>
      <c r="AE40" s="75">
        <f t="shared" si="16"/>
        <v>-1.846173254230203E-4</v>
      </c>
      <c r="AF40" s="75">
        <f t="shared" si="16"/>
        <v>-1.2628521717094265E-4</v>
      </c>
      <c r="AG40" s="75">
        <f t="shared" si="16"/>
        <v>-6.4115996498528854E-5</v>
      </c>
      <c r="AH40" s="75">
        <f t="shared" si="16"/>
        <v>1.356283232758501E-9</v>
      </c>
      <c r="AI40" s="75">
        <f t="shared" si="16"/>
        <v>6.4118667855014643E-5</v>
      </c>
      <c r="AJ40" s="75">
        <f t="shared" si="16"/>
        <v>1.2628776614963337E-4</v>
      </c>
      <c r="AK40" s="75">
        <f t="shared" si="17"/>
        <v>1.8461967457448889E-4</v>
      </c>
      <c r="AL40" s="75">
        <f t="shared" si="17"/>
        <v>2.3734200760946138E-4</v>
      </c>
      <c r="AM40" s="75">
        <f t="shared" si="17"/>
        <v>2.8285282384407108E-4</v>
      </c>
      <c r="AN40" s="75">
        <f t="shared" si="17"/>
        <v>3.1976930015661389E-4</v>
      </c>
      <c r="AO40" s="75">
        <f t="shared" si="17"/>
        <v>3.4696974809497142E-4</v>
      </c>
      <c r="AP40" s="75">
        <f t="shared" si="17"/>
        <v>3.6362769581262729E-4</v>
      </c>
      <c r="AQ40" s="75">
        <f t="shared" si="17"/>
        <v>3.6923699999750901E-4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6.6894200000000001E-5</v>
      </c>
      <c r="E41" s="50">
        <v>3.1415899999999999</v>
      </c>
      <c r="F41" s="36">
        <f t="shared" si="5"/>
        <v>1.3175597687823277</v>
      </c>
      <c r="G41" s="75">
        <f t="shared" si="14"/>
        <v>-7.1003906541549834E-10</v>
      </c>
      <c r="H41" s="75">
        <f t="shared" si="14"/>
        <v>4.5757660524197189E-5</v>
      </c>
      <c r="I41" s="75">
        <f t="shared" si="14"/>
        <v>8.5996981917095045E-5</v>
      </c>
      <c r="J41" s="75">
        <f t="shared" si="14"/>
        <v>1.1586379811050954E-4</v>
      </c>
      <c r="K41" s="75">
        <f t="shared" si="14"/>
        <v>1.3175573028425321E-4</v>
      </c>
      <c r="L41" s="75">
        <f t="shared" si="14"/>
        <v>1.3175597687823277E-4</v>
      </c>
      <c r="M41" s="75">
        <f t="shared" si="14"/>
        <v>1.1586450814957502E-4</v>
      </c>
      <c r="N41" s="75">
        <f t="shared" si="14"/>
        <v>8.5998069760056048E-5</v>
      </c>
      <c r="O41" s="75">
        <f t="shared" si="14"/>
        <v>4.5758994961137681E-5</v>
      </c>
      <c r="P41" s="75">
        <f t="shared" si="14"/>
        <v>7.1003906543188944E-10</v>
      </c>
      <c r="Q41" s="75">
        <f t="shared" si="15"/>
        <v>-4.5757660524197176E-5</v>
      </c>
      <c r="R41" s="75">
        <f t="shared" si="15"/>
        <v>-8.5996981917095113E-5</v>
      </c>
      <c r="S41" s="75">
        <f t="shared" si="15"/>
        <v>-1.1586379811050959E-4</v>
      </c>
      <c r="T41" s="75">
        <f t="shared" si="15"/>
        <v>-1.3175573028425318E-4</v>
      </c>
      <c r="U41" s="75">
        <f t="shared" si="15"/>
        <v>-1.3175597687823277E-4</v>
      </c>
      <c r="V41" s="75">
        <f t="shared" si="15"/>
        <v>-1.1586450814957502E-4</v>
      </c>
      <c r="W41" s="75">
        <f t="shared" si="15"/>
        <v>-8.5998069760056061E-5</v>
      </c>
      <c r="X41" s="75">
        <f t="shared" si="15"/>
        <v>-4.5758994961137701E-5</v>
      </c>
      <c r="Y41" s="75">
        <f t="shared" si="15"/>
        <v>-7.1003906544828043E-10</v>
      </c>
      <c r="Z41" s="75">
        <f t="shared" si="15"/>
        <v>4.5757660524197386E-5</v>
      </c>
      <c r="AA41" s="75">
        <f t="shared" si="16"/>
        <v>8.5996981917095099E-5</v>
      </c>
      <c r="AB41" s="75">
        <f t="shared" si="16"/>
        <v>1.1586379811050958E-4</v>
      </c>
      <c r="AC41" s="75">
        <f t="shared" si="16"/>
        <v>1.3175573028425318E-4</v>
      </c>
      <c r="AD41" s="75">
        <f t="shared" si="16"/>
        <v>1.3175597687823277E-4</v>
      </c>
      <c r="AE41" s="75">
        <f t="shared" si="16"/>
        <v>1.1586450814957503E-4</v>
      </c>
      <c r="AF41" s="75">
        <f t="shared" si="16"/>
        <v>8.5998069760056075E-5</v>
      </c>
      <c r="AG41" s="75">
        <f t="shared" si="16"/>
        <v>4.5758994961137722E-5</v>
      </c>
      <c r="AH41" s="75">
        <f t="shared" si="16"/>
        <v>7.1003906546467153E-10</v>
      </c>
      <c r="AI41" s="75">
        <f t="shared" si="16"/>
        <v>-4.5757660524196918E-5</v>
      </c>
      <c r="AJ41" s="75">
        <f t="shared" si="16"/>
        <v>-8.5996981917094733E-5</v>
      </c>
      <c r="AK41" s="75">
        <f t="shared" si="17"/>
        <v>-1.1586379811050958E-4</v>
      </c>
      <c r="AL41" s="75">
        <f t="shared" si="17"/>
        <v>-1.3175573028425318E-4</v>
      </c>
      <c r="AM41" s="75">
        <f t="shared" si="17"/>
        <v>-1.3175597687823277E-4</v>
      </c>
      <c r="AN41" s="75">
        <f t="shared" si="17"/>
        <v>-1.1586450814957506E-4</v>
      </c>
      <c r="AO41" s="75">
        <f t="shared" si="17"/>
        <v>-8.5998069760055736E-5</v>
      </c>
      <c r="AP41" s="75">
        <f t="shared" si="17"/>
        <v>-4.5758994961137959E-5</v>
      </c>
      <c r="AQ41" s="75">
        <f t="shared" si="17"/>
        <v>-7.1003906524340661E-10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9.9235700000000006E-6</v>
      </c>
      <c r="E42" s="50">
        <v>-3.1415899999999999</v>
      </c>
      <c r="F42" s="36">
        <f t="shared" si="5"/>
        <v>0.39694279999860249</v>
      </c>
      <c r="G42" s="75">
        <f t="shared" si="14"/>
        <v>-1.0533233626248741E-10</v>
      </c>
      <c r="H42" s="75">
        <f t="shared" si="14"/>
        <v>-6.8929431178779981E-6</v>
      </c>
      <c r="I42" s="75">
        <f t="shared" si="14"/>
        <v>-1.3576342314780546E-5</v>
      </c>
      <c r="J42" s="75">
        <f t="shared" si="14"/>
        <v>-1.9847231220409164E-5</v>
      </c>
      <c r="K42" s="75">
        <f t="shared" si="14"/>
        <v>-2.5515072048589248E-5</v>
      </c>
      <c r="L42" s="75">
        <f t="shared" si="14"/>
        <v>-3.0407650323822376E-5</v>
      </c>
      <c r="M42" s="75">
        <f t="shared" si="14"/>
        <v>-3.4376307530979663E-5</v>
      </c>
      <c r="N42" s="75">
        <f t="shared" si="14"/>
        <v>-3.730045802905909E-5</v>
      </c>
      <c r="O42" s="75">
        <f t="shared" si="14"/>
        <v>-3.9091252984868042E-5</v>
      </c>
      <c r="P42" s="75">
        <f t="shared" si="14"/>
        <v>-3.9694279999860249E-5</v>
      </c>
      <c r="Q42" s="75">
        <f t="shared" si="15"/>
        <v>-3.9091216403331563E-5</v>
      </c>
      <c r="R42" s="75">
        <f t="shared" si="15"/>
        <v>-3.7300385977497602E-5</v>
      </c>
      <c r="S42" s="75">
        <f t="shared" si="15"/>
        <v>-3.4376202198643412E-5</v>
      </c>
      <c r="T42" s="75">
        <f t="shared" si="15"/>
        <v>-3.0407514911181085E-5</v>
      </c>
      <c r="U42" s="75">
        <f t="shared" si="15"/>
        <v>-2.5514910670087506E-5</v>
      </c>
      <c r="V42" s="75">
        <f t="shared" si="15"/>
        <v>-1.9847048779451081E-5</v>
      </c>
      <c r="W42" s="75">
        <f t="shared" si="15"/>
        <v>-1.3576144354742319E-5</v>
      </c>
      <c r="X42" s="75">
        <f t="shared" si="15"/>
        <v>-6.8927356536752154E-6</v>
      </c>
      <c r="Y42" s="75">
        <f t="shared" si="15"/>
        <v>1.0533233625762427E-10</v>
      </c>
      <c r="Z42" s="75">
        <f t="shared" si="15"/>
        <v>6.8929431178780116E-6</v>
      </c>
      <c r="AA42" s="75">
        <f t="shared" si="16"/>
        <v>1.3576342314780541E-5</v>
      </c>
      <c r="AB42" s="75">
        <f t="shared" si="16"/>
        <v>1.9847231220409171E-5</v>
      </c>
      <c r="AC42" s="75">
        <f t="shared" si="16"/>
        <v>2.5515072048589245E-5</v>
      </c>
      <c r="AD42" s="75">
        <f t="shared" si="16"/>
        <v>3.0407650323822373E-5</v>
      </c>
      <c r="AE42" s="75">
        <f t="shared" si="16"/>
        <v>3.4376307530979656E-5</v>
      </c>
      <c r="AF42" s="75">
        <f t="shared" si="16"/>
        <v>3.7300458029059083E-5</v>
      </c>
      <c r="AG42" s="75">
        <f t="shared" si="16"/>
        <v>3.9091252984868042E-5</v>
      </c>
      <c r="AH42" s="75">
        <f t="shared" si="16"/>
        <v>3.9694279999860249E-5</v>
      </c>
      <c r="AI42" s="75">
        <f t="shared" si="16"/>
        <v>3.9091216403331563E-5</v>
      </c>
      <c r="AJ42" s="75">
        <f t="shared" si="16"/>
        <v>3.7300385977497609E-5</v>
      </c>
      <c r="AK42" s="75">
        <f t="shared" si="17"/>
        <v>3.4376202198643406E-5</v>
      </c>
      <c r="AL42" s="75">
        <f t="shared" si="17"/>
        <v>3.0407514911181085E-5</v>
      </c>
      <c r="AM42" s="75">
        <f t="shared" si="17"/>
        <v>2.5514910670087506E-5</v>
      </c>
      <c r="AN42" s="75">
        <f t="shared" si="17"/>
        <v>1.9847048779451098E-5</v>
      </c>
      <c r="AO42" s="75">
        <f t="shared" si="17"/>
        <v>1.3576144354742307E-5</v>
      </c>
      <c r="AP42" s="75">
        <f t="shared" si="17"/>
        <v>6.8927356536752552E-6</v>
      </c>
      <c r="AQ42" s="75">
        <f t="shared" si="17"/>
        <v>-1.0533233625276113E-10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3.2385899999999998E-5</v>
      </c>
      <c r="E43" s="50">
        <v>-1.5708</v>
      </c>
      <c r="F43" s="36">
        <f t="shared" si="5"/>
        <v>0.97157699999344527</v>
      </c>
      <c r="G43" s="75">
        <f t="shared" ref="G43:P49" si="18">Bn*SIN(m*(th-INDEX(deg,ii)*PI()/180+ph))*INDEX(mm,ii)*INDEX(_10kA,ii)</f>
        <v>-9.7157699999344532E-5</v>
      </c>
      <c r="H43" s="75">
        <f t="shared" si="18"/>
        <v>-9.5681718195778044E-5</v>
      </c>
      <c r="I43" s="75">
        <f t="shared" si="18"/>
        <v>-9.1298495802118402E-5</v>
      </c>
      <c r="J43" s="75">
        <f t="shared" si="18"/>
        <v>-8.4141214812779441E-5</v>
      </c>
      <c r="K43" s="75">
        <f t="shared" si="18"/>
        <v>-7.4427345588863283E-5</v>
      </c>
      <c r="L43" s="75">
        <f t="shared" si="18"/>
        <v>-6.2452039131283586E-5</v>
      </c>
      <c r="M43" s="75">
        <f t="shared" si="18"/>
        <v>-4.8579159066956483E-5</v>
      </c>
      <c r="N43" s="75">
        <f t="shared" si="18"/>
        <v>-3.3230225836620514E-5</v>
      </c>
      <c r="O43" s="75">
        <f t="shared" si="18"/>
        <v>-1.6871609009544453E-5</v>
      </c>
      <c r="P43" s="75">
        <f t="shared" si="18"/>
        <v>-3.5688015947536452E-10</v>
      </c>
      <c r="Q43" s="75">
        <f t="shared" ref="Q43:Z49" si="19">Bn*SIN(m*(th-INDEX(deg,ii)*PI()/180+ph))*INDEX(mm,ii)*INDEX(_10kA,ii)</f>
        <v>1.6870906092848558E-5</v>
      </c>
      <c r="R43" s="75">
        <f t="shared" si="19"/>
        <v>3.3229555121315787E-5</v>
      </c>
      <c r="S43" s="75">
        <f t="shared" si="19"/>
        <v>4.8578540932388049E-5</v>
      </c>
      <c r="T43" s="75">
        <f t="shared" si="19"/>
        <v>6.2451492359157543E-5</v>
      </c>
      <c r="U43" s="75">
        <f t="shared" si="19"/>
        <v>7.4426886792573966E-5</v>
      </c>
      <c r="V43" s="75">
        <f t="shared" si="19"/>
        <v>8.4140857932619984E-5</v>
      </c>
      <c r="W43" s="75">
        <f t="shared" si="19"/>
        <v>9.1298251681711827E-5</v>
      </c>
      <c r="X43" s="75">
        <f t="shared" si="19"/>
        <v>9.5681594252599366E-5</v>
      </c>
      <c r="Y43" s="75">
        <f t="shared" si="19"/>
        <v>9.7157699999344532E-5</v>
      </c>
      <c r="Z43" s="75">
        <f t="shared" si="19"/>
        <v>9.5681718195778044E-5</v>
      </c>
      <c r="AA43" s="75">
        <f t="shared" ref="AA43:AJ49" si="20">Bn*SIN(m*(th-INDEX(deg,ii)*PI()/180+ph))*INDEX(mm,ii)*INDEX(_10kA,ii)</f>
        <v>9.1298495802118415E-5</v>
      </c>
      <c r="AB43" s="75">
        <f t="shared" si="20"/>
        <v>8.4141214812779455E-5</v>
      </c>
      <c r="AC43" s="75">
        <f t="shared" si="20"/>
        <v>7.4427345588863283E-5</v>
      </c>
      <c r="AD43" s="75">
        <f t="shared" si="20"/>
        <v>6.2452039131283613E-5</v>
      </c>
      <c r="AE43" s="75">
        <f t="shared" si="20"/>
        <v>4.8579159066956544E-5</v>
      </c>
      <c r="AF43" s="75">
        <f t="shared" si="20"/>
        <v>3.3230225836620582E-5</v>
      </c>
      <c r="AG43" s="75">
        <f t="shared" si="20"/>
        <v>1.6871609009544463E-5</v>
      </c>
      <c r="AH43" s="75">
        <f t="shared" si="20"/>
        <v>3.5688015950884114E-10</v>
      </c>
      <c r="AI43" s="75">
        <f t="shared" si="20"/>
        <v>-1.68709060928485E-5</v>
      </c>
      <c r="AJ43" s="75">
        <f t="shared" si="20"/>
        <v>-3.3229555121315712E-5</v>
      </c>
      <c r="AK43" s="75">
        <f t="shared" ref="AK43:AQ49" si="21">Bn*SIN(m*(th-INDEX(deg,ii)*PI()/180+ph))*INDEX(mm,ii)*INDEX(_10kA,ii)</f>
        <v>-4.8578540932388056E-5</v>
      </c>
      <c r="AL43" s="75">
        <f t="shared" si="21"/>
        <v>-6.2451492359157516E-5</v>
      </c>
      <c r="AM43" s="75">
        <f t="shared" si="21"/>
        <v>-7.4426886792573952E-5</v>
      </c>
      <c r="AN43" s="75">
        <f t="shared" si="21"/>
        <v>-8.4140857932619943E-5</v>
      </c>
      <c r="AO43" s="75">
        <f t="shared" si="21"/>
        <v>-9.1298251681711841E-5</v>
      </c>
      <c r="AP43" s="75">
        <f t="shared" si="21"/>
        <v>-9.5681594252599352E-5</v>
      </c>
      <c r="AQ43" s="75">
        <f t="shared" si="21"/>
        <v>-9.7157699999344532E-5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4.5969099999999998E-6</v>
      </c>
      <c r="E44" s="50">
        <v>3.1415899999999999</v>
      </c>
      <c r="F44" s="36">
        <f t="shared" si="5"/>
        <v>9.0541536885307972E-2</v>
      </c>
      <c r="G44" s="75">
        <f t="shared" si="18"/>
        <v>-4.8793253827673526E-11</v>
      </c>
      <c r="H44" s="75">
        <f t="shared" si="18"/>
        <v>3.1444257834055462E-6</v>
      </c>
      <c r="I44" s="75">
        <f t="shared" si="18"/>
        <v>5.9096362038041166E-6</v>
      </c>
      <c r="J44" s="75">
        <f t="shared" si="18"/>
        <v>7.9620572810824018E-6</v>
      </c>
      <c r="K44" s="75">
        <f t="shared" si="18"/>
        <v>9.0541367428115795E-6</v>
      </c>
      <c r="L44" s="75">
        <f t="shared" si="18"/>
        <v>9.0541536885307976E-6</v>
      </c>
      <c r="M44" s="75">
        <f t="shared" si="18"/>
        <v>7.9621060743362342E-6</v>
      </c>
      <c r="N44" s="75">
        <f t="shared" si="18"/>
        <v>5.9097109594060362E-6</v>
      </c>
      <c r="O44" s="75">
        <f t="shared" si="18"/>
        <v>3.1445174847266789E-6</v>
      </c>
      <c r="P44" s="75">
        <f t="shared" si="18"/>
        <v>4.8793253828799907E-11</v>
      </c>
      <c r="Q44" s="75">
        <f t="shared" si="19"/>
        <v>-3.1444257834055453E-6</v>
      </c>
      <c r="R44" s="75">
        <f t="shared" si="19"/>
        <v>-5.9096362038041217E-6</v>
      </c>
      <c r="S44" s="75">
        <f t="shared" si="19"/>
        <v>-7.9620572810824052E-6</v>
      </c>
      <c r="T44" s="75">
        <f t="shared" si="19"/>
        <v>-9.0541367428115778E-6</v>
      </c>
      <c r="U44" s="75">
        <f t="shared" si="19"/>
        <v>-9.0541536885307976E-6</v>
      </c>
      <c r="V44" s="75">
        <f t="shared" si="19"/>
        <v>-7.9621060743362342E-6</v>
      </c>
      <c r="W44" s="75">
        <f t="shared" si="19"/>
        <v>-5.9097109594060371E-6</v>
      </c>
      <c r="X44" s="75">
        <f t="shared" si="19"/>
        <v>-3.1445174847266806E-6</v>
      </c>
      <c r="Y44" s="75">
        <f t="shared" si="19"/>
        <v>-4.8793253829926281E-11</v>
      </c>
      <c r="Z44" s="75">
        <f t="shared" si="19"/>
        <v>3.1444257834055597E-6</v>
      </c>
      <c r="AA44" s="75">
        <f t="shared" si="20"/>
        <v>5.9096362038041208E-6</v>
      </c>
      <c r="AB44" s="75">
        <f t="shared" si="20"/>
        <v>7.9620572810824035E-6</v>
      </c>
      <c r="AC44" s="75">
        <f t="shared" si="20"/>
        <v>9.0541367428115778E-6</v>
      </c>
      <c r="AD44" s="75">
        <f t="shared" si="20"/>
        <v>9.0541536885307976E-6</v>
      </c>
      <c r="AE44" s="75">
        <f t="shared" si="20"/>
        <v>7.9621060743362342E-6</v>
      </c>
      <c r="AF44" s="75">
        <f t="shared" si="20"/>
        <v>5.9097109594060379E-6</v>
      </c>
      <c r="AG44" s="75">
        <f t="shared" si="20"/>
        <v>3.1445174847266815E-6</v>
      </c>
      <c r="AH44" s="75">
        <f t="shared" si="20"/>
        <v>4.8793253831052662E-11</v>
      </c>
      <c r="AI44" s="75">
        <f t="shared" si="20"/>
        <v>-3.1444257834055276E-6</v>
      </c>
      <c r="AJ44" s="75">
        <f t="shared" si="20"/>
        <v>-5.9096362038040954E-6</v>
      </c>
      <c r="AK44" s="75">
        <f t="shared" si="21"/>
        <v>-7.9620572810824035E-6</v>
      </c>
      <c r="AL44" s="75">
        <f t="shared" si="21"/>
        <v>-9.0541367428115778E-6</v>
      </c>
      <c r="AM44" s="75">
        <f t="shared" si="21"/>
        <v>-9.0541536885307976E-6</v>
      </c>
      <c r="AN44" s="75">
        <f t="shared" si="21"/>
        <v>-7.9621060743362358E-6</v>
      </c>
      <c r="AO44" s="75">
        <f t="shared" si="21"/>
        <v>-5.9097109594060142E-6</v>
      </c>
      <c r="AP44" s="75">
        <f t="shared" si="21"/>
        <v>-3.144517484726698E-6</v>
      </c>
      <c r="AQ44" s="75">
        <f t="shared" si="21"/>
        <v>-4.8793253815847538E-11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6.3271900000000003E-6</v>
      </c>
      <c r="E45" s="50">
        <v>3.1415899999999999</v>
      </c>
      <c r="F45" s="36">
        <f t="shared" si="5"/>
        <v>0.25308759999910896</v>
      </c>
      <c r="G45" s="75">
        <f t="shared" si="18"/>
        <v>6.7159067218415117E-11</v>
      </c>
      <c r="H45" s="75">
        <f t="shared" si="18"/>
        <v>-4.3947539142241403E-6</v>
      </c>
      <c r="I45" s="75">
        <f t="shared" si="18"/>
        <v>-8.6560426136845925E-6</v>
      </c>
      <c r="J45" s="75">
        <f t="shared" si="18"/>
        <v>-1.2654321838497138E-5</v>
      </c>
      <c r="K45" s="75">
        <f t="shared" si="18"/>
        <v>-1.6268105897642778E-5</v>
      </c>
      <c r="L45" s="75">
        <f t="shared" si="18"/>
        <v>-1.9387591791147319E-5</v>
      </c>
      <c r="M45" s="75">
        <f t="shared" si="18"/>
        <v>-2.1917995518672669E-5</v>
      </c>
      <c r="N45" s="75">
        <f t="shared" si="18"/>
        <v>-2.3782432043404034E-5</v>
      </c>
      <c r="O45" s="75">
        <f t="shared" si="18"/>
        <v>-2.4924251404987862E-5</v>
      </c>
      <c r="P45" s="75">
        <f t="shared" si="18"/>
        <v>-2.5308759999910897E-5</v>
      </c>
      <c r="Q45" s="75">
        <f t="shared" si="19"/>
        <v>-2.4924274729087136E-5</v>
      </c>
      <c r="R45" s="75">
        <f t="shared" si="19"/>
        <v>-2.378247798291163E-5</v>
      </c>
      <c r="S45" s="75">
        <f t="shared" si="19"/>
        <v>-2.1918062677739886E-5</v>
      </c>
      <c r="T45" s="75">
        <f t="shared" si="19"/>
        <v>-1.9387678129179894E-5</v>
      </c>
      <c r="U45" s="75">
        <f t="shared" si="19"/>
        <v>-1.6268208791303275E-5</v>
      </c>
      <c r="V45" s="75">
        <f t="shared" si="19"/>
        <v>-1.2654438161413762E-5</v>
      </c>
      <c r="W45" s="75">
        <f t="shared" si="19"/>
        <v>-8.6561688314443742E-6</v>
      </c>
      <c r="X45" s="75">
        <f t="shared" si="19"/>
        <v>-4.3948861917643071E-6</v>
      </c>
      <c r="Y45" s="75">
        <f t="shared" si="19"/>
        <v>-6.7159067221515816E-11</v>
      </c>
      <c r="Z45" s="75">
        <f t="shared" si="19"/>
        <v>4.3947539142241598E-6</v>
      </c>
      <c r="AA45" s="75">
        <f t="shared" si="20"/>
        <v>8.6560426136845992E-6</v>
      </c>
      <c r="AB45" s="75">
        <f t="shared" si="20"/>
        <v>1.2654321838497145E-5</v>
      </c>
      <c r="AC45" s="75">
        <f t="shared" si="20"/>
        <v>1.6268105897642774E-5</v>
      </c>
      <c r="AD45" s="75">
        <f t="shared" si="20"/>
        <v>1.9387591791147319E-5</v>
      </c>
      <c r="AE45" s="75">
        <f t="shared" si="20"/>
        <v>2.1917995518672665E-5</v>
      </c>
      <c r="AF45" s="75">
        <f t="shared" si="20"/>
        <v>2.3782432043404034E-5</v>
      </c>
      <c r="AG45" s="75">
        <f t="shared" si="20"/>
        <v>2.4924251404987862E-5</v>
      </c>
      <c r="AH45" s="75">
        <f t="shared" si="20"/>
        <v>2.5308759999910897E-5</v>
      </c>
      <c r="AI45" s="75">
        <f t="shared" si="20"/>
        <v>2.4924274729087143E-5</v>
      </c>
      <c r="AJ45" s="75">
        <f t="shared" si="20"/>
        <v>2.3782477982911643E-5</v>
      </c>
      <c r="AK45" s="75">
        <f t="shared" si="21"/>
        <v>2.191806267773989E-5</v>
      </c>
      <c r="AL45" s="75">
        <f t="shared" si="21"/>
        <v>1.9387678129179894E-5</v>
      </c>
      <c r="AM45" s="75">
        <f t="shared" si="21"/>
        <v>1.6268208791303278E-5</v>
      </c>
      <c r="AN45" s="75">
        <f t="shared" si="21"/>
        <v>1.2654438161413764E-5</v>
      </c>
      <c r="AO45" s="75">
        <f t="shared" si="21"/>
        <v>8.6561688314443352E-6</v>
      </c>
      <c r="AP45" s="75">
        <f t="shared" si="21"/>
        <v>4.3948861917643317E-6</v>
      </c>
      <c r="AQ45" s="75">
        <f t="shared" si="21"/>
        <v>6.7159067202137818E-11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3.1590300000000001E-5</v>
      </c>
      <c r="E46" s="50">
        <v>-1.5708</v>
      </c>
      <c r="F46" s="36">
        <f t="shared" si="5"/>
        <v>0.94770899999360669</v>
      </c>
      <c r="G46" s="75">
        <f t="shared" si="18"/>
        <v>-9.4770899999360671E-5</v>
      </c>
      <c r="H46" s="75">
        <f t="shared" si="18"/>
        <v>-9.3331177528495042E-5</v>
      </c>
      <c r="I46" s="75">
        <f t="shared" si="18"/>
        <v>-8.9055634456280719E-5</v>
      </c>
      <c r="J46" s="75">
        <f t="shared" si="18"/>
        <v>-8.2074180995437727E-5</v>
      </c>
      <c r="K46" s="75">
        <f t="shared" si="18"/>
        <v>-7.2598945076587896E-5</v>
      </c>
      <c r="L46" s="75">
        <f t="shared" si="18"/>
        <v>-6.0917826948424721E-5</v>
      </c>
      <c r="M46" s="75">
        <f t="shared" si="18"/>
        <v>-4.7385751474341475E-5</v>
      </c>
      <c r="N46" s="75">
        <f t="shared" si="18"/>
        <v>-3.2413883920057587E-5</v>
      </c>
      <c r="O46" s="75">
        <f t="shared" si="18"/>
        <v>-1.6457136905079435E-5</v>
      </c>
      <c r="P46" s="75">
        <f t="shared" si="18"/>
        <v>-3.4811295353455088E-10</v>
      </c>
      <c r="Q46" s="75">
        <f t="shared" si="19"/>
        <v>1.6456451256408305E-5</v>
      </c>
      <c r="R46" s="75">
        <f t="shared" si="19"/>
        <v>3.241322968171032E-5</v>
      </c>
      <c r="S46" s="75">
        <f t="shared" si="19"/>
        <v>4.7385148525019169E-5</v>
      </c>
      <c r="T46" s="75">
        <f t="shared" si="19"/>
        <v>6.0917293608437462E-5</v>
      </c>
      <c r="U46" s="75">
        <f t="shared" si="19"/>
        <v>7.2598497551201274E-5</v>
      </c>
      <c r="V46" s="75">
        <f t="shared" si="19"/>
        <v>8.2073832882484198E-5</v>
      </c>
      <c r="W46" s="75">
        <f t="shared" si="19"/>
        <v>8.9055396332996187E-5</v>
      </c>
      <c r="X46" s="75">
        <f t="shared" si="19"/>
        <v>9.3331056630135034E-5</v>
      </c>
      <c r="Y46" s="75">
        <f t="shared" si="19"/>
        <v>9.4770899999360671E-5</v>
      </c>
      <c r="Z46" s="75">
        <f t="shared" si="19"/>
        <v>9.3331177528495042E-5</v>
      </c>
      <c r="AA46" s="75">
        <f t="shared" si="20"/>
        <v>8.9055634456280733E-5</v>
      </c>
      <c r="AB46" s="75">
        <f t="shared" si="20"/>
        <v>8.2074180995437741E-5</v>
      </c>
      <c r="AC46" s="75">
        <f t="shared" si="20"/>
        <v>7.2598945076587896E-5</v>
      </c>
      <c r="AD46" s="75">
        <f t="shared" si="20"/>
        <v>6.0917826948424749E-5</v>
      </c>
      <c r="AE46" s="75">
        <f t="shared" si="20"/>
        <v>4.7385751474341529E-5</v>
      </c>
      <c r="AF46" s="75">
        <f t="shared" si="20"/>
        <v>3.2413883920057662E-5</v>
      </c>
      <c r="AG46" s="75">
        <f t="shared" si="20"/>
        <v>1.6457136905079448E-5</v>
      </c>
      <c r="AH46" s="75">
        <f t="shared" si="20"/>
        <v>3.4811295356720508E-10</v>
      </c>
      <c r="AI46" s="75">
        <f t="shared" si="20"/>
        <v>-1.6456451256408254E-5</v>
      </c>
      <c r="AJ46" s="75">
        <f t="shared" si="20"/>
        <v>-3.2413229681710245E-5</v>
      </c>
      <c r="AK46" s="75">
        <f t="shared" si="21"/>
        <v>-4.7385148525019182E-5</v>
      </c>
      <c r="AL46" s="75">
        <f t="shared" si="21"/>
        <v>-6.0917293608437442E-5</v>
      </c>
      <c r="AM46" s="75">
        <f t="shared" si="21"/>
        <v>-7.2598497551201261E-5</v>
      </c>
      <c r="AN46" s="75">
        <f t="shared" si="21"/>
        <v>-8.2073832882484171E-5</v>
      </c>
      <c r="AO46" s="75">
        <f t="shared" si="21"/>
        <v>-8.9055396332996201E-5</v>
      </c>
      <c r="AP46" s="75">
        <f t="shared" si="21"/>
        <v>-9.3331056630135007E-5</v>
      </c>
      <c r="AQ46" s="75">
        <f t="shared" si="21"/>
        <v>-9.4770899999360671E-5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2.5820800000000001E-6</v>
      </c>
      <c r="E47" s="50">
        <v>3.1415899999999999</v>
      </c>
      <c r="F47" s="36">
        <f t="shared" si="5"/>
        <v>5.0857095649211329E-2</v>
      </c>
      <c r="G47" s="75">
        <f t="shared" si="18"/>
        <v>-2.7407124534384893E-11</v>
      </c>
      <c r="H47" s="75">
        <f t="shared" si="18"/>
        <v>1.7662209890591275E-6</v>
      </c>
      <c r="I47" s="75">
        <f t="shared" si="18"/>
        <v>3.3194370673166398E-6</v>
      </c>
      <c r="J47" s="75">
        <f t="shared" si="18"/>
        <v>4.4722800455821953E-6</v>
      </c>
      <c r="K47" s="75">
        <f t="shared" si="18"/>
        <v>5.0857000465266722E-6</v>
      </c>
      <c r="L47" s="75">
        <f t="shared" si="18"/>
        <v>5.0857095649211329E-6</v>
      </c>
      <c r="M47" s="75">
        <f t="shared" si="18"/>
        <v>4.472307452706732E-6</v>
      </c>
      <c r="N47" s="75">
        <f t="shared" si="18"/>
        <v>3.3194790574675464E-6</v>
      </c>
      <c r="O47" s="75">
        <f t="shared" si="18"/>
        <v>1.7662724976044916E-6</v>
      </c>
      <c r="P47" s="75">
        <f t="shared" si="18"/>
        <v>2.740712453501758E-11</v>
      </c>
      <c r="Q47" s="75">
        <f t="shared" si="19"/>
        <v>-1.7662209890591269E-6</v>
      </c>
      <c r="R47" s="75">
        <f t="shared" si="19"/>
        <v>-3.3194370673166428E-6</v>
      </c>
      <c r="S47" s="75">
        <f t="shared" si="19"/>
        <v>-4.472280045582197E-6</v>
      </c>
      <c r="T47" s="75">
        <f t="shared" si="19"/>
        <v>-5.0857000465266713E-6</v>
      </c>
      <c r="U47" s="75">
        <f t="shared" si="19"/>
        <v>-5.0857095649211329E-6</v>
      </c>
      <c r="V47" s="75">
        <f t="shared" si="19"/>
        <v>-4.472307452706732E-6</v>
      </c>
      <c r="W47" s="75">
        <f t="shared" si="19"/>
        <v>-3.3194790574675468E-6</v>
      </c>
      <c r="X47" s="75">
        <f t="shared" si="19"/>
        <v>-1.7662724976044925E-6</v>
      </c>
      <c r="Y47" s="75">
        <f t="shared" si="19"/>
        <v>-2.7407124535650266E-11</v>
      </c>
      <c r="Z47" s="75">
        <f t="shared" si="19"/>
        <v>1.7662209890591349E-6</v>
      </c>
      <c r="AA47" s="75">
        <f t="shared" si="20"/>
        <v>3.3194370673166423E-6</v>
      </c>
      <c r="AB47" s="75">
        <f t="shared" si="20"/>
        <v>4.472280045582197E-6</v>
      </c>
      <c r="AC47" s="75">
        <f t="shared" si="20"/>
        <v>5.0857000465266713E-6</v>
      </c>
      <c r="AD47" s="75">
        <f t="shared" si="20"/>
        <v>5.0857095649211329E-6</v>
      </c>
      <c r="AE47" s="75">
        <f t="shared" si="20"/>
        <v>4.4723074527067328E-6</v>
      </c>
      <c r="AF47" s="75">
        <f t="shared" si="20"/>
        <v>3.3194790574675472E-6</v>
      </c>
      <c r="AG47" s="75">
        <f t="shared" si="20"/>
        <v>1.7662724976044931E-6</v>
      </c>
      <c r="AH47" s="75">
        <f t="shared" si="20"/>
        <v>2.7407124536282953E-11</v>
      </c>
      <c r="AI47" s="75">
        <f t="shared" si="20"/>
        <v>-1.7662209890591169E-6</v>
      </c>
      <c r="AJ47" s="75">
        <f t="shared" si="20"/>
        <v>-3.3194370673166279E-6</v>
      </c>
      <c r="AK47" s="75">
        <f t="shared" si="21"/>
        <v>-4.472280045582197E-6</v>
      </c>
      <c r="AL47" s="75">
        <f t="shared" si="21"/>
        <v>-5.0857000465266713E-6</v>
      </c>
      <c r="AM47" s="75">
        <f t="shared" si="21"/>
        <v>-5.0857095649211329E-6</v>
      </c>
      <c r="AN47" s="75">
        <f t="shared" si="21"/>
        <v>-4.4723074527067337E-6</v>
      </c>
      <c r="AO47" s="75">
        <f t="shared" si="21"/>
        <v>-3.3194790574675341E-6</v>
      </c>
      <c r="AP47" s="75">
        <f t="shared" si="21"/>
        <v>-1.7662724976045024E-6</v>
      </c>
      <c r="AQ47" s="75">
        <f t="shared" si="21"/>
        <v>-2.7407124527742248E-11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5.0268199999999996E-4</v>
      </c>
      <c r="E48" s="50">
        <v>1.5708</v>
      </c>
      <c r="F48" s="36">
        <f t="shared" si="5"/>
        <v>5.0268199999660865</v>
      </c>
      <c r="G48" s="75">
        <f t="shared" si="18"/>
        <v>5.0268199999660868E-4</v>
      </c>
      <c r="H48" s="75">
        <f t="shared" si="18"/>
        <v>4.9504481026295551E-4</v>
      </c>
      <c r="I48" s="75">
        <f t="shared" si="18"/>
        <v>4.7236593447422357E-4</v>
      </c>
      <c r="J48" s="75">
        <f t="shared" si="18"/>
        <v>4.3533445879518837E-4</v>
      </c>
      <c r="K48" s="75">
        <f t="shared" si="18"/>
        <v>3.8507556587552685E-4</v>
      </c>
      <c r="L48" s="75">
        <f t="shared" si="18"/>
        <v>3.231163467443757E-4</v>
      </c>
      <c r="M48" s="75">
        <f t="shared" si="18"/>
        <v>2.5133940092215751E-4</v>
      </c>
      <c r="N48" s="75">
        <f t="shared" si="18"/>
        <v>1.7192563458679321E-4</v>
      </c>
      <c r="O48" s="75">
        <f t="shared" si="18"/>
        <v>8.7287994843077824E-5</v>
      </c>
      <c r="P48" s="75">
        <f t="shared" si="18"/>
        <v>-1.8464540878412743E-9</v>
      </c>
      <c r="Q48" s="75">
        <f t="shared" si="19"/>
        <v>-8.729163164768018E-5</v>
      </c>
      <c r="R48" s="75">
        <f t="shared" si="19"/>
        <v>-1.7192910478535471E-4</v>
      </c>
      <c r="S48" s="75">
        <f t="shared" si="19"/>
        <v>-2.5134259907445112E-4</v>
      </c>
      <c r="T48" s="75">
        <f t="shared" si="19"/>
        <v>-3.231191756761626E-4</v>
      </c>
      <c r="U48" s="75">
        <f t="shared" si="19"/>
        <v>-3.8507793963114573E-4</v>
      </c>
      <c r="V48" s="75">
        <f t="shared" si="19"/>
        <v>-4.3533630524927614E-4</v>
      </c>
      <c r="W48" s="75">
        <f t="shared" si="19"/>
        <v>-4.7236719752320695E-4</v>
      </c>
      <c r="X48" s="75">
        <f t="shared" si="19"/>
        <v>-4.9504545152973054E-4</v>
      </c>
      <c r="Y48" s="75">
        <f t="shared" si="19"/>
        <v>-5.0268199999660868E-4</v>
      </c>
      <c r="Z48" s="75">
        <f t="shared" si="19"/>
        <v>-4.9504481026295551E-4</v>
      </c>
      <c r="AA48" s="75">
        <f t="shared" si="20"/>
        <v>-4.7236593447422362E-4</v>
      </c>
      <c r="AB48" s="75">
        <f t="shared" si="20"/>
        <v>-4.3533445879518826E-4</v>
      </c>
      <c r="AC48" s="75">
        <f t="shared" si="20"/>
        <v>-3.8507556587552674E-4</v>
      </c>
      <c r="AD48" s="75">
        <f t="shared" si="20"/>
        <v>-3.231163467443757E-4</v>
      </c>
      <c r="AE48" s="75">
        <f t="shared" si="20"/>
        <v>-2.5133940092215756E-4</v>
      </c>
      <c r="AF48" s="75">
        <f t="shared" si="20"/>
        <v>-1.7192563458679326E-4</v>
      </c>
      <c r="AG48" s="75">
        <f t="shared" si="20"/>
        <v>-8.7287994843077675E-5</v>
      </c>
      <c r="AH48" s="75">
        <f t="shared" si="20"/>
        <v>1.8464540877796884E-9</v>
      </c>
      <c r="AI48" s="75">
        <f t="shared" si="20"/>
        <v>8.7291631647680126E-5</v>
      </c>
      <c r="AJ48" s="75">
        <f t="shared" si="20"/>
        <v>1.7192910478535466E-4</v>
      </c>
      <c r="AK48" s="75">
        <f t="shared" si="21"/>
        <v>2.5134259907445144E-4</v>
      </c>
      <c r="AL48" s="75">
        <f t="shared" si="21"/>
        <v>3.231191756761626E-4</v>
      </c>
      <c r="AM48" s="75">
        <f t="shared" si="21"/>
        <v>3.8507793963114568E-4</v>
      </c>
      <c r="AN48" s="75">
        <f t="shared" si="21"/>
        <v>4.3533630524927609E-4</v>
      </c>
      <c r="AO48" s="75">
        <f t="shared" si="21"/>
        <v>4.7236719752320711E-4</v>
      </c>
      <c r="AP48" s="75">
        <f t="shared" si="21"/>
        <v>4.9504545152973044E-4</v>
      </c>
      <c r="AQ48" s="75">
        <f t="shared" si="21"/>
        <v>5.0268199999660868E-4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3.3894300000000002E-4</v>
      </c>
      <c r="E49" s="50">
        <v>3.1415899999999999</v>
      </c>
      <c r="F49" s="36">
        <f t="shared" si="5"/>
        <v>1.6947149999940334</v>
      </c>
      <c r="G49" s="75">
        <f t="shared" si="18"/>
        <v>4.4970784266418573E-10</v>
      </c>
      <c r="H49" s="75">
        <f t="shared" si="18"/>
        <v>-2.9427974265607495E-5</v>
      </c>
      <c r="I49" s="75">
        <f t="shared" si="18"/>
        <v>-5.7962244132270746E-5</v>
      </c>
      <c r="J49" s="75">
        <f t="shared" si="18"/>
        <v>-8.4735360541285623E-5</v>
      </c>
      <c r="K49" s="75">
        <f t="shared" si="18"/>
        <v>-1.0893383589841493E-4</v>
      </c>
      <c r="L49" s="75">
        <f t="shared" si="18"/>
        <v>-1.2982241177495157E-4</v>
      </c>
      <c r="M49" s="75">
        <f t="shared" si="18"/>
        <v>-1.4676639936301642E-4</v>
      </c>
      <c r="N49" s="75">
        <f t="shared" si="18"/>
        <v>-1.5925096417381755E-4</v>
      </c>
      <c r="O49" s="75">
        <f t="shared" si="18"/>
        <v>-1.6689676902307348E-4</v>
      </c>
      <c r="P49" s="75">
        <f t="shared" si="18"/>
        <v>-1.6947149999940335E-4</v>
      </c>
      <c r="Q49" s="75">
        <f t="shared" si="19"/>
        <v>-1.6689692520496818E-4</v>
      </c>
      <c r="R49" s="75">
        <f t="shared" si="19"/>
        <v>-1.5925127179209917E-4</v>
      </c>
      <c r="S49" s="75">
        <f t="shared" si="19"/>
        <v>-1.4676684907085908E-4</v>
      </c>
      <c r="T49" s="75">
        <f t="shared" si="19"/>
        <v>-1.2982298990821007E-4</v>
      </c>
      <c r="U49" s="75">
        <f t="shared" si="19"/>
        <v>-1.0893452489080275E-4</v>
      </c>
      <c r="V49" s="75">
        <f t="shared" si="19"/>
        <v>-8.4736139458117753E-5</v>
      </c>
      <c r="W49" s="75">
        <f t="shared" si="19"/>
        <v>-5.7963089306553357E-5</v>
      </c>
      <c r="X49" s="75">
        <f t="shared" si="19"/>
        <v>-2.9428860017147612E-5</v>
      </c>
      <c r="Y49" s="75">
        <f t="shared" si="19"/>
        <v>-4.4970784268494853E-10</v>
      </c>
      <c r="Z49" s="75">
        <f t="shared" si="19"/>
        <v>2.9427974265607627E-5</v>
      </c>
      <c r="AA49" s="75">
        <f t="shared" si="20"/>
        <v>5.7962244132270794E-5</v>
      </c>
      <c r="AB49" s="75">
        <f t="shared" si="20"/>
        <v>8.4735360541285664E-5</v>
      </c>
      <c r="AC49" s="75">
        <f t="shared" si="20"/>
        <v>1.0893383589841492E-4</v>
      </c>
      <c r="AD49" s="75">
        <f t="shared" si="20"/>
        <v>1.2982241177495154E-4</v>
      </c>
      <c r="AE49" s="75">
        <f t="shared" si="20"/>
        <v>1.467663993630164E-4</v>
      </c>
      <c r="AF49" s="75">
        <f t="shared" si="20"/>
        <v>1.5925096417381755E-4</v>
      </c>
      <c r="AG49" s="75">
        <f t="shared" si="20"/>
        <v>1.6689676902307348E-4</v>
      </c>
      <c r="AH49" s="75">
        <f t="shared" si="20"/>
        <v>1.6947149999940335E-4</v>
      </c>
      <c r="AI49" s="75">
        <f t="shared" si="20"/>
        <v>1.6689692520496823E-4</v>
      </c>
      <c r="AJ49" s="75">
        <f t="shared" si="20"/>
        <v>1.5925127179209928E-4</v>
      </c>
      <c r="AK49" s="75">
        <f t="shared" si="21"/>
        <v>1.4676684907085911E-4</v>
      </c>
      <c r="AL49" s="75">
        <f t="shared" si="21"/>
        <v>1.2982298990821007E-4</v>
      </c>
      <c r="AM49" s="75">
        <f t="shared" si="21"/>
        <v>1.0893452489080276E-4</v>
      </c>
      <c r="AN49" s="75">
        <f t="shared" si="21"/>
        <v>8.473613945811778E-5</v>
      </c>
      <c r="AO49" s="75">
        <f t="shared" si="21"/>
        <v>5.79630893065531E-5</v>
      </c>
      <c r="AP49" s="75">
        <f t="shared" si="21"/>
        <v>2.9428860017147778E-5</v>
      </c>
      <c r="AQ49" s="75">
        <f t="shared" si="21"/>
        <v>4.4970784255519037E-10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12.606954878284327</v>
      </c>
      <c r="F51" s="36" t="s">
        <v>41</v>
      </c>
      <c r="G51" s="75">
        <f t="shared" ref="G51:AQ51" si="23">SUM(G3:G49)*10000</f>
        <v>0.28426948704841021</v>
      </c>
      <c r="H51" s="75">
        <f t="shared" si="23"/>
        <v>4.3982300540656736</v>
      </c>
      <c r="I51" s="75">
        <f t="shared" si="23"/>
        <v>7.9999548133876006</v>
      </c>
      <c r="J51" s="75">
        <f t="shared" si="23"/>
        <v>10.647072131721956</v>
      </c>
      <c r="K51" s="75">
        <f t="shared" si="23"/>
        <v>12.012037004098815</v>
      </c>
      <c r="L51" s="75">
        <f t="shared" si="23"/>
        <v>11.921888900492201</v>
      </c>
      <c r="M51" s="75">
        <f t="shared" si="23"/>
        <v>10.379366328168658</v>
      </c>
      <c r="N51" s="75">
        <f t="shared" si="23"/>
        <v>7.5628236955661059</v>
      </c>
      <c r="O51" s="75">
        <f t="shared" si="23"/>
        <v>3.804952995063632</v>
      </c>
      <c r="P51" s="75">
        <f t="shared" si="23"/>
        <v>-0.44713032188184587</v>
      </c>
      <c r="Q51" s="75">
        <f t="shared" si="23"/>
        <v>-4.6856295299525872</v>
      </c>
      <c r="R51" s="75">
        <f t="shared" si="23"/>
        <v>-8.4031604426843263</v>
      </c>
      <c r="S51" s="75">
        <f t="shared" si="23"/>
        <v>-11.153832715414197</v>
      </c>
      <c r="T51" s="75">
        <f t="shared" si="23"/>
        <v>-12.606954878284327</v>
      </c>
      <c r="U51" s="75">
        <f t="shared" si="23"/>
        <v>-12.586887786606821</v>
      </c>
      <c r="V51" s="75">
        <f t="shared" si="23"/>
        <v>-11.094240571563455</v>
      </c>
      <c r="W51" s="75">
        <f t="shared" si="23"/>
        <v>-8.3058522040993648</v>
      </c>
      <c r="X51" s="75">
        <f t="shared" si="23"/>
        <v>-4.5535592234941227</v>
      </c>
      <c r="Y51" s="75">
        <f t="shared" si="23"/>
        <v>-0.28430760500806124</v>
      </c>
      <c r="Z51" s="75">
        <f t="shared" si="23"/>
        <v>3.9935842758863855</v>
      </c>
      <c r="AA51" s="75">
        <f t="shared" si="23"/>
        <v>7.7715353062948136</v>
      </c>
      <c r="AB51" s="75">
        <f t="shared" si="23"/>
        <v>10.601819306852848</v>
      </c>
      <c r="AC51" s="75">
        <f t="shared" si="23"/>
        <v>12.151325845637984</v>
      </c>
      <c r="AD51" s="75">
        <f t="shared" si="23"/>
        <v>12.241487187473053</v>
      </c>
      <c r="AE51" s="75">
        <f t="shared" si="23"/>
        <v>10.869563228365793</v>
      </c>
      <c r="AF51" s="75">
        <f t="shared" si="23"/>
        <v>8.2087248242186561</v>
      </c>
      <c r="AG51" s="75">
        <f t="shared" si="23"/>
        <v>4.5869329732192181</v>
      </c>
      <c r="AH51" s="75">
        <f t="shared" si="23"/>
        <v>0.44716843984149829</v>
      </c>
      <c r="AI51" s="75">
        <f t="shared" si="23"/>
        <v>-3.7061847999994404</v>
      </c>
      <c r="AJ51" s="75">
        <f t="shared" si="23"/>
        <v>-7.3683296769980604</v>
      </c>
      <c r="AK51" s="75">
        <f t="shared" si="23"/>
        <v>-10.095058723160587</v>
      </c>
      <c r="AL51" s="75">
        <f t="shared" si="23"/>
        <v>-11.556407971452471</v>
      </c>
      <c r="AM51" s="75">
        <f t="shared" si="23"/>
        <v>-11.576488301358427</v>
      </c>
      <c r="AN51" s="75">
        <f t="shared" si="23"/>
        <v>-10.154688984970987</v>
      </c>
      <c r="AO51" s="75">
        <f t="shared" si="23"/>
        <v>-7.4656963156853813</v>
      </c>
      <c r="AP51" s="75">
        <f t="shared" si="23"/>
        <v>-3.8383267447887315</v>
      </c>
      <c r="AQ51" s="75">
        <f t="shared" si="23"/>
        <v>0.28426948704841509</v>
      </c>
    </row>
    <row r="52" spans="1:43" x14ac:dyDescent="0.25">
      <c r="F52" s="36">
        <f>SUM(F3:F49)</f>
        <v>65.55477518379584</v>
      </c>
    </row>
  </sheetData>
  <pageMargins left="0.7" right="0.7" top="0.75" bottom="0.75" header="0.3" footer="0.3"/>
  <pageSetup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34" workbookViewId="0">
      <selection activeCell="G37" sqref="G37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109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3.7556499999999999E-5</v>
      </c>
      <c r="E3" s="50">
        <v>3.1415899999999999</v>
      </c>
      <c r="F3" s="36">
        <f>MAX(ABS(MAX(G3:AQ3)),ABS(MAX(G3:AQ3)))*10000</f>
        <v>1.5022599999947108</v>
      </c>
      <c r="G3" s="75">
        <f t="shared" ref="G3:P12" si="1">Bn*SIN(m*(th-INDEX(deg,ii)*PI()/180+ph))*INDEX(mm,ii)*INDEX(_10kA,ii)</f>
        <v>3.9863818029621476E-10</v>
      </c>
      <c r="H3" s="75">
        <f t="shared" si="1"/>
        <v>-2.6086078556129799E-5</v>
      </c>
      <c r="I3" s="75">
        <f t="shared" si="1"/>
        <v>-5.137994345370463E-5</v>
      </c>
      <c r="J3" s="75">
        <f t="shared" si="1"/>
        <v>-7.5112654768944462E-5</v>
      </c>
      <c r="K3" s="75">
        <f t="shared" si="1"/>
        <v>-9.6563106077867265E-5</v>
      </c>
      <c r="L3" s="75">
        <f t="shared" si="1"/>
        <v>-1.1507953627190336E-4</v>
      </c>
      <c r="M3" s="75">
        <f t="shared" si="1"/>
        <v>-1.3009933298937287E-4</v>
      </c>
      <c r="N3" s="75">
        <f t="shared" si="1"/>
        <v>-1.4116612730739927E-4</v>
      </c>
      <c r="O3" s="75">
        <f t="shared" si="1"/>
        <v>-1.4794366028069754E-4</v>
      </c>
      <c r="P3" s="75">
        <f t="shared" si="1"/>
        <v>-1.5022599999947109E-4</v>
      </c>
      <c r="Q3" s="75">
        <f t="shared" ref="Q3:Z12" si="2">Bn*SIN(m*(th-INDEX(deg,ii)*PI()/180+ph))*INDEX(mm,ii)*INDEX(_10kA,ii)</f>
        <v>-1.4794379872628465E-4</v>
      </c>
      <c r="R3" s="75">
        <f t="shared" si="2"/>
        <v>-1.4116639999197441E-4</v>
      </c>
      <c r="S3" s="75">
        <f t="shared" si="2"/>
        <v>-1.3009973162755314E-4</v>
      </c>
      <c r="T3" s="75">
        <f t="shared" si="2"/>
        <v>-1.1508004875126946E-4</v>
      </c>
      <c r="U3" s="75">
        <f t="shared" si="2"/>
        <v>-9.6563716826992922E-5</v>
      </c>
      <c r="V3" s="75">
        <f t="shared" si="2"/>
        <v>-7.5113345230526645E-5</v>
      </c>
      <c r="W3" s="75">
        <f t="shared" si="2"/>
        <v>-5.1380692648417489E-5</v>
      </c>
      <c r="X3" s="75">
        <f t="shared" si="2"/>
        <v>-2.6086863720071024E-5</v>
      </c>
      <c r="Y3" s="75">
        <f t="shared" si="2"/>
        <v>-3.9863818031461969E-10</v>
      </c>
      <c r="Z3" s="75">
        <f t="shared" si="2"/>
        <v>2.6086078556129914E-5</v>
      </c>
      <c r="AA3" s="75">
        <f t="shared" ref="AA3:AJ12" si="3">Bn*SIN(m*(th-INDEX(deg,ii)*PI()/180+ph))*INDEX(mm,ii)*INDEX(_10kA,ii)</f>
        <v>5.137994345370467E-5</v>
      </c>
      <c r="AB3" s="75">
        <f t="shared" si="3"/>
        <v>7.5112654768944503E-5</v>
      </c>
      <c r="AC3" s="75">
        <f t="shared" si="3"/>
        <v>9.6563106077867238E-5</v>
      </c>
      <c r="AD3" s="75">
        <f t="shared" si="3"/>
        <v>1.1507953627190335E-4</v>
      </c>
      <c r="AE3" s="75">
        <f t="shared" si="3"/>
        <v>1.3009933298937284E-4</v>
      </c>
      <c r="AF3" s="75">
        <f t="shared" si="3"/>
        <v>1.4116612730739927E-4</v>
      </c>
      <c r="AG3" s="75">
        <f t="shared" si="3"/>
        <v>1.4794366028069754E-4</v>
      </c>
      <c r="AH3" s="75">
        <f t="shared" si="3"/>
        <v>1.5022599999947109E-4</v>
      </c>
      <c r="AI3" s="75">
        <f t="shared" si="3"/>
        <v>1.4794379872628467E-4</v>
      </c>
      <c r="AJ3" s="75">
        <f t="shared" si="3"/>
        <v>1.4116639999197449E-4</v>
      </c>
      <c r="AK3" s="75">
        <f t="shared" ref="AK3:AQ12" si="4">Bn*SIN(m*(th-INDEX(deg,ii)*PI()/180+ph))*INDEX(mm,ii)*INDEX(_10kA,ii)</f>
        <v>1.3009973162755317E-4</v>
      </c>
      <c r="AL3" s="75">
        <f t="shared" si="4"/>
        <v>1.1508004875126946E-4</v>
      </c>
      <c r="AM3" s="75">
        <f t="shared" si="4"/>
        <v>9.656371682699295E-5</v>
      </c>
      <c r="AN3" s="75">
        <f t="shared" si="4"/>
        <v>7.5113345230526658E-5</v>
      </c>
      <c r="AO3" s="75">
        <f t="shared" si="4"/>
        <v>5.1380692648417252E-5</v>
      </c>
      <c r="AP3" s="75">
        <f t="shared" si="4"/>
        <v>2.608686372007117E-5</v>
      </c>
      <c r="AQ3" s="75">
        <f t="shared" si="4"/>
        <v>3.9863818019959712E-10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7.8868400000000005E-5</v>
      </c>
      <c r="E4" s="50">
        <v>-1.5708</v>
      </c>
      <c r="F4" s="36">
        <f t="shared" ref="F4:F49" si="5">MAX(ABS(MAX(G4:AQ4)),ABS(MAX(G4:AQ4)))*10000</f>
        <v>2.3660519999840379</v>
      </c>
      <c r="G4" s="75">
        <f t="shared" si="1"/>
        <v>-2.366051999984038E-4</v>
      </c>
      <c r="H4" s="75">
        <f t="shared" si="1"/>
        <v>-2.3301078627896408E-4</v>
      </c>
      <c r="I4" s="75">
        <f t="shared" si="1"/>
        <v>-2.2233645772758504E-4</v>
      </c>
      <c r="J4" s="75">
        <f t="shared" si="1"/>
        <v>-2.049065484158296E-4</v>
      </c>
      <c r="K4" s="75">
        <f t="shared" si="1"/>
        <v>-1.8125065731817565E-4</v>
      </c>
      <c r="L4" s="75">
        <f t="shared" si="1"/>
        <v>-1.5208755671516699E-4</v>
      </c>
      <c r="M4" s="75">
        <f t="shared" si="1"/>
        <v>-1.1830335266138509E-4</v>
      </c>
      <c r="N4" s="75">
        <f t="shared" si="1"/>
        <v>-8.0924561101371949E-5</v>
      </c>
      <c r="O4" s="75">
        <f t="shared" si="1"/>
        <v>-4.1086917702097385E-5</v>
      </c>
      <c r="P4" s="75">
        <f t="shared" si="1"/>
        <v>-8.6909942813282472E-10</v>
      </c>
      <c r="Q4" s="75">
        <f t="shared" si="2"/>
        <v>4.1085205910387459E-5</v>
      </c>
      <c r="R4" s="75">
        <f t="shared" si="2"/>
        <v>8.0922927728733254E-5</v>
      </c>
      <c r="S4" s="75">
        <f t="shared" si="2"/>
        <v>1.1830184733701868E-4</v>
      </c>
      <c r="T4" s="75">
        <f t="shared" si="2"/>
        <v>1.5208622517759213E-4</v>
      </c>
      <c r="U4" s="75">
        <f t="shared" si="2"/>
        <v>1.8124954002548768E-4</v>
      </c>
      <c r="V4" s="75">
        <f t="shared" si="2"/>
        <v>2.0490567931640146E-4</v>
      </c>
      <c r="W4" s="75">
        <f t="shared" si="2"/>
        <v>2.2233586322856311E-4</v>
      </c>
      <c r="X4" s="75">
        <f t="shared" si="2"/>
        <v>2.3301048444390027E-4</v>
      </c>
      <c r="Y4" s="75">
        <f t="shared" si="2"/>
        <v>2.366051999984038E-4</v>
      </c>
      <c r="Z4" s="75">
        <f t="shared" si="2"/>
        <v>2.3301078627896408E-4</v>
      </c>
      <c r="AA4" s="75">
        <f t="shared" si="3"/>
        <v>2.2233645772758506E-4</v>
      </c>
      <c r="AB4" s="75">
        <f t="shared" si="3"/>
        <v>2.0490654841582963E-4</v>
      </c>
      <c r="AC4" s="75">
        <f t="shared" si="3"/>
        <v>1.8125065731817571E-4</v>
      </c>
      <c r="AD4" s="75">
        <f t="shared" si="3"/>
        <v>1.5208755671516707E-4</v>
      </c>
      <c r="AE4" s="75">
        <f t="shared" si="3"/>
        <v>1.1830335266138521E-4</v>
      </c>
      <c r="AF4" s="75">
        <f t="shared" si="3"/>
        <v>8.0924561101372111E-5</v>
      </c>
      <c r="AG4" s="75">
        <f t="shared" si="3"/>
        <v>4.1086917702097412E-5</v>
      </c>
      <c r="AH4" s="75">
        <f t="shared" si="3"/>
        <v>8.6909942821434926E-10</v>
      </c>
      <c r="AI4" s="75">
        <f t="shared" si="3"/>
        <v>-4.108520591038733E-5</v>
      </c>
      <c r="AJ4" s="75">
        <f t="shared" si="3"/>
        <v>-8.0922927728733078E-5</v>
      </c>
      <c r="AK4" s="75">
        <f t="shared" si="4"/>
        <v>-1.1830184733701874E-4</v>
      </c>
      <c r="AL4" s="75">
        <f t="shared" si="4"/>
        <v>-1.520862251775921E-4</v>
      </c>
      <c r="AM4" s="75">
        <f t="shared" si="4"/>
        <v>-1.8124954002548762E-4</v>
      </c>
      <c r="AN4" s="75">
        <f t="shared" si="4"/>
        <v>-2.0490567931640138E-4</v>
      </c>
      <c r="AO4" s="75">
        <f t="shared" si="4"/>
        <v>-2.2233586322856311E-4</v>
      </c>
      <c r="AP4" s="75">
        <f t="shared" si="4"/>
        <v>-2.3301048444390022E-4</v>
      </c>
      <c r="AQ4" s="75">
        <f t="shared" si="4"/>
        <v>-2.366051999984038E-4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9.3424200000000002E-6</v>
      </c>
      <c r="E5" s="50">
        <v>3.1415899999999999</v>
      </c>
      <c r="F5" s="36">
        <f t="shared" si="5"/>
        <v>0.18400992515146891</v>
      </c>
      <c r="G5" s="75">
        <f t="shared" si="1"/>
        <v>-9.9163801428510396E-11</v>
      </c>
      <c r="H5" s="75">
        <f t="shared" si="1"/>
        <v>6.3904984712347307E-6</v>
      </c>
      <c r="I5" s="75">
        <f t="shared" si="1"/>
        <v>1.2010307676927254E-5</v>
      </c>
      <c r="J5" s="75">
        <f t="shared" si="1"/>
        <v>1.6181496523519026E-5</v>
      </c>
      <c r="K5" s="75">
        <f t="shared" si="1"/>
        <v>1.8400958075920075E-5</v>
      </c>
      <c r="L5" s="75">
        <f t="shared" si="1"/>
        <v>1.8400992515146892E-5</v>
      </c>
      <c r="M5" s="75">
        <f t="shared" si="1"/>
        <v>1.6181595687320464E-5</v>
      </c>
      <c r="N5" s="75">
        <f t="shared" si="1"/>
        <v>1.2010459604685351E-5</v>
      </c>
      <c r="O5" s="75">
        <f t="shared" si="1"/>
        <v>6.3906848382196347E-6</v>
      </c>
      <c r="P5" s="75">
        <f t="shared" si="1"/>
        <v>9.9163801430799566E-11</v>
      </c>
      <c r="Q5" s="75">
        <f t="shared" si="2"/>
        <v>-6.390498471234729E-6</v>
      </c>
      <c r="R5" s="75">
        <f t="shared" si="2"/>
        <v>-1.2010307676927264E-5</v>
      </c>
      <c r="S5" s="75">
        <f t="shared" si="2"/>
        <v>-1.6181496523519037E-5</v>
      </c>
      <c r="T5" s="75">
        <f t="shared" si="2"/>
        <v>-1.8400958075920075E-5</v>
      </c>
      <c r="U5" s="75">
        <f t="shared" si="2"/>
        <v>-1.8400992515146892E-5</v>
      </c>
      <c r="V5" s="75">
        <f t="shared" si="2"/>
        <v>-1.6181595687320464E-5</v>
      </c>
      <c r="W5" s="75">
        <f t="shared" si="2"/>
        <v>-1.2010459604685355E-5</v>
      </c>
      <c r="X5" s="75">
        <f t="shared" si="2"/>
        <v>-6.3906848382196381E-6</v>
      </c>
      <c r="Y5" s="75">
        <f t="shared" si="2"/>
        <v>-9.9163801433088737E-11</v>
      </c>
      <c r="Z5" s="75">
        <f t="shared" si="2"/>
        <v>6.3904984712347578E-6</v>
      </c>
      <c r="AA5" s="75">
        <f t="shared" si="3"/>
        <v>1.2010307676927261E-5</v>
      </c>
      <c r="AB5" s="75">
        <f t="shared" si="3"/>
        <v>1.6181496523519033E-5</v>
      </c>
      <c r="AC5" s="75">
        <f t="shared" si="3"/>
        <v>1.8400958075920075E-5</v>
      </c>
      <c r="AD5" s="75">
        <f t="shared" si="3"/>
        <v>1.8400992515146892E-5</v>
      </c>
      <c r="AE5" s="75">
        <f t="shared" si="3"/>
        <v>1.6181595687320468E-5</v>
      </c>
      <c r="AF5" s="75">
        <f t="shared" si="3"/>
        <v>1.2010459604685356E-5</v>
      </c>
      <c r="AG5" s="75">
        <f t="shared" si="3"/>
        <v>6.3906848382196406E-6</v>
      </c>
      <c r="AH5" s="75">
        <f t="shared" si="3"/>
        <v>9.9163801435377908E-11</v>
      </c>
      <c r="AI5" s="75">
        <f t="shared" si="3"/>
        <v>-6.3904984712346926E-6</v>
      </c>
      <c r="AJ5" s="75">
        <f t="shared" si="3"/>
        <v>-1.201030767692721E-5</v>
      </c>
      <c r="AK5" s="75">
        <f t="shared" si="4"/>
        <v>-1.6181496523519033E-5</v>
      </c>
      <c r="AL5" s="75">
        <f t="shared" si="4"/>
        <v>-1.8400958075920075E-5</v>
      </c>
      <c r="AM5" s="75">
        <f t="shared" si="4"/>
        <v>-1.8400992515146892E-5</v>
      </c>
      <c r="AN5" s="75">
        <f t="shared" si="4"/>
        <v>-1.6181595687320471E-5</v>
      </c>
      <c r="AO5" s="75">
        <f t="shared" si="4"/>
        <v>-1.2010459604685309E-5</v>
      </c>
      <c r="AP5" s="75">
        <f t="shared" si="4"/>
        <v>-6.3906848382196737E-6</v>
      </c>
      <c r="AQ5" s="75">
        <f t="shared" si="4"/>
        <v>-9.9163801404476133E-11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3.8583400000000001E-7</v>
      </c>
      <c r="E6" s="50">
        <v>1.35533E-12</v>
      </c>
      <c r="F6" s="36">
        <f t="shared" si="5"/>
        <v>1.543336E-2</v>
      </c>
      <c r="G6" s="75">
        <f t="shared" si="1"/>
        <v>2.0917295808800001E-18</v>
      </c>
      <c r="H6" s="75">
        <f t="shared" si="1"/>
        <v>2.6799748392982956E-7</v>
      </c>
      <c r="I6" s="75">
        <f t="shared" si="1"/>
        <v>5.2785199992162987E-7</v>
      </c>
      <c r="J6" s="75">
        <f t="shared" si="1"/>
        <v>7.7166800000181151E-7</v>
      </c>
      <c r="K6" s="75">
        <f t="shared" si="1"/>
        <v>9.920372583847872E-7</v>
      </c>
      <c r="L6" s="75">
        <f t="shared" si="1"/>
        <v>1.1822639666668157E-6</v>
      </c>
      <c r="M6" s="75">
        <f t="shared" si="1"/>
        <v>1.3365681825761063E-6</v>
      </c>
      <c r="N6" s="75">
        <f t="shared" si="1"/>
        <v>1.4502614505939563E-6</v>
      </c>
      <c r="O6" s="75">
        <f t="shared" si="1"/>
        <v>1.5198892583032124E-6</v>
      </c>
      <c r="P6" s="75">
        <f t="shared" si="1"/>
        <v>1.543336E-6</v>
      </c>
      <c r="Q6" s="75">
        <f t="shared" si="2"/>
        <v>1.5198892583024861E-6</v>
      </c>
      <c r="R6" s="75">
        <f t="shared" si="2"/>
        <v>1.4502614505925252E-6</v>
      </c>
      <c r="S6" s="75">
        <f t="shared" si="2"/>
        <v>1.3365681825740146E-6</v>
      </c>
      <c r="T6" s="75">
        <f t="shared" si="2"/>
        <v>1.1822639666641266E-6</v>
      </c>
      <c r="U6" s="75">
        <f t="shared" si="2"/>
        <v>9.9203725838158267E-7</v>
      </c>
      <c r="V6" s="75">
        <f t="shared" si="2"/>
        <v>7.7166799999818843E-7</v>
      </c>
      <c r="W6" s="75">
        <f t="shared" si="2"/>
        <v>5.278519999176989E-7</v>
      </c>
      <c r="X6" s="75">
        <f t="shared" si="2"/>
        <v>2.6799748392570954E-7</v>
      </c>
      <c r="Y6" s="75">
        <f t="shared" si="2"/>
        <v>-2.0915872137160925E-18</v>
      </c>
      <c r="Z6" s="75">
        <f t="shared" si="2"/>
        <v>-2.6799748392982983E-7</v>
      </c>
      <c r="AA6" s="75">
        <f t="shared" si="3"/>
        <v>-5.2785199992162977E-7</v>
      </c>
      <c r="AB6" s="75">
        <f t="shared" si="3"/>
        <v>-7.7166800000181183E-7</v>
      </c>
      <c r="AC6" s="75">
        <f t="shared" si="3"/>
        <v>-9.920372583847872E-7</v>
      </c>
      <c r="AD6" s="75">
        <f t="shared" si="3"/>
        <v>-1.1822639666668155E-6</v>
      </c>
      <c r="AE6" s="75">
        <f t="shared" si="3"/>
        <v>-1.3365681825761059E-6</v>
      </c>
      <c r="AF6" s="75">
        <f t="shared" si="3"/>
        <v>-1.4502614505939558E-6</v>
      </c>
      <c r="AG6" s="75">
        <f t="shared" si="3"/>
        <v>-1.5198892583032124E-6</v>
      </c>
      <c r="AH6" s="75">
        <f t="shared" si="3"/>
        <v>-1.543336E-6</v>
      </c>
      <c r="AI6" s="75">
        <f t="shared" si="3"/>
        <v>-1.5198892583024861E-6</v>
      </c>
      <c r="AJ6" s="75">
        <f t="shared" si="3"/>
        <v>-1.4502614505925256E-6</v>
      </c>
      <c r="AK6" s="75">
        <f t="shared" si="4"/>
        <v>-1.3365681825740146E-6</v>
      </c>
      <c r="AL6" s="75">
        <f t="shared" si="4"/>
        <v>-1.1822639666641268E-6</v>
      </c>
      <c r="AM6" s="75">
        <f t="shared" si="4"/>
        <v>-9.9203725838158288E-7</v>
      </c>
      <c r="AN6" s="75">
        <f t="shared" si="4"/>
        <v>-7.7166799999818917E-7</v>
      </c>
      <c r="AO6" s="75">
        <f t="shared" si="4"/>
        <v>-5.2785199991769847E-7</v>
      </c>
      <c r="AP6" s="75">
        <f t="shared" si="4"/>
        <v>-2.6799748392571102E-7</v>
      </c>
      <c r="AQ6" s="75">
        <f t="shared" si="4"/>
        <v>2.091398132144512E-18</v>
      </c>
    </row>
    <row r="7" spans="1:43" x14ac:dyDescent="0.25">
      <c r="A7" s="75">
        <v>5</v>
      </c>
      <c r="B7" s="49" t="s">
        <v>47</v>
      </c>
      <c r="C7" s="49">
        <v>1</v>
      </c>
      <c r="D7" s="50">
        <v>2.6345699999999997E-7</v>
      </c>
      <c r="E7" s="50">
        <v>1.5708</v>
      </c>
      <c r="F7" s="36">
        <f t="shared" si="5"/>
        <v>7.9037099999466794E-3</v>
      </c>
      <c r="G7" s="75">
        <f t="shared" si="1"/>
        <v>7.9037099999466785E-7</v>
      </c>
      <c r="H7" s="75">
        <f t="shared" si="1"/>
        <v>7.7836298441627594E-7</v>
      </c>
      <c r="I7" s="75">
        <f t="shared" si="1"/>
        <v>7.4270480342707026E-7</v>
      </c>
      <c r="J7" s="75">
        <f t="shared" si="1"/>
        <v>6.8447991281249745E-7</v>
      </c>
      <c r="K7" s="75">
        <f t="shared" si="1"/>
        <v>6.0545744641066526E-7</v>
      </c>
      <c r="L7" s="75">
        <f t="shared" si="1"/>
        <v>5.0803846187589561E-7</v>
      </c>
      <c r="M7" s="75">
        <f t="shared" si="1"/>
        <v>3.9518298575689313E-7</v>
      </c>
      <c r="N7" s="75">
        <f t="shared" si="1"/>
        <v>2.703200745879071E-7</v>
      </c>
      <c r="O7" s="75">
        <f t="shared" si="1"/>
        <v>1.3724362474112513E-7</v>
      </c>
      <c r="P7" s="75">
        <f t="shared" si="1"/>
        <v>-2.9031947908641959E-12</v>
      </c>
      <c r="Q7" s="75">
        <f t="shared" si="2"/>
        <v>-1.3724934291860187E-7</v>
      </c>
      <c r="R7" s="75">
        <f t="shared" si="2"/>
        <v>-2.7032553080934983E-7</v>
      </c>
      <c r="S7" s="75">
        <f t="shared" si="2"/>
        <v>-3.9518801423777451E-7</v>
      </c>
      <c r="T7" s="75">
        <f t="shared" si="2"/>
        <v>-5.0804290982836916E-7</v>
      </c>
      <c r="U7" s="75">
        <f t="shared" si="2"/>
        <v>-6.0546117868594513E-7</v>
      </c>
      <c r="V7" s="75">
        <f t="shared" si="2"/>
        <v>-6.8448281600728819E-7</v>
      </c>
      <c r="W7" s="75">
        <f t="shared" si="2"/>
        <v>-7.4270678932926697E-7</v>
      </c>
      <c r="X7" s="75">
        <f t="shared" si="2"/>
        <v>-7.783639926852457E-7</v>
      </c>
      <c r="Y7" s="75">
        <f t="shared" si="2"/>
        <v>-7.9037099999466785E-7</v>
      </c>
      <c r="Z7" s="75">
        <f t="shared" si="2"/>
        <v>-7.7836298441627594E-7</v>
      </c>
      <c r="AA7" s="75">
        <f t="shared" si="3"/>
        <v>-7.4270480342707036E-7</v>
      </c>
      <c r="AB7" s="75">
        <f t="shared" si="3"/>
        <v>-6.8447991281249724E-7</v>
      </c>
      <c r="AC7" s="75">
        <f t="shared" si="3"/>
        <v>-6.0545744641066505E-7</v>
      </c>
      <c r="AD7" s="75">
        <f t="shared" si="3"/>
        <v>-5.0803846187589561E-7</v>
      </c>
      <c r="AE7" s="75">
        <f t="shared" si="3"/>
        <v>-3.9518298575689323E-7</v>
      </c>
      <c r="AF7" s="75">
        <f t="shared" si="3"/>
        <v>-2.703200745879072E-7</v>
      </c>
      <c r="AG7" s="75">
        <f t="shared" si="3"/>
        <v>-1.3724362474112489E-7</v>
      </c>
      <c r="AH7" s="75">
        <f t="shared" si="3"/>
        <v>2.903194790767364E-12</v>
      </c>
      <c r="AI7" s="75">
        <f t="shared" si="3"/>
        <v>1.3724934291860182E-7</v>
      </c>
      <c r="AJ7" s="75">
        <f t="shared" si="3"/>
        <v>2.7032553080934972E-7</v>
      </c>
      <c r="AK7" s="75">
        <f t="shared" si="4"/>
        <v>3.9518801423777509E-7</v>
      </c>
      <c r="AL7" s="75">
        <f t="shared" si="4"/>
        <v>5.0804290982836916E-7</v>
      </c>
      <c r="AM7" s="75">
        <f t="shared" si="4"/>
        <v>6.0546117868594502E-7</v>
      </c>
      <c r="AN7" s="75">
        <f t="shared" si="4"/>
        <v>6.8448281600728808E-7</v>
      </c>
      <c r="AO7" s="75">
        <f t="shared" si="4"/>
        <v>7.4270678932926718E-7</v>
      </c>
      <c r="AP7" s="75">
        <f t="shared" si="4"/>
        <v>7.7836399268524549E-7</v>
      </c>
      <c r="AQ7" s="75">
        <f t="shared" si="4"/>
        <v>7.9037099999466785E-7</v>
      </c>
    </row>
    <row r="8" spans="1:43" x14ac:dyDescent="0.25">
      <c r="A8" s="75">
        <v>6</v>
      </c>
      <c r="B8" s="49" t="s">
        <v>48</v>
      </c>
      <c r="C8" s="49">
        <v>2</v>
      </c>
      <c r="D8" s="50">
        <v>1.5939699999999999E-8</v>
      </c>
      <c r="E8" s="50">
        <v>-3.5114599999999998E-16</v>
      </c>
      <c r="F8" s="36">
        <f t="shared" si="5"/>
        <v>3.1395080281377386E-4</v>
      </c>
      <c r="G8" s="75">
        <f t="shared" si="1"/>
        <v>-2.2388647584799999E-23</v>
      </c>
      <c r="H8" s="75">
        <f t="shared" si="1"/>
        <v>1.0903396957136302E-8</v>
      </c>
      <c r="I8" s="75">
        <f t="shared" si="1"/>
        <v>2.0491683324241043E-8</v>
      </c>
      <c r="J8" s="75">
        <f t="shared" si="1"/>
        <v>2.760837025740562E-8</v>
      </c>
      <c r="K8" s="75">
        <f t="shared" si="1"/>
        <v>3.139508028137738E-8</v>
      </c>
      <c r="L8" s="75">
        <f t="shared" si="1"/>
        <v>3.1395080281377387E-8</v>
      </c>
      <c r="M8" s="75">
        <f t="shared" si="1"/>
        <v>2.760837025740565E-8</v>
      </c>
      <c r="N8" s="75">
        <f t="shared" si="1"/>
        <v>2.0491683324241086E-8</v>
      </c>
      <c r="O8" s="75">
        <f t="shared" si="1"/>
        <v>1.0903396957136355E-8</v>
      </c>
      <c r="P8" s="75">
        <f t="shared" si="1"/>
        <v>3.2220294878329555E-23</v>
      </c>
      <c r="Q8" s="75">
        <f t="shared" si="2"/>
        <v>-1.0903396957136294E-8</v>
      </c>
      <c r="R8" s="75">
        <f t="shared" si="2"/>
        <v>-2.0491683324241036E-8</v>
      </c>
      <c r="S8" s="75">
        <f t="shared" si="2"/>
        <v>-2.760837025740561E-8</v>
      </c>
      <c r="T8" s="75">
        <f t="shared" si="2"/>
        <v>-3.139508028137738E-8</v>
      </c>
      <c r="U8" s="75">
        <f t="shared" si="2"/>
        <v>-3.1395080281377393E-8</v>
      </c>
      <c r="V8" s="75">
        <f t="shared" si="2"/>
        <v>-2.7608370257405647E-8</v>
      </c>
      <c r="W8" s="75">
        <f t="shared" si="2"/>
        <v>-2.0491683324241089E-8</v>
      </c>
      <c r="X8" s="75">
        <f t="shared" si="2"/>
        <v>-1.0903396957136345E-8</v>
      </c>
      <c r="Y8" s="75">
        <f t="shared" si="2"/>
        <v>-3.6125994643670945E-23</v>
      </c>
      <c r="Z8" s="75">
        <f t="shared" si="2"/>
        <v>1.0903396957136304E-8</v>
      </c>
      <c r="AA8" s="75">
        <f t="shared" si="3"/>
        <v>2.0491683324241033E-8</v>
      </c>
      <c r="AB8" s="75">
        <f t="shared" si="3"/>
        <v>2.7608370257405623E-8</v>
      </c>
      <c r="AC8" s="75">
        <f t="shared" si="3"/>
        <v>3.139508028137738E-8</v>
      </c>
      <c r="AD8" s="75">
        <f t="shared" si="3"/>
        <v>3.1395080281377387E-8</v>
      </c>
      <c r="AE8" s="75">
        <f t="shared" si="3"/>
        <v>2.760837025740565E-8</v>
      </c>
      <c r="AF8" s="75">
        <f t="shared" si="3"/>
        <v>2.0491683324241093E-8</v>
      </c>
      <c r="AG8" s="75">
        <f t="shared" si="3"/>
        <v>1.0903396957136322E-8</v>
      </c>
      <c r="AH8" s="75">
        <f t="shared" si="3"/>
        <v>1.1717099296024157E-23</v>
      </c>
      <c r="AI8" s="75">
        <f t="shared" si="3"/>
        <v>-1.0903396957136299E-8</v>
      </c>
      <c r="AJ8" s="75">
        <f t="shared" si="3"/>
        <v>-2.049168332424103E-8</v>
      </c>
      <c r="AK8" s="75">
        <f t="shared" si="4"/>
        <v>-2.7608370257405633E-8</v>
      </c>
      <c r="AL8" s="75">
        <f t="shared" si="4"/>
        <v>-3.139508028137738E-8</v>
      </c>
      <c r="AM8" s="75">
        <f t="shared" si="4"/>
        <v>-3.1395080281377387E-8</v>
      </c>
      <c r="AN8" s="75">
        <f t="shared" si="4"/>
        <v>-2.760837025740565E-8</v>
      </c>
      <c r="AO8" s="75">
        <f t="shared" si="4"/>
        <v>-2.0491683324241053E-8</v>
      </c>
      <c r="AP8" s="75">
        <f t="shared" si="4"/>
        <v>-1.090339695713638E-8</v>
      </c>
      <c r="AQ8" s="75">
        <f t="shared" si="4"/>
        <v>-1.5622799061365544E-23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2.0746400000000001E-7</v>
      </c>
      <c r="E9" s="50">
        <v>-2.5481700000000001E-16</v>
      </c>
      <c r="F9" s="36">
        <f t="shared" si="5"/>
        <v>8.29856E-3</v>
      </c>
      <c r="G9" s="75">
        <f t="shared" si="1"/>
        <v>-2.1146141635200002E-22</v>
      </c>
      <c r="H9" s="75">
        <f t="shared" si="1"/>
        <v>1.4410298212596793E-7</v>
      </c>
      <c r="I9" s="75">
        <f t="shared" si="1"/>
        <v>2.838274680596659E-7</v>
      </c>
      <c r="J9" s="75">
        <f t="shared" si="1"/>
        <v>4.1492799999999986E-7</v>
      </c>
      <c r="K9" s="75">
        <f t="shared" si="1"/>
        <v>5.334211546240327E-7</v>
      </c>
      <c r="L9" s="75">
        <f t="shared" si="1"/>
        <v>6.3570657738894254E-7</v>
      </c>
      <c r="M9" s="75">
        <f t="shared" si="1"/>
        <v>7.1867637748293897E-7</v>
      </c>
      <c r="N9" s="75">
        <f t="shared" si="1"/>
        <v>7.7980955951491078E-7</v>
      </c>
      <c r="O9" s="75">
        <f t="shared" si="1"/>
        <v>8.1724862268369892E-7</v>
      </c>
      <c r="P9" s="75">
        <f t="shared" si="1"/>
        <v>8.2985600000000004E-7</v>
      </c>
      <c r="Q9" s="75">
        <f t="shared" si="2"/>
        <v>8.1724862268369902E-7</v>
      </c>
      <c r="R9" s="75">
        <f t="shared" si="2"/>
        <v>7.7980955951491089E-7</v>
      </c>
      <c r="S9" s="75">
        <f t="shared" si="2"/>
        <v>7.186763774829394E-7</v>
      </c>
      <c r="T9" s="75">
        <f t="shared" si="2"/>
        <v>6.3570657738894296E-7</v>
      </c>
      <c r="U9" s="75">
        <f t="shared" si="2"/>
        <v>5.3342115462403323E-7</v>
      </c>
      <c r="V9" s="75">
        <f t="shared" si="2"/>
        <v>4.1492800000000029E-7</v>
      </c>
      <c r="W9" s="75">
        <f t="shared" si="2"/>
        <v>2.8382746805966664E-7</v>
      </c>
      <c r="X9" s="75">
        <f t="shared" si="2"/>
        <v>1.4410298212596845E-7</v>
      </c>
      <c r="Y9" s="75">
        <f t="shared" si="2"/>
        <v>4.7019977494899839E-22</v>
      </c>
      <c r="Z9" s="75">
        <f t="shared" si="2"/>
        <v>-1.441029821259679E-7</v>
      </c>
      <c r="AA9" s="75">
        <f t="shared" si="3"/>
        <v>-2.8382746805966574E-7</v>
      </c>
      <c r="AB9" s="75">
        <f t="shared" si="3"/>
        <v>-4.1492799999999981E-7</v>
      </c>
      <c r="AC9" s="75">
        <f t="shared" si="3"/>
        <v>-5.3342115462403249E-7</v>
      </c>
      <c r="AD9" s="75">
        <f t="shared" si="3"/>
        <v>-6.3570657738894254E-7</v>
      </c>
      <c r="AE9" s="75">
        <f t="shared" si="3"/>
        <v>-7.1867637748293897E-7</v>
      </c>
      <c r="AF9" s="75">
        <f t="shared" si="3"/>
        <v>-7.7980955951491067E-7</v>
      </c>
      <c r="AG9" s="75">
        <f t="shared" si="3"/>
        <v>-8.1724862268369892E-7</v>
      </c>
      <c r="AH9" s="75">
        <f t="shared" si="3"/>
        <v>-8.2985600000000004E-7</v>
      </c>
      <c r="AI9" s="75">
        <f t="shared" si="3"/>
        <v>-8.1724862268369902E-7</v>
      </c>
      <c r="AJ9" s="75">
        <f t="shared" si="3"/>
        <v>-7.7980955951491099E-7</v>
      </c>
      <c r="AK9" s="75">
        <f t="shared" si="4"/>
        <v>-7.1867637748293908E-7</v>
      </c>
      <c r="AL9" s="75">
        <f t="shared" si="4"/>
        <v>-6.3570657738894275E-7</v>
      </c>
      <c r="AM9" s="75">
        <f t="shared" si="4"/>
        <v>-5.3342115462403302E-7</v>
      </c>
      <c r="AN9" s="75">
        <f t="shared" si="4"/>
        <v>-4.1492800000000039E-7</v>
      </c>
      <c r="AO9" s="75">
        <f t="shared" si="4"/>
        <v>-2.8382746805966605E-7</v>
      </c>
      <c r="AP9" s="75">
        <f t="shared" si="4"/>
        <v>-1.4410298212596893E-7</v>
      </c>
      <c r="AQ9" s="75">
        <f t="shared" si="4"/>
        <v>-2.0333935923932957E-22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1.3906999999999999E-7</v>
      </c>
      <c r="E10" s="50">
        <v>1.5708</v>
      </c>
      <c r="F10" s="36">
        <f t="shared" si="5"/>
        <v>4.1720999999718539E-3</v>
      </c>
      <c r="G10" s="75">
        <f t="shared" si="1"/>
        <v>4.1720999999718538E-7</v>
      </c>
      <c r="H10" s="75">
        <f t="shared" si="1"/>
        <v>4.1087137651598361E-7</v>
      </c>
      <c r="I10" s="75">
        <f t="shared" si="1"/>
        <v>3.920486341702922E-7</v>
      </c>
      <c r="J10" s="75">
        <f t="shared" si="1"/>
        <v>3.6131369246151754E-7</v>
      </c>
      <c r="K10" s="75">
        <f t="shared" si="1"/>
        <v>3.1960041704084997E-7</v>
      </c>
      <c r="L10" s="75">
        <f t="shared" si="1"/>
        <v>2.6817624467401058E-7</v>
      </c>
      <c r="M10" s="75">
        <f t="shared" si="1"/>
        <v>2.086036728164791E-7</v>
      </c>
      <c r="N10" s="75">
        <f t="shared" si="1"/>
        <v>1.4269278391897061E-7</v>
      </c>
      <c r="O10" s="75">
        <f t="shared" si="1"/>
        <v>7.2446246988116745E-8</v>
      </c>
      <c r="P10" s="75">
        <f t="shared" si="1"/>
        <v>-1.5324979012342954E-12</v>
      </c>
      <c r="Q10" s="75">
        <f t="shared" si="2"/>
        <v>-7.2449265419745785E-8</v>
      </c>
      <c r="R10" s="75">
        <f t="shared" si="2"/>
        <v>-1.4269566407290859E-7</v>
      </c>
      <c r="S10" s="75">
        <f t="shared" si="2"/>
        <v>-2.0860632718070614E-7</v>
      </c>
      <c r="T10" s="75">
        <f t="shared" si="2"/>
        <v>-2.6817859259701321E-7</v>
      </c>
      <c r="U10" s="75">
        <f t="shared" si="2"/>
        <v>-3.1960238718217546E-7</v>
      </c>
      <c r="V10" s="75">
        <f t="shared" si="2"/>
        <v>-3.6131522495941865E-7</v>
      </c>
      <c r="W10" s="75">
        <f t="shared" si="2"/>
        <v>-3.9204968246059569E-7</v>
      </c>
      <c r="X10" s="75">
        <f t="shared" si="2"/>
        <v>-4.1087190874691928E-7</v>
      </c>
      <c r="Y10" s="75">
        <f t="shared" si="2"/>
        <v>-4.1720999999718538E-7</v>
      </c>
      <c r="Z10" s="75">
        <f t="shared" si="2"/>
        <v>-4.1087137651598361E-7</v>
      </c>
      <c r="AA10" s="75">
        <f t="shared" si="3"/>
        <v>-3.920486341702922E-7</v>
      </c>
      <c r="AB10" s="75">
        <f t="shared" si="3"/>
        <v>-3.6131369246151749E-7</v>
      </c>
      <c r="AC10" s="75">
        <f t="shared" si="3"/>
        <v>-3.1960041704084992E-7</v>
      </c>
      <c r="AD10" s="75">
        <f t="shared" si="3"/>
        <v>-2.6817624467401058E-7</v>
      </c>
      <c r="AE10" s="75">
        <f t="shared" si="3"/>
        <v>-2.086036728164791E-7</v>
      </c>
      <c r="AF10" s="75">
        <f t="shared" si="3"/>
        <v>-1.4269278391897066E-7</v>
      </c>
      <c r="AG10" s="75">
        <f t="shared" si="3"/>
        <v>-7.2446246988116612E-8</v>
      </c>
      <c r="AH10" s="75">
        <f t="shared" si="3"/>
        <v>1.5324979011831811E-12</v>
      </c>
      <c r="AI10" s="75">
        <f t="shared" si="3"/>
        <v>7.2449265419745732E-8</v>
      </c>
      <c r="AJ10" s="75">
        <f t="shared" si="3"/>
        <v>1.4269566407290854E-7</v>
      </c>
      <c r="AK10" s="75">
        <f t="shared" si="4"/>
        <v>2.0860632718070644E-7</v>
      </c>
      <c r="AL10" s="75">
        <f t="shared" si="4"/>
        <v>2.6817859259701321E-7</v>
      </c>
      <c r="AM10" s="75">
        <f t="shared" si="4"/>
        <v>3.1960238718217535E-7</v>
      </c>
      <c r="AN10" s="75">
        <f t="shared" si="4"/>
        <v>3.6131522495941865E-7</v>
      </c>
      <c r="AO10" s="75">
        <f t="shared" si="4"/>
        <v>3.9204968246059585E-7</v>
      </c>
      <c r="AP10" s="75">
        <f t="shared" si="4"/>
        <v>4.1087190874691922E-7</v>
      </c>
      <c r="AQ10" s="75">
        <f t="shared" si="4"/>
        <v>4.1720999999718538E-7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9.02744E-9</v>
      </c>
      <c r="E11" s="50">
        <v>-3.68823E-16</v>
      </c>
      <c r="F11" s="36">
        <f t="shared" si="5"/>
        <v>1.7780585803705057E-4</v>
      </c>
      <c r="G11" s="75">
        <f t="shared" si="1"/>
        <v>-1.3318110012480001E-23</v>
      </c>
      <c r="H11" s="75">
        <f t="shared" si="1"/>
        <v>6.1751326453277373E-9</v>
      </c>
      <c r="I11" s="75">
        <f t="shared" si="1"/>
        <v>1.1605453158377293E-8</v>
      </c>
      <c r="J11" s="75">
        <f t="shared" si="1"/>
        <v>1.5635984742279579E-8</v>
      </c>
      <c r="K11" s="75">
        <f t="shared" si="1"/>
        <v>1.7780585803705054E-8</v>
      </c>
      <c r="L11" s="75">
        <f t="shared" si="1"/>
        <v>1.7780585803705057E-8</v>
      </c>
      <c r="M11" s="75">
        <f t="shared" si="1"/>
        <v>1.5635984742279595E-8</v>
      </c>
      <c r="N11" s="75">
        <f t="shared" si="1"/>
        <v>1.160545315837732E-8</v>
      </c>
      <c r="O11" s="75">
        <f t="shared" si="1"/>
        <v>6.1751326453277679E-9</v>
      </c>
      <c r="P11" s="75">
        <f t="shared" si="1"/>
        <v>1.8247945619831452E-23</v>
      </c>
      <c r="Q11" s="75">
        <f t="shared" si="2"/>
        <v>-6.1751326453277331E-9</v>
      </c>
      <c r="R11" s="75">
        <f t="shared" si="2"/>
        <v>-1.1605453158377292E-8</v>
      </c>
      <c r="S11" s="75">
        <f t="shared" si="2"/>
        <v>-1.5635984742279572E-8</v>
      </c>
      <c r="T11" s="75">
        <f t="shared" si="2"/>
        <v>-1.7780585803705054E-8</v>
      </c>
      <c r="U11" s="75">
        <f t="shared" si="2"/>
        <v>-1.7780585803705057E-8</v>
      </c>
      <c r="V11" s="75">
        <f t="shared" si="2"/>
        <v>-1.5635984742279592E-8</v>
      </c>
      <c r="W11" s="75">
        <f t="shared" si="2"/>
        <v>-1.1605453158377321E-8</v>
      </c>
      <c r="X11" s="75">
        <f t="shared" si="2"/>
        <v>-6.1751326453277629E-9</v>
      </c>
      <c r="Y11" s="75">
        <f t="shared" si="2"/>
        <v>-2.0459936453387507E-23</v>
      </c>
      <c r="Z11" s="75">
        <f t="shared" si="2"/>
        <v>6.1751326453277381E-9</v>
      </c>
      <c r="AA11" s="75">
        <f t="shared" si="3"/>
        <v>1.160545315837729E-8</v>
      </c>
      <c r="AB11" s="75">
        <f t="shared" si="3"/>
        <v>1.5635984742279582E-8</v>
      </c>
      <c r="AC11" s="75">
        <f t="shared" si="3"/>
        <v>1.7780585803705054E-8</v>
      </c>
      <c r="AD11" s="75">
        <f t="shared" si="3"/>
        <v>1.7780585803705057E-8</v>
      </c>
      <c r="AE11" s="75">
        <f t="shared" si="3"/>
        <v>1.5635984742279595E-8</v>
      </c>
      <c r="AF11" s="75">
        <f t="shared" si="3"/>
        <v>1.1605453158377325E-8</v>
      </c>
      <c r="AG11" s="75">
        <f t="shared" si="3"/>
        <v>6.1751326453277497E-9</v>
      </c>
      <c r="AH11" s="75">
        <f t="shared" si="3"/>
        <v>6.6359725006681633E-24</v>
      </c>
      <c r="AI11" s="75">
        <f t="shared" si="3"/>
        <v>-6.1751326453277365E-9</v>
      </c>
      <c r="AJ11" s="75">
        <f t="shared" si="3"/>
        <v>-1.1605453158377288E-8</v>
      </c>
      <c r="AK11" s="75">
        <f t="shared" si="4"/>
        <v>-1.5635984742279585E-8</v>
      </c>
      <c r="AL11" s="75">
        <f t="shared" si="4"/>
        <v>-1.7780585803705054E-8</v>
      </c>
      <c r="AM11" s="75">
        <f t="shared" si="4"/>
        <v>-1.7780585803705057E-8</v>
      </c>
      <c r="AN11" s="75">
        <f t="shared" si="4"/>
        <v>-1.5635984742279595E-8</v>
      </c>
      <c r="AO11" s="75">
        <f t="shared" si="4"/>
        <v>-1.16054531583773E-8</v>
      </c>
      <c r="AP11" s="75">
        <f t="shared" si="4"/>
        <v>-6.175132645327782E-9</v>
      </c>
      <c r="AQ11" s="75">
        <f t="shared" si="4"/>
        <v>-8.8479633342242182E-24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2.3005700000000001E-7</v>
      </c>
      <c r="E12" s="50">
        <v>-2.5629600000000002E-16</v>
      </c>
      <c r="F12" s="36">
        <f t="shared" si="5"/>
        <v>9.2022800000000002E-3</v>
      </c>
      <c r="G12" s="75">
        <f t="shared" si="1"/>
        <v>-2.3585075548800001E-22</v>
      </c>
      <c r="H12" s="75">
        <f t="shared" si="1"/>
        <v>1.5979591523808375E-7</v>
      </c>
      <c r="I12" s="75">
        <f t="shared" si="1"/>
        <v>3.1473651245229322E-7</v>
      </c>
      <c r="J12" s="75">
        <f t="shared" si="1"/>
        <v>4.601139999999998E-7</v>
      </c>
      <c r="K12" s="75">
        <f t="shared" si="1"/>
        <v>5.9151115648662455E-7</v>
      </c>
      <c r="L12" s="75">
        <f t="shared" si="1"/>
        <v>7.0493554580249087E-7</v>
      </c>
      <c r="M12" s="75">
        <f t="shared" si="1"/>
        <v>7.9694082527374624E-7</v>
      </c>
      <c r="N12" s="75">
        <f t="shared" si="1"/>
        <v>8.6473146104057483E-7</v>
      </c>
      <c r="O12" s="75">
        <f t="shared" si="1"/>
        <v>9.0624766893891814E-7</v>
      </c>
      <c r="P12" s="75">
        <f t="shared" si="1"/>
        <v>9.2022800000000003E-7</v>
      </c>
      <c r="Q12" s="75">
        <f t="shared" si="2"/>
        <v>9.0624766893891825E-7</v>
      </c>
      <c r="R12" s="75">
        <f t="shared" si="2"/>
        <v>8.6473146104057494E-7</v>
      </c>
      <c r="S12" s="75">
        <f t="shared" si="2"/>
        <v>7.9694082527374667E-7</v>
      </c>
      <c r="T12" s="75">
        <f t="shared" si="2"/>
        <v>7.0493554580249119E-7</v>
      </c>
      <c r="U12" s="75">
        <f t="shared" si="2"/>
        <v>5.9151115648662518E-7</v>
      </c>
      <c r="V12" s="75">
        <f t="shared" si="2"/>
        <v>4.6011400000000033E-7</v>
      </c>
      <c r="W12" s="75">
        <f t="shared" si="2"/>
        <v>3.1473651245229402E-7</v>
      </c>
      <c r="X12" s="75">
        <f t="shared" si="2"/>
        <v>1.5979591523808431E-7</v>
      </c>
      <c r="Y12" s="75">
        <f t="shared" si="2"/>
        <v>5.2140491663826839E-22</v>
      </c>
      <c r="Z12" s="75">
        <f t="shared" si="2"/>
        <v>-1.597959152380837E-7</v>
      </c>
      <c r="AA12" s="75">
        <f t="shared" si="3"/>
        <v>-3.1473651245229301E-7</v>
      </c>
      <c r="AB12" s="75">
        <f t="shared" si="3"/>
        <v>-4.6011399999999975E-7</v>
      </c>
      <c r="AC12" s="75">
        <f t="shared" si="3"/>
        <v>-5.9151115648662434E-7</v>
      </c>
      <c r="AD12" s="75">
        <f t="shared" si="3"/>
        <v>-7.0493554580249087E-7</v>
      </c>
      <c r="AE12" s="75">
        <f t="shared" si="3"/>
        <v>-7.9694082527374614E-7</v>
      </c>
      <c r="AF12" s="75">
        <f t="shared" si="3"/>
        <v>-8.6473146104057473E-7</v>
      </c>
      <c r="AG12" s="75">
        <f t="shared" si="3"/>
        <v>-9.0624766893891814E-7</v>
      </c>
      <c r="AH12" s="75">
        <f t="shared" si="3"/>
        <v>-9.2022800000000003E-7</v>
      </c>
      <c r="AI12" s="75">
        <f t="shared" si="3"/>
        <v>-9.0624766893891825E-7</v>
      </c>
      <c r="AJ12" s="75">
        <f t="shared" si="3"/>
        <v>-8.6473146104057504E-7</v>
      </c>
      <c r="AK12" s="75">
        <f t="shared" si="4"/>
        <v>-7.9694082527374635E-7</v>
      </c>
      <c r="AL12" s="75">
        <f t="shared" si="4"/>
        <v>-7.0493554580249098E-7</v>
      </c>
      <c r="AM12" s="75">
        <f t="shared" si="4"/>
        <v>-5.9151115648662497E-7</v>
      </c>
      <c r="AN12" s="75">
        <f t="shared" si="4"/>
        <v>-4.6011400000000044E-7</v>
      </c>
      <c r="AO12" s="75">
        <f t="shared" si="4"/>
        <v>-3.1473651245229338E-7</v>
      </c>
      <c r="AP12" s="75">
        <f t="shared" si="4"/>
        <v>-1.5979591523808483E-7</v>
      </c>
      <c r="AQ12" s="75">
        <f t="shared" si="4"/>
        <v>-2.2548318247272991E-22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1.43048E-7</v>
      </c>
      <c r="E13" s="50">
        <v>1.5708</v>
      </c>
      <c r="F13" s="36">
        <f t="shared" si="5"/>
        <v>4.2914399999710489E-3</v>
      </c>
      <c r="G13" s="75">
        <f t="shared" ref="G13:P22" si="6">Bn*SIN(m*(th-INDEX(deg,ii)*PI()/180+ph))*INDEX(mm,ii)*INDEX(_10kA,ii)</f>
        <v>4.2914399999710489E-7</v>
      </c>
      <c r="H13" s="75">
        <f t="shared" si="6"/>
        <v>4.2262406462830546E-7</v>
      </c>
      <c r="I13" s="75">
        <f t="shared" si="6"/>
        <v>4.0326291091387041E-7</v>
      </c>
      <c r="J13" s="75">
        <f t="shared" si="6"/>
        <v>3.7164881771219644E-7</v>
      </c>
      <c r="K13" s="75">
        <f t="shared" si="6"/>
        <v>3.2874236324771347E-7</v>
      </c>
      <c r="L13" s="75">
        <f t="shared" si="6"/>
        <v>2.7584723842761104E-7</v>
      </c>
      <c r="M13" s="75">
        <f t="shared" si="6"/>
        <v>2.1457063485332354E-7</v>
      </c>
      <c r="N13" s="75">
        <f t="shared" si="6"/>
        <v>1.4677441111699798E-7</v>
      </c>
      <c r="O13" s="75">
        <f t="shared" si="6"/>
        <v>7.4518521170318013E-8</v>
      </c>
      <c r="P13" s="75">
        <f t="shared" si="6"/>
        <v>-1.5763339309395521E-12</v>
      </c>
      <c r="Q13" s="75">
        <f t="shared" ref="Q13:Z22" si="7">Bn*SIN(m*(th-INDEX(deg,ii)*PI()/180+ph))*INDEX(mm,ii)*INDEX(_10kA,ii)</f>
        <v>-7.4521625942070865E-8</v>
      </c>
      <c r="R13" s="75">
        <f t="shared" si="7"/>
        <v>-1.4677737365572324E-7</v>
      </c>
      <c r="S13" s="75">
        <f t="shared" si="7"/>
        <v>-2.1457336514378127E-7</v>
      </c>
      <c r="T13" s="75">
        <f t="shared" si="7"/>
        <v>-2.7584965351130761E-7</v>
      </c>
      <c r="U13" s="75">
        <f t="shared" si="7"/>
        <v>-3.2874438974355242E-7</v>
      </c>
      <c r="V13" s="75">
        <f t="shared" si="7"/>
        <v>-3.7165039404612732E-7</v>
      </c>
      <c r="W13" s="75">
        <f t="shared" si="7"/>
        <v>-4.0326398918978423E-7</v>
      </c>
      <c r="X13" s="75">
        <f t="shared" si="7"/>
        <v>-4.2262461208333439E-7</v>
      </c>
      <c r="Y13" s="75">
        <f t="shared" si="7"/>
        <v>-4.2914399999710489E-7</v>
      </c>
      <c r="Z13" s="75">
        <f t="shared" si="7"/>
        <v>-4.2262406462830546E-7</v>
      </c>
      <c r="AA13" s="75">
        <f t="shared" ref="AA13:AJ22" si="8">Bn*SIN(m*(th-INDEX(deg,ii)*PI()/180+ph))*INDEX(mm,ii)*INDEX(_10kA,ii)</f>
        <v>-4.0326291091387046E-7</v>
      </c>
      <c r="AB13" s="75">
        <f t="shared" si="8"/>
        <v>-3.7164881771219633E-7</v>
      </c>
      <c r="AC13" s="75">
        <f t="shared" si="8"/>
        <v>-3.2874236324771337E-7</v>
      </c>
      <c r="AD13" s="75">
        <f t="shared" si="8"/>
        <v>-2.7584723842761104E-7</v>
      </c>
      <c r="AE13" s="75">
        <f t="shared" si="8"/>
        <v>-2.1457063485332354E-7</v>
      </c>
      <c r="AF13" s="75">
        <f t="shared" si="8"/>
        <v>-1.4677441111699806E-7</v>
      </c>
      <c r="AG13" s="75">
        <f t="shared" si="8"/>
        <v>-7.4518521170317868E-8</v>
      </c>
      <c r="AH13" s="75">
        <f t="shared" si="8"/>
        <v>1.5763339308869754E-12</v>
      </c>
      <c r="AI13" s="75">
        <f t="shared" si="8"/>
        <v>7.4521625942070812E-8</v>
      </c>
      <c r="AJ13" s="75">
        <f t="shared" si="8"/>
        <v>1.4677737365572317E-7</v>
      </c>
      <c r="AK13" s="75">
        <f t="shared" ref="AK13:AQ22" si="9">Bn*SIN(m*(th-INDEX(deg,ii)*PI()/180+ph))*INDEX(mm,ii)*INDEX(_10kA,ii)</f>
        <v>2.1457336514378154E-7</v>
      </c>
      <c r="AL13" s="75">
        <f t="shared" si="9"/>
        <v>2.7584965351130761E-7</v>
      </c>
      <c r="AM13" s="75">
        <f t="shared" si="9"/>
        <v>3.2874438974355237E-7</v>
      </c>
      <c r="AN13" s="75">
        <f t="shared" si="9"/>
        <v>3.7165039404612732E-7</v>
      </c>
      <c r="AO13" s="75">
        <f t="shared" si="9"/>
        <v>4.0326398918978445E-7</v>
      </c>
      <c r="AP13" s="75">
        <f t="shared" si="9"/>
        <v>4.2262461208333434E-7</v>
      </c>
      <c r="AQ13" s="75">
        <f t="shared" si="9"/>
        <v>4.2914399999710489E-7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1.3469E-8</v>
      </c>
      <c r="E14" s="50">
        <v>-3.9817099999999999E-16</v>
      </c>
      <c r="F14" s="36">
        <f t="shared" si="5"/>
        <v>2.6528751250642864E-4</v>
      </c>
      <c r="G14" s="75">
        <f t="shared" si="6"/>
        <v>-2.1451860796E-23</v>
      </c>
      <c r="H14" s="75">
        <f t="shared" si="6"/>
        <v>9.2133386209068443E-9</v>
      </c>
      <c r="I14" s="75">
        <f t="shared" si="6"/>
        <v>1.7315412629735977E-8</v>
      </c>
      <c r="J14" s="75">
        <f t="shared" si="6"/>
        <v>2.3328992327145195E-8</v>
      </c>
      <c r="K14" s="75">
        <f t="shared" si="6"/>
        <v>2.6528751250642855E-8</v>
      </c>
      <c r="L14" s="75">
        <f t="shared" si="6"/>
        <v>2.6528751250642865E-8</v>
      </c>
      <c r="M14" s="75">
        <f t="shared" si="6"/>
        <v>2.3328992327145221E-8</v>
      </c>
      <c r="N14" s="75">
        <f t="shared" si="6"/>
        <v>1.7315412629736017E-8</v>
      </c>
      <c r="O14" s="75">
        <f t="shared" si="6"/>
        <v>9.2133386209068906E-9</v>
      </c>
      <c r="P14" s="75">
        <f t="shared" si="6"/>
        <v>2.7226055177714812E-23</v>
      </c>
      <c r="Q14" s="75">
        <f t="shared" si="7"/>
        <v>-9.2133386209068394E-9</v>
      </c>
      <c r="R14" s="75">
        <f t="shared" si="7"/>
        <v>-1.7315412629735977E-8</v>
      </c>
      <c r="S14" s="75">
        <f t="shared" si="7"/>
        <v>-2.3328992327145188E-8</v>
      </c>
      <c r="T14" s="75">
        <f t="shared" si="7"/>
        <v>-2.6528751250642855E-8</v>
      </c>
      <c r="U14" s="75">
        <f t="shared" si="7"/>
        <v>-2.6528751250642865E-8</v>
      </c>
      <c r="V14" s="75">
        <f t="shared" si="7"/>
        <v>-2.3328992327145218E-8</v>
      </c>
      <c r="W14" s="75">
        <f t="shared" si="7"/>
        <v>-1.731541262973602E-8</v>
      </c>
      <c r="X14" s="75">
        <f t="shared" si="7"/>
        <v>-9.2133386209068824E-9</v>
      </c>
      <c r="Y14" s="75">
        <f t="shared" si="7"/>
        <v>-3.0526360085547656E-23</v>
      </c>
      <c r="Z14" s="75">
        <f t="shared" si="7"/>
        <v>9.2133386209068476E-9</v>
      </c>
      <c r="AA14" s="75">
        <f t="shared" si="8"/>
        <v>1.7315412629735974E-8</v>
      </c>
      <c r="AB14" s="75">
        <f t="shared" si="8"/>
        <v>2.3328992327145202E-8</v>
      </c>
      <c r="AC14" s="75">
        <f t="shared" si="8"/>
        <v>2.6528751250642855E-8</v>
      </c>
      <c r="AD14" s="75">
        <f t="shared" si="8"/>
        <v>2.6528751250642861E-8</v>
      </c>
      <c r="AE14" s="75">
        <f t="shared" si="8"/>
        <v>2.3328992327145221E-8</v>
      </c>
      <c r="AF14" s="75">
        <f t="shared" si="8"/>
        <v>1.7315412629736024E-8</v>
      </c>
      <c r="AG14" s="75">
        <f t="shared" si="8"/>
        <v>9.2133386209068642E-9</v>
      </c>
      <c r="AH14" s="75">
        <f t="shared" si="8"/>
        <v>9.9009147234985218E-24</v>
      </c>
      <c r="AI14" s="75">
        <f t="shared" si="8"/>
        <v>-9.2133386209068443E-9</v>
      </c>
      <c r="AJ14" s="75">
        <f t="shared" si="8"/>
        <v>-1.7315412629735971E-8</v>
      </c>
      <c r="AK14" s="75">
        <f t="shared" si="9"/>
        <v>-2.3328992327145208E-8</v>
      </c>
      <c r="AL14" s="75">
        <f t="shared" si="9"/>
        <v>-2.6528751250642858E-8</v>
      </c>
      <c r="AM14" s="75">
        <f t="shared" si="9"/>
        <v>-2.6528751250642861E-8</v>
      </c>
      <c r="AN14" s="75">
        <f t="shared" si="9"/>
        <v>-2.3328992327145221E-8</v>
      </c>
      <c r="AO14" s="75">
        <f t="shared" si="9"/>
        <v>-1.7315412629735987E-8</v>
      </c>
      <c r="AP14" s="75">
        <f t="shared" si="9"/>
        <v>-9.2133386209069121E-9</v>
      </c>
      <c r="AQ14" s="75">
        <f t="shared" si="9"/>
        <v>-1.3201219631331362E-23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5.4064400000000001E-7</v>
      </c>
      <c r="E15" s="50">
        <v>9.6719600000000007E-13</v>
      </c>
      <c r="F15" s="36">
        <f t="shared" si="5"/>
        <v>2.1625760000000001E-2</v>
      </c>
      <c r="G15" s="75">
        <f t="shared" si="6"/>
        <v>2.0916348568960003E-18</v>
      </c>
      <c r="H15" s="75">
        <f t="shared" si="6"/>
        <v>3.7552738146829943E-7</v>
      </c>
      <c r="I15" s="75">
        <f t="shared" si="6"/>
        <v>7.3964455347461672E-7</v>
      </c>
      <c r="J15" s="75">
        <f t="shared" si="6"/>
        <v>1.0812880000018112E-6</v>
      </c>
      <c r="K15" s="75">
        <f t="shared" si="6"/>
        <v>1.3900770578070798E-6</v>
      </c>
      <c r="L15" s="75">
        <f t="shared" si="6"/>
        <v>1.6566293276238115E-6</v>
      </c>
      <c r="M15" s="75">
        <f t="shared" si="6"/>
        <v>1.872845753615582E-6</v>
      </c>
      <c r="N15" s="75">
        <f t="shared" si="6"/>
        <v>2.0321567090894219E-6</v>
      </c>
      <c r="O15" s="75">
        <f t="shared" si="6"/>
        <v>2.129721611278492E-6</v>
      </c>
      <c r="P15" s="75">
        <f t="shared" si="6"/>
        <v>2.162576E-6</v>
      </c>
      <c r="Q15" s="75">
        <f t="shared" si="7"/>
        <v>2.1297216112777657E-6</v>
      </c>
      <c r="R15" s="75">
        <f t="shared" si="7"/>
        <v>2.0321567090879912E-6</v>
      </c>
      <c r="S15" s="75">
        <f t="shared" si="7"/>
        <v>1.8728457536134904E-6</v>
      </c>
      <c r="T15" s="75">
        <f t="shared" si="7"/>
        <v>1.6566293276211224E-6</v>
      </c>
      <c r="U15" s="75">
        <f t="shared" si="7"/>
        <v>1.3900770578038755E-6</v>
      </c>
      <c r="V15" s="75">
        <f t="shared" si="7"/>
        <v>1.0812879999981884E-6</v>
      </c>
      <c r="W15" s="75">
        <f t="shared" si="7"/>
        <v>7.3964455347068617E-7</v>
      </c>
      <c r="X15" s="75">
        <f t="shared" si="7"/>
        <v>3.7552738146417946E-7</v>
      </c>
      <c r="Y15" s="75">
        <f t="shared" si="7"/>
        <v>-2.0914354332372821E-18</v>
      </c>
      <c r="Z15" s="75">
        <f t="shared" si="7"/>
        <v>-3.7552738146829974E-7</v>
      </c>
      <c r="AA15" s="75">
        <f t="shared" si="8"/>
        <v>-7.3964455347461672E-7</v>
      </c>
      <c r="AB15" s="75">
        <f t="shared" si="8"/>
        <v>-1.0812880000018118E-6</v>
      </c>
      <c r="AC15" s="75">
        <f t="shared" si="8"/>
        <v>-1.3900770578070798E-6</v>
      </c>
      <c r="AD15" s="75">
        <f t="shared" si="8"/>
        <v>-1.6566293276238113E-6</v>
      </c>
      <c r="AE15" s="75">
        <f t="shared" si="8"/>
        <v>-1.8728457536155816E-6</v>
      </c>
      <c r="AF15" s="75">
        <f t="shared" si="8"/>
        <v>-2.0321567090894215E-6</v>
      </c>
      <c r="AG15" s="75">
        <f t="shared" si="8"/>
        <v>-2.129721611278492E-6</v>
      </c>
      <c r="AH15" s="75">
        <f t="shared" si="8"/>
        <v>-2.162576E-6</v>
      </c>
      <c r="AI15" s="75">
        <f t="shared" si="8"/>
        <v>-2.1297216112777657E-6</v>
      </c>
      <c r="AJ15" s="75">
        <f t="shared" si="8"/>
        <v>-2.0321567090879917E-6</v>
      </c>
      <c r="AK15" s="75">
        <f t="shared" si="9"/>
        <v>-1.8728457536134902E-6</v>
      </c>
      <c r="AL15" s="75">
        <f t="shared" si="9"/>
        <v>-1.6566293276211228E-6</v>
      </c>
      <c r="AM15" s="75">
        <f t="shared" si="9"/>
        <v>-1.3900770578038757E-6</v>
      </c>
      <c r="AN15" s="75">
        <f t="shared" si="9"/>
        <v>-1.0812879999981895E-6</v>
      </c>
      <c r="AO15" s="75">
        <f t="shared" si="9"/>
        <v>-7.3964455347068543E-7</v>
      </c>
      <c r="AP15" s="75">
        <f t="shared" si="9"/>
        <v>-3.7552738146418163E-7</v>
      </c>
      <c r="AQ15" s="75">
        <f t="shared" si="9"/>
        <v>2.0911704855727797E-18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2.7614399999999999E-7</v>
      </c>
      <c r="E16" s="50">
        <v>1.5708</v>
      </c>
      <c r="F16" s="36">
        <f t="shared" si="5"/>
        <v>8.2843199999441102E-3</v>
      </c>
      <c r="G16" s="75">
        <f t="shared" si="6"/>
        <v>8.2843199999441108E-7</v>
      </c>
      <c r="H16" s="75">
        <f t="shared" si="6"/>
        <v>8.158457280263881E-7</v>
      </c>
      <c r="I16" s="75">
        <f t="shared" si="6"/>
        <v>7.7847039645014138E-7</v>
      </c>
      <c r="J16" s="75">
        <f t="shared" si="6"/>
        <v>7.1744163580278485E-7</v>
      </c>
      <c r="K16" s="75">
        <f t="shared" si="6"/>
        <v>6.3461377409454584E-7</v>
      </c>
      <c r="L16" s="75">
        <f t="shared" si="6"/>
        <v>5.3250349399050831E-7</v>
      </c>
      <c r="M16" s="75">
        <f t="shared" si="6"/>
        <v>4.1421336468133888E-7</v>
      </c>
      <c r="N16" s="75">
        <f t="shared" si="6"/>
        <v>2.8333757188840317E-7</v>
      </c>
      <c r="O16" s="75">
        <f t="shared" si="6"/>
        <v>1.4385271034936731E-7</v>
      </c>
      <c r="P16" s="75">
        <f t="shared" si="6"/>
        <v>-3.043000650308789E-12</v>
      </c>
      <c r="Q16" s="75">
        <f t="shared" si="7"/>
        <v>-1.4385870389063262E-7</v>
      </c>
      <c r="R16" s="75">
        <f t="shared" si="7"/>
        <v>-2.8334329085891472E-7</v>
      </c>
      <c r="S16" s="75">
        <f t="shared" si="7"/>
        <v>-4.1421863531307199E-7</v>
      </c>
      <c r="T16" s="75">
        <f t="shared" si="7"/>
        <v>-5.325081561379853E-7</v>
      </c>
      <c r="U16" s="75">
        <f t="shared" si="7"/>
        <v>-6.3461768610077418E-7</v>
      </c>
      <c r="V16" s="75">
        <f t="shared" si="7"/>
        <v>-7.1744467880343508E-7</v>
      </c>
      <c r="W16" s="75">
        <f t="shared" si="7"/>
        <v>-7.7847247798517814E-7</v>
      </c>
      <c r="X16" s="75">
        <f t="shared" si="7"/>
        <v>-8.1584678484942324E-7</v>
      </c>
      <c r="Y16" s="75">
        <f t="shared" si="7"/>
        <v>-8.2843199999441108E-7</v>
      </c>
      <c r="Z16" s="75">
        <f t="shared" si="7"/>
        <v>-8.158457280263881E-7</v>
      </c>
      <c r="AA16" s="75">
        <f t="shared" si="8"/>
        <v>-7.7847039645014149E-7</v>
      </c>
      <c r="AB16" s="75">
        <f t="shared" si="8"/>
        <v>-7.1744163580278474E-7</v>
      </c>
      <c r="AC16" s="75">
        <f t="shared" si="8"/>
        <v>-6.3461377409454563E-7</v>
      </c>
      <c r="AD16" s="75">
        <f t="shared" si="8"/>
        <v>-5.3250349399050831E-7</v>
      </c>
      <c r="AE16" s="75">
        <f t="shared" si="8"/>
        <v>-4.1421336468133898E-7</v>
      </c>
      <c r="AF16" s="75">
        <f t="shared" si="8"/>
        <v>-2.8333757188840323E-7</v>
      </c>
      <c r="AG16" s="75">
        <f t="shared" si="8"/>
        <v>-1.4385271034936704E-7</v>
      </c>
      <c r="AH16" s="75">
        <f t="shared" si="8"/>
        <v>3.0430006502072938E-12</v>
      </c>
      <c r="AI16" s="75">
        <f t="shared" si="8"/>
        <v>1.4385870389063254E-7</v>
      </c>
      <c r="AJ16" s="75">
        <f t="shared" si="8"/>
        <v>2.8334329085891467E-7</v>
      </c>
      <c r="AK16" s="75">
        <f t="shared" si="9"/>
        <v>4.1421863531307257E-7</v>
      </c>
      <c r="AL16" s="75">
        <f t="shared" si="9"/>
        <v>5.325081561379853E-7</v>
      </c>
      <c r="AM16" s="75">
        <f t="shared" si="9"/>
        <v>6.3461768610077408E-7</v>
      </c>
      <c r="AN16" s="75">
        <f t="shared" si="9"/>
        <v>7.1744467880343486E-7</v>
      </c>
      <c r="AO16" s="75">
        <f t="shared" si="9"/>
        <v>7.7847247798517856E-7</v>
      </c>
      <c r="AP16" s="75">
        <f t="shared" si="9"/>
        <v>8.1584678484942303E-7</v>
      </c>
      <c r="AQ16" s="75">
        <f t="shared" si="9"/>
        <v>8.2843199999441108E-7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4.2368900000000002E-8</v>
      </c>
      <c r="E17" s="50">
        <v>-4.2337000000000001E-16</v>
      </c>
      <c r="F17" s="36">
        <f t="shared" si="5"/>
        <v>8.3450442413197901E-4</v>
      </c>
      <c r="G17" s="75">
        <f t="shared" si="6"/>
        <v>-7.1750884772E-23</v>
      </c>
      <c r="H17" s="75">
        <f t="shared" si="6"/>
        <v>2.8982034501101785E-8</v>
      </c>
      <c r="I17" s="75">
        <f t="shared" si="6"/>
        <v>5.4468407912095972E-8</v>
      </c>
      <c r="J17" s="75">
        <f t="shared" si="6"/>
        <v>7.3385087460804971E-8</v>
      </c>
      <c r="K17" s="75">
        <f t="shared" si="6"/>
        <v>8.3450442413197877E-8</v>
      </c>
      <c r="L17" s="75">
        <f t="shared" si="6"/>
        <v>8.3450442413197903E-8</v>
      </c>
      <c r="M17" s="75">
        <f t="shared" si="6"/>
        <v>7.3385087460805051E-8</v>
      </c>
      <c r="N17" s="75">
        <f t="shared" si="6"/>
        <v>5.4468407912096105E-8</v>
      </c>
      <c r="O17" s="75">
        <f t="shared" si="6"/>
        <v>2.8982034501101937E-8</v>
      </c>
      <c r="P17" s="75">
        <f t="shared" si="6"/>
        <v>8.5643923767100845E-23</v>
      </c>
      <c r="Q17" s="75">
        <f t="shared" si="7"/>
        <v>-2.8982034501101775E-8</v>
      </c>
      <c r="R17" s="75">
        <f t="shared" si="7"/>
        <v>-5.4468407912095972E-8</v>
      </c>
      <c r="S17" s="75">
        <f t="shared" si="7"/>
        <v>-7.3385087460804945E-8</v>
      </c>
      <c r="T17" s="75">
        <f t="shared" si="7"/>
        <v>-8.3450442413197877E-8</v>
      </c>
      <c r="U17" s="75">
        <f t="shared" si="7"/>
        <v>-8.3450442413197903E-8</v>
      </c>
      <c r="V17" s="75">
        <f t="shared" si="7"/>
        <v>-7.3385087460805037E-8</v>
      </c>
      <c r="W17" s="75">
        <f t="shared" si="7"/>
        <v>-5.4468407912096111E-8</v>
      </c>
      <c r="X17" s="75">
        <f t="shared" si="7"/>
        <v>-2.8982034501101911E-8</v>
      </c>
      <c r="Y17" s="75">
        <f t="shared" si="7"/>
        <v>-9.6025562241336403E-23</v>
      </c>
      <c r="Z17" s="75">
        <f t="shared" si="7"/>
        <v>2.8982034501101798E-8</v>
      </c>
      <c r="AA17" s="75">
        <f t="shared" si="8"/>
        <v>5.4468407912095959E-8</v>
      </c>
      <c r="AB17" s="75">
        <f t="shared" si="8"/>
        <v>7.3385087460804984E-8</v>
      </c>
      <c r="AC17" s="75">
        <f t="shared" si="8"/>
        <v>8.3450442413197877E-8</v>
      </c>
      <c r="AD17" s="75">
        <f t="shared" si="8"/>
        <v>8.345044241319789E-8</v>
      </c>
      <c r="AE17" s="75">
        <f t="shared" si="8"/>
        <v>7.3385087460805051E-8</v>
      </c>
      <c r="AF17" s="75">
        <f t="shared" si="8"/>
        <v>5.4468407912096125E-8</v>
      </c>
      <c r="AG17" s="75">
        <f t="shared" si="8"/>
        <v>2.8982034501101851E-8</v>
      </c>
      <c r="AH17" s="75">
        <f t="shared" si="8"/>
        <v>3.1144915422706698E-23</v>
      </c>
      <c r="AI17" s="75">
        <f t="shared" si="8"/>
        <v>-2.8982034501101792E-8</v>
      </c>
      <c r="AJ17" s="75">
        <f t="shared" si="8"/>
        <v>-5.4468407912095953E-8</v>
      </c>
      <c r="AK17" s="75">
        <f t="shared" si="9"/>
        <v>-7.3385087460805011E-8</v>
      </c>
      <c r="AL17" s="75">
        <f t="shared" si="9"/>
        <v>-8.345044241319789E-8</v>
      </c>
      <c r="AM17" s="75">
        <f t="shared" si="9"/>
        <v>-8.345044241319789E-8</v>
      </c>
      <c r="AN17" s="75">
        <f t="shared" si="9"/>
        <v>-7.3385087460805051E-8</v>
      </c>
      <c r="AO17" s="75">
        <f t="shared" si="9"/>
        <v>-5.4468407912096012E-8</v>
      </c>
      <c r="AP17" s="75">
        <f t="shared" si="9"/>
        <v>-2.8982034501102E-8</v>
      </c>
      <c r="AQ17" s="75">
        <f t="shared" si="9"/>
        <v>-4.1526553896942268E-23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1.7553599999999999E-6</v>
      </c>
      <c r="E18" s="50">
        <v>-2.90679E-16</v>
      </c>
      <c r="F18" s="36">
        <f t="shared" si="5"/>
        <v>7.0214399999999996E-2</v>
      </c>
      <c r="G18" s="75">
        <f t="shared" si="6"/>
        <v>-2.0409851577599999E-21</v>
      </c>
      <c r="H18" s="75">
        <f t="shared" si="6"/>
        <v>1.2192602605976893E-6</v>
      </c>
      <c r="I18" s="75">
        <f t="shared" si="6"/>
        <v>2.4014739151525813E-6</v>
      </c>
      <c r="J18" s="75">
        <f t="shared" si="6"/>
        <v>3.5107199999999973E-6</v>
      </c>
      <c r="K18" s="75">
        <f t="shared" si="6"/>
        <v>4.5132946341574527E-6</v>
      </c>
      <c r="L18" s="75">
        <f t="shared" si="6"/>
        <v>5.3787350946933154E-6</v>
      </c>
      <c r="M18" s="75">
        <f t="shared" si="6"/>
        <v>6.0807454111482076E-6</v>
      </c>
      <c r="N18" s="75">
        <f t="shared" si="6"/>
        <v>6.5979953552910079E-6</v>
      </c>
      <c r="O18" s="75">
        <f t="shared" si="6"/>
        <v>6.9147685493100374E-6</v>
      </c>
      <c r="P18" s="75">
        <f t="shared" si="6"/>
        <v>7.0214399999999996E-6</v>
      </c>
      <c r="Q18" s="75">
        <f t="shared" si="7"/>
        <v>6.9147685493100382E-6</v>
      </c>
      <c r="R18" s="75">
        <f t="shared" si="7"/>
        <v>6.5979953552910087E-6</v>
      </c>
      <c r="S18" s="75">
        <f t="shared" si="7"/>
        <v>6.0807454111482102E-6</v>
      </c>
      <c r="T18" s="75">
        <f t="shared" si="7"/>
        <v>5.3787350946933188E-6</v>
      </c>
      <c r="U18" s="75">
        <f t="shared" si="7"/>
        <v>4.5132946341574578E-6</v>
      </c>
      <c r="V18" s="75">
        <f t="shared" si="7"/>
        <v>3.5107200000000024E-6</v>
      </c>
      <c r="W18" s="75">
        <f t="shared" si="7"/>
        <v>2.4014739151525876E-6</v>
      </c>
      <c r="X18" s="75">
        <f t="shared" si="7"/>
        <v>1.2192602605976937E-6</v>
      </c>
      <c r="Y18" s="75">
        <f t="shared" si="7"/>
        <v>3.9783763783329813E-21</v>
      </c>
      <c r="Z18" s="75">
        <f t="shared" si="7"/>
        <v>-1.2192602605976891E-6</v>
      </c>
      <c r="AA18" s="75">
        <f t="shared" si="8"/>
        <v>-2.4014739151525796E-6</v>
      </c>
      <c r="AB18" s="75">
        <f t="shared" si="8"/>
        <v>-3.5107199999999977E-6</v>
      </c>
      <c r="AC18" s="75">
        <f t="shared" si="8"/>
        <v>-4.5132946341574518E-6</v>
      </c>
      <c r="AD18" s="75">
        <f t="shared" si="8"/>
        <v>-5.3787350946933163E-6</v>
      </c>
      <c r="AE18" s="75">
        <f t="shared" si="8"/>
        <v>-6.0807454111482068E-6</v>
      </c>
      <c r="AF18" s="75">
        <f t="shared" si="8"/>
        <v>-6.597995355291007E-6</v>
      </c>
      <c r="AG18" s="75">
        <f t="shared" si="8"/>
        <v>-6.9147685493100374E-6</v>
      </c>
      <c r="AH18" s="75">
        <f t="shared" si="8"/>
        <v>-7.0214399999999996E-6</v>
      </c>
      <c r="AI18" s="75">
        <f t="shared" si="8"/>
        <v>-6.9147685493100382E-6</v>
      </c>
      <c r="AJ18" s="75">
        <f t="shared" si="8"/>
        <v>-6.5979953552910096E-6</v>
      </c>
      <c r="AK18" s="75">
        <f t="shared" si="9"/>
        <v>-6.0807454111482085E-6</v>
      </c>
      <c r="AL18" s="75">
        <f t="shared" si="9"/>
        <v>-5.3787350946933171E-6</v>
      </c>
      <c r="AM18" s="75">
        <f t="shared" si="9"/>
        <v>-4.5132946341574561E-6</v>
      </c>
      <c r="AN18" s="75">
        <f t="shared" si="9"/>
        <v>-3.5107200000000028E-6</v>
      </c>
      <c r="AO18" s="75">
        <f t="shared" si="9"/>
        <v>-2.4014739151525825E-6</v>
      </c>
      <c r="AP18" s="75">
        <f t="shared" si="9"/>
        <v>-1.219260260597698E-6</v>
      </c>
      <c r="AQ18" s="75">
        <f t="shared" si="9"/>
        <v>-1.7204612734467161E-21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3.6816599999999999E-7</v>
      </c>
      <c r="E19" s="50">
        <v>-1.5708</v>
      </c>
      <c r="F19" s="36">
        <f t="shared" si="5"/>
        <v>1.1044979999925488E-2</v>
      </c>
      <c r="G19" s="75">
        <f t="shared" si="6"/>
        <v>-1.1044979999925488E-6</v>
      </c>
      <c r="H19" s="75">
        <f t="shared" si="6"/>
        <v>-1.0877188980780777E-6</v>
      </c>
      <c r="I19" s="75">
        <f t="shared" si="6"/>
        <v>-1.0378900078578249E-6</v>
      </c>
      <c r="J19" s="75">
        <f t="shared" si="6"/>
        <v>-9.5652535494649699E-7</v>
      </c>
      <c r="K19" s="75">
        <f t="shared" si="6"/>
        <v>-8.4609716315030432E-7</v>
      </c>
      <c r="L19" s="75">
        <f t="shared" si="6"/>
        <v>-7.0996073719761232E-7</v>
      </c>
      <c r="M19" s="75">
        <f t="shared" si="6"/>
        <v>-5.5225251350263856E-7</v>
      </c>
      <c r="N19" s="75">
        <f t="shared" si="6"/>
        <v>-3.7776437663814277E-7</v>
      </c>
      <c r="O19" s="75">
        <f t="shared" si="6"/>
        <v>-1.9179806034749512E-7</v>
      </c>
      <c r="P19" s="75">
        <f t="shared" si="6"/>
        <v>-4.0570476903037148E-12</v>
      </c>
      <c r="Q19" s="75">
        <f t="shared" si="7"/>
        <v>1.9179006952345563E-7</v>
      </c>
      <c r="R19" s="75">
        <f t="shared" si="7"/>
        <v>3.7775675188258931E-7</v>
      </c>
      <c r="S19" s="75">
        <f t="shared" si="7"/>
        <v>5.5224548648991011E-7</v>
      </c>
      <c r="T19" s="75">
        <f t="shared" si="7"/>
        <v>7.0995452143993511E-7</v>
      </c>
      <c r="U19" s="75">
        <f t="shared" si="7"/>
        <v>8.4609194751032967E-7</v>
      </c>
      <c r="V19" s="75">
        <f t="shared" si="7"/>
        <v>9.5652129789880692E-7</v>
      </c>
      <c r="W19" s="75">
        <f t="shared" si="7"/>
        <v>1.0378872326737598E-6</v>
      </c>
      <c r="X19" s="75">
        <f t="shared" si="7"/>
        <v>1.0877174890802015E-6</v>
      </c>
      <c r="Y19" s="75">
        <f t="shared" si="7"/>
        <v>1.1044979999925488E-6</v>
      </c>
      <c r="Z19" s="75">
        <f t="shared" si="7"/>
        <v>1.0877188980780777E-6</v>
      </c>
      <c r="AA19" s="75">
        <f t="shared" si="8"/>
        <v>1.0378900078578251E-6</v>
      </c>
      <c r="AB19" s="75">
        <f t="shared" si="8"/>
        <v>9.5652535494649699E-7</v>
      </c>
      <c r="AC19" s="75">
        <f t="shared" si="8"/>
        <v>8.4609716315030443E-7</v>
      </c>
      <c r="AD19" s="75">
        <f t="shared" si="8"/>
        <v>7.0996073719761275E-7</v>
      </c>
      <c r="AE19" s="75">
        <f t="shared" si="8"/>
        <v>5.5225251350263909E-7</v>
      </c>
      <c r="AF19" s="75">
        <f t="shared" si="8"/>
        <v>3.7776437663814357E-7</v>
      </c>
      <c r="AG19" s="75">
        <f t="shared" si="8"/>
        <v>1.9179806034749523E-7</v>
      </c>
      <c r="AH19" s="75">
        <f t="shared" si="8"/>
        <v>4.0570476906842793E-12</v>
      </c>
      <c r="AI19" s="75">
        <f t="shared" si="8"/>
        <v>-1.9179006952345499E-7</v>
      </c>
      <c r="AJ19" s="75">
        <f t="shared" si="8"/>
        <v>-3.7775675188258846E-7</v>
      </c>
      <c r="AK19" s="75">
        <f t="shared" si="9"/>
        <v>-5.5224548648991011E-7</v>
      </c>
      <c r="AL19" s="75">
        <f t="shared" si="9"/>
        <v>-7.099545214399349E-7</v>
      </c>
      <c r="AM19" s="75">
        <f t="shared" si="9"/>
        <v>-8.4609194751032957E-7</v>
      </c>
      <c r="AN19" s="75">
        <f t="shared" si="9"/>
        <v>-9.565212978988065E-7</v>
      </c>
      <c r="AO19" s="75">
        <f t="shared" si="9"/>
        <v>-1.03788723267376E-6</v>
      </c>
      <c r="AP19" s="75">
        <f t="shared" si="9"/>
        <v>-1.0877174890802013E-6</v>
      </c>
      <c r="AQ19" s="75">
        <f t="shared" si="9"/>
        <v>-1.1044979999925488E-6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2.6138599999999998E-7</v>
      </c>
      <c r="E20" s="50">
        <v>1.28623E-9</v>
      </c>
      <c r="F20" s="36">
        <f t="shared" si="5"/>
        <v>5.1482991889122186E-3</v>
      </c>
      <c r="G20" s="75">
        <f t="shared" si="6"/>
        <v>1.3448100591199999E-15</v>
      </c>
      <c r="H20" s="75">
        <f t="shared" si="6"/>
        <v>1.7879855563035455E-7</v>
      </c>
      <c r="I20" s="75">
        <f t="shared" si="6"/>
        <v>3.3603136532123582E-7</v>
      </c>
      <c r="J20" s="75">
        <f t="shared" si="6"/>
        <v>4.5273383305960352E-7</v>
      </c>
      <c r="K20" s="75">
        <f t="shared" si="6"/>
        <v>5.1482991889122184E-7</v>
      </c>
      <c r="L20" s="75">
        <f t="shared" si="6"/>
        <v>5.1482991842417423E-7</v>
      </c>
      <c r="M20" s="75">
        <f t="shared" si="6"/>
        <v>4.5273383171479351E-7</v>
      </c>
      <c r="N20" s="75">
        <f t="shared" si="6"/>
        <v>3.3603136326086735E-7</v>
      </c>
      <c r="O20" s="75">
        <f t="shared" si="6"/>
        <v>1.7879855310293846E-7</v>
      </c>
      <c r="P20" s="75">
        <f t="shared" si="6"/>
        <v>-1.3448100069793832E-15</v>
      </c>
      <c r="Q20" s="75">
        <f t="shared" si="7"/>
        <v>-1.7879855563035452E-7</v>
      </c>
      <c r="R20" s="75">
        <f t="shared" si="7"/>
        <v>-3.3603136532123582E-7</v>
      </c>
      <c r="S20" s="75">
        <f t="shared" si="7"/>
        <v>-4.5273383305960331E-7</v>
      </c>
      <c r="T20" s="75">
        <f t="shared" si="7"/>
        <v>-5.1482991889122184E-7</v>
      </c>
      <c r="U20" s="75">
        <f t="shared" si="7"/>
        <v>-5.1482991842417423E-7</v>
      </c>
      <c r="V20" s="75">
        <f t="shared" si="7"/>
        <v>-4.5273383171479356E-7</v>
      </c>
      <c r="W20" s="75">
        <f t="shared" si="7"/>
        <v>-3.3603136326086756E-7</v>
      </c>
      <c r="X20" s="75">
        <f t="shared" si="7"/>
        <v>-1.7879855310293854E-7</v>
      </c>
      <c r="Y20" s="75">
        <f t="shared" si="7"/>
        <v>1.3448097107746481E-15</v>
      </c>
      <c r="Z20" s="75">
        <f t="shared" si="7"/>
        <v>1.7879855563035447E-7</v>
      </c>
      <c r="AA20" s="75">
        <f t="shared" si="8"/>
        <v>3.3603136532123555E-7</v>
      </c>
      <c r="AB20" s="75">
        <f t="shared" si="8"/>
        <v>4.5273383305960352E-7</v>
      </c>
      <c r="AC20" s="75">
        <f t="shared" si="8"/>
        <v>5.1482991889122173E-7</v>
      </c>
      <c r="AD20" s="75">
        <f t="shared" si="8"/>
        <v>5.1482991842417423E-7</v>
      </c>
      <c r="AE20" s="75">
        <f t="shared" si="8"/>
        <v>4.5273383171479388E-7</v>
      </c>
      <c r="AF20" s="75">
        <f t="shared" si="8"/>
        <v>3.3603136326086798E-7</v>
      </c>
      <c r="AG20" s="75">
        <f t="shared" si="8"/>
        <v>1.787985531029386E-7</v>
      </c>
      <c r="AH20" s="75">
        <f t="shared" si="8"/>
        <v>-1.3448096467273172E-15</v>
      </c>
      <c r="AI20" s="75">
        <f t="shared" si="8"/>
        <v>-1.7879855563035399E-7</v>
      </c>
      <c r="AJ20" s="75">
        <f t="shared" si="8"/>
        <v>-3.3603136532123518E-7</v>
      </c>
      <c r="AK20" s="75">
        <f t="shared" si="9"/>
        <v>-4.5273383305960347E-7</v>
      </c>
      <c r="AL20" s="75">
        <f t="shared" si="9"/>
        <v>-5.1482991889122173E-7</v>
      </c>
      <c r="AM20" s="75">
        <f t="shared" si="9"/>
        <v>-5.1482991842417423E-7</v>
      </c>
      <c r="AN20" s="75">
        <f t="shared" si="9"/>
        <v>-4.5273383171479388E-7</v>
      </c>
      <c r="AO20" s="75">
        <f t="shared" si="9"/>
        <v>-3.3603136326086729E-7</v>
      </c>
      <c r="AP20" s="75">
        <f t="shared" si="9"/>
        <v>-1.7879855310293952E-7</v>
      </c>
      <c r="AQ20" s="75">
        <f t="shared" si="9"/>
        <v>1.3448095826799864E-15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2.23952E-6</v>
      </c>
      <c r="E21" s="50">
        <v>-2.8987099999999998E-16</v>
      </c>
      <c r="F21" s="36">
        <f t="shared" si="5"/>
        <v>8.9580800000000002E-2</v>
      </c>
      <c r="G21" s="75">
        <f t="shared" si="6"/>
        <v>-2.5966876076799998E-21</v>
      </c>
      <c r="H21" s="75">
        <f t="shared" si="6"/>
        <v>1.5555542673945727E-6</v>
      </c>
      <c r="I21" s="75">
        <f t="shared" si="6"/>
        <v>3.0638438055228037E-6</v>
      </c>
      <c r="J21" s="75">
        <f t="shared" si="6"/>
        <v>4.4790399999999967E-6</v>
      </c>
      <c r="K21" s="75">
        <f t="shared" si="6"/>
        <v>5.7581428305807916E-6</v>
      </c>
      <c r="L21" s="75">
        <f t="shared" si="6"/>
        <v>6.8622874050152528E-6</v>
      </c>
      <c r="M21" s="75">
        <f t="shared" si="6"/>
        <v>7.7579248491333024E-6</v>
      </c>
      <c r="N21" s="75">
        <f t="shared" si="6"/>
        <v>8.4178416724098289E-6</v>
      </c>
      <c r="O21" s="75">
        <f t="shared" si="6"/>
        <v>8.8219866361036012E-6</v>
      </c>
      <c r="P21" s="75">
        <f t="shared" si="6"/>
        <v>8.9580800000000001E-6</v>
      </c>
      <c r="Q21" s="75">
        <f t="shared" si="7"/>
        <v>8.8219866361036012E-6</v>
      </c>
      <c r="R21" s="75">
        <f t="shared" si="7"/>
        <v>8.4178416724098306E-6</v>
      </c>
      <c r="S21" s="75">
        <f t="shared" si="7"/>
        <v>7.7579248491333074E-6</v>
      </c>
      <c r="T21" s="75">
        <f t="shared" si="7"/>
        <v>6.8622874050152579E-6</v>
      </c>
      <c r="U21" s="75">
        <f t="shared" si="7"/>
        <v>5.7581428305807983E-6</v>
      </c>
      <c r="V21" s="75">
        <f t="shared" si="7"/>
        <v>4.4790400000000035E-6</v>
      </c>
      <c r="W21" s="75">
        <f t="shared" si="7"/>
        <v>3.0638438055228118E-6</v>
      </c>
      <c r="X21" s="75">
        <f t="shared" si="7"/>
        <v>1.5555542673945784E-6</v>
      </c>
      <c r="Y21" s="75">
        <f t="shared" si="7"/>
        <v>5.0756844560684299E-21</v>
      </c>
      <c r="Z21" s="75">
        <f t="shared" si="7"/>
        <v>-1.5555542673945725E-6</v>
      </c>
      <c r="AA21" s="75">
        <f t="shared" si="8"/>
        <v>-3.0638438055228021E-6</v>
      </c>
      <c r="AB21" s="75">
        <f t="shared" si="8"/>
        <v>-4.4790399999999975E-6</v>
      </c>
      <c r="AC21" s="75">
        <f t="shared" si="8"/>
        <v>-5.7581428305807907E-6</v>
      </c>
      <c r="AD21" s="75">
        <f t="shared" si="8"/>
        <v>-6.8622874050152537E-6</v>
      </c>
      <c r="AE21" s="75">
        <f t="shared" si="8"/>
        <v>-7.7579248491333024E-6</v>
      </c>
      <c r="AF21" s="75">
        <f t="shared" si="8"/>
        <v>-8.4178416724098289E-6</v>
      </c>
      <c r="AG21" s="75">
        <f t="shared" si="8"/>
        <v>-8.8219866361036012E-6</v>
      </c>
      <c r="AH21" s="75">
        <f t="shared" si="8"/>
        <v>-8.9580800000000001E-6</v>
      </c>
      <c r="AI21" s="75">
        <f t="shared" si="8"/>
        <v>-8.8219866361036012E-6</v>
      </c>
      <c r="AJ21" s="75">
        <f t="shared" si="8"/>
        <v>-8.4178416724098323E-6</v>
      </c>
      <c r="AK21" s="75">
        <f t="shared" si="9"/>
        <v>-7.757924849133304E-6</v>
      </c>
      <c r="AL21" s="75">
        <f t="shared" si="9"/>
        <v>-6.8622874050152554E-6</v>
      </c>
      <c r="AM21" s="75">
        <f t="shared" si="9"/>
        <v>-5.7581428305807966E-6</v>
      </c>
      <c r="AN21" s="75">
        <f t="shared" si="9"/>
        <v>-4.4790400000000043E-6</v>
      </c>
      <c r="AO21" s="75">
        <f t="shared" si="9"/>
        <v>-3.0638438055228054E-6</v>
      </c>
      <c r="AP21" s="75">
        <f t="shared" si="9"/>
        <v>-1.5555542673945837E-6</v>
      </c>
      <c r="AQ21" s="75">
        <f t="shared" si="9"/>
        <v>-2.1949955741895623E-21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2.8845000000000001E-6</v>
      </c>
      <c r="E22" s="50">
        <v>-1.5708</v>
      </c>
      <c r="F22" s="36">
        <f t="shared" si="5"/>
        <v>8.6534999999416204E-2</v>
      </c>
      <c r="G22" s="75">
        <f t="shared" si="6"/>
        <v>-8.6534999999416202E-6</v>
      </c>
      <c r="H22" s="75">
        <f t="shared" si="6"/>
        <v>-8.5220394102285806E-6</v>
      </c>
      <c r="I22" s="75">
        <f t="shared" si="6"/>
        <v>-8.1316409653957622E-6</v>
      </c>
      <c r="J22" s="75">
        <f t="shared" si="6"/>
        <v>-7.4941667246382641E-6</v>
      </c>
      <c r="K22" s="75">
        <f t="shared" si="6"/>
        <v>-6.6289860201839739E-6</v>
      </c>
      <c r="L22" s="75">
        <f t="shared" si="6"/>
        <v>-5.5623869299351733E-6</v>
      </c>
      <c r="M22" s="75">
        <f t="shared" si="6"/>
        <v>-4.3267775275238909E-6</v>
      </c>
      <c r="N22" s="75">
        <f t="shared" si="6"/>
        <v>-2.9597011793938686E-6</v>
      </c>
      <c r="O22" s="75">
        <f t="shared" si="6"/>
        <v>-1.5026958086090235E-6</v>
      </c>
      <c r="P22" s="75">
        <f t="shared" si="6"/>
        <v>-3.1786080362339449E-11</v>
      </c>
      <c r="Q22" s="75">
        <f t="shared" si="7"/>
        <v>1.5026332022522661E-6</v>
      </c>
      <c r="R22" s="75">
        <f t="shared" si="7"/>
        <v>2.959641441103548E-6</v>
      </c>
      <c r="S22" s="75">
        <f t="shared" si="7"/>
        <v>4.3267224724177293E-6</v>
      </c>
      <c r="T22" s="75">
        <f t="shared" si="7"/>
        <v>5.5623382308347138E-6</v>
      </c>
      <c r="U22" s="75">
        <f t="shared" si="7"/>
        <v>6.6289451567867387E-6</v>
      </c>
      <c r="V22" s="75">
        <f t="shared" si="7"/>
        <v>7.4941349385579011E-6</v>
      </c>
      <c r="W22" s="75">
        <f t="shared" si="7"/>
        <v>8.1316192224362396E-6</v>
      </c>
      <c r="X22" s="75">
        <f t="shared" si="7"/>
        <v>8.5220283710387208E-6</v>
      </c>
      <c r="Y22" s="75">
        <f t="shared" si="7"/>
        <v>8.6534999999416202E-6</v>
      </c>
      <c r="Z22" s="75">
        <f t="shared" si="7"/>
        <v>8.5220394102285806E-6</v>
      </c>
      <c r="AA22" s="75">
        <f t="shared" si="8"/>
        <v>8.1316409653957622E-6</v>
      </c>
      <c r="AB22" s="75">
        <f t="shared" si="8"/>
        <v>7.4941667246382641E-6</v>
      </c>
      <c r="AC22" s="75">
        <f t="shared" si="8"/>
        <v>6.6289860201839748E-6</v>
      </c>
      <c r="AD22" s="75">
        <f t="shared" si="8"/>
        <v>5.5623869299351758E-6</v>
      </c>
      <c r="AE22" s="75">
        <f t="shared" si="8"/>
        <v>4.3267775275238959E-6</v>
      </c>
      <c r="AF22" s="75">
        <f t="shared" si="8"/>
        <v>2.9597011793938745E-6</v>
      </c>
      <c r="AG22" s="75">
        <f t="shared" si="8"/>
        <v>1.5026958086090244E-6</v>
      </c>
      <c r="AH22" s="75">
        <f t="shared" si="8"/>
        <v>3.1786080365321099E-11</v>
      </c>
      <c r="AI22" s="75">
        <f t="shared" si="8"/>
        <v>-1.502633202252261E-6</v>
      </c>
      <c r="AJ22" s="75">
        <f t="shared" si="8"/>
        <v>-2.9596414411035416E-6</v>
      </c>
      <c r="AK22" s="75">
        <f t="shared" si="9"/>
        <v>-4.3267224724177302E-6</v>
      </c>
      <c r="AL22" s="75">
        <f t="shared" si="9"/>
        <v>-5.5623382308347112E-6</v>
      </c>
      <c r="AM22" s="75">
        <f t="shared" si="9"/>
        <v>-6.628945156786737E-6</v>
      </c>
      <c r="AN22" s="75">
        <f t="shared" si="9"/>
        <v>-7.4941349385578994E-6</v>
      </c>
      <c r="AO22" s="75">
        <f t="shared" si="9"/>
        <v>-8.1316192224362396E-6</v>
      </c>
      <c r="AP22" s="75">
        <f t="shared" si="9"/>
        <v>-8.5220283710387191E-6</v>
      </c>
      <c r="AQ22" s="75">
        <f t="shared" si="9"/>
        <v>-8.6534999999416202E-6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5.6112899999999997E-7</v>
      </c>
      <c r="E23" s="50">
        <v>-4.0747499999999998E-16</v>
      </c>
      <c r="F23" s="36">
        <f t="shared" si="5"/>
        <v>1.1052083792799747E-2</v>
      </c>
      <c r="G23" s="75">
        <f t="shared" ref="G23:P32" si="10">Bn*SIN(m*(th-INDEX(deg,ii)*PI()/180+ph))*INDEX(mm,ii)*INDEX(_10kA,ii)</f>
        <v>-9.145841570999999E-22</v>
      </c>
      <c r="H23" s="75">
        <f t="shared" si="10"/>
        <v>3.8383484200837743E-7</v>
      </c>
      <c r="I23" s="75">
        <f t="shared" si="10"/>
        <v>7.2137353727159553E-7</v>
      </c>
      <c r="J23" s="75">
        <f t="shared" si="10"/>
        <v>9.7190393760031592E-7</v>
      </c>
      <c r="K23" s="75">
        <f t="shared" si="10"/>
        <v>1.1052083792799743E-6</v>
      </c>
      <c r="L23" s="75">
        <f t="shared" si="10"/>
        <v>1.1052083792799747E-6</v>
      </c>
      <c r="M23" s="75">
        <f t="shared" si="10"/>
        <v>9.7190393760031697E-7</v>
      </c>
      <c r="N23" s="75">
        <f t="shared" si="10"/>
        <v>7.2137353727159712E-7</v>
      </c>
      <c r="O23" s="75">
        <f t="shared" si="10"/>
        <v>3.8383484200837944E-7</v>
      </c>
      <c r="P23" s="75">
        <f t="shared" si="10"/>
        <v>1.1342586024067069E-21</v>
      </c>
      <c r="Q23" s="75">
        <f t="shared" ref="Q23:Z32" si="11">Bn*SIN(m*(th-INDEX(deg,ii)*PI()/180+ph))*INDEX(mm,ii)*INDEX(_10kA,ii)</f>
        <v>-3.8383484200837732E-7</v>
      </c>
      <c r="R23" s="75">
        <f t="shared" si="11"/>
        <v>-7.2137353727159542E-7</v>
      </c>
      <c r="S23" s="75">
        <f t="shared" si="11"/>
        <v>-9.719039376003157E-7</v>
      </c>
      <c r="T23" s="75">
        <f t="shared" si="11"/>
        <v>-1.1052083792799743E-6</v>
      </c>
      <c r="U23" s="75">
        <f t="shared" si="11"/>
        <v>-1.1052083792799747E-6</v>
      </c>
      <c r="V23" s="75">
        <f t="shared" si="11"/>
        <v>-9.7190393760031697E-7</v>
      </c>
      <c r="W23" s="75">
        <f t="shared" si="11"/>
        <v>-7.2137353727159722E-7</v>
      </c>
      <c r="X23" s="75">
        <f t="shared" si="11"/>
        <v>-3.8383484200837912E-7</v>
      </c>
      <c r="Y23" s="75">
        <f t="shared" si="11"/>
        <v>-1.2717518678775907E-21</v>
      </c>
      <c r="Z23" s="75">
        <f t="shared" si="11"/>
        <v>3.8383484200837764E-7</v>
      </c>
      <c r="AA23" s="75">
        <f t="shared" ref="AA23:AJ32" si="12">Bn*SIN(m*(th-INDEX(deg,ii)*PI()/180+ph))*INDEX(mm,ii)*INDEX(_10kA,ii)</f>
        <v>7.2137353727159521E-7</v>
      </c>
      <c r="AB23" s="75">
        <f t="shared" si="12"/>
        <v>9.7190393760031613E-7</v>
      </c>
      <c r="AC23" s="75">
        <f t="shared" si="12"/>
        <v>1.1052083792799743E-6</v>
      </c>
      <c r="AD23" s="75">
        <f t="shared" si="12"/>
        <v>1.1052083792799747E-6</v>
      </c>
      <c r="AE23" s="75">
        <f t="shared" si="12"/>
        <v>9.7190393760031697E-7</v>
      </c>
      <c r="AF23" s="75">
        <f t="shared" si="12"/>
        <v>7.2137353727159733E-7</v>
      </c>
      <c r="AG23" s="75">
        <f t="shared" si="12"/>
        <v>3.8383484200837827E-7</v>
      </c>
      <c r="AH23" s="75">
        <f t="shared" si="12"/>
        <v>4.124797964126514E-22</v>
      </c>
      <c r="AI23" s="75">
        <f t="shared" si="12"/>
        <v>-3.8383484200837748E-7</v>
      </c>
      <c r="AJ23" s="75">
        <f t="shared" si="12"/>
        <v>-7.2137353727159511E-7</v>
      </c>
      <c r="AK23" s="75">
        <f t="shared" ref="AK23:AQ32" si="13">Bn*SIN(m*(th-INDEX(deg,ii)*PI()/180+ph))*INDEX(mm,ii)*INDEX(_10kA,ii)</f>
        <v>-9.7190393760031655E-7</v>
      </c>
      <c r="AL23" s="75">
        <f t="shared" si="13"/>
        <v>-1.1052083792799745E-6</v>
      </c>
      <c r="AM23" s="75">
        <f t="shared" si="13"/>
        <v>-1.1052083792799747E-6</v>
      </c>
      <c r="AN23" s="75">
        <f t="shared" si="13"/>
        <v>-9.7190393760031697E-7</v>
      </c>
      <c r="AO23" s="75">
        <f t="shared" si="13"/>
        <v>-7.2137353727159585E-7</v>
      </c>
      <c r="AP23" s="75">
        <f t="shared" si="13"/>
        <v>-3.8383484200838028E-7</v>
      </c>
      <c r="AQ23" s="75">
        <f t="shared" si="13"/>
        <v>-5.499730618835352E-22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3.0199199999999998E-6</v>
      </c>
      <c r="E24" s="50">
        <v>-2.71062E-16</v>
      </c>
      <c r="F24" s="36">
        <f t="shared" si="5"/>
        <v>0.1207968</v>
      </c>
      <c r="G24" s="75">
        <f t="shared" si="10"/>
        <v>-3.2743422201599996E-21</v>
      </c>
      <c r="H24" s="75">
        <f t="shared" si="10"/>
        <v>2.0976144187996614E-6</v>
      </c>
      <c r="I24" s="75">
        <f t="shared" si="10"/>
        <v>4.1314938849282105E-6</v>
      </c>
      <c r="J24" s="75">
        <f t="shared" si="10"/>
        <v>6.039839999999997E-6</v>
      </c>
      <c r="K24" s="75">
        <f t="shared" si="10"/>
        <v>7.7646686329782918E-6</v>
      </c>
      <c r="L24" s="75">
        <f t="shared" si="10"/>
        <v>9.253571738655454E-6</v>
      </c>
      <c r="M24" s="75">
        <f t="shared" si="10"/>
        <v>1.0461309749586805E-5</v>
      </c>
      <c r="N24" s="75">
        <f t="shared" si="10"/>
        <v>1.135118615745512E-5</v>
      </c>
      <c r="O24" s="75">
        <f t="shared" si="10"/>
        <v>1.1896162517906507E-5</v>
      </c>
      <c r="P24" s="75">
        <f t="shared" si="10"/>
        <v>1.2079679999999999E-5</v>
      </c>
      <c r="Q24" s="75">
        <f t="shared" si="11"/>
        <v>1.1896162517906509E-5</v>
      </c>
      <c r="R24" s="75">
        <f t="shared" si="11"/>
        <v>1.1351186157455121E-5</v>
      </c>
      <c r="S24" s="75">
        <f t="shared" si="11"/>
        <v>1.046130974958681E-5</v>
      </c>
      <c r="T24" s="75">
        <f t="shared" si="11"/>
        <v>9.2535717386554591E-6</v>
      </c>
      <c r="U24" s="75">
        <f t="shared" si="11"/>
        <v>7.7646686329783003E-6</v>
      </c>
      <c r="V24" s="75">
        <f t="shared" si="11"/>
        <v>6.0398400000000038E-6</v>
      </c>
      <c r="W24" s="75">
        <f t="shared" si="11"/>
        <v>4.1314938849282206E-6</v>
      </c>
      <c r="X24" s="75">
        <f t="shared" si="11"/>
        <v>2.097614418799669E-6</v>
      </c>
      <c r="Y24" s="75">
        <f t="shared" si="11"/>
        <v>6.8443956752206601E-21</v>
      </c>
      <c r="Z24" s="75">
        <f t="shared" si="11"/>
        <v>-2.097614418799661E-6</v>
      </c>
      <c r="AA24" s="75">
        <f t="shared" si="12"/>
        <v>-4.1314938849282079E-6</v>
      </c>
      <c r="AB24" s="75">
        <f t="shared" si="12"/>
        <v>-6.0398399999999962E-6</v>
      </c>
      <c r="AC24" s="75">
        <f t="shared" si="12"/>
        <v>-7.7646686329782901E-6</v>
      </c>
      <c r="AD24" s="75">
        <f t="shared" si="12"/>
        <v>-9.253571738655454E-6</v>
      </c>
      <c r="AE24" s="75">
        <f t="shared" si="12"/>
        <v>-1.0461309749586803E-5</v>
      </c>
      <c r="AF24" s="75">
        <f t="shared" si="12"/>
        <v>-1.135118615745512E-5</v>
      </c>
      <c r="AG24" s="75">
        <f t="shared" si="12"/>
        <v>-1.1896162517906507E-5</v>
      </c>
      <c r="AH24" s="75">
        <f t="shared" si="12"/>
        <v>-1.2079679999999999E-5</v>
      </c>
      <c r="AI24" s="75">
        <f t="shared" si="12"/>
        <v>-1.1896162517906509E-5</v>
      </c>
      <c r="AJ24" s="75">
        <f t="shared" si="12"/>
        <v>-1.1351186157455123E-5</v>
      </c>
      <c r="AK24" s="75">
        <f t="shared" si="13"/>
        <v>-1.0461309749586806E-5</v>
      </c>
      <c r="AL24" s="75">
        <f t="shared" si="13"/>
        <v>-9.2535717386554574E-6</v>
      </c>
      <c r="AM24" s="75">
        <f t="shared" si="13"/>
        <v>-7.7646686329782986E-6</v>
      </c>
      <c r="AN24" s="75">
        <f t="shared" si="13"/>
        <v>-6.0398400000000047E-6</v>
      </c>
      <c r="AO24" s="75">
        <f t="shared" si="13"/>
        <v>-4.1314938849282122E-6</v>
      </c>
      <c r="AP24" s="75">
        <f t="shared" si="13"/>
        <v>-2.0976144187996762E-6</v>
      </c>
      <c r="AQ24" s="75">
        <f t="shared" si="13"/>
        <v>-2.9598802575581118E-21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7.6906399999999999E-6</v>
      </c>
      <c r="E25" s="50">
        <v>-1.5708</v>
      </c>
      <c r="F25" s="36">
        <f t="shared" si="5"/>
        <v>0.23071919999844354</v>
      </c>
      <c r="G25" s="75">
        <f t="shared" si="10"/>
        <v>-2.3071919999844352E-5</v>
      </c>
      <c r="H25" s="75">
        <f t="shared" si="10"/>
        <v>-2.2721420409041545E-5</v>
      </c>
      <c r="I25" s="75">
        <f t="shared" si="10"/>
        <v>-2.1680541956703503E-5</v>
      </c>
      <c r="J25" s="75">
        <f t="shared" si="10"/>
        <v>-1.9980911207894612E-5</v>
      </c>
      <c r="K25" s="75">
        <f t="shared" si="10"/>
        <v>-1.7674170582862774E-5</v>
      </c>
      <c r="L25" s="75">
        <f t="shared" si="10"/>
        <v>-1.4830409228232497E-5</v>
      </c>
      <c r="M25" s="75">
        <f t="shared" si="10"/>
        <v>-1.1536033393751549E-5</v>
      </c>
      <c r="N25" s="75">
        <f t="shared" si="10"/>
        <v>-7.8911410221160203E-6</v>
      </c>
      <c r="O25" s="75">
        <f t="shared" si="10"/>
        <v>-4.0064803236335234E-6</v>
      </c>
      <c r="P25" s="75">
        <f t="shared" si="10"/>
        <v>-8.4747894289416619E-11</v>
      </c>
      <c r="Q25" s="75">
        <f t="shared" si="11"/>
        <v>4.0063134028668283E-6</v>
      </c>
      <c r="R25" s="75">
        <f t="shared" si="11"/>
        <v>7.8909817481742387E-6</v>
      </c>
      <c r="S25" s="75">
        <f t="shared" si="11"/>
        <v>1.15358866060928E-5</v>
      </c>
      <c r="T25" s="75">
        <f t="shared" si="11"/>
        <v>1.4830279386925526E-5</v>
      </c>
      <c r="U25" s="75">
        <f t="shared" si="11"/>
        <v>1.7674061633069979E-5</v>
      </c>
      <c r="V25" s="75">
        <f t="shared" si="11"/>
        <v>1.9980826460000325E-5</v>
      </c>
      <c r="W25" s="75">
        <f t="shared" si="11"/>
        <v>2.1680483985729602E-5</v>
      </c>
      <c r="X25" s="75">
        <f t="shared" si="11"/>
        <v>2.2721390976406735E-5</v>
      </c>
      <c r="Y25" s="75">
        <f t="shared" si="11"/>
        <v>2.3071919999844352E-5</v>
      </c>
      <c r="Z25" s="75">
        <f t="shared" si="11"/>
        <v>2.2721420409041545E-5</v>
      </c>
      <c r="AA25" s="75">
        <f t="shared" si="12"/>
        <v>2.1680541956703506E-5</v>
      </c>
      <c r="AB25" s="75">
        <f t="shared" si="12"/>
        <v>1.9980911207894615E-5</v>
      </c>
      <c r="AC25" s="75">
        <f t="shared" si="12"/>
        <v>1.7674170582862777E-5</v>
      </c>
      <c r="AD25" s="75">
        <f t="shared" si="12"/>
        <v>1.4830409228232505E-5</v>
      </c>
      <c r="AE25" s="75">
        <f t="shared" si="12"/>
        <v>1.1536033393751561E-5</v>
      </c>
      <c r="AF25" s="75">
        <f t="shared" si="12"/>
        <v>7.8911410221160372E-6</v>
      </c>
      <c r="AG25" s="75">
        <f t="shared" si="12"/>
        <v>4.0064803236335268E-6</v>
      </c>
      <c r="AH25" s="75">
        <f t="shared" si="12"/>
        <v>8.4747894297366277E-11</v>
      </c>
      <c r="AI25" s="75">
        <f t="shared" si="12"/>
        <v>-4.0063134028668156E-6</v>
      </c>
      <c r="AJ25" s="75">
        <f t="shared" si="12"/>
        <v>-7.8909817481742201E-6</v>
      </c>
      <c r="AK25" s="75">
        <f t="shared" si="13"/>
        <v>-1.1535886606092803E-5</v>
      </c>
      <c r="AL25" s="75">
        <f t="shared" si="13"/>
        <v>-1.483027938692552E-5</v>
      </c>
      <c r="AM25" s="75">
        <f t="shared" si="13"/>
        <v>-1.7674061633069976E-5</v>
      </c>
      <c r="AN25" s="75">
        <f t="shared" si="13"/>
        <v>-1.9980826460000319E-5</v>
      </c>
      <c r="AO25" s="75">
        <f t="shared" si="13"/>
        <v>-2.1680483985729602E-5</v>
      </c>
      <c r="AP25" s="75">
        <f t="shared" si="13"/>
        <v>-2.2721390976406728E-5</v>
      </c>
      <c r="AQ25" s="75">
        <f t="shared" si="13"/>
        <v>-2.3071919999844352E-5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8.6800200000000005E-7</v>
      </c>
      <c r="E26" s="50">
        <v>-3.9688100000000002E-16</v>
      </c>
      <c r="F26" s="36">
        <f t="shared" si="5"/>
        <v>1.7096301984602057E-2</v>
      </c>
      <c r="G26" s="75">
        <f t="shared" si="10"/>
        <v>-1.3779740070480001E-21</v>
      </c>
      <c r="H26" s="75">
        <f t="shared" si="10"/>
        <v>5.9374833689393298E-7</v>
      </c>
      <c r="I26" s="75">
        <f t="shared" si="10"/>
        <v>1.11588186156627E-6</v>
      </c>
      <c r="J26" s="75">
        <f t="shared" si="10"/>
        <v>1.5034235650713999E-6</v>
      </c>
      <c r="K26" s="75">
        <f t="shared" si="10"/>
        <v>1.709630198460205E-6</v>
      </c>
      <c r="L26" s="75">
        <f t="shared" si="10"/>
        <v>1.7096301984602057E-6</v>
      </c>
      <c r="M26" s="75">
        <f t="shared" si="10"/>
        <v>1.5034235650714016E-6</v>
      </c>
      <c r="N26" s="75">
        <f t="shared" si="10"/>
        <v>1.1158818615662726E-6</v>
      </c>
      <c r="O26" s="75">
        <f t="shared" si="10"/>
        <v>5.9374833689393595E-7</v>
      </c>
      <c r="P26" s="75">
        <f t="shared" si="10"/>
        <v>1.7545675511446146E-21</v>
      </c>
      <c r="Q26" s="75">
        <f t="shared" si="11"/>
        <v>-5.9374833689393266E-7</v>
      </c>
      <c r="R26" s="75">
        <f t="shared" si="11"/>
        <v>-1.1158818615662698E-6</v>
      </c>
      <c r="S26" s="75">
        <f t="shared" si="11"/>
        <v>-1.5034235650713995E-6</v>
      </c>
      <c r="T26" s="75">
        <f t="shared" si="11"/>
        <v>-1.709630198460205E-6</v>
      </c>
      <c r="U26" s="75">
        <f t="shared" si="11"/>
        <v>-1.7096301984602057E-6</v>
      </c>
      <c r="V26" s="75">
        <f t="shared" si="11"/>
        <v>-1.5034235650714014E-6</v>
      </c>
      <c r="W26" s="75">
        <f t="shared" si="11"/>
        <v>-1.1158818615662726E-6</v>
      </c>
      <c r="X26" s="75">
        <f t="shared" si="11"/>
        <v>-5.9374833689393552E-7</v>
      </c>
      <c r="Y26" s="75">
        <f t="shared" si="11"/>
        <v>-1.967253812976133E-21</v>
      </c>
      <c r="Z26" s="75">
        <f t="shared" si="11"/>
        <v>5.9374833689393319E-7</v>
      </c>
      <c r="AA26" s="75">
        <f t="shared" si="12"/>
        <v>1.1158818615662696E-6</v>
      </c>
      <c r="AB26" s="75">
        <f t="shared" si="12"/>
        <v>1.5034235650714003E-6</v>
      </c>
      <c r="AC26" s="75">
        <f t="shared" si="12"/>
        <v>1.709630198460205E-6</v>
      </c>
      <c r="AD26" s="75">
        <f t="shared" si="12"/>
        <v>1.7096301984602055E-6</v>
      </c>
      <c r="AE26" s="75">
        <f t="shared" si="12"/>
        <v>1.5034235650714016E-6</v>
      </c>
      <c r="AF26" s="75">
        <f t="shared" si="12"/>
        <v>1.1158818615662728E-6</v>
      </c>
      <c r="AG26" s="75">
        <f t="shared" si="12"/>
        <v>5.9374833689393425E-7</v>
      </c>
      <c r="AH26" s="75">
        <f t="shared" si="12"/>
        <v>6.3805878549455527E-22</v>
      </c>
      <c r="AI26" s="75">
        <f t="shared" si="12"/>
        <v>-5.9374833689393298E-7</v>
      </c>
      <c r="AJ26" s="75">
        <f t="shared" si="12"/>
        <v>-1.1158818615662694E-6</v>
      </c>
      <c r="AK26" s="75">
        <f t="shared" si="13"/>
        <v>-1.5034235650714008E-6</v>
      </c>
      <c r="AL26" s="75">
        <f t="shared" si="13"/>
        <v>-1.7096301984602052E-6</v>
      </c>
      <c r="AM26" s="75">
        <f t="shared" si="13"/>
        <v>-1.7096301984602055E-6</v>
      </c>
      <c r="AN26" s="75">
        <f t="shared" si="13"/>
        <v>-1.5034235650714016E-6</v>
      </c>
      <c r="AO26" s="75">
        <f t="shared" si="13"/>
        <v>-1.1158818615662705E-6</v>
      </c>
      <c r="AP26" s="75">
        <f t="shared" si="13"/>
        <v>-5.9374833689393732E-7</v>
      </c>
      <c r="AQ26" s="75">
        <f t="shared" si="13"/>
        <v>-8.5074504732607363E-22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1.2748699999999999E-4</v>
      </c>
      <c r="E27" s="50">
        <v>3.1415899999999999</v>
      </c>
      <c r="F27" s="36">
        <f t="shared" si="5"/>
        <v>5.0994799999820453</v>
      </c>
      <c r="G27" s="75">
        <f t="shared" si="10"/>
        <v>1.3531928079406636E-9</v>
      </c>
      <c r="H27" s="75">
        <f t="shared" si="10"/>
        <v>-8.8550208269815332E-5</v>
      </c>
      <c r="I27" s="75">
        <f t="shared" si="10"/>
        <v>-1.7441121646272794E-4</v>
      </c>
      <c r="J27" s="75">
        <f t="shared" si="10"/>
        <v>-2.5497282809975431E-4</v>
      </c>
      <c r="K27" s="75">
        <f t="shared" si="10"/>
        <v>-3.2778721937744634E-4</v>
      </c>
      <c r="L27" s="75">
        <f t="shared" si="10"/>
        <v>-3.9064196186269074E-4</v>
      </c>
      <c r="M27" s="75">
        <f t="shared" si="10"/>
        <v>-4.4162724601110796E-4</v>
      </c>
      <c r="N27" s="75">
        <f t="shared" si="10"/>
        <v>-4.7919390976364706E-4</v>
      </c>
      <c r="O27" s="75">
        <f t="shared" si="10"/>
        <v>-5.0220050905183623E-4</v>
      </c>
      <c r="P27" s="75">
        <f t="shared" si="10"/>
        <v>-5.0994799999820454E-4</v>
      </c>
      <c r="Q27" s="75">
        <f t="shared" si="11"/>
        <v>-5.0220097901076651E-4</v>
      </c>
      <c r="R27" s="75">
        <f t="shared" si="11"/>
        <v>-4.7919483540204334E-4</v>
      </c>
      <c r="S27" s="75">
        <f t="shared" si="11"/>
        <v>-4.4162859920391593E-4</v>
      </c>
      <c r="T27" s="75">
        <f t="shared" si="11"/>
        <v>-3.906437014938317E-4</v>
      </c>
      <c r="U27" s="75">
        <f t="shared" si="11"/>
        <v>-3.2778929258910837E-4</v>
      </c>
      <c r="V27" s="75">
        <f t="shared" si="11"/>
        <v>-2.5497517189845034E-4</v>
      </c>
      <c r="W27" s="75">
        <f t="shared" si="11"/>
        <v>-1.7441375963332046E-4</v>
      </c>
      <c r="X27" s="75">
        <f t="shared" si="11"/>
        <v>-8.8552873539352576E-5</v>
      </c>
      <c r="Y27" s="75">
        <f t="shared" si="11"/>
        <v>-1.3531928080031397E-9</v>
      </c>
      <c r="Z27" s="75">
        <f t="shared" si="11"/>
        <v>8.8550208269815738E-5</v>
      </c>
      <c r="AA27" s="75">
        <f t="shared" si="12"/>
        <v>1.7441121646272808E-4</v>
      </c>
      <c r="AB27" s="75">
        <f t="shared" si="12"/>
        <v>2.5497282809975447E-4</v>
      </c>
      <c r="AC27" s="75">
        <f t="shared" si="12"/>
        <v>3.2778721937744629E-4</v>
      </c>
      <c r="AD27" s="75">
        <f t="shared" si="12"/>
        <v>3.9064196186269068E-4</v>
      </c>
      <c r="AE27" s="75">
        <f t="shared" si="12"/>
        <v>4.4162724601110791E-4</v>
      </c>
      <c r="AF27" s="75">
        <f t="shared" si="12"/>
        <v>4.7919390976364706E-4</v>
      </c>
      <c r="AG27" s="75">
        <f t="shared" si="12"/>
        <v>5.0220050905183623E-4</v>
      </c>
      <c r="AH27" s="75">
        <f t="shared" si="12"/>
        <v>5.0994799999820454E-4</v>
      </c>
      <c r="AI27" s="75">
        <f t="shared" si="12"/>
        <v>5.0220097901076662E-4</v>
      </c>
      <c r="AJ27" s="75">
        <f t="shared" si="12"/>
        <v>4.7919483540204361E-4</v>
      </c>
      <c r="AK27" s="75">
        <f t="shared" si="13"/>
        <v>4.4162859920391598E-4</v>
      </c>
      <c r="AL27" s="75">
        <f t="shared" si="13"/>
        <v>3.906437014938317E-4</v>
      </c>
      <c r="AM27" s="75">
        <f t="shared" si="13"/>
        <v>3.2778929258910842E-4</v>
      </c>
      <c r="AN27" s="75">
        <f t="shared" si="13"/>
        <v>2.5497517189845039E-4</v>
      </c>
      <c r="AO27" s="75">
        <f t="shared" si="13"/>
        <v>1.7441375963331968E-4</v>
      </c>
      <c r="AP27" s="75">
        <f t="shared" si="13"/>
        <v>8.8552873539353064E-5</v>
      </c>
      <c r="AQ27" s="75">
        <f t="shared" si="13"/>
        <v>1.3531928076126913E-9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1.54163E-5</v>
      </c>
      <c r="E28" s="50">
        <v>1.5708</v>
      </c>
      <c r="F28" s="36">
        <f t="shared" si="5"/>
        <v>0.46248899999687998</v>
      </c>
      <c r="G28" s="75">
        <f t="shared" si="10"/>
        <v>4.6248899999687997E-5</v>
      </c>
      <c r="H28" s="75">
        <f t="shared" si="10"/>
        <v>4.5546245788332199E-5</v>
      </c>
      <c r="I28" s="75">
        <f t="shared" si="10"/>
        <v>4.345969194621037E-5</v>
      </c>
      <c r="J28" s="75">
        <f t="shared" si="10"/>
        <v>4.0052637355968162E-5</v>
      </c>
      <c r="K28" s="75">
        <f t="shared" si="10"/>
        <v>3.542860364727732E-5</v>
      </c>
      <c r="L28" s="75">
        <f t="shared" si="10"/>
        <v>2.9728089744502408E-5</v>
      </c>
      <c r="M28" s="75">
        <f t="shared" si="10"/>
        <v>2.3124302877980059E-5</v>
      </c>
      <c r="N28" s="75">
        <f t="shared" si="10"/>
        <v>1.5817895769972149E-5</v>
      </c>
      <c r="O28" s="75">
        <f t="shared" si="10"/>
        <v>8.0308699032350926E-6</v>
      </c>
      <c r="P28" s="75">
        <f t="shared" si="10"/>
        <v>-1.6988169551160042E-10</v>
      </c>
      <c r="Q28" s="75">
        <f t="shared" si="11"/>
        <v>-8.0312045048567422E-6</v>
      </c>
      <c r="R28" s="75">
        <f t="shared" si="11"/>
        <v>-1.5818215043123469E-5</v>
      </c>
      <c r="S28" s="75">
        <f t="shared" si="11"/>
        <v>-2.3124597121707925E-5</v>
      </c>
      <c r="T28" s="75">
        <f t="shared" si="11"/>
        <v>-2.9728350018360071E-5</v>
      </c>
      <c r="U28" s="75">
        <f t="shared" si="11"/>
        <v>-3.5428822042975276E-5</v>
      </c>
      <c r="V28" s="75">
        <f t="shared" si="11"/>
        <v>-4.0052807237663665E-5</v>
      </c>
      <c r="W28" s="75">
        <f t="shared" si="11"/>
        <v>-4.3459808152134045E-5</v>
      </c>
      <c r="X28" s="75">
        <f t="shared" si="11"/>
        <v>-4.5546304787625884E-5</v>
      </c>
      <c r="Y28" s="75">
        <f t="shared" si="11"/>
        <v>-4.6248899999687997E-5</v>
      </c>
      <c r="Z28" s="75">
        <f t="shared" si="11"/>
        <v>-4.5546245788332199E-5</v>
      </c>
      <c r="AA28" s="75">
        <f t="shared" si="12"/>
        <v>-4.3459691946210377E-5</v>
      </c>
      <c r="AB28" s="75">
        <f t="shared" si="12"/>
        <v>-4.0052637355968155E-5</v>
      </c>
      <c r="AC28" s="75">
        <f t="shared" si="12"/>
        <v>-3.5428603647277306E-5</v>
      </c>
      <c r="AD28" s="75">
        <f t="shared" si="12"/>
        <v>-2.9728089744502408E-5</v>
      </c>
      <c r="AE28" s="75">
        <f t="shared" si="12"/>
        <v>-2.3124302877980059E-5</v>
      </c>
      <c r="AF28" s="75">
        <f t="shared" si="12"/>
        <v>-1.5817895769972156E-5</v>
      </c>
      <c r="AG28" s="75">
        <f t="shared" si="12"/>
        <v>-8.0308699032350773E-6</v>
      </c>
      <c r="AH28" s="75">
        <f t="shared" si="12"/>
        <v>1.6988169550593426E-10</v>
      </c>
      <c r="AI28" s="75">
        <f t="shared" si="12"/>
        <v>8.0312045048567354E-6</v>
      </c>
      <c r="AJ28" s="75">
        <f t="shared" si="12"/>
        <v>1.5818215043123462E-5</v>
      </c>
      <c r="AK28" s="75">
        <f t="shared" si="13"/>
        <v>2.3124597121707952E-5</v>
      </c>
      <c r="AL28" s="75">
        <f t="shared" si="13"/>
        <v>2.9728350018360071E-5</v>
      </c>
      <c r="AM28" s="75">
        <f t="shared" si="13"/>
        <v>3.5428822042975276E-5</v>
      </c>
      <c r="AN28" s="75">
        <f t="shared" si="13"/>
        <v>4.0052807237663665E-5</v>
      </c>
      <c r="AO28" s="75">
        <f t="shared" si="13"/>
        <v>4.3459808152134058E-5</v>
      </c>
      <c r="AP28" s="75">
        <f t="shared" si="13"/>
        <v>4.5546304787625884E-5</v>
      </c>
      <c r="AQ28" s="75">
        <f t="shared" si="13"/>
        <v>4.6248899999687997E-5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5.6456799999999998E-5</v>
      </c>
      <c r="E29" s="50">
        <v>3.1415899999999999</v>
      </c>
      <c r="F29" s="36">
        <f t="shared" si="5"/>
        <v>1.1119829275810176</v>
      </c>
      <c r="G29" s="75">
        <f t="shared" si="10"/>
        <v>-5.9925275297932716E-10</v>
      </c>
      <c r="H29" s="75">
        <f t="shared" si="10"/>
        <v>3.8618162541483354E-5</v>
      </c>
      <c r="I29" s="75">
        <f t="shared" si="10"/>
        <v>7.2579003989838446E-5</v>
      </c>
      <c r="J29" s="75">
        <f t="shared" si="10"/>
        <v>9.7785746405000944E-5</v>
      </c>
      <c r="K29" s="75">
        <f t="shared" si="10"/>
        <v>1.1119808463980473E-4</v>
      </c>
      <c r="L29" s="75">
        <f t="shared" si="10"/>
        <v>1.1119829275810177E-4</v>
      </c>
      <c r="M29" s="75">
        <f t="shared" si="10"/>
        <v>9.7786345657753981E-5</v>
      </c>
      <c r="N29" s="75">
        <f t="shared" si="10"/>
        <v>7.2579922098321416E-5</v>
      </c>
      <c r="O29" s="75">
        <f t="shared" si="10"/>
        <v>3.8619288768263286E-5</v>
      </c>
      <c r="P29" s="75">
        <f t="shared" si="10"/>
        <v>5.9925275299316072E-10</v>
      </c>
      <c r="Q29" s="75">
        <f t="shared" si="11"/>
        <v>-3.861816254148334E-5</v>
      </c>
      <c r="R29" s="75">
        <f t="shared" si="11"/>
        <v>-7.2579003989838513E-5</v>
      </c>
      <c r="S29" s="75">
        <f t="shared" si="11"/>
        <v>-9.7785746405000998E-5</v>
      </c>
      <c r="T29" s="75">
        <f t="shared" si="11"/>
        <v>-1.1119808463980472E-4</v>
      </c>
      <c r="U29" s="75">
        <f t="shared" si="11"/>
        <v>-1.1119829275810177E-4</v>
      </c>
      <c r="V29" s="75">
        <f t="shared" si="11"/>
        <v>-9.7786345657753981E-5</v>
      </c>
      <c r="W29" s="75">
        <f t="shared" si="11"/>
        <v>-7.2579922098321429E-5</v>
      </c>
      <c r="X29" s="75">
        <f t="shared" si="11"/>
        <v>-3.86192887682633E-5</v>
      </c>
      <c r="Y29" s="75">
        <f t="shared" si="11"/>
        <v>-5.9925275300699428E-10</v>
      </c>
      <c r="Z29" s="75">
        <f t="shared" si="11"/>
        <v>3.8618162541483516E-5</v>
      </c>
      <c r="AA29" s="75">
        <f t="shared" si="12"/>
        <v>7.25790039898385E-5</v>
      </c>
      <c r="AB29" s="75">
        <f t="shared" si="12"/>
        <v>9.7785746405000984E-5</v>
      </c>
      <c r="AC29" s="75">
        <f t="shared" si="12"/>
        <v>1.1119808463980472E-4</v>
      </c>
      <c r="AD29" s="75">
        <f t="shared" si="12"/>
        <v>1.1119829275810177E-4</v>
      </c>
      <c r="AE29" s="75">
        <f t="shared" si="12"/>
        <v>9.7786345657753995E-5</v>
      </c>
      <c r="AF29" s="75">
        <f t="shared" si="12"/>
        <v>7.2579922098321443E-5</v>
      </c>
      <c r="AG29" s="75">
        <f t="shared" si="12"/>
        <v>3.8619288768263313E-5</v>
      </c>
      <c r="AH29" s="75">
        <f t="shared" si="12"/>
        <v>5.9925275302082795E-10</v>
      </c>
      <c r="AI29" s="75">
        <f t="shared" si="12"/>
        <v>-3.8618162541483123E-5</v>
      </c>
      <c r="AJ29" s="75">
        <f t="shared" si="12"/>
        <v>-7.2579003989838188E-5</v>
      </c>
      <c r="AK29" s="75">
        <f t="shared" si="13"/>
        <v>-9.7785746405000984E-5</v>
      </c>
      <c r="AL29" s="75">
        <f t="shared" si="13"/>
        <v>-1.1119808463980472E-4</v>
      </c>
      <c r="AM29" s="75">
        <f t="shared" si="13"/>
        <v>-1.1119829275810177E-4</v>
      </c>
      <c r="AN29" s="75">
        <f t="shared" si="13"/>
        <v>-9.7786345657754008E-5</v>
      </c>
      <c r="AO29" s="75">
        <f t="shared" si="13"/>
        <v>-7.2579922098321145E-5</v>
      </c>
      <c r="AP29" s="75">
        <f t="shared" si="13"/>
        <v>-3.8619288768263517E-5</v>
      </c>
      <c r="AQ29" s="75">
        <f t="shared" si="13"/>
        <v>-5.9925275283408665E-10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3.8407400000000001E-5</v>
      </c>
      <c r="E30" s="50">
        <v>-3.1415899999999999</v>
      </c>
      <c r="F30" s="36">
        <f t="shared" si="5"/>
        <v>1.5362959999945913</v>
      </c>
      <c r="G30" s="75">
        <f t="shared" si="10"/>
        <v>-4.0766993851687032E-10</v>
      </c>
      <c r="H30" s="75">
        <f t="shared" si="10"/>
        <v>-2.6677901552121608E-5</v>
      </c>
      <c r="I30" s="75">
        <f t="shared" si="10"/>
        <v>-5.2544800895313106E-5</v>
      </c>
      <c r="J30" s="75">
        <f t="shared" si="10"/>
        <v>-7.681515305225265E-5</v>
      </c>
      <c r="K30" s="75">
        <f t="shared" si="10"/>
        <v>-9.8751515654042513E-5</v>
      </c>
      <c r="L30" s="75">
        <f t="shared" si="10"/>
        <v>-1.1768736342336231E-4</v>
      </c>
      <c r="M30" s="75">
        <f t="shared" si="10"/>
        <v>-1.3304734020774261E-4</v>
      </c>
      <c r="N30" s="75">
        <f t="shared" si="10"/>
        <v>-1.4436474088511331E-4</v>
      </c>
      <c r="O30" s="75">
        <f t="shared" si="10"/>
        <v>-1.5129569196277356E-4</v>
      </c>
      <c r="P30" s="75">
        <f t="shared" si="10"/>
        <v>-1.5362959999945912E-4</v>
      </c>
      <c r="Q30" s="75">
        <f t="shared" si="11"/>
        <v>-1.5129555038048974E-4</v>
      </c>
      <c r="R30" s="75">
        <f t="shared" si="11"/>
        <v>-1.4436446202245173E-4</v>
      </c>
      <c r="S30" s="75">
        <f t="shared" si="11"/>
        <v>-1.3304693253780411E-4</v>
      </c>
      <c r="T30" s="75">
        <f t="shared" si="11"/>
        <v>-1.1768683933299168E-4</v>
      </c>
      <c r="U30" s="75">
        <f t="shared" si="11"/>
        <v>-9.8750891067460488E-5</v>
      </c>
      <c r="V30" s="75">
        <f t="shared" si="11"/>
        <v>-7.6814446947206432E-5</v>
      </c>
      <c r="W30" s="75">
        <f t="shared" si="11"/>
        <v>-5.2544034726447246E-5</v>
      </c>
      <c r="X30" s="75">
        <f t="shared" si="11"/>
        <v>-2.6677098599089385E-5</v>
      </c>
      <c r="Y30" s="75">
        <f t="shared" si="11"/>
        <v>4.076699384980484E-10</v>
      </c>
      <c r="Z30" s="75">
        <f t="shared" si="11"/>
        <v>2.6677901552121659E-5</v>
      </c>
      <c r="AA30" s="75">
        <f t="shared" si="12"/>
        <v>5.2544800895313092E-5</v>
      </c>
      <c r="AB30" s="75">
        <f t="shared" si="12"/>
        <v>7.6815153052252691E-5</v>
      </c>
      <c r="AC30" s="75">
        <f t="shared" si="12"/>
        <v>9.87515156540425E-5</v>
      </c>
      <c r="AD30" s="75">
        <f t="shared" si="12"/>
        <v>1.176873634233623E-4</v>
      </c>
      <c r="AE30" s="75">
        <f t="shared" si="12"/>
        <v>1.3304734020774258E-4</v>
      </c>
      <c r="AF30" s="75">
        <f t="shared" si="12"/>
        <v>1.4436474088511329E-4</v>
      </c>
      <c r="AG30" s="75">
        <f t="shared" si="12"/>
        <v>1.5129569196277356E-4</v>
      </c>
      <c r="AH30" s="75">
        <f t="shared" si="12"/>
        <v>1.5362959999945912E-4</v>
      </c>
      <c r="AI30" s="75">
        <f t="shared" si="12"/>
        <v>1.5129555038048974E-4</v>
      </c>
      <c r="AJ30" s="75">
        <f t="shared" si="12"/>
        <v>1.4436446202245175E-4</v>
      </c>
      <c r="AK30" s="75">
        <f t="shared" si="13"/>
        <v>1.3304693253780411E-4</v>
      </c>
      <c r="AL30" s="75">
        <f t="shared" si="13"/>
        <v>1.1768683933299168E-4</v>
      </c>
      <c r="AM30" s="75">
        <f t="shared" si="13"/>
        <v>9.8750891067460488E-5</v>
      </c>
      <c r="AN30" s="75">
        <f t="shared" si="13"/>
        <v>7.6814446947206499E-5</v>
      </c>
      <c r="AO30" s="75">
        <f t="shared" si="13"/>
        <v>5.2544034726447199E-5</v>
      </c>
      <c r="AP30" s="75">
        <f t="shared" si="13"/>
        <v>2.6677098599089538E-5</v>
      </c>
      <c r="AQ30" s="75">
        <f t="shared" si="13"/>
        <v>-4.0766993847922652E-10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1.58149E-5</v>
      </c>
      <c r="E31" s="50">
        <v>-1.5708</v>
      </c>
      <c r="F31" s="36">
        <f t="shared" si="5"/>
        <v>0.47444699999679929</v>
      </c>
      <c r="G31" s="75">
        <f t="shared" si="10"/>
        <v>-4.7444699999679927E-5</v>
      </c>
      <c r="H31" s="75">
        <f t="shared" si="10"/>
        <v>-4.6723938661405445E-5</v>
      </c>
      <c r="I31" s="75">
        <f t="shared" si="10"/>
        <v>-4.4583494090357919E-5</v>
      </c>
      <c r="J31" s="75">
        <f t="shared" si="10"/>
        <v>-4.108840261171145E-5</v>
      </c>
      <c r="K31" s="75">
        <f t="shared" si="10"/>
        <v>-3.6344860811443064E-5</v>
      </c>
      <c r="L31" s="75">
        <f t="shared" si="10"/>
        <v>-3.0496998806805954E-5</v>
      </c>
      <c r="M31" s="75">
        <f t="shared" si="10"/>
        <v>-2.3722500925650055E-5</v>
      </c>
      <c r="N31" s="75">
        <f t="shared" si="10"/>
        <v>-1.6227206858032963E-5</v>
      </c>
      <c r="O31" s="75">
        <f t="shared" si="10"/>
        <v>-8.2388573213974148E-6</v>
      </c>
      <c r="P31" s="75">
        <f t="shared" si="10"/>
        <v>-1.7427411416965233E-10</v>
      </c>
      <c r="Q31" s="75">
        <f t="shared" si="11"/>
        <v>8.2385140683998476E-6</v>
      </c>
      <c r="R31" s="75">
        <f t="shared" si="11"/>
        <v>1.6226879329834807E-5</v>
      </c>
      <c r="S31" s="75">
        <f t="shared" si="11"/>
        <v>2.3722199074029865E-5</v>
      </c>
      <c r="T31" s="75">
        <f t="shared" si="11"/>
        <v>3.0496731803372475E-5</v>
      </c>
      <c r="U31" s="75">
        <f t="shared" si="11"/>
        <v>3.6344636768960507E-5</v>
      </c>
      <c r="V31" s="75">
        <f t="shared" si="11"/>
        <v>4.1088228337597281E-5</v>
      </c>
      <c r="W31" s="75">
        <f t="shared" si="11"/>
        <v>4.458337487984291E-5</v>
      </c>
      <c r="X31" s="75">
        <f t="shared" si="11"/>
        <v>4.6723878136640761E-5</v>
      </c>
      <c r="Y31" s="75">
        <f t="shared" si="11"/>
        <v>4.7444699999679927E-5</v>
      </c>
      <c r="Z31" s="75">
        <f t="shared" si="11"/>
        <v>4.6723938661405445E-5</v>
      </c>
      <c r="AA31" s="75">
        <f t="shared" si="12"/>
        <v>4.4583494090357925E-5</v>
      </c>
      <c r="AB31" s="75">
        <f t="shared" si="12"/>
        <v>4.108840261171145E-5</v>
      </c>
      <c r="AC31" s="75">
        <f t="shared" si="12"/>
        <v>3.6344860811443071E-5</v>
      </c>
      <c r="AD31" s="75">
        <f t="shared" si="12"/>
        <v>3.0496998806805968E-5</v>
      </c>
      <c r="AE31" s="75">
        <f t="shared" si="12"/>
        <v>2.3722500925650085E-5</v>
      </c>
      <c r="AF31" s="75">
        <f t="shared" si="12"/>
        <v>1.6227206858033001E-5</v>
      </c>
      <c r="AG31" s="75">
        <f t="shared" si="12"/>
        <v>8.2388573213974216E-6</v>
      </c>
      <c r="AH31" s="75">
        <f t="shared" si="12"/>
        <v>1.7427411418599985E-10</v>
      </c>
      <c r="AI31" s="75">
        <f t="shared" si="12"/>
        <v>-8.2385140683998222E-6</v>
      </c>
      <c r="AJ31" s="75">
        <f t="shared" si="12"/>
        <v>-1.6226879329834773E-5</v>
      </c>
      <c r="AK31" s="75">
        <f t="shared" si="13"/>
        <v>-2.3722199074029868E-5</v>
      </c>
      <c r="AL31" s="75">
        <f t="shared" si="13"/>
        <v>-3.0496731803372465E-5</v>
      </c>
      <c r="AM31" s="75">
        <f t="shared" si="13"/>
        <v>-3.6344636768960494E-5</v>
      </c>
      <c r="AN31" s="75">
        <f t="shared" si="13"/>
        <v>-4.1088228337597267E-5</v>
      </c>
      <c r="AO31" s="75">
        <f t="shared" si="13"/>
        <v>-4.458337487984291E-5</v>
      </c>
      <c r="AP31" s="75">
        <f t="shared" si="13"/>
        <v>-4.6723878136640748E-5</v>
      </c>
      <c r="AQ31" s="75">
        <f t="shared" si="13"/>
        <v>-4.7444699999679927E-5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1.5492899999999999E-5</v>
      </c>
      <c r="E32" s="50">
        <v>3.1415899999999999</v>
      </c>
      <c r="F32" s="36">
        <f t="shared" si="5"/>
        <v>0.30515084628813444</v>
      </c>
      <c r="G32" s="75">
        <f t="shared" si="10"/>
        <v>-1.6444720523716216E-10</v>
      </c>
      <c r="H32" s="75">
        <f t="shared" si="10"/>
        <v>1.0597613227085974E-5</v>
      </c>
      <c r="I32" s="75">
        <f t="shared" si="10"/>
        <v>1.9917162342076914E-5</v>
      </c>
      <c r="J32" s="75">
        <f t="shared" si="10"/>
        <v>2.683440773260332E-5</v>
      </c>
      <c r="K32" s="75">
        <f t="shared" si="10"/>
        <v>3.0515027516898419E-5</v>
      </c>
      <c r="L32" s="75">
        <f t="shared" si="10"/>
        <v>3.0515084628813443E-5</v>
      </c>
      <c r="M32" s="75">
        <f t="shared" si="10"/>
        <v>2.6834572179808573E-5</v>
      </c>
      <c r="N32" s="75">
        <f t="shared" si="10"/>
        <v>1.9917414289812453E-5</v>
      </c>
      <c r="O32" s="75">
        <f t="shared" si="10"/>
        <v>1.0597922286736517E-5</v>
      </c>
      <c r="P32" s="75">
        <f t="shared" si="10"/>
        <v>1.6444720524095838E-10</v>
      </c>
      <c r="Q32" s="75">
        <f t="shared" si="11"/>
        <v>-1.0597613227085971E-5</v>
      </c>
      <c r="R32" s="75">
        <f t="shared" si="11"/>
        <v>-1.9917162342076935E-5</v>
      </c>
      <c r="S32" s="75">
        <f t="shared" si="11"/>
        <v>-2.6834407732603334E-5</v>
      </c>
      <c r="T32" s="75">
        <f t="shared" si="11"/>
        <v>-3.0515027516898416E-5</v>
      </c>
      <c r="U32" s="75">
        <f t="shared" si="11"/>
        <v>-3.0515084628813443E-5</v>
      </c>
      <c r="V32" s="75">
        <f t="shared" si="11"/>
        <v>-2.6834572179808573E-5</v>
      </c>
      <c r="W32" s="75">
        <f t="shared" si="11"/>
        <v>-1.9917414289812457E-5</v>
      </c>
      <c r="X32" s="75">
        <f t="shared" si="11"/>
        <v>-1.0597922286736522E-5</v>
      </c>
      <c r="Y32" s="75">
        <f t="shared" si="11"/>
        <v>-1.6444720524475459E-10</v>
      </c>
      <c r="Z32" s="75">
        <f t="shared" si="11"/>
        <v>1.0597613227086019E-5</v>
      </c>
      <c r="AA32" s="75">
        <f t="shared" si="12"/>
        <v>1.9917162342076928E-5</v>
      </c>
      <c r="AB32" s="75">
        <f t="shared" si="12"/>
        <v>2.683440773260333E-5</v>
      </c>
      <c r="AC32" s="75">
        <f t="shared" si="12"/>
        <v>3.0515027516898416E-5</v>
      </c>
      <c r="AD32" s="75">
        <f t="shared" si="12"/>
        <v>3.0515084628813443E-5</v>
      </c>
      <c r="AE32" s="75">
        <f t="shared" si="12"/>
        <v>2.6834572179808576E-5</v>
      </c>
      <c r="AF32" s="75">
        <f t="shared" si="12"/>
        <v>1.991741428981246E-5</v>
      </c>
      <c r="AG32" s="75">
        <f t="shared" si="12"/>
        <v>1.0597922286736525E-5</v>
      </c>
      <c r="AH32" s="75">
        <f t="shared" si="12"/>
        <v>1.6444720524855081E-10</v>
      </c>
      <c r="AI32" s="75">
        <f t="shared" si="12"/>
        <v>-1.059761322708591E-5</v>
      </c>
      <c r="AJ32" s="75">
        <f t="shared" si="12"/>
        <v>-1.9917162342076843E-5</v>
      </c>
      <c r="AK32" s="75">
        <f t="shared" si="13"/>
        <v>-2.683440773260333E-5</v>
      </c>
      <c r="AL32" s="75">
        <f t="shared" si="13"/>
        <v>-3.0515027516898416E-5</v>
      </c>
      <c r="AM32" s="75">
        <f t="shared" si="13"/>
        <v>-3.0515084628813443E-5</v>
      </c>
      <c r="AN32" s="75">
        <f t="shared" si="13"/>
        <v>-2.683457217980858E-5</v>
      </c>
      <c r="AO32" s="75">
        <f t="shared" si="13"/>
        <v>-1.9917414289812382E-5</v>
      </c>
      <c r="AP32" s="75">
        <f t="shared" si="13"/>
        <v>-1.0597922286736581E-5</v>
      </c>
      <c r="AQ32" s="75">
        <f t="shared" si="13"/>
        <v>-1.6444720519730521E-10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3.1470100000000002E-5</v>
      </c>
      <c r="E33" s="50">
        <v>3.1415899999999999</v>
      </c>
      <c r="F33" s="36">
        <f t="shared" si="5"/>
        <v>1.2588039999955682</v>
      </c>
      <c r="G33" s="75">
        <f t="shared" ref="G33:P42" si="14">Bn*SIN(m*(th-INDEX(deg,ii)*PI()/180+ph))*INDEX(mm,ii)*INDEX(_10kA,ii)</f>
        <v>3.3403494462316535E-10</v>
      </c>
      <c r="H33" s="75">
        <f t="shared" si="14"/>
        <v>-2.1858573103704033E-5</v>
      </c>
      <c r="I33" s="75">
        <f t="shared" si="14"/>
        <v>-4.3053318559568389E-5</v>
      </c>
      <c r="J33" s="75">
        <f t="shared" si="14"/>
        <v>-6.2939910717030599E-5</v>
      </c>
      <c r="K33" s="75">
        <f t="shared" si="14"/>
        <v>-8.0914105536487445E-5</v>
      </c>
      <c r="L33" s="75">
        <f t="shared" si="14"/>
        <v>-9.6429766203731085E-5</v>
      </c>
      <c r="M33" s="75">
        <f t="shared" si="14"/>
        <v>-1.0901545722069051E-4</v>
      </c>
      <c r="N33" s="75">
        <f t="shared" si="14"/>
        <v>-1.1828876873448234E-4</v>
      </c>
      <c r="O33" s="75">
        <f t="shared" si="14"/>
        <v>-1.2396793586728208E-4</v>
      </c>
      <c r="P33" s="75">
        <f t="shared" si="14"/>
        <v>-1.2588039999955681E-4</v>
      </c>
      <c r="Q33" s="75">
        <f t="shared" ref="Q33:Z42" si="15">Bn*SIN(m*(th-INDEX(deg,ii)*PI()/180+ph))*INDEX(mm,ii)*INDEX(_10kA,ii)</f>
        <v>-1.2396805187640092E-4</v>
      </c>
      <c r="R33" s="75">
        <f t="shared" si="15"/>
        <v>-1.1828899722784162E-4</v>
      </c>
      <c r="S33" s="75">
        <f t="shared" si="15"/>
        <v>-1.0901579125563514E-4</v>
      </c>
      <c r="T33" s="75">
        <f t="shared" si="15"/>
        <v>-9.6430195630778311E-5</v>
      </c>
      <c r="U33" s="75">
        <f t="shared" si="15"/>
        <v>-8.0914617307713727E-5</v>
      </c>
      <c r="V33" s="75">
        <f t="shared" si="15"/>
        <v>-6.2940489282526242E-5</v>
      </c>
      <c r="W33" s="75">
        <f t="shared" si="15"/>
        <v>-4.3053946339913553E-5</v>
      </c>
      <c r="X33" s="75">
        <f t="shared" si="15"/>
        <v>-2.1859231024110532E-5</v>
      </c>
      <c r="Y33" s="75">
        <f t="shared" si="15"/>
        <v>-3.3403494463858756E-10</v>
      </c>
      <c r="Z33" s="75">
        <f t="shared" si="15"/>
        <v>2.1858573103704128E-5</v>
      </c>
      <c r="AA33" s="75">
        <f t="shared" ref="AA33:AJ42" si="16">Bn*SIN(m*(th-INDEX(deg,ii)*PI()/180+ph))*INDEX(mm,ii)*INDEX(_10kA,ii)</f>
        <v>4.3053318559568423E-5</v>
      </c>
      <c r="AB33" s="75">
        <f t="shared" si="16"/>
        <v>6.2939910717030626E-5</v>
      </c>
      <c r="AC33" s="75">
        <f t="shared" si="16"/>
        <v>8.0914105536487432E-5</v>
      </c>
      <c r="AD33" s="75">
        <f t="shared" si="16"/>
        <v>9.6429766203731071E-5</v>
      </c>
      <c r="AE33" s="75">
        <f t="shared" si="16"/>
        <v>1.0901545722069049E-4</v>
      </c>
      <c r="AF33" s="75">
        <f t="shared" si="16"/>
        <v>1.1828876873448234E-4</v>
      </c>
      <c r="AG33" s="75">
        <f t="shared" si="16"/>
        <v>1.2396793586728208E-4</v>
      </c>
      <c r="AH33" s="75">
        <f t="shared" si="16"/>
        <v>1.2588039999955681E-4</v>
      </c>
      <c r="AI33" s="75">
        <f t="shared" si="16"/>
        <v>1.2396805187640095E-4</v>
      </c>
      <c r="AJ33" s="75">
        <f t="shared" si="16"/>
        <v>1.182889972278417E-4</v>
      </c>
      <c r="AK33" s="75">
        <f t="shared" ref="AK33:AQ42" si="17">Bn*SIN(m*(th-INDEX(deg,ii)*PI()/180+ph))*INDEX(mm,ii)*INDEX(_10kA,ii)</f>
        <v>1.0901579125563515E-4</v>
      </c>
      <c r="AL33" s="75">
        <f t="shared" si="17"/>
        <v>9.6430195630778311E-5</v>
      </c>
      <c r="AM33" s="75">
        <f t="shared" si="17"/>
        <v>8.091461730771374E-5</v>
      </c>
      <c r="AN33" s="75">
        <f t="shared" si="17"/>
        <v>6.2940489282526255E-5</v>
      </c>
      <c r="AO33" s="75">
        <f t="shared" si="17"/>
        <v>4.3053946339913357E-5</v>
      </c>
      <c r="AP33" s="75">
        <f t="shared" si="17"/>
        <v>2.1859231024110654E-5</v>
      </c>
      <c r="AQ33" s="75">
        <f t="shared" si="17"/>
        <v>3.3403494454220551E-10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5.97088E-5</v>
      </c>
      <c r="E34" s="50">
        <v>-1.5708</v>
      </c>
      <c r="F34" s="36">
        <f t="shared" si="5"/>
        <v>1.7912639999879156</v>
      </c>
      <c r="G34" s="75">
        <f t="shared" si="14"/>
        <v>-1.7912639999879157E-4</v>
      </c>
      <c r="H34" s="75">
        <f t="shared" si="14"/>
        <v>-1.7640518174292125E-4</v>
      </c>
      <c r="I34" s="75">
        <f t="shared" si="14"/>
        <v>-1.6832398130512132E-4</v>
      </c>
      <c r="J34" s="75">
        <f t="shared" si="14"/>
        <v>-1.5512834187140964E-4</v>
      </c>
      <c r="K34" s="75">
        <f t="shared" si="14"/>
        <v>-1.3721920626866383E-4</v>
      </c>
      <c r="L34" s="75">
        <f t="shared" si="14"/>
        <v>-1.1514073451971339E-4</v>
      </c>
      <c r="M34" s="75">
        <f t="shared" si="14"/>
        <v>-8.9563769816404412E-5</v>
      </c>
      <c r="N34" s="75">
        <f t="shared" si="14"/>
        <v>-6.1265455288678317E-5</v>
      </c>
      <c r="O34" s="75">
        <f t="shared" si="14"/>
        <v>-3.1105620903821963E-5</v>
      </c>
      <c r="P34" s="75">
        <f t="shared" si="14"/>
        <v>-6.5796800663506802E-10</v>
      </c>
      <c r="Q34" s="75">
        <f t="shared" si="15"/>
        <v>3.1104324959833625E-5</v>
      </c>
      <c r="R34" s="75">
        <f t="shared" si="15"/>
        <v>6.1264218713317207E-5</v>
      </c>
      <c r="S34" s="75">
        <f t="shared" si="15"/>
        <v>8.956263018238713E-5</v>
      </c>
      <c r="T34" s="75">
        <f t="shared" si="15"/>
        <v>1.1513972645424294E-4</v>
      </c>
      <c r="U34" s="75">
        <f t="shared" si="15"/>
        <v>1.3721836040129934E-4</v>
      </c>
      <c r="V34" s="75">
        <f t="shared" si="15"/>
        <v>1.5512768390340303E-4</v>
      </c>
      <c r="W34" s="75">
        <f t="shared" si="15"/>
        <v>1.6832353122849745E-4</v>
      </c>
      <c r="X34" s="75">
        <f t="shared" si="15"/>
        <v>1.7640495323303061E-4</v>
      </c>
      <c r="Y34" s="75">
        <f t="shared" si="15"/>
        <v>1.7912639999879157E-4</v>
      </c>
      <c r="Z34" s="75">
        <f t="shared" si="15"/>
        <v>1.7640518174292125E-4</v>
      </c>
      <c r="AA34" s="75">
        <f t="shared" si="16"/>
        <v>1.6832398130512132E-4</v>
      </c>
      <c r="AB34" s="75">
        <f t="shared" si="16"/>
        <v>1.5512834187140966E-4</v>
      </c>
      <c r="AC34" s="75">
        <f t="shared" si="16"/>
        <v>1.3721920626866385E-4</v>
      </c>
      <c r="AD34" s="75">
        <f t="shared" si="16"/>
        <v>1.1514073451971346E-4</v>
      </c>
      <c r="AE34" s="75">
        <f t="shared" si="16"/>
        <v>8.9563769816404507E-5</v>
      </c>
      <c r="AF34" s="75">
        <f t="shared" si="16"/>
        <v>6.1265455288678439E-5</v>
      </c>
      <c r="AG34" s="75">
        <f t="shared" si="16"/>
        <v>3.1105620903821984E-5</v>
      </c>
      <c r="AH34" s="75">
        <f t="shared" si="16"/>
        <v>6.5796800669678769E-10</v>
      </c>
      <c r="AI34" s="75">
        <f t="shared" si="16"/>
        <v>-3.110432495983353E-5</v>
      </c>
      <c r="AJ34" s="75">
        <f t="shared" si="16"/>
        <v>-6.1264218713317099E-5</v>
      </c>
      <c r="AK34" s="75">
        <f t="shared" si="17"/>
        <v>-8.9562630182387157E-5</v>
      </c>
      <c r="AL34" s="75">
        <f t="shared" si="17"/>
        <v>-1.1513972645424289E-4</v>
      </c>
      <c r="AM34" s="75">
        <f t="shared" si="17"/>
        <v>-1.3721836040129931E-4</v>
      </c>
      <c r="AN34" s="75">
        <f t="shared" si="17"/>
        <v>-1.5512768390340298E-4</v>
      </c>
      <c r="AO34" s="75">
        <f t="shared" si="17"/>
        <v>-1.6832353122849745E-4</v>
      </c>
      <c r="AP34" s="75">
        <f t="shared" si="17"/>
        <v>-1.7640495323303056E-4</v>
      </c>
      <c r="AQ34" s="75">
        <f t="shared" si="17"/>
        <v>-1.7912639999879157E-4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6.7421100000000001E-6</v>
      </c>
      <c r="E35" s="50">
        <v>3.1415899999999999</v>
      </c>
      <c r="F35" s="36">
        <f t="shared" si="5"/>
        <v>0.13279376825950559</v>
      </c>
      <c r="G35" s="75">
        <f t="shared" si="14"/>
        <v>-7.1563177126394892E-11</v>
      </c>
      <c r="H35" s="75">
        <f t="shared" si="14"/>
        <v>4.6118076095804289E-6</v>
      </c>
      <c r="I35" s="75">
        <f t="shared" si="14"/>
        <v>8.6674347215911937E-6</v>
      </c>
      <c r="J35" s="75">
        <f t="shared" si="14"/>
        <v>1.167764128846518E-5</v>
      </c>
      <c r="K35" s="75">
        <f t="shared" si="14"/>
        <v>1.3279351972319967E-5</v>
      </c>
      <c r="L35" s="75">
        <f t="shared" si="14"/>
        <v>1.3279376825950559E-5</v>
      </c>
      <c r="M35" s="75">
        <f t="shared" si="14"/>
        <v>1.1677712851642314E-5</v>
      </c>
      <c r="N35" s="75">
        <f t="shared" si="14"/>
        <v>8.6675443627395421E-6</v>
      </c>
      <c r="O35" s="75">
        <f t="shared" si="14"/>
        <v>4.6119421043593615E-6</v>
      </c>
      <c r="P35" s="75">
        <f t="shared" si="14"/>
        <v>7.1563177128046914E-11</v>
      </c>
      <c r="Q35" s="75">
        <f t="shared" si="15"/>
        <v>-4.6118076095804272E-6</v>
      </c>
      <c r="R35" s="75">
        <f t="shared" si="15"/>
        <v>-8.6674347215912022E-6</v>
      </c>
      <c r="S35" s="75">
        <f t="shared" si="15"/>
        <v>-1.1677641288465185E-5</v>
      </c>
      <c r="T35" s="75">
        <f t="shared" si="15"/>
        <v>-1.3279351972319965E-5</v>
      </c>
      <c r="U35" s="75">
        <f t="shared" si="15"/>
        <v>-1.3279376825950559E-5</v>
      </c>
      <c r="V35" s="75">
        <f t="shared" si="15"/>
        <v>-1.1677712851642314E-5</v>
      </c>
      <c r="W35" s="75">
        <f t="shared" si="15"/>
        <v>-8.6675443627395438E-6</v>
      </c>
      <c r="X35" s="75">
        <f t="shared" si="15"/>
        <v>-4.6119421043593632E-6</v>
      </c>
      <c r="Y35" s="75">
        <f t="shared" si="15"/>
        <v>-7.1563177129698936E-11</v>
      </c>
      <c r="Z35" s="75">
        <f t="shared" si="15"/>
        <v>4.6118076095804484E-6</v>
      </c>
      <c r="AA35" s="75">
        <f t="shared" si="16"/>
        <v>8.6674347215912005E-6</v>
      </c>
      <c r="AB35" s="75">
        <f t="shared" si="16"/>
        <v>1.1677641288465183E-5</v>
      </c>
      <c r="AC35" s="75">
        <f t="shared" si="16"/>
        <v>1.3279351972319965E-5</v>
      </c>
      <c r="AD35" s="75">
        <f t="shared" si="16"/>
        <v>1.3279376825950559E-5</v>
      </c>
      <c r="AE35" s="75">
        <f t="shared" si="16"/>
        <v>1.1677712851642315E-5</v>
      </c>
      <c r="AF35" s="75">
        <f t="shared" si="16"/>
        <v>8.6675443627395455E-6</v>
      </c>
      <c r="AG35" s="75">
        <f t="shared" si="16"/>
        <v>4.6119421043593648E-6</v>
      </c>
      <c r="AH35" s="75">
        <f t="shared" si="16"/>
        <v>7.1563177131350945E-11</v>
      </c>
      <c r="AI35" s="75">
        <f t="shared" si="16"/>
        <v>-4.611807609580401E-6</v>
      </c>
      <c r="AJ35" s="75">
        <f t="shared" si="16"/>
        <v>-8.6674347215911632E-6</v>
      </c>
      <c r="AK35" s="75">
        <f t="shared" si="17"/>
        <v>-1.1677641288465183E-5</v>
      </c>
      <c r="AL35" s="75">
        <f t="shared" si="17"/>
        <v>-1.3279351972319965E-5</v>
      </c>
      <c r="AM35" s="75">
        <f t="shared" si="17"/>
        <v>-1.3279376825950559E-5</v>
      </c>
      <c r="AN35" s="75">
        <f t="shared" si="17"/>
        <v>-1.1677712851642317E-5</v>
      </c>
      <c r="AO35" s="75">
        <f t="shared" si="17"/>
        <v>-8.6675443627395117E-6</v>
      </c>
      <c r="AP35" s="75">
        <f t="shared" si="17"/>
        <v>-4.6119421043593886E-6</v>
      </c>
      <c r="AQ35" s="75">
        <f t="shared" si="17"/>
        <v>-7.1563177109050181E-11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3.38136E-4</v>
      </c>
      <c r="E36" s="50">
        <v>-2.9670000000000002E-16</v>
      </c>
      <c r="F36" s="36">
        <f t="shared" si="5"/>
        <v>13.52544</v>
      </c>
      <c r="G36" s="75">
        <f t="shared" si="14"/>
        <v>-4.0129980480000004E-19</v>
      </c>
      <c r="H36" s="75">
        <f t="shared" si="14"/>
        <v>2.3486680081434021E-4</v>
      </c>
      <c r="I36" s="75">
        <f t="shared" si="14"/>
        <v>4.6259729273427289E-4</v>
      </c>
      <c r="J36" s="75">
        <f t="shared" si="14"/>
        <v>6.7627199999999957E-4</v>
      </c>
      <c r="K36" s="75">
        <f t="shared" si="14"/>
        <v>8.6939852475587023E-4</v>
      </c>
      <c r="L36" s="75">
        <f t="shared" si="14"/>
        <v>1.0361088152739148E-3</v>
      </c>
      <c r="M36" s="75">
        <f t="shared" si="14"/>
        <v>1.1713374637362195E-3</v>
      </c>
      <c r="N36" s="75">
        <f t="shared" si="14"/>
        <v>1.2709756160882556E-3</v>
      </c>
      <c r="O36" s="75">
        <f t="shared" si="14"/>
        <v>1.3319958174901438E-3</v>
      </c>
      <c r="P36" s="75">
        <f t="shared" si="14"/>
        <v>1.352544E-3</v>
      </c>
      <c r="Q36" s="75">
        <f t="shared" si="15"/>
        <v>1.331995817490144E-3</v>
      </c>
      <c r="R36" s="75">
        <f t="shared" si="15"/>
        <v>1.2709756160882556E-3</v>
      </c>
      <c r="S36" s="75">
        <f t="shared" si="15"/>
        <v>1.1713374637362202E-3</v>
      </c>
      <c r="T36" s="75">
        <f t="shared" si="15"/>
        <v>1.0361088152739154E-3</v>
      </c>
      <c r="U36" s="75">
        <f t="shared" si="15"/>
        <v>8.6939852475587131E-4</v>
      </c>
      <c r="V36" s="75">
        <f t="shared" si="15"/>
        <v>6.7627200000000044E-4</v>
      </c>
      <c r="W36" s="75">
        <f t="shared" si="15"/>
        <v>4.6259729273427408E-4</v>
      </c>
      <c r="X36" s="75">
        <f t="shared" si="15"/>
        <v>2.3486680081434111E-4</v>
      </c>
      <c r="Y36" s="75">
        <f t="shared" si="15"/>
        <v>7.663569154270356E-19</v>
      </c>
      <c r="Z36" s="75">
        <f t="shared" si="15"/>
        <v>-2.3486680081434021E-4</v>
      </c>
      <c r="AA36" s="75">
        <f t="shared" si="16"/>
        <v>-4.6259729273427262E-4</v>
      </c>
      <c r="AB36" s="75">
        <f t="shared" si="16"/>
        <v>-6.7627199999999968E-4</v>
      </c>
      <c r="AC36" s="75">
        <f t="shared" si="16"/>
        <v>-8.6939852475587012E-4</v>
      </c>
      <c r="AD36" s="75">
        <f t="shared" si="16"/>
        <v>-1.0361088152739148E-3</v>
      </c>
      <c r="AE36" s="75">
        <f t="shared" si="16"/>
        <v>-1.1713374637362195E-3</v>
      </c>
      <c r="AF36" s="75">
        <f t="shared" si="16"/>
        <v>-1.2709756160882554E-3</v>
      </c>
      <c r="AG36" s="75">
        <f t="shared" si="16"/>
        <v>-1.3319958174901438E-3</v>
      </c>
      <c r="AH36" s="75">
        <f t="shared" si="16"/>
        <v>-1.352544E-3</v>
      </c>
      <c r="AI36" s="75">
        <f t="shared" si="16"/>
        <v>-1.331995817490144E-3</v>
      </c>
      <c r="AJ36" s="75">
        <f t="shared" si="16"/>
        <v>-1.2709756160882559E-3</v>
      </c>
      <c r="AK36" s="75">
        <f t="shared" si="17"/>
        <v>-1.1713374637362197E-3</v>
      </c>
      <c r="AL36" s="75">
        <f t="shared" si="17"/>
        <v>-1.0361088152739152E-3</v>
      </c>
      <c r="AM36" s="75">
        <f t="shared" si="17"/>
        <v>-8.6939852475587099E-4</v>
      </c>
      <c r="AN36" s="75">
        <f t="shared" si="17"/>
        <v>-6.7627200000000066E-4</v>
      </c>
      <c r="AO36" s="75">
        <f t="shared" si="17"/>
        <v>-4.625972927342731E-4</v>
      </c>
      <c r="AP36" s="75">
        <f t="shared" si="17"/>
        <v>-2.3486680081434189E-4</v>
      </c>
      <c r="AQ36" s="75">
        <f t="shared" si="17"/>
        <v>-3.314134383591849E-19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9.3074799999999999E-5</v>
      </c>
      <c r="E37" s="50">
        <v>-1.5708</v>
      </c>
      <c r="F37" s="36">
        <f t="shared" si="5"/>
        <v>2.7922439999811628</v>
      </c>
      <c r="G37" s="75">
        <f t="shared" si="14"/>
        <v>-2.7922439999811629E-4</v>
      </c>
      <c r="H37" s="75">
        <f t="shared" si="14"/>
        <v>-2.749825320503183E-4</v>
      </c>
      <c r="I37" s="75">
        <f t="shared" si="14"/>
        <v>-2.6238545901404657E-4</v>
      </c>
      <c r="J37" s="75">
        <f t="shared" si="14"/>
        <v>-2.418159365790818E-4</v>
      </c>
      <c r="K37" s="75">
        <f t="shared" si="14"/>
        <v>-2.138989592759297E-4</v>
      </c>
      <c r="L37" s="75">
        <f t="shared" si="14"/>
        <v>-1.7948277033327448E-4</v>
      </c>
      <c r="M37" s="75">
        <f t="shared" si="14"/>
        <v>-1.3961308823670675E-4</v>
      </c>
      <c r="N37" s="75">
        <f t="shared" si="14"/>
        <v>-9.5501333101698181E-5</v>
      </c>
      <c r="O37" s="75">
        <f t="shared" si="14"/>
        <v>-4.8487818286400809E-5</v>
      </c>
      <c r="P37" s="75">
        <f t="shared" si="14"/>
        <v>-1.0256484910759826E-9</v>
      </c>
      <c r="Q37" s="75">
        <f t="shared" si="15"/>
        <v>4.848579815322905E-5</v>
      </c>
      <c r="R37" s="75">
        <f t="shared" si="15"/>
        <v>9.5499405513061012E-5</v>
      </c>
      <c r="S37" s="75">
        <f t="shared" si="15"/>
        <v>1.3961131176140948E-4</v>
      </c>
      <c r="T37" s="75">
        <f t="shared" si="15"/>
        <v>1.7948119894862014E-4</v>
      </c>
      <c r="U37" s="75">
        <f t="shared" si="15"/>
        <v>2.1389764072764577E-4</v>
      </c>
      <c r="V37" s="75">
        <f t="shared" si="15"/>
        <v>2.4181491093059075E-4</v>
      </c>
      <c r="W37" s="75">
        <f t="shared" si="15"/>
        <v>2.6238475742915878E-4</v>
      </c>
      <c r="X37" s="75">
        <f t="shared" si="15"/>
        <v>2.7498217584633549E-4</v>
      </c>
      <c r="Y37" s="75">
        <f t="shared" si="15"/>
        <v>2.7922439999811629E-4</v>
      </c>
      <c r="Z37" s="75">
        <f t="shared" si="15"/>
        <v>2.749825320503183E-4</v>
      </c>
      <c r="AA37" s="75">
        <f t="shared" si="16"/>
        <v>2.6238545901404662E-4</v>
      </c>
      <c r="AB37" s="75">
        <f t="shared" si="16"/>
        <v>2.418159365790818E-4</v>
      </c>
      <c r="AC37" s="75">
        <f t="shared" si="16"/>
        <v>2.1389895927592976E-4</v>
      </c>
      <c r="AD37" s="75">
        <f t="shared" si="16"/>
        <v>1.7948277033327456E-4</v>
      </c>
      <c r="AE37" s="75">
        <f t="shared" si="16"/>
        <v>1.3961308823670692E-4</v>
      </c>
      <c r="AF37" s="75">
        <f t="shared" si="16"/>
        <v>9.5501333101698384E-5</v>
      </c>
      <c r="AG37" s="75">
        <f t="shared" si="16"/>
        <v>4.8487818286400836E-5</v>
      </c>
      <c r="AH37" s="75">
        <f t="shared" si="16"/>
        <v>1.025648491172192E-9</v>
      </c>
      <c r="AI37" s="75">
        <f t="shared" si="16"/>
        <v>-4.8485798153228901E-5</v>
      </c>
      <c r="AJ37" s="75">
        <f t="shared" si="16"/>
        <v>-9.5499405513060808E-5</v>
      </c>
      <c r="AK37" s="75">
        <f t="shared" si="17"/>
        <v>-1.3961131176140951E-4</v>
      </c>
      <c r="AL37" s="75">
        <f t="shared" si="17"/>
        <v>-1.7948119894862008E-4</v>
      </c>
      <c r="AM37" s="75">
        <f t="shared" si="17"/>
        <v>-2.1389764072764575E-4</v>
      </c>
      <c r="AN37" s="75">
        <f t="shared" si="17"/>
        <v>-2.4181491093059064E-4</v>
      </c>
      <c r="AO37" s="75">
        <f t="shared" si="17"/>
        <v>-2.6238475742915878E-4</v>
      </c>
      <c r="AP37" s="75">
        <f t="shared" si="17"/>
        <v>-2.7498217584633544E-4</v>
      </c>
      <c r="AQ37" s="75">
        <f t="shared" si="17"/>
        <v>-2.7922439999811629E-4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3.4462499999999999E-4</v>
      </c>
      <c r="E38" s="50">
        <v>-4.2297400000000002E-16</v>
      </c>
      <c r="F38" s="36">
        <f t="shared" si="5"/>
        <v>6.7877874376366449</v>
      </c>
      <c r="G38" s="75">
        <f t="shared" si="14"/>
        <v>-5.8306965899999996E-19</v>
      </c>
      <c r="H38" s="75">
        <f t="shared" si="14"/>
        <v>2.3573738378721663E-4</v>
      </c>
      <c r="I38" s="75">
        <f t="shared" si="14"/>
        <v>4.4304135997644668E-4</v>
      </c>
      <c r="J38" s="75">
        <f t="shared" si="14"/>
        <v>5.9690800955842398E-4</v>
      </c>
      <c r="K38" s="75">
        <f t="shared" si="14"/>
        <v>6.7877874376366426E-4</v>
      </c>
      <c r="L38" s="75">
        <f t="shared" si="14"/>
        <v>6.7877874376366448E-4</v>
      </c>
      <c r="M38" s="75">
        <f t="shared" si="14"/>
        <v>5.9690800955842463E-4</v>
      </c>
      <c r="N38" s="75">
        <f t="shared" si="14"/>
        <v>4.4304135997644777E-4</v>
      </c>
      <c r="O38" s="75">
        <f t="shared" si="14"/>
        <v>2.3573738378721785E-4</v>
      </c>
      <c r="P38" s="75">
        <f t="shared" si="14"/>
        <v>6.9662033303288795E-19</v>
      </c>
      <c r="Q38" s="75">
        <f t="shared" si="15"/>
        <v>-2.3573738378721655E-4</v>
      </c>
      <c r="R38" s="75">
        <f t="shared" si="15"/>
        <v>-4.4304135997644668E-4</v>
      </c>
      <c r="S38" s="75">
        <f t="shared" si="15"/>
        <v>-5.9690800955842387E-4</v>
      </c>
      <c r="T38" s="75">
        <f t="shared" si="15"/>
        <v>-6.7877874376366426E-4</v>
      </c>
      <c r="U38" s="75">
        <f t="shared" si="15"/>
        <v>-6.7877874376366448E-4</v>
      </c>
      <c r="V38" s="75">
        <f t="shared" si="15"/>
        <v>-5.9690800955842463E-4</v>
      </c>
      <c r="W38" s="75">
        <f t="shared" si="15"/>
        <v>-4.4304135997644788E-4</v>
      </c>
      <c r="X38" s="75">
        <f t="shared" si="15"/>
        <v>-2.3573738378721766E-4</v>
      </c>
      <c r="Y38" s="75">
        <f t="shared" si="15"/>
        <v>-7.810636902874646E-19</v>
      </c>
      <c r="Z38" s="75">
        <f t="shared" si="15"/>
        <v>2.3573738378721674E-4</v>
      </c>
      <c r="AA38" s="75">
        <f t="shared" si="16"/>
        <v>4.4304135997644663E-4</v>
      </c>
      <c r="AB38" s="75">
        <f t="shared" si="16"/>
        <v>5.9690800955842409E-4</v>
      </c>
      <c r="AC38" s="75">
        <f t="shared" si="16"/>
        <v>6.7877874376366426E-4</v>
      </c>
      <c r="AD38" s="75">
        <f t="shared" si="16"/>
        <v>6.7877874376366448E-4</v>
      </c>
      <c r="AE38" s="75">
        <f t="shared" si="16"/>
        <v>5.9690800955842463E-4</v>
      </c>
      <c r="AF38" s="75">
        <f t="shared" si="16"/>
        <v>4.4304135997644793E-4</v>
      </c>
      <c r="AG38" s="75">
        <f t="shared" si="16"/>
        <v>2.3573738378721714E-4</v>
      </c>
      <c r="AH38" s="75">
        <f t="shared" si="16"/>
        <v>2.5333007176372991E-19</v>
      </c>
      <c r="AI38" s="75">
        <f t="shared" si="16"/>
        <v>-2.3573738378721666E-4</v>
      </c>
      <c r="AJ38" s="75">
        <f t="shared" si="16"/>
        <v>-4.4304135997644658E-4</v>
      </c>
      <c r="AK38" s="75">
        <f t="shared" si="17"/>
        <v>-5.9690800955842431E-4</v>
      </c>
      <c r="AL38" s="75">
        <f t="shared" si="17"/>
        <v>-6.7877874376366437E-4</v>
      </c>
      <c r="AM38" s="75">
        <f t="shared" si="17"/>
        <v>-6.7877874376366448E-4</v>
      </c>
      <c r="AN38" s="75">
        <f t="shared" si="17"/>
        <v>-5.9690800955842463E-4</v>
      </c>
      <c r="AO38" s="75">
        <f t="shared" si="17"/>
        <v>-4.4304135997644701E-4</v>
      </c>
      <c r="AP38" s="75">
        <f t="shared" si="17"/>
        <v>-2.3573738378721836E-4</v>
      </c>
      <c r="AQ38" s="75">
        <f t="shared" si="17"/>
        <v>-3.3777342901830651E-19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1.19961E-4</v>
      </c>
      <c r="E39" s="50">
        <v>3.1415899999999999</v>
      </c>
      <c r="F39" s="36">
        <f t="shared" si="5"/>
        <v>4.7984399999831062</v>
      </c>
      <c r="G39" s="75">
        <f t="shared" si="14"/>
        <v>1.2733091408015714E-9</v>
      </c>
      <c r="H39" s="75">
        <f t="shared" si="14"/>
        <v>-8.3322782199403216E-5</v>
      </c>
      <c r="I39" s="75">
        <f t="shared" si="14"/>
        <v>-1.641151171341808E-4</v>
      </c>
      <c r="J39" s="75">
        <f t="shared" si="14"/>
        <v>-2.3992089728109241E-4</v>
      </c>
      <c r="K39" s="75">
        <f t="shared" si="14"/>
        <v>-3.084368023699502E-4</v>
      </c>
      <c r="L39" s="75">
        <f t="shared" si="14"/>
        <v>-3.6758101129534965E-4</v>
      </c>
      <c r="M39" s="75">
        <f t="shared" si="14"/>
        <v>-4.1555645719750661E-4</v>
      </c>
      <c r="N39" s="75">
        <f t="shared" si="14"/>
        <v>-4.5090543042943096E-4</v>
      </c>
      <c r="O39" s="75">
        <f t="shared" si="14"/>
        <v>-4.7255387032691428E-4</v>
      </c>
      <c r="P39" s="75">
        <f t="shared" si="14"/>
        <v>-4.7984399999831059E-4</v>
      </c>
      <c r="Q39" s="75">
        <f t="shared" si="15"/>
        <v>-4.725543125425381E-4</v>
      </c>
      <c r="R39" s="75">
        <f t="shared" si="15"/>
        <v>-4.509063014241807E-4</v>
      </c>
      <c r="S39" s="75">
        <f t="shared" si="15"/>
        <v>-4.1555773050664741E-4</v>
      </c>
      <c r="T39" s="75">
        <f t="shared" si="15"/>
        <v>-3.6758264823002774E-4</v>
      </c>
      <c r="U39" s="75">
        <f t="shared" si="15"/>
        <v>-3.0843875319273357E-4</v>
      </c>
      <c r="V39" s="75">
        <f t="shared" si="15"/>
        <v>-2.3992310271721826E-4</v>
      </c>
      <c r="W39" s="75">
        <f t="shared" si="15"/>
        <v>-1.6411751017258823E-4</v>
      </c>
      <c r="X39" s="75">
        <f t="shared" si="15"/>
        <v>-8.3325290128830973E-5</v>
      </c>
      <c r="Y39" s="75">
        <f t="shared" si="15"/>
        <v>-1.2733091408603596E-9</v>
      </c>
      <c r="Z39" s="75">
        <f t="shared" si="15"/>
        <v>8.3322782199403596E-5</v>
      </c>
      <c r="AA39" s="75">
        <f t="shared" si="16"/>
        <v>1.6411511713418093E-4</v>
      </c>
      <c r="AB39" s="75">
        <f t="shared" si="16"/>
        <v>2.3992089728109255E-4</v>
      </c>
      <c r="AC39" s="75">
        <f t="shared" si="16"/>
        <v>3.0843680236995014E-4</v>
      </c>
      <c r="AD39" s="75">
        <f t="shared" si="16"/>
        <v>3.675810112953496E-4</v>
      </c>
      <c r="AE39" s="75">
        <f t="shared" si="16"/>
        <v>4.1555645719750656E-4</v>
      </c>
      <c r="AF39" s="75">
        <f t="shared" si="16"/>
        <v>4.5090543042943096E-4</v>
      </c>
      <c r="AG39" s="75">
        <f t="shared" si="16"/>
        <v>4.7255387032691428E-4</v>
      </c>
      <c r="AH39" s="75">
        <f t="shared" si="16"/>
        <v>4.7984399999831059E-4</v>
      </c>
      <c r="AI39" s="75">
        <f t="shared" si="16"/>
        <v>4.7255431254253821E-4</v>
      </c>
      <c r="AJ39" s="75">
        <f t="shared" si="16"/>
        <v>4.5090630142418091E-4</v>
      </c>
      <c r="AK39" s="75">
        <f t="shared" si="17"/>
        <v>4.1555773050664746E-4</v>
      </c>
      <c r="AL39" s="75">
        <f t="shared" si="17"/>
        <v>3.6758264823002774E-4</v>
      </c>
      <c r="AM39" s="75">
        <f t="shared" si="17"/>
        <v>3.0843875319273362E-4</v>
      </c>
      <c r="AN39" s="75">
        <f t="shared" si="17"/>
        <v>2.3992310271721832E-4</v>
      </c>
      <c r="AO39" s="75">
        <f t="shared" si="17"/>
        <v>1.641175101725875E-4</v>
      </c>
      <c r="AP39" s="75">
        <f t="shared" si="17"/>
        <v>8.3325290128831434E-5</v>
      </c>
      <c r="AQ39" s="75">
        <f t="shared" si="17"/>
        <v>1.2733091404929605E-9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1.5185099999999999E-4</v>
      </c>
      <c r="E40" s="50">
        <v>1.5708</v>
      </c>
      <c r="F40" s="36">
        <f t="shared" si="5"/>
        <v>4.5555299999692664</v>
      </c>
      <c r="G40" s="75">
        <f t="shared" si="14"/>
        <v>4.5555299999692665E-4</v>
      </c>
      <c r="H40" s="75">
        <f t="shared" si="14"/>
        <v>4.4863183573257088E-4</v>
      </c>
      <c r="I40" s="75">
        <f t="shared" si="14"/>
        <v>4.2807922015814366E-4</v>
      </c>
      <c r="J40" s="75">
        <f t="shared" si="14"/>
        <v>3.9451963409774856E-4</v>
      </c>
      <c r="K40" s="75">
        <f t="shared" si="14"/>
        <v>3.4897276859186107E-4</v>
      </c>
      <c r="L40" s="75">
        <f t="shared" si="14"/>
        <v>2.9282254210105115E-4</v>
      </c>
      <c r="M40" s="75">
        <f t="shared" si="14"/>
        <v>2.2777505084385679E-4</v>
      </c>
      <c r="N40" s="75">
        <f t="shared" si="14"/>
        <v>1.5580672992650903E-4</v>
      </c>
      <c r="O40" s="75">
        <f t="shared" si="14"/>
        <v>7.9104300362353608E-5</v>
      </c>
      <c r="P40" s="75">
        <f t="shared" si="14"/>
        <v>-1.6733396045180773E-9</v>
      </c>
      <c r="Q40" s="75">
        <f t="shared" si="15"/>
        <v>-7.9107596197985309E-5</v>
      </c>
      <c r="R40" s="75">
        <f t="shared" si="15"/>
        <v>-1.558098747762655E-4</v>
      </c>
      <c r="S40" s="75">
        <f t="shared" si="15"/>
        <v>-2.277779491530698E-4</v>
      </c>
      <c r="T40" s="75">
        <f t="shared" si="15"/>
        <v>-2.9282510580606208E-4</v>
      </c>
      <c r="U40" s="75">
        <f t="shared" si="15"/>
        <v>-3.4897491979579004E-4</v>
      </c>
      <c r="V40" s="75">
        <f t="shared" si="15"/>
        <v>-3.9452130743735303E-4</v>
      </c>
      <c r="W40" s="75">
        <f t="shared" si="15"/>
        <v>-4.2808036478984623E-4</v>
      </c>
      <c r="X40" s="75">
        <f t="shared" si="15"/>
        <v>-4.4863241687731676E-4</v>
      </c>
      <c r="Y40" s="75">
        <f t="shared" si="15"/>
        <v>-4.5555299999692665E-4</v>
      </c>
      <c r="Z40" s="75">
        <f t="shared" si="15"/>
        <v>-4.4863183573257088E-4</v>
      </c>
      <c r="AA40" s="75">
        <f t="shared" si="16"/>
        <v>-4.2807922015814372E-4</v>
      </c>
      <c r="AB40" s="75">
        <f t="shared" si="16"/>
        <v>-3.9451963409774851E-4</v>
      </c>
      <c r="AC40" s="75">
        <f t="shared" si="16"/>
        <v>-3.4897276859186096E-4</v>
      </c>
      <c r="AD40" s="75">
        <f t="shared" si="16"/>
        <v>-2.9282254210105115E-4</v>
      </c>
      <c r="AE40" s="75">
        <f t="shared" si="16"/>
        <v>-2.2777505084385684E-4</v>
      </c>
      <c r="AF40" s="75">
        <f t="shared" si="16"/>
        <v>-1.5580672992650905E-4</v>
      </c>
      <c r="AG40" s="75">
        <f t="shared" si="16"/>
        <v>-7.9104300362353459E-5</v>
      </c>
      <c r="AH40" s="75">
        <f t="shared" si="16"/>
        <v>1.6733396044622653E-9</v>
      </c>
      <c r="AI40" s="75">
        <f t="shared" si="16"/>
        <v>7.9107596197985268E-5</v>
      </c>
      <c r="AJ40" s="75">
        <f t="shared" si="16"/>
        <v>1.5580987477626545E-4</v>
      </c>
      <c r="AK40" s="75">
        <f t="shared" si="17"/>
        <v>2.2777794915307008E-4</v>
      </c>
      <c r="AL40" s="75">
        <f t="shared" si="17"/>
        <v>2.9282510580606208E-4</v>
      </c>
      <c r="AM40" s="75">
        <f t="shared" si="17"/>
        <v>3.4897491979579004E-4</v>
      </c>
      <c r="AN40" s="75">
        <f t="shared" si="17"/>
        <v>3.9452130743735303E-4</v>
      </c>
      <c r="AO40" s="75">
        <f t="shared" si="17"/>
        <v>4.280803647898464E-4</v>
      </c>
      <c r="AP40" s="75">
        <f t="shared" si="17"/>
        <v>4.4863241687731676E-4</v>
      </c>
      <c r="AQ40" s="75">
        <f t="shared" si="17"/>
        <v>4.5555299999692665E-4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7.7343100000000002E-5</v>
      </c>
      <c r="E41" s="50">
        <v>3.1415899999999999</v>
      </c>
      <c r="F41" s="36">
        <f t="shared" si="5"/>
        <v>1.523363115978791</v>
      </c>
      <c r="G41" s="75">
        <f t="shared" si="14"/>
        <v>-8.2094744298216335E-10</v>
      </c>
      <c r="H41" s="75">
        <f t="shared" si="14"/>
        <v>5.2905024855503705E-5</v>
      </c>
      <c r="I41" s="75">
        <f t="shared" si="14"/>
        <v>9.9429743865866893E-5</v>
      </c>
      <c r="J41" s="75">
        <f t="shared" si="14"/>
        <v>1.3396176833927232E-4</v>
      </c>
      <c r="K41" s="75">
        <f t="shared" si="14"/>
        <v>1.5233602648582424E-4</v>
      </c>
      <c r="L41" s="75">
        <f t="shared" si="14"/>
        <v>1.523363115978791E-4</v>
      </c>
      <c r="M41" s="75">
        <f t="shared" si="14"/>
        <v>1.3396258928671537E-4</v>
      </c>
      <c r="N41" s="75">
        <f t="shared" si="14"/>
        <v>9.9431001630320584E-5</v>
      </c>
      <c r="O41" s="75">
        <f t="shared" si="14"/>
        <v>5.2906567732012164E-5</v>
      </c>
      <c r="P41" s="75">
        <f t="shared" si="14"/>
        <v>8.2094744300111467E-10</v>
      </c>
      <c r="Q41" s="75">
        <f t="shared" si="15"/>
        <v>-5.2905024855503685E-5</v>
      </c>
      <c r="R41" s="75">
        <f t="shared" si="15"/>
        <v>-9.9429743865866988E-5</v>
      </c>
      <c r="S41" s="75">
        <f t="shared" si="15"/>
        <v>-1.3396176833927237E-4</v>
      </c>
      <c r="T41" s="75">
        <f t="shared" si="15"/>
        <v>-1.5233602648582421E-4</v>
      </c>
      <c r="U41" s="75">
        <f t="shared" si="15"/>
        <v>-1.523363115978791E-4</v>
      </c>
      <c r="V41" s="75">
        <f t="shared" si="15"/>
        <v>-1.3396258928671537E-4</v>
      </c>
      <c r="W41" s="75">
        <f t="shared" si="15"/>
        <v>-9.9431001630320598E-5</v>
      </c>
      <c r="X41" s="75">
        <f t="shared" si="15"/>
        <v>-5.2906567732012184E-5</v>
      </c>
      <c r="Y41" s="75">
        <f t="shared" si="15"/>
        <v>-8.20947443020066E-10</v>
      </c>
      <c r="Z41" s="75">
        <f t="shared" si="15"/>
        <v>5.2905024855503929E-5</v>
      </c>
      <c r="AA41" s="75">
        <f t="shared" si="16"/>
        <v>9.9429743865866974E-5</v>
      </c>
      <c r="AB41" s="75">
        <f t="shared" si="16"/>
        <v>1.3396176833927237E-4</v>
      </c>
      <c r="AC41" s="75">
        <f t="shared" si="16"/>
        <v>1.5233602648582421E-4</v>
      </c>
      <c r="AD41" s="75">
        <f t="shared" si="16"/>
        <v>1.523363115978791E-4</v>
      </c>
      <c r="AE41" s="75">
        <f t="shared" si="16"/>
        <v>1.339625892867154E-4</v>
      </c>
      <c r="AF41" s="75">
        <f t="shared" si="16"/>
        <v>9.9431001630320625E-5</v>
      </c>
      <c r="AG41" s="75">
        <f t="shared" si="16"/>
        <v>5.2906567732012204E-5</v>
      </c>
      <c r="AH41" s="75">
        <f t="shared" si="16"/>
        <v>8.2094744303901743E-10</v>
      </c>
      <c r="AI41" s="75">
        <f t="shared" si="16"/>
        <v>-5.2905024855503387E-5</v>
      </c>
      <c r="AJ41" s="75">
        <f t="shared" si="16"/>
        <v>-9.9429743865866541E-5</v>
      </c>
      <c r="AK41" s="75">
        <f t="shared" si="17"/>
        <v>-1.3396176833927237E-4</v>
      </c>
      <c r="AL41" s="75">
        <f t="shared" si="17"/>
        <v>-1.5233602648582421E-4</v>
      </c>
      <c r="AM41" s="75">
        <f t="shared" si="17"/>
        <v>-1.523363115978791E-4</v>
      </c>
      <c r="AN41" s="75">
        <f t="shared" si="17"/>
        <v>-1.339625892867154E-4</v>
      </c>
      <c r="AO41" s="75">
        <f t="shared" si="17"/>
        <v>-9.9431001630320218E-5</v>
      </c>
      <c r="AP41" s="75">
        <f t="shared" si="17"/>
        <v>-5.2906567732012475E-5</v>
      </c>
      <c r="AQ41" s="75">
        <f t="shared" si="17"/>
        <v>-8.2094744278319084E-10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1.0618099999999999E-5</v>
      </c>
      <c r="E42" s="50">
        <v>-3.1415899999999999</v>
      </c>
      <c r="F42" s="36">
        <f t="shared" si="5"/>
        <v>0.42472399999850463</v>
      </c>
      <c r="G42" s="75">
        <f t="shared" si="14"/>
        <v>-1.1270432713919662E-10</v>
      </c>
      <c r="H42" s="75">
        <f t="shared" si="14"/>
        <v>-7.3753658532101212E-6</v>
      </c>
      <c r="I42" s="75">
        <f t="shared" si="14"/>
        <v>-1.4526522242758532E-5</v>
      </c>
      <c r="J42" s="75">
        <f t="shared" si="14"/>
        <v>-2.1236297604735646E-5</v>
      </c>
      <c r="K42" s="75">
        <f t="shared" si="14"/>
        <v>-2.7300818810077974E-5</v>
      </c>
      <c r="L42" s="75">
        <f t="shared" si="14"/>
        <v>-3.2535818450756969E-5</v>
      </c>
      <c r="M42" s="75">
        <f t="shared" si="14"/>
        <v>-3.6782233711728248E-5</v>
      </c>
      <c r="N42" s="75">
        <f t="shared" si="14"/>
        <v>-3.9911039414077014E-5</v>
      </c>
      <c r="O42" s="75">
        <f t="shared" si="14"/>
        <v>-4.1827168379789459E-5</v>
      </c>
      <c r="P42" s="75">
        <f t="shared" si="14"/>
        <v>-4.2472399999850465E-5</v>
      </c>
      <c r="Q42" s="75">
        <f t="shared" si="15"/>
        <v>-4.1827129237987416E-5</v>
      </c>
      <c r="R42" s="75">
        <f t="shared" si="15"/>
        <v>-3.9910962319776771E-5</v>
      </c>
      <c r="S42" s="75">
        <f t="shared" si="15"/>
        <v>-3.6782121007401122E-5</v>
      </c>
      <c r="T42" s="75">
        <f t="shared" si="15"/>
        <v>-3.2535673560866885E-5</v>
      </c>
      <c r="U42" s="75">
        <f t="shared" si="15"/>
        <v>-2.730064613703094E-5</v>
      </c>
      <c r="V42" s="75">
        <f t="shared" si="15"/>
        <v>-2.1236102395114812E-5</v>
      </c>
      <c r="W42" s="75">
        <f t="shared" si="15"/>
        <v>-1.452631042790945E-5</v>
      </c>
      <c r="X42" s="75">
        <f t="shared" si="15"/>
        <v>-7.3751438690197974E-6</v>
      </c>
      <c r="Y42" s="75">
        <f t="shared" si="15"/>
        <v>1.1270432713399312E-10</v>
      </c>
      <c r="Z42" s="75">
        <f t="shared" si="15"/>
        <v>7.3753658532101356E-6</v>
      </c>
      <c r="AA42" s="75">
        <f t="shared" si="16"/>
        <v>1.4526522242758527E-5</v>
      </c>
      <c r="AB42" s="75">
        <f t="shared" si="16"/>
        <v>2.1236297604735653E-5</v>
      </c>
      <c r="AC42" s="75">
        <f t="shared" si="16"/>
        <v>2.7300818810077968E-5</v>
      </c>
      <c r="AD42" s="75">
        <f t="shared" si="16"/>
        <v>3.2535818450756962E-5</v>
      </c>
      <c r="AE42" s="75">
        <f t="shared" si="16"/>
        <v>3.6782233711728248E-5</v>
      </c>
      <c r="AF42" s="75">
        <f t="shared" si="16"/>
        <v>3.9911039414077008E-5</v>
      </c>
      <c r="AG42" s="75">
        <f t="shared" si="16"/>
        <v>4.1827168379789459E-5</v>
      </c>
      <c r="AH42" s="75">
        <f t="shared" si="16"/>
        <v>4.2472399999850465E-5</v>
      </c>
      <c r="AI42" s="75">
        <f t="shared" si="16"/>
        <v>4.1827129237987416E-5</v>
      </c>
      <c r="AJ42" s="75">
        <f t="shared" si="16"/>
        <v>3.9910962319776785E-5</v>
      </c>
      <c r="AK42" s="75">
        <f t="shared" si="17"/>
        <v>3.6782121007401115E-5</v>
      </c>
      <c r="AL42" s="75">
        <f t="shared" si="17"/>
        <v>3.2535673560866885E-5</v>
      </c>
      <c r="AM42" s="75">
        <f t="shared" si="17"/>
        <v>2.730064613703094E-5</v>
      </c>
      <c r="AN42" s="75">
        <f t="shared" si="17"/>
        <v>2.1236102395114829E-5</v>
      </c>
      <c r="AO42" s="75">
        <f t="shared" si="17"/>
        <v>1.4526310427909438E-5</v>
      </c>
      <c r="AP42" s="75">
        <f t="shared" si="17"/>
        <v>7.3751438690198398E-6</v>
      </c>
      <c r="AQ42" s="75">
        <f t="shared" si="17"/>
        <v>-1.1270432712878962E-10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3.6949800000000003E-5</v>
      </c>
      <c r="E43" s="50">
        <v>-1.5708</v>
      </c>
      <c r="F43" s="36">
        <f t="shared" si="5"/>
        <v>1.1084939999925219</v>
      </c>
      <c r="G43" s="75">
        <f t="shared" ref="G43:P49" si="18">Bn*SIN(m*(th-INDEX(deg,ii)*PI()/180+ph))*INDEX(mm,ii)*INDEX(_10kA,ii)</f>
        <v>-1.1084939999925219E-4</v>
      </c>
      <c r="H43" s="75">
        <f t="shared" si="18"/>
        <v>-1.0916541924079184E-4</v>
      </c>
      <c r="I43" s="75">
        <f t="shared" si="18"/>
        <v>-1.0416450245906754E-4</v>
      </c>
      <c r="J43" s="75">
        <f t="shared" si="18"/>
        <v>-9.599859997990602E-5</v>
      </c>
      <c r="K43" s="75">
        <f t="shared" si="18"/>
        <v>-8.491582861799057E-5</v>
      </c>
      <c r="L43" s="75">
        <f t="shared" si="18"/>
        <v>-7.1252932773000063E-5</v>
      </c>
      <c r="M43" s="75">
        <f t="shared" si="18"/>
        <v>-5.5425052621425655E-5</v>
      </c>
      <c r="N43" s="75">
        <f t="shared" si="18"/>
        <v>-3.7913110292379119E-5</v>
      </c>
      <c r="O43" s="75">
        <f t="shared" si="18"/>
        <v>-1.9249197292058136E-5</v>
      </c>
      <c r="P43" s="75">
        <f t="shared" si="18"/>
        <v>-4.0717258178969332E-10</v>
      </c>
      <c r="Q43" s="75">
        <f t="shared" ref="Q43:Z49" si="19">Bn*SIN(m*(th-INDEX(deg,ii)*PI()/180+ph))*INDEX(mm,ii)*INDEX(_10kA,ii)</f>
        <v>1.9248395318627418E-5</v>
      </c>
      <c r="R43" s="75">
        <f t="shared" si="19"/>
        <v>3.7912345058238126E-5</v>
      </c>
      <c r="S43" s="75">
        <f t="shared" si="19"/>
        <v>5.5424347377826526E-5</v>
      </c>
      <c r="T43" s="75">
        <f t="shared" si="19"/>
        <v>7.1252308948412726E-5</v>
      </c>
      <c r="U43" s="75">
        <f t="shared" si="19"/>
        <v>8.4915305167009415E-5</v>
      </c>
      <c r="V43" s="75">
        <f t="shared" si="19"/>
        <v>9.5998192807324236E-5</v>
      </c>
      <c r="W43" s="75">
        <f t="shared" si="19"/>
        <v>1.0416422393661797E-4</v>
      </c>
      <c r="X43" s="75">
        <f t="shared" si="19"/>
        <v>1.091652778312382E-4</v>
      </c>
      <c r="Y43" s="75">
        <f t="shared" si="19"/>
        <v>1.1084939999925219E-4</v>
      </c>
      <c r="Z43" s="75">
        <f t="shared" si="19"/>
        <v>1.0916541924079184E-4</v>
      </c>
      <c r="AA43" s="75">
        <f t="shared" ref="AA43:AJ49" si="20">Bn*SIN(m*(th-INDEX(deg,ii)*PI()/180+ph))*INDEX(mm,ii)*INDEX(_10kA,ii)</f>
        <v>1.0416450245906754E-4</v>
      </c>
      <c r="AB43" s="75">
        <f t="shared" si="20"/>
        <v>9.5998599979906033E-5</v>
      </c>
      <c r="AC43" s="75">
        <f t="shared" si="20"/>
        <v>8.4915828617990584E-5</v>
      </c>
      <c r="AD43" s="75">
        <f t="shared" si="20"/>
        <v>7.125293277300009E-5</v>
      </c>
      <c r="AE43" s="75">
        <f t="shared" si="20"/>
        <v>5.5425052621425716E-5</v>
      </c>
      <c r="AF43" s="75">
        <f t="shared" si="20"/>
        <v>3.7913110292379194E-5</v>
      </c>
      <c r="AG43" s="75">
        <f t="shared" si="20"/>
        <v>1.924919729205815E-5</v>
      </c>
      <c r="AH43" s="75">
        <f t="shared" si="20"/>
        <v>4.0717258182788745E-10</v>
      </c>
      <c r="AI43" s="75">
        <f t="shared" si="20"/>
        <v>-1.9248395318627354E-5</v>
      </c>
      <c r="AJ43" s="75">
        <f t="shared" si="20"/>
        <v>-3.7912345058238044E-5</v>
      </c>
      <c r="AK43" s="75">
        <f t="shared" ref="AK43:AQ49" si="21">Bn*SIN(m*(th-INDEX(deg,ii)*PI()/180+ph))*INDEX(mm,ii)*INDEX(_10kA,ii)</f>
        <v>-5.542434737782654E-5</v>
      </c>
      <c r="AL43" s="75">
        <f t="shared" si="21"/>
        <v>-7.1252308948412699E-5</v>
      </c>
      <c r="AM43" s="75">
        <f t="shared" si="21"/>
        <v>-8.4915305167009388E-5</v>
      </c>
      <c r="AN43" s="75">
        <f t="shared" si="21"/>
        <v>-9.5998192807324222E-5</v>
      </c>
      <c r="AO43" s="75">
        <f t="shared" si="21"/>
        <v>-1.0416422393661799E-4</v>
      </c>
      <c r="AP43" s="75">
        <f t="shared" si="21"/>
        <v>-1.0916527783123815E-4</v>
      </c>
      <c r="AQ43" s="75">
        <f t="shared" si="21"/>
        <v>-1.1084939999925219E-4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5.0462199999999998E-6</v>
      </c>
      <c r="E44" s="50">
        <v>3.1415899999999999</v>
      </c>
      <c r="F44" s="36">
        <f t="shared" si="5"/>
        <v>9.9391224596822383E-2</v>
      </c>
      <c r="G44" s="75">
        <f t="shared" si="18"/>
        <v>-5.3562391547862087E-11</v>
      </c>
      <c r="H44" s="75">
        <f t="shared" si="18"/>
        <v>3.4517674430730069E-6</v>
      </c>
      <c r="I44" s="75">
        <f t="shared" si="18"/>
        <v>6.4872543522410513E-6</v>
      </c>
      <c r="J44" s="75">
        <f t="shared" si="18"/>
        <v>8.7402826448513538E-6</v>
      </c>
      <c r="K44" s="75">
        <f t="shared" si="18"/>
        <v>9.9391038576588715E-6</v>
      </c>
      <c r="L44" s="75">
        <f t="shared" si="18"/>
        <v>9.939122459682239E-6</v>
      </c>
      <c r="M44" s="75">
        <f t="shared" si="18"/>
        <v>8.7403362072429059E-6</v>
      </c>
      <c r="N44" s="75">
        <f t="shared" si="18"/>
        <v>6.4873364145858688E-6</v>
      </c>
      <c r="O44" s="75">
        <f t="shared" si="18"/>
        <v>3.451868107441186E-6</v>
      </c>
      <c r="P44" s="75">
        <f t="shared" si="18"/>
        <v>5.356239154909856E-11</v>
      </c>
      <c r="Q44" s="75">
        <f t="shared" si="19"/>
        <v>-3.4517674430730057E-6</v>
      </c>
      <c r="R44" s="75">
        <f t="shared" si="19"/>
        <v>-6.4872543522410564E-6</v>
      </c>
      <c r="S44" s="75">
        <f t="shared" si="19"/>
        <v>-8.7402826448513572E-6</v>
      </c>
      <c r="T44" s="75">
        <f t="shared" si="19"/>
        <v>-9.9391038576588715E-6</v>
      </c>
      <c r="U44" s="75">
        <f t="shared" si="19"/>
        <v>-9.939122459682239E-6</v>
      </c>
      <c r="V44" s="75">
        <f t="shared" si="19"/>
        <v>-8.7403362072429059E-6</v>
      </c>
      <c r="W44" s="75">
        <f t="shared" si="19"/>
        <v>-6.4873364145858697E-6</v>
      </c>
      <c r="X44" s="75">
        <f t="shared" si="19"/>
        <v>-3.4518681074411877E-6</v>
      </c>
      <c r="Y44" s="75">
        <f t="shared" si="19"/>
        <v>-5.3562391550335034E-11</v>
      </c>
      <c r="Z44" s="75">
        <f t="shared" si="19"/>
        <v>3.4517674430730213E-6</v>
      </c>
      <c r="AA44" s="75">
        <f t="shared" si="20"/>
        <v>6.4872543522410555E-6</v>
      </c>
      <c r="AB44" s="75">
        <f t="shared" si="20"/>
        <v>8.7402826448513572E-6</v>
      </c>
      <c r="AC44" s="75">
        <f t="shared" si="20"/>
        <v>9.9391038576588715E-6</v>
      </c>
      <c r="AD44" s="75">
        <f t="shared" si="20"/>
        <v>9.939122459682239E-6</v>
      </c>
      <c r="AE44" s="75">
        <f t="shared" si="20"/>
        <v>8.7403362072429076E-6</v>
      </c>
      <c r="AF44" s="75">
        <f t="shared" si="20"/>
        <v>6.4873364145858714E-6</v>
      </c>
      <c r="AG44" s="75">
        <f t="shared" si="20"/>
        <v>3.4518681074411889E-6</v>
      </c>
      <c r="AH44" s="75">
        <f t="shared" si="20"/>
        <v>5.3562391551571507E-11</v>
      </c>
      <c r="AI44" s="75">
        <f t="shared" si="20"/>
        <v>-3.4517674430729862E-6</v>
      </c>
      <c r="AJ44" s="75">
        <f t="shared" si="20"/>
        <v>-6.4872543522410276E-6</v>
      </c>
      <c r="AK44" s="75">
        <f t="shared" si="21"/>
        <v>-8.7402826448513572E-6</v>
      </c>
      <c r="AL44" s="75">
        <f t="shared" si="21"/>
        <v>-9.9391038576588715E-6</v>
      </c>
      <c r="AM44" s="75">
        <f t="shared" si="21"/>
        <v>-9.939122459682239E-6</v>
      </c>
      <c r="AN44" s="75">
        <f t="shared" si="21"/>
        <v>-8.7403362072429093E-6</v>
      </c>
      <c r="AO44" s="75">
        <f t="shared" si="21"/>
        <v>-6.4873364145858451E-6</v>
      </c>
      <c r="AP44" s="75">
        <f t="shared" si="21"/>
        <v>-3.4518681074412067E-6</v>
      </c>
      <c r="AQ44" s="75">
        <f t="shared" si="21"/>
        <v>-5.3562391534880204E-11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6.5268099999999998E-6</v>
      </c>
      <c r="E45" s="50">
        <v>-3.1415899999999999</v>
      </c>
      <c r="F45" s="36">
        <f t="shared" si="5"/>
        <v>0.26107239999908083</v>
      </c>
      <c r="G45" s="75">
        <f t="shared" si="18"/>
        <v>-6.927790559661144E-11</v>
      </c>
      <c r="H45" s="75">
        <f t="shared" si="18"/>
        <v>-4.5335428753157676E-6</v>
      </c>
      <c r="I45" s="75">
        <f t="shared" si="18"/>
        <v>-8.9292670665428668E-6</v>
      </c>
      <c r="J45" s="75">
        <f t="shared" si="18"/>
        <v>-1.3053679996380205E-5</v>
      </c>
      <c r="K45" s="75">
        <f t="shared" si="18"/>
        <v>-1.6781463465008336E-5</v>
      </c>
      <c r="L45" s="75">
        <f t="shared" si="18"/>
        <v>-1.9999350658082435E-5</v>
      </c>
      <c r="M45" s="75">
        <f t="shared" si="18"/>
        <v>-2.2609567701570439E-5</v>
      </c>
      <c r="N45" s="75">
        <f t="shared" si="18"/>
        <v>-2.4532804471439525E-5</v>
      </c>
      <c r="O45" s="75">
        <f t="shared" si="18"/>
        <v>-2.5710624391641976E-5</v>
      </c>
      <c r="P45" s="75">
        <f t="shared" si="18"/>
        <v>-2.6107239999908082E-5</v>
      </c>
      <c r="Q45" s="75">
        <f t="shared" si="19"/>
        <v>-2.5710600331677859E-5</v>
      </c>
      <c r="R45" s="75">
        <f t="shared" si="19"/>
        <v>-2.4532757082561124E-5</v>
      </c>
      <c r="S45" s="75">
        <f t="shared" si="19"/>
        <v>-2.2609498423664849E-5</v>
      </c>
      <c r="T45" s="75">
        <f t="shared" si="19"/>
        <v>-1.9999261596123753E-5</v>
      </c>
      <c r="U45" s="75">
        <f t="shared" si="19"/>
        <v>-1.6781357325099116E-5</v>
      </c>
      <c r="V45" s="75">
        <f t="shared" si="19"/>
        <v>-1.3053560003527872E-5</v>
      </c>
      <c r="W45" s="75">
        <f t="shared" si="19"/>
        <v>-8.9291368666695248E-6</v>
      </c>
      <c r="X45" s="75">
        <f t="shared" si="19"/>
        <v>-4.533406424478683E-6</v>
      </c>
      <c r="Y45" s="75">
        <f t="shared" si="19"/>
        <v>6.9277905593412913E-11</v>
      </c>
      <c r="Z45" s="75">
        <f t="shared" si="19"/>
        <v>4.5335428753157761E-6</v>
      </c>
      <c r="AA45" s="75">
        <f t="shared" si="20"/>
        <v>8.9292670665428651E-6</v>
      </c>
      <c r="AB45" s="75">
        <f t="shared" si="20"/>
        <v>1.3053679996380212E-5</v>
      </c>
      <c r="AC45" s="75">
        <f t="shared" si="20"/>
        <v>1.6781463465008336E-5</v>
      </c>
      <c r="AD45" s="75">
        <f t="shared" si="20"/>
        <v>1.9999350658082431E-5</v>
      </c>
      <c r="AE45" s="75">
        <f t="shared" si="20"/>
        <v>2.2609567701570435E-5</v>
      </c>
      <c r="AF45" s="75">
        <f t="shared" si="20"/>
        <v>2.4532804471439518E-5</v>
      </c>
      <c r="AG45" s="75">
        <f t="shared" si="20"/>
        <v>2.5710624391641976E-5</v>
      </c>
      <c r="AH45" s="75">
        <f t="shared" si="20"/>
        <v>2.6107239999908082E-5</v>
      </c>
      <c r="AI45" s="75">
        <f t="shared" si="20"/>
        <v>2.5710600331677859E-5</v>
      </c>
      <c r="AJ45" s="75">
        <f t="shared" si="20"/>
        <v>2.4532757082561127E-5</v>
      </c>
      <c r="AK45" s="75">
        <f t="shared" si="21"/>
        <v>2.2609498423664845E-5</v>
      </c>
      <c r="AL45" s="75">
        <f t="shared" si="21"/>
        <v>1.9999261596123753E-5</v>
      </c>
      <c r="AM45" s="75">
        <f t="shared" si="21"/>
        <v>1.6781357325099116E-5</v>
      </c>
      <c r="AN45" s="75">
        <f t="shared" si="21"/>
        <v>1.3053560003527884E-5</v>
      </c>
      <c r="AO45" s="75">
        <f t="shared" si="21"/>
        <v>8.929136866669518E-6</v>
      </c>
      <c r="AP45" s="75">
        <f t="shared" si="21"/>
        <v>4.5334064244787092E-6</v>
      </c>
      <c r="AQ45" s="75">
        <f t="shared" si="21"/>
        <v>-6.9277905590214387E-11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3.5606299999999998E-5</v>
      </c>
      <c r="E46" s="50">
        <v>-1.5708</v>
      </c>
      <c r="F46" s="36">
        <f t="shared" si="5"/>
        <v>1.0681889999927936</v>
      </c>
      <c r="G46" s="75">
        <f t="shared" si="18"/>
        <v>-1.0681889999927936E-4</v>
      </c>
      <c r="H46" s="75">
        <f t="shared" si="18"/>
        <v>-1.0519614902146712E-4</v>
      </c>
      <c r="I46" s="75">
        <f t="shared" si="18"/>
        <v>-1.0037706628745747E-4</v>
      </c>
      <c r="J46" s="75">
        <f t="shared" si="18"/>
        <v>-9.2508077187549798E-5</v>
      </c>
      <c r="K46" s="75">
        <f t="shared" si="18"/>
        <v>-8.1828276973644164E-5</v>
      </c>
      <c r="L46" s="75">
        <f t="shared" si="18"/>
        <v>-6.866216597100044E-5</v>
      </c>
      <c r="M46" s="75">
        <f t="shared" si="18"/>
        <v>-5.3409789800060303E-5</v>
      </c>
      <c r="N46" s="75">
        <f t="shared" si="18"/>
        <v>-3.6534584192703028E-5</v>
      </c>
      <c r="O46" s="75">
        <f t="shared" si="18"/>
        <v>-1.8549293732042109E-5</v>
      </c>
      <c r="P46" s="75">
        <f t="shared" si="18"/>
        <v>-3.923677286204081E-10</v>
      </c>
      <c r="Q46" s="75">
        <f t="shared" si="19"/>
        <v>1.8548520918479758E-5</v>
      </c>
      <c r="R46" s="75">
        <f t="shared" si="19"/>
        <v>3.6533846782584587E-5</v>
      </c>
      <c r="S46" s="75">
        <f t="shared" si="19"/>
        <v>5.3409110199219056E-5</v>
      </c>
      <c r="T46" s="75">
        <f t="shared" si="19"/>
        <v>6.8661564828764108E-5</v>
      </c>
      <c r="U46" s="75">
        <f t="shared" si="19"/>
        <v>8.1827772555415366E-5</v>
      </c>
      <c r="V46" s="75">
        <f t="shared" si="19"/>
        <v>9.2507684819821172E-5</v>
      </c>
      <c r="W46" s="75">
        <f t="shared" si="19"/>
        <v>1.003767978921239E-4</v>
      </c>
      <c r="X46" s="75">
        <f t="shared" si="19"/>
        <v>1.0519601275358503E-4</v>
      </c>
      <c r="Y46" s="75">
        <f t="shared" si="19"/>
        <v>1.0681889999927936E-4</v>
      </c>
      <c r="Z46" s="75">
        <f t="shared" si="19"/>
        <v>1.0519614902146712E-4</v>
      </c>
      <c r="AA46" s="75">
        <f t="shared" si="20"/>
        <v>1.0037706628745747E-4</v>
      </c>
      <c r="AB46" s="75">
        <f t="shared" si="20"/>
        <v>9.2508077187549811E-5</v>
      </c>
      <c r="AC46" s="75">
        <f t="shared" si="20"/>
        <v>8.1828276973644178E-5</v>
      </c>
      <c r="AD46" s="75">
        <f t="shared" si="20"/>
        <v>6.8662165971000467E-5</v>
      </c>
      <c r="AE46" s="75">
        <f t="shared" si="20"/>
        <v>5.340978980006035E-5</v>
      </c>
      <c r="AF46" s="75">
        <f t="shared" si="20"/>
        <v>3.653458419270311E-5</v>
      </c>
      <c r="AG46" s="75">
        <f t="shared" si="20"/>
        <v>1.8549293732042122E-5</v>
      </c>
      <c r="AH46" s="75">
        <f t="shared" si="20"/>
        <v>3.9236772865721355E-10</v>
      </c>
      <c r="AI46" s="75">
        <f t="shared" si="20"/>
        <v>-1.8548520918479697E-5</v>
      </c>
      <c r="AJ46" s="75">
        <f t="shared" si="20"/>
        <v>-3.6533846782584512E-5</v>
      </c>
      <c r="AK46" s="75">
        <f t="shared" si="21"/>
        <v>-5.340911019921907E-5</v>
      </c>
      <c r="AL46" s="75">
        <f t="shared" si="21"/>
        <v>-6.8661564828764068E-5</v>
      </c>
      <c r="AM46" s="75">
        <f t="shared" si="21"/>
        <v>-8.1827772555415339E-5</v>
      </c>
      <c r="AN46" s="75">
        <f t="shared" si="21"/>
        <v>-9.2507684819821158E-5</v>
      </c>
      <c r="AO46" s="75">
        <f t="shared" si="21"/>
        <v>-1.0037679789212393E-4</v>
      </c>
      <c r="AP46" s="75">
        <f t="shared" si="21"/>
        <v>-1.05196012753585E-4</v>
      </c>
      <c r="AQ46" s="75">
        <f t="shared" si="21"/>
        <v>-1.0681889999927936E-4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2.6733899999999998E-6</v>
      </c>
      <c r="E47" s="50">
        <v>3.1415899999999999</v>
      </c>
      <c r="F47" s="36">
        <f t="shared" si="5"/>
        <v>5.2655553250730056E-2</v>
      </c>
      <c r="G47" s="75">
        <f t="shared" si="18"/>
        <v>-2.837632167050565E-11</v>
      </c>
      <c r="H47" s="75">
        <f t="shared" si="18"/>
        <v>1.8286797968849844E-6</v>
      </c>
      <c r="I47" s="75">
        <f t="shared" si="18"/>
        <v>3.4368221981478616E-6</v>
      </c>
      <c r="J47" s="75">
        <f t="shared" si="18"/>
        <v>4.6304331202205136E-6</v>
      </c>
      <c r="K47" s="75">
        <f t="shared" si="18"/>
        <v>5.2655454700799114E-6</v>
      </c>
      <c r="L47" s="75">
        <f t="shared" si="18"/>
        <v>5.2655553250730054E-6</v>
      </c>
      <c r="M47" s="75">
        <f t="shared" si="18"/>
        <v>4.6304614965421867E-6</v>
      </c>
      <c r="N47" s="75">
        <f t="shared" si="18"/>
        <v>3.4368656731949294E-6</v>
      </c>
      <c r="O47" s="75">
        <f t="shared" si="18"/>
        <v>1.8287331269251424E-6</v>
      </c>
      <c r="P47" s="75">
        <f t="shared" si="18"/>
        <v>2.8376321671160709E-11</v>
      </c>
      <c r="Q47" s="75">
        <f t="shared" si="19"/>
        <v>-1.8286797968849838E-6</v>
      </c>
      <c r="R47" s="75">
        <f t="shared" si="19"/>
        <v>-3.4368221981478645E-6</v>
      </c>
      <c r="S47" s="75">
        <f t="shared" si="19"/>
        <v>-4.6304331202205153E-6</v>
      </c>
      <c r="T47" s="75">
        <f t="shared" si="19"/>
        <v>-5.2655454700799114E-6</v>
      </c>
      <c r="U47" s="75">
        <f t="shared" si="19"/>
        <v>-5.2655553250730054E-6</v>
      </c>
      <c r="V47" s="75">
        <f t="shared" si="19"/>
        <v>-4.6304614965421867E-6</v>
      </c>
      <c r="W47" s="75">
        <f t="shared" si="19"/>
        <v>-3.4368656731949298E-6</v>
      </c>
      <c r="X47" s="75">
        <f t="shared" si="19"/>
        <v>-1.8287331269251432E-6</v>
      </c>
      <c r="Y47" s="75">
        <f t="shared" si="19"/>
        <v>-2.8376321671815768E-11</v>
      </c>
      <c r="Z47" s="75">
        <f t="shared" si="19"/>
        <v>1.828679796884992E-6</v>
      </c>
      <c r="AA47" s="75">
        <f t="shared" si="20"/>
        <v>3.4368221981478641E-6</v>
      </c>
      <c r="AB47" s="75">
        <f t="shared" si="20"/>
        <v>4.6304331202205153E-6</v>
      </c>
      <c r="AC47" s="75">
        <f t="shared" si="20"/>
        <v>5.2655454700799114E-6</v>
      </c>
      <c r="AD47" s="75">
        <f t="shared" si="20"/>
        <v>5.2655553250730054E-6</v>
      </c>
      <c r="AE47" s="75">
        <f t="shared" si="20"/>
        <v>4.6304614965421875E-6</v>
      </c>
      <c r="AF47" s="75">
        <f t="shared" si="20"/>
        <v>3.4368656731949302E-6</v>
      </c>
      <c r="AG47" s="75">
        <f t="shared" si="20"/>
        <v>1.8287331269251438E-6</v>
      </c>
      <c r="AH47" s="75">
        <f t="shared" si="20"/>
        <v>2.8376321672470828E-11</v>
      </c>
      <c r="AI47" s="75">
        <f t="shared" si="20"/>
        <v>-1.8286797968849734E-6</v>
      </c>
      <c r="AJ47" s="75">
        <f t="shared" si="20"/>
        <v>-3.4368221981478493E-6</v>
      </c>
      <c r="AK47" s="75">
        <f t="shared" si="21"/>
        <v>-4.6304331202205153E-6</v>
      </c>
      <c r="AL47" s="75">
        <f t="shared" si="21"/>
        <v>-5.2655454700799114E-6</v>
      </c>
      <c r="AM47" s="75">
        <f t="shared" si="21"/>
        <v>-5.2655553250730054E-6</v>
      </c>
      <c r="AN47" s="75">
        <f t="shared" si="21"/>
        <v>-4.6304614965421875E-6</v>
      </c>
      <c r="AO47" s="75">
        <f t="shared" si="21"/>
        <v>-3.4368656731949166E-6</v>
      </c>
      <c r="AP47" s="75">
        <f t="shared" si="21"/>
        <v>-1.8287331269251534E-6</v>
      </c>
      <c r="AQ47" s="75">
        <f t="shared" si="21"/>
        <v>-2.8376321663628099E-11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4.47825E-4</v>
      </c>
      <c r="E48" s="50">
        <v>1.5708</v>
      </c>
      <c r="F48" s="36">
        <f t="shared" si="5"/>
        <v>4.4782499999697887</v>
      </c>
      <c r="G48" s="75">
        <f t="shared" si="18"/>
        <v>4.4782499999697887E-4</v>
      </c>
      <c r="H48" s="75">
        <f t="shared" si="18"/>
        <v>4.4102124634661297E-4</v>
      </c>
      <c r="I48" s="75">
        <f t="shared" si="18"/>
        <v>4.2081728529352392E-4</v>
      </c>
      <c r="J48" s="75">
        <f t="shared" si="18"/>
        <v>3.8782700397061218E-4</v>
      </c>
      <c r="K48" s="75">
        <f t="shared" si="18"/>
        <v>3.4305279538198672E-4</v>
      </c>
      <c r="L48" s="75">
        <f t="shared" si="18"/>
        <v>2.8785510119876991E-4</v>
      </c>
      <c r="M48" s="75">
        <f t="shared" si="18"/>
        <v>2.2391107542733815E-4</v>
      </c>
      <c r="N48" s="75">
        <f t="shared" si="18"/>
        <v>1.5316362493351796E-4</v>
      </c>
      <c r="O48" s="75">
        <f t="shared" si="18"/>
        <v>7.77623752006265E-5</v>
      </c>
      <c r="P48" s="75">
        <f t="shared" si="18"/>
        <v>-1.6449530754781726E-9</v>
      </c>
      <c r="Q48" s="75">
        <f t="shared" si="19"/>
        <v>-7.7765615125710444E-5</v>
      </c>
      <c r="R48" s="75">
        <f t="shared" si="19"/>
        <v>-1.5316671643405069E-4</v>
      </c>
      <c r="S48" s="75">
        <f t="shared" si="19"/>
        <v>-2.2391392456964058E-4</v>
      </c>
      <c r="T48" s="75">
        <f t="shared" si="19"/>
        <v>-2.8785762141309522E-4</v>
      </c>
      <c r="U48" s="75">
        <f t="shared" si="19"/>
        <v>-3.4305491009289739E-4</v>
      </c>
      <c r="V48" s="75">
        <f t="shared" si="19"/>
        <v>-3.8782864892368757E-4</v>
      </c>
      <c r="W48" s="75">
        <f t="shared" si="19"/>
        <v>-4.2081841050769706E-4</v>
      </c>
      <c r="X48" s="75">
        <f t="shared" si="19"/>
        <v>-4.4102181763282076E-4</v>
      </c>
      <c r="Y48" s="75">
        <f t="shared" si="19"/>
        <v>-4.4782499999697887E-4</v>
      </c>
      <c r="Z48" s="75">
        <f t="shared" si="19"/>
        <v>-4.4102124634661297E-4</v>
      </c>
      <c r="AA48" s="75">
        <f t="shared" si="20"/>
        <v>-4.2081728529352392E-4</v>
      </c>
      <c r="AB48" s="75">
        <f t="shared" si="20"/>
        <v>-3.8782700397061207E-4</v>
      </c>
      <c r="AC48" s="75">
        <f t="shared" si="20"/>
        <v>-3.4305279538198661E-4</v>
      </c>
      <c r="AD48" s="75">
        <f t="shared" si="20"/>
        <v>-2.8785510119876991E-4</v>
      </c>
      <c r="AE48" s="75">
        <f t="shared" si="20"/>
        <v>-2.2391107542733818E-4</v>
      </c>
      <c r="AF48" s="75">
        <f t="shared" si="20"/>
        <v>-1.5316362493351799E-4</v>
      </c>
      <c r="AG48" s="75">
        <f t="shared" si="20"/>
        <v>-7.7762375200626365E-5</v>
      </c>
      <c r="AH48" s="75">
        <f t="shared" si="20"/>
        <v>1.6449530754233073E-9</v>
      </c>
      <c r="AI48" s="75">
        <f t="shared" si="20"/>
        <v>7.7765615125710403E-5</v>
      </c>
      <c r="AJ48" s="75">
        <f t="shared" si="20"/>
        <v>1.5316671643405067E-4</v>
      </c>
      <c r="AK48" s="75">
        <f t="shared" si="21"/>
        <v>2.2391392456964088E-4</v>
      </c>
      <c r="AL48" s="75">
        <f t="shared" si="21"/>
        <v>2.8785762141309522E-4</v>
      </c>
      <c r="AM48" s="75">
        <f t="shared" si="21"/>
        <v>3.4305491009289739E-4</v>
      </c>
      <c r="AN48" s="75">
        <f t="shared" si="21"/>
        <v>3.8782864892368752E-4</v>
      </c>
      <c r="AO48" s="75">
        <f t="shared" si="21"/>
        <v>4.2081841050769717E-4</v>
      </c>
      <c r="AP48" s="75">
        <f t="shared" si="21"/>
        <v>4.4102181763282071E-4</v>
      </c>
      <c r="AQ48" s="75">
        <f t="shared" si="21"/>
        <v>4.4782499999697887E-4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3.6840700000000001E-4</v>
      </c>
      <c r="E49" s="50">
        <v>3.1415899999999999</v>
      </c>
      <c r="F49" s="36">
        <f t="shared" si="5"/>
        <v>1.8420349999935146</v>
      </c>
      <c r="G49" s="75">
        <f t="shared" si="18"/>
        <v>4.8880052749985889E-10</v>
      </c>
      <c r="H49" s="75">
        <f t="shared" si="18"/>
        <v>-3.1986120720208591E-5</v>
      </c>
      <c r="I49" s="75">
        <f t="shared" si="18"/>
        <v>-6.3000848148619289E-5</v>
      </c>
      <c r="J49" s="75">
        <f t="shared" si="18"/>
        <v>-9.2101326686001511E-5</v>
      </c>
      <c r="K49" s="75">
        <f t="shared" si="18"/>
        <v>-1.1840335301754971E-4</v>
      </c>
      <c r="L49" s="75">
        <f t="shared" si="18"/>
        <v>-1.4110775338264716E-4</v>
      </c>
      <c r="M49" s="75">
        <f t="shared" si="18"/>
        <v>-1.5952466606518142E-4</v>
      </c>
      <c r="N49" s="75">
        <f t="shared" si="18"/>
        <v>-1.7309450249270114E-4</v>
      </c>
      <c r="O49" s="75">
        <f t="shared" si="18"/>
        <v>-1.8140495005202474E-4</v>
      </c>
      <c r="P49" s="75">
        <f t="shared" si="18"/>
        <v>-1.8420349999935146E-4</v>
      </c>
      <c r="Q49" s="75">
        <f t="shared" si="19"/>
        <v>-1.8140511981066642E-4</v>
      </c>
      <c r="R49" s="75">
        <f t="shared" si="19"/>
        <v>-1.730948368519541E-4</v>
      </c>
      <c r="S49" s="75">
        <f t="shared" si="19"/>
        <v>-1.5952515486570892E-4</v>
      </c>
      <c r="T49" s="75">
        <f t="shared" si="19"/>
        <v>-1.4110838177249256E-4</v>
      </c>
      <c r="U49" s="75">
        <f t="shared" si="19"/>
        <v>-1.1840410190340549E-4</v>
      </c>
      <c r="V49" s="75">
        <f t="shared" si="19"/>
        <v>-9.2102173313349993E-5</v>
      </c>
      <c r="W49" s="75">
        <f t="shared" si="19"/>
        <v>-6.3001766793116851E-5</v>
      </c>
      <c r="X49" s="75">
        <f t="shared" si="19"/>
        <v>-3.1987083469306937E-5</v>
      </c>
      <c r="Y49" s="75">
        <f t="shared" si="19"/>
        <v>-4.8880052752242655E-10</v>
      </c>
      <c r="Z49" s="75">
        <f t="shared" si="19"/>
        <v>3.1986120720208734E-5</v>
      </c>
      <c r="AA49" s="75">
        <f t="shared" si="20"/>
        <v>6.3000848148619343E-5</v>
      </c>
      <c r="AB49" s="75">
        <f t="shared" si="20"/>
        <v>9.2101326686001565E-5</v>
      </c>
      <c r="AC49" s="75">
        <f t="shared" si="20"/>
        <v>1.1840335301754969E-4</v>
      </c>
      <c r="AD49" s="75">
        <f t="shared" si="20"/>
        <v>1.4110775338264714E-4</v>
      </c>
      <c r="AE49" s="75">
        <f t="shared" si="20"/>
        <v>1.5952466606518142E-4</v>
      </c>
      <c r="AF49" s="75">
        <f t="shared" si="20"/>
        <v>1.7309450249270114E-4</v>
      </c>
      <c r="AG49" s="75">
        <f t="shared" si="20"/>
        <v>1.8140495005202474E-4</v>
      </c>
      <c r="AH49" s="75">
        <f t="shared" si="20"/>
        <v>1.8420349999935146E-4</v>
      </c>
      <c r="AI49" s="75">
        <f t="shared" si="20"/>
        <v>1.8140511981066648E-4</v>
      </c>
      <c r="AJ49" s="75">
        <f t="shared" si="20"/>
        <v>1.7309483685195421E-4</v>
      </c>
      <c r="AK49" s="75">
        <f t="shared" si="21"/>
        <v>1.5952515486570895E-4</v>
      </c>
      <c r="AL49" s="75">
        <f t="shared" si="21"/>
        <v>1.4110838177249256E-4</v>
      </c>
      <c r="AM49" s="75">
        <f t="shared" si="21"/>
        <v>1.1840410190340551E-4</v>
      </c>
      <c r="AN49" s="75">
        <f t="shared" si="21"/>
        <v>9.2102173313350006E-5</v>
      </c>
      <c r="AO49" s="75">
        <f t="shared" si="21"/>
        <v>6.3001766793116553E-5</v>
      </c>
      <c r="AP49" s="75">
        <f t="shared" si="21"/>
        <v>3.1987083469307113E-5</v>
      </c>
      <c r="AQ49" s="75">
        <f t="shared" si="21"/>
        <v>4.8880052738138864E-10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12.687175373800226</v>
      </c>
      <c r="F51" s="36" t="s">
        <v>41</v>
      </c>
      <c r="G51" s="75">
        <f t="shared" ref="G51:AQ51" si="23">SUM(G3:G49)*10000</f>
        <v>-0.4080543998803981</v>
      </c>
      <c r="H51" s="75">
        <f t="shared" si="23"/>
        <v>2.6546052007119241</v>
      </c>
      <c r="I51" s="75">
        <f t="shared" si="23"/>
        <v>5.315970380839353</v>
      </c>
      <c r="J51" s="75">
        <f t="shared" si="23"/>
        <v>7.213213047268372</v>
      </c>
      <c r="K51" s="75">
        <f t="shared" si="23"/>
        <v>8.0794049690088521</v>
      </c>
      <c r="L51" s="75">
        <f t="shared" si="23"/>
        <v>7.7768706908042669</v>
      </c>
      <c r="M51" s="75">
        <f t="shared" si="23"/>
        <v>6.3148019878563293</v>
      </c>
      <c r="N51" s="75">
        <f t="shared" si="23"/>
        <v>3.8489786478309087</v>
      </c>
      <c r="O51" s="75">
        <f t="shared" si="23"/>
        <v>0.66360405566669423</v>
      </c>
      <c r="P51" s="75">
        <f t="shared" si="23"/>
        <v>-2.8625725103313875</v>
      </c>
      <c r="Q51" s="75">
        <f t="shared" si="23"/>
        <v>-6.3017729169458807</v>
      </c>
      <c r="R51" s="75">
        <f t="shared" si="23"/>
        <v>-9.2288615575936337</v>
      </c>
      <c r="S51" s="75">
        <f t="shared" si="23"/>
        <v>-11.272936466155763</v>
      </c>
      <c r="T51" s="75">
        <f t="shared" si="23"/>
        <v>-12.162607988265641</v>
      </c>
      <c r="U51" s="75">
        <f t="shared" si="23"/>
        <v>-11.759487252890752</v>
      </c>
      <c r="V51" s="75">
        <f t="shared" si="23"/>
        <v>-10.075822303834739</v>
      </c>
      <c r="W51" s="75">
        <f t="shared" si="23"/>
        <v>-7.2741260185683441</v>
      </c>
      <c r="X51" s="75">
        <f t="shared" si="23"/>
        <v>-3.6488071115115006</v>
      </c>
      <c r="Y51" s="75">
        <f t="shared" si="23"/>
        <v>0.4080176536454227</v>
      </c>
      <c r="Z51" s="75">
        <f t="shared" si="23"/>
        <v>4.4524466666744891</v>
      </c>
      <c r="AA51" s="75">
        <f t="shared" si="23"/>
        <v>8.04095475604705</v>
      </c>
      <c r="AB51" s="75">
        <f t="shared" si="23"/>
        <v>10.782543060389143</v>
      </c>
      <c r="AC51" s="75">
        <f t="shared" si="23"/>
        <v>12.384628333762166</v>
      </c>
      <c r="AD51" s="75">
        <f t="shared" si="23"/>
        <v>12.687175373800226</v>
      </c>
      <c r="AE51" s="75">
        <f t="shared" si="23"/>
        <v>11.680990866036169</v>
      </c>
      <c r="AF51" s="75">
        <f t="shared" si="23"/>
        <v>9.5080027875537247</v>
      </c>
      <c r="AG51" s="75">
        <f t="shared" si="23"/>
        <v>6.4435168720514016</v>
      </c>
      <c r="AH51" s="75">
        <f t="shared" si="23"/>
        <v>2.862609256566365</v>
      </c>
      <c r="AI51" s="75">
        <f t="shared" si="23"/>
        <v>-0.80527895044050102</v>
      </c>
      <c r="AJ51" s="75">
        <f t="shared" si="23"/>
        <v>-4.1280635792927436</v>
      </c>
      <c r="AK51" s="75">
        <f t="shared" si="23"/>
        <v>-6.7228196415017472</v>
      </c>
      <c r="AL51" s="75">
        <f t="shared" si="23"/>
        <v>-8.3014253145053747</v>
      </c>
      <c r="AM51" s="75">
        <f t="shared" si="23"/>
        <v>-8.7045588117137314</v>
      </c>
      <c r="AN51" s="75">
        <f t="shared" si="23"/>
        <v>-7.9199705500577497</v>
      </c>
      <c r="AO51" s="75">
        <f t="shared" si="23"/>
        <v>-6.0828554168162769</v>
      </c>
      <c r="AP51" s="75">
        <f t="shared" si="23"/>
        <v>-3.4583138162065956</v>
      </c>
      <c r="AQ51" s="75">
        <f t="shared" si="23"/>
        <v>-0.40805439988039927</v>
      </c>
    </row>
    <row r="52" spans="1:43" x14ac:dyDescent="0.25">
      <c r="F52" s="36">
        <f>SUM(F3:F49)</f>
        <v>60.265636142116833</v>
      </c>
    </row>
  </sheetData>
  <pageMargins left="0.7" right="0.7" top="0.75" bottom="0.75" header="0.3" footer="0.3"/>
  <pageSetup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2" workbookViewId="0">
      <selection activeCell="M59" sqref="M59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109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5.2714299999999998E-5</v>
      </c>
      <c r="E3" s="50">
        <v>3.1415899999999999</v>
      </c>
      <c r="F3" s="36">
        <f>MAX(ABS(MAX(G3:AQ3)),ABS(MAX(G3:AQ3)))*10000</f>
        <v>2.1085719999925763</v>
      </c>
      <c r="G3" s="75">
        <f t="shared" ref="G3:P12" si="1">Bn*SIN(m*(th-INDEX(deg,ii)*PI()/180+ph))*INDEX(mm,ii)*INDEX(_10kA,ii)</f>
        <v>5.5952851377494586E-10</v>
      </c>
      <c r="H3" s="75">
        <f t="shared" si="1"/>
        <v>-3.6614417499804109E-5</v>
      </c>
      <c r="I3" s="75">
        <f t="shared" si="1"/>
        <v>-7.2116883980179785E-5</v>
      </c>
      <c r="J3" s="75">
        <f t="shared" si="1"/>
        <v>-1.0542811543372171E-4</v>
      </c>
      <c r="K3" s="75">
        <f t="shared" si="1"/>
        <v>-1.3553596694901063E-4</v>
      </c>
      <c r="L3" s="75">
        <f t="shared" si="1"/>
        <v>-1.6152562669306234E-4</v>
      </c>
      <c r="M3" s="75">
        <f t="shared" si="1"/>
        <v>-1.8260741200595628E-4</v>
      </c>
      <c r="N3" s="75">
        <f t="shared" si="1"/>
        <v>-1.9814076350885829E-4</v>
      </c>
      <c r="O3" s="75">
        <f t="shared" si="1"/>
        <v>-2.0765370817660788E-4</v>
      </c>
      <c r="P3" s="75">
        <f t="shared" si="1"/>
        <v>-2.1085719999925761E-4</v>
      </c>
      <c r="Q3" s="75">
        <f t="shared" ref="Q3:Z12" si="2">Bn*SIN(m*(th-INDEX(deg,ii)*PI()/180+ph))*INDEX(mm,ii)*INDEX(_10kA,ii)</f>
        <v>-2.0765390249882142E-4</v>
      </c>
      <c r="R3" s="75">
        <f t="shared" si="2"/>
        <v>-1.9814114624890327E-4</v>
      </c>
      <c r="S3" s="75">
        <f t="shared" si="2"/>
        <v>-1.8260797153447006E-4</v>
      </c>
      <c r="T3" s="75">
        <f t="shared" si="2"/>
        <v>-1.615263460090542E-4</v>
      </c>
      <c r="U3" s="75">
        <f t="shared" si="2"/>
        <v>-1.3553682419642813E-4</v>
      </c>
      <c r="V3" s="75">
        <f t="shared" si="2"/>
        <v>-1.0542908456553594E-4</v>
      </c>
      <c r="W3" s="75">
        <f t="shared" si="2"/>
        <v>-7.2117935549810921E-5</v>
      </c>
      <c r="X3" s="75">
        <f t="shared" si="2"/>
        <v>-3.6615519555840937E-5</v>
      </c>
      <c r="Y3" s="75">
        <f t="shared" si="2"/>
        <v>-5.5952851380077902E-10</v>
      </c>
      <c r="Z3" s="75">
        <f t="shared" si="2"/>
        <v>3.6614417499804272E-5</v>
      </c>
      <c r="AA3" s="75">
        <f t="shared" ref="AA3:AJ12" si="3">Bn*SIN(m*(th-INDEX(deg,ii)*PI()/180+ph))*INDEX(mm,ii)*INDEX(_10kA,ii)</f>
        <v>7.2116883980179839E-5</v>
      </c>
      <c r="AB3" s="75">
        <f t="shared" si="3"/>
        <v>1.0542811543372177E-4</v>
      </c>
      <c r="AC3" s="75">
        <f t="shared" si="3"/>
        <v>1.355359669490106E-4</v>
      </c>
      <c r="AD3" s="75">
        <f t="shared" si="3"/>
        <v>1.6152562669306231E-4</v>
      </c>
      <c r="AE3" s="75">
        <f t="shared" si="3"/>
        <v>1.8260741200595626E-4</v>
      </c>
      <c r="AF3" s="75">
        <f t="shared" si="3"/>
        <v>1.9814076350885829E-4</v>
      </c>
      <c r="AG3" s="75">
        <f t="shared" si="3"/>
        <v>2.0765370817660788E-4</v>
      </c>
      <c r="AH3" s="75">
        <f t="shared" si="3"/>
        <v>2.1085719999925761E-4</v>
      </c>
      <c r="AI3" s="75">
        <f t="shared" si="3"/>
        <v>2.0765390249882147E-4</v>
      </c>
      <c r="AJ3" s="75">
        <f t="shared" si="3"/>
        <v>1.9814114624890341E-4</v>
      </c>
      <c r="AK3" s="75">
        <f t="shared" ref="AK3:AQ12" si="4">Bn*SIN(m*(th-INDEX(deg,ii)*PI()/180+ph))*INDEX(mm,ii)*INDEX(_10kA,ii)</f>
        <v>1.8260797153447008E-4</v>
      </c>
      <c r="AL3" s="75">
        <f t="shared" si="4"/>
        <v>1.615263460090542E-4</v>
      </c>
      <c r="AM3" s="75">
        <f t="shared" si="4"/>
        <v>1.3553682419642816E-4</v>
      </c>
      <c r="AN3" s="75">
        <f t="shared" si="4"/>
        <v>1.0542908456553597E-4</v>
      </c>
      <c r="AO3" s="75">
        <f t="shared" si="4"/>
        <v>7.2117935549810596E-5</v>
      </c>
      <c r="AP3" s="75">
        <f t="shared" si="4"/>
        <v>3.661551955584114E-5</v>
      </c>
      <c r="AQ3" s="75">
        <f t="shared" si="4"/>
        <v>5.5952851363933332E-10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1.11669E-4</v>
      </c>
      <c r="E4" s="50">
        <v>-1.5708</v>
      </c>
      <c r="F4" s="36">
        <f t="shared" ref="F4:F49" si="5">MAX(ABS(MAX(G4:AQ4)),ABS(MAX(G4:AQ4)))*10000</f>
        <v>3.3500699999774</v>
      </c>
      <c r="G4" s="75">
        <f t="shared" si="1"/>
        <v>-3.3500699999773999E-4</v>
      </c>
      <c r="H4" s="75">
        <f t="shared" si="1"/>
        <v>-3.2991770459379975E-4</v>
      </c>
      <c r="I4" s="75">
        <f t="shared" si="1"/>
        <v>-3.1480402668219076E-4</v>
      </c>
      <c r="J4" s="75">
        <f t="shared" si="1"/>
        <v>-2.9012518771836724E-4</v>
      </c>
      <c r="K4" s="75">
        <f t="shared" si="1"/>
        <v>-2.566310417361498E-4</v>
      </c>
      <c r="L4" s="75">
        <f t="shared" si="1"/>
        <v>-2.1533929141235252E-4</v>
      </c>
      <c r="M4" s="75">
        <f t="shared" si="1"/>
        <v>-1.6750456568593011E-4</v>
      </c>
      <c r="N4" s="75">
        <f t="shared" si="1"/>
        <v>-1.1458029849254077E-4</v>
      </c>
      <c r="O4" s="75">
        <f t="shared" si="1"/>
        <v>-5.8174566909884226E-5</v>
      </c>
      <c r="P4" s="75">
        <f t="shared" si="1"/>
        <v>-1.2305494220773387E-9</v>
      </c>
      <c r="Q4" s="75">
        <f t="shared" si="2"/>
        <v>5.8172143200661566E-5</v>
      </c>
      <c r="R4" s="75">
        <f t="shared" si="2"/>
        <v>1.145779858161179E-4</v>
      </c>
      <c r="S4" s="75">
        <f t="shared" si="2"/>
        <v>1.6750243431180981E-4</v>
      </c>
      <c r="T4" s="75">
        <f t="shared" si="2"/>
        <v>2.15337406101259E-4</v>
      </c>
      <c r="U4" s="75">
        <f t="shared" si="2"/>
        <v>2.5662945977230657E-4</v>
      </c>
      <c r="V4" s="75">
        <f t="shared" si="2"/>
        <v>2.9012395716894516E-4</v>
      </c>
      <c r="W4" s="75">
        <f t="shared" si="2"/>
        <v>3.1480318493681136E-4</v>
      </c>
      <c r="X4" s="75">
        <f t="shared" si="2"/>
        <v>3.2991727722847042E-4</v>
      </c>
      <c r="Y4" s="75">
        <f t="shared" si="2"/>
        <v>3.3500699999773999E-4</v>
      </c>
      <c r="Z4" s="75">
        <f t="shared" si="2"/>
        <v>3.2991770459379975E-4</v>
      </c>
      <c r="AA4" s="75">
        <f t="shared" si="3"/>
        <v>3.1480402668219076E-4</v>
      </c>
      <c r="AB4" s="75">
        <f t="shared" si="3"/>
        <v>2.9012518771836724E-4</v>
      </c>
      <c r="AC4" s="75">
        <f t="shared" si="3"/>
        <v>2.566310417361498E-4</v>
      </c>
      <c r="AD4" s="75">
        <f t="shared" si="3"/>
        <v>2.1533929141235263E-4</v>
      </c>
      <c r="AE4" s="75">
        <f t="shared" si="3"/>
        <v>1.675045656859303E-4</v>
      </c>
      <c r="AF4" s="75">
        <f t="shared" si="3"/>
        <v>1.1458029849254102E-4</v>
      </c>
      <c r="AG4" s="75">
        <f t="shared" si="3"/>
        <v>5.817456690988426E-5</v>
      </c>
      <c r="AH4" s="75">
        <f t="shared" si="3"/>
        <v>1.2305494221927687E-9</v>
      </c>
      <c r="AI4" s="75">
        <f t="shared" si="3"/>
        <v>-5.8172143200661383E-5</v>
      </c>
      <c r="AJ4" s="75">
        <f t="shared" si="3"/>
        <v>-1.1457798581611766E-4</v>
      </c>
      <c r="AK4" s="75">
        <f t="shared" si="4"/>
        <v>-1.6750243431180986E-4</v>
      </c>
      <c r="AL4" s="75">
        <f t="shared" si="4"/>
        <v>-2.1533740610125897E-4</v>
      </c>
      <c r="AM4" s="75">
        <f t="shared" si="4"/>
        <v>-2.5662945977230652E-4</v>
      </c>
      <c r="AN4" s="75">
        <f t="shared" si="4"/>
        <v>-2.9012395716894506E-4</v>
      </c>
      <c r="AO4" s="75">
        <f t="shared" si="4"/>
        <v>-3.1480318493681142E-4</v>
      </c>
      <c r="AP4" s="75">
        <f t="shared" si="4"/>
        <v>-3.2991727722847037E-4</v>
      </c>
      <c r="AQ4" s="75">
        <f t="shared" si="4"/>
        <v>-3.3500699999773999E-4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1.4035399999999999E-5</v>
      </c>
      <c r="E5" s="50">
        <v>3.1415899999999999</v>
      </c>
      <c r="F5" s="36">
        <f t="shared" si="5"/>
        <v>0.27644367342411569</v>
      </c>
      <c r="G5" s="75">
        <f t="shared" si="1"/>
        <v>-1.4897677674196993E-10</v>
      </c>
      <c r="H5" s="75">
        <f t="shared" si="1"/>
        <v>9.6006390467531906E-6</v>
      </c>
      <c r="I5" s="75">
        <f t="shared" si="1"/>
        <v>1.8043448310902825E-5</v>
      </c>
      <c r="J5" s="75">
        <f t="shared" si="1"/>
        <v>2.4309951415821483E-5</v>
      </c>
      <c r="K5" s="75">
        <f t="shared" si="1"/>
        <v>2.7644315603319979E-5</v>
      </c>
      <c r="L5" s="75">
        <f t="shared" si="1"/>
        <v>2.764436734241157E-5</v>
      </c>
      <c r="M5" s="75">
        <f t="shared" si="1"/>
        <v>2.4310100392598239E-5</v>
      </c>
      <c r="N5" s="75">
        <f t="shared" si="1"/>
        <v>1.8043676556566799E-5</v>
      </c>
      <c r="O5" s="75">
        <f t="shared" si="1"/>
        <v>9.6009190315087381E-6</v>
      </c>
      <c r="P5" s="75">
        <f t="shared" si="1"/>
        <v>1.4897677674540901E-10</v>
      </c>
      <c r="Q5" s="75">
        <f t="shared" si="2"/>
        <v>-9.6006390467531872E-6</v>
      </c>
      <c r="R5" s="75">
        <f t="shared" si="2"/>
        <v>-1.8043448310902839E-5</v>
      </c>
      <c r="S5" s="75">
        <f t="shared" si="2"/>
        <v>-2.4309951415821496E-5</v>
      </c>
      <c r="T5" s="75">
        <f t="shared" si="2"/>
        <v>-2.7644315603319976E-5</v>
      </c>
      <c r="U5" s="75">
        <f t="shared" si="2"/>
        <v>-2.764436734241157E-5</v>
      </c>
      <c r="V5" s="75">
        <f t="shared" si="2"/>
        <v>-2.4310100392598239E-5</v>
      </c>
      <c r="W5" s="75">
        <f t="shared" si="2"/>
        <v>-1.8043676556566802E-5</v>
      </c>
      <c r="X5" s="75">
        <f t="shared" si="2"/>
        <v>-9.6009190315087415E-6</v>
      </c>
      <c r="Y5" s="75">
        <f t="shared" si="2"/>
        <v>-1.4897677674884812E-10</v>
      </c>
      <c r="Z5" s="75">
        <f t="shared" si="2"/>
        <v>9.6006390467532296E-6</v>
      </c>
      <c r="AA5" s="75">
        <f t="shared" si="3"/>
        <v>1.8043448310902836E-5</v>
      </c>
      <c r="AB5" s="75">
        <f t="shared" si="3"/>
        <v>2.4309951415821493E-5</v>
      </c>
      <c r="AC5" s="75">
        <f t="shared" si="3"/>
        <v>2.7644315603319976E-5</v>
      </c>
      <c r="AD5" s="75">
        <f t="shared" si="3"/>
        <v>2.764436734241157E-5</v>
      </c>
      <c r="AE5" s="75">
        <f t="shared" si="3"/>
        <v>2.4310100392598243E-5</v>
      </c>
      <c r="AF5" s="75">
        <f t="shared" si="3"/>
        <v>1.8043676556566802E-5</v>
      </c>
      <c r="AG5" s="75">
        <f t="shared" si="3"/>
        <v>9.6009190315087449E-6</v>
      </c>
      <c r="AH5" s="75">
        <f t="shared" si="3"/>
        <v>1.489767767522872E-10</v>
      </c>
      <c r="AI5" s="75">
        <f t="shared" si="3"/>
        <v>-9.6006390467531313E-6</v>
      </c>
      <c r="AJ5" s="75">
        <f t="shared" si="3"/>
        <v>-1.8043448310902758E-5</v>
      </c>
      <c r="AK5" s="75">
        <f t="shared" si="4"/>
        <v>-2.4309951415821493E-5</v>
      </c>
      <c r="AL5" s="75">
        <f t="shared" si="4"/>
        <v>-2.7644315603319976E-5</v>
      </c>
      <c r="AM5" s="75">
        <f t="shared" si="4"/>
        <v>-2.764436734241157E-5</v>
      </c>
      <c r="AN5" s="75">
        <f t="shared" si="4"/>
        <v>-2.4310100392598246E-5</v>
      </c>
      <c r="AO5" s="75">
        <f t="shared" si="4"/>
        <v>-1.8043676556566731E-5</v>
      </c>
      <c r="AP5" s="75">
        <f t="shared" si="4"/>
        <v>-9.6009190315087957E-6</v>
      </c>
      <c r="AQ5" s="75">
        <f t="shared" si="4"/>
        <v>-1.4897677670586254E-10</v>
      </c>
    </row>
    <row r="6" spans="1:43" x14ac:dyDescent="0.25">
      <c r="A6" s="75">
        <v>4</v>
      </c>
      <c r="B6" s="49" t="s">
        <v>46</v>
      </c>
      <c r="C6" s="49">
        <v>1</v>
      </c>
      <c r="D6" s="50">
        <v>3.1792900000000001E-7</v>
      </c>
      <c r="E6" s="50">
        <v>5.8669399999999998E-14</v>
      </c>
      <c r="F6" s="36">
        <f t="shared" si="5"/>
        <v>1.271716E-2</v>
      </c>
      <c r="G6" s="75">
        <f t="shared" si="1"/>
        <v>7.4610814690400007E-20</v>
      </c>
      <c r="H6" s="75">
        <f t="shared" si="1"/>
        <v>2.2083116590995147E-7</v>
      </c>
      <c r="I6" s="75">
        <f t="shared" si="1"/>
        <v>4.3495248858961623E-7</v>
      </c>
      <c r="J6" s="75">
        <f t="shared" si="1"/>
        <v>6.3585800000006451E-7</v>
      </c>
      <c r="K6" s="75">
        <f t="shared" si="1"/>
        <v>8.1744328784018416E-7</v>
      </c>
      <c r="L6" s="75">
        <f t="shared" si="1"/>
        <v>9.7419097502554218E-7</v>
      </c>
      <c r="M6" s="75">
        <f t="shared" si="1"/>
        <v>1.1013383623991685E-6</v>
      </c>
      <c r="N6" s="75">
        <f t="shared" si="1"/>
        <v>1.1950221409353978E-6</v>
      </c>
      <c r="O6" s="75">
        <f t="shared" si="1"/>
        <v>1.2523957764296863E-6</v>
      </c>
      <c r="P6" s="75">
        <f t="shared" si="1"/>
        <v>1.2717160000000001E-6</v>
      </c>
      <c r="Q6" s="75">
        <f t="shared" si="2"/>
        <v>1.2523957764296604E-6</v>
      </c>
      <c r="R6" s="75">
        <f t="shared" si="2"/>
        <v>1.1950221409353468E-6</v>
      </c>
      <c r="S6" s="75">
        <f t="shared" si="2"/>
        <v>1.1013383623990939E-6</v>
      </c>
      <c r="T6" s="75">
        <f t="shared" si="2"/>
        <v>9.7419097502544646E-7</v>
      </c>
      <c r="U6" s="75">
        <f t="shared" si="2"/>
        <v>8.1744328784007024E-7</v>
      </c>
      <c r="V6" s="75">
        <f t="shared" si="2"/>
        <v>6.3585799999993544E-7</v>
      </c>
      <c r="W6" s="75">
        <f t="shared" si="2"/>
        <v>4.3495248858947631E-7</v>
      </c>
      <c r="X6" s="75">
        <f t="shared" si="2"/>
        <v>2.2083116590980448E-7</v>
      </c>
      <c r="Y6" s="75">
        <f t="shared" si="2"/>
        <v>-7.4391902585117798E-20</v>
      </c>
      <c r="Z6" s="75">
        <f t="shared" si="2"/>
        <v>-2.2083116590995158E-7</v>
      </c>
      <c r="AA6" s="75">
        <f t="shared" si="3"/>
        <v>-4.3495248858961607E-7</v>
      </c>
      <c r="AB6" s="75">
        <f t="shared" si="3"/>
        <v>-6.3585800000006472E-7</v>
      </c>
      <c r="AC6" s="75">
        <f t="shared" si="3"/>
        <v>-8.1744328784018416E-7</v>
      </c>
      <c r="AD6" s="75">
        <f t="shared" si="3"/>
        <v>-9.7419097502554197E-7</v>
      </c>
      <c r="AE6" s="75">
        <f t="shared" si="3"/>
        <v>-1.1013383623991681E-6</v>
      </c>
      <c r="AF6" s="75">
        <f t="shared" si="3"/>
        <v>-1.1950221409353976E-6</v>
      </c>
      <c r="AG6" s="75">
        <f t="shared" si="3"/>
        <v>-1.2523957764296863E-6</v>
      </c>
      <c r="AH6" s="75">
        <f t="shared" si="3"/>
        <v>-1.2717160000000001E-6</v>
      </c>
      <c r="AI6" s="75">
        <f t="shared" si="3"/>
        <v>-1.2523957764296604E-6</v>
      </c>
      <c r="AJ6" s="75">
        <f t="shared" si="3"/>
        <v>-1.1950221409353472E-6</v>
      </c>
      <c r="AK6" s="75">
        <f t="shared" si="4"/>
        <v>-1.1013383623990939E-6</v>
      </c>
      <c r="AL6" s="75">
        <f t="shared" si="4"/>
        <v>-9.7419097502544646E-7</v>
      </c>
      <c r="AM6" s="75">
        <f t="shared" si="4"/>
        <v>-8.1744328784007024E-7</v>
      </c>
      <c r="AN6" s="75">
        <f t="shared" si="4"/>
        <v>-6.3585799999993608E-7</v>
      </c>
      <c r="AO6" s="75">
        <f t="shared" si="4"/>
        <v>-4.3495248858947589E-7</v>
      </c>
      <c r="AP6" s="75">
        <f t="shared" si="4"/>
        <v>-2.2083116590980576E-7</v>
      </c>
      <c r="AQ6" s="75">
        <f t="shared" si="4"/>
        <v>7.4236098495869549E-20</v>
      </c>
    </row>
    <row r="7" spans="1:43" x14ac:dyDescent="0.25">
      <c r="A7" s="75">
        <v>5</v>
      </c>
      <c r="B7" s="49" t="s">
        <v>47</v>
      </c>
      <c r="C7" s="49">
        <v>1</v>
      </c>
      <c r="D7" s="50">
        <v>2.0648300000000001E-7</v>
      </c>
      <c r="E7" s="50">
        <v>1.5708</v>
      </c>
      <c r="F7" s="36">
        <f t="shared" si="5"/>
        <v>6.1944899999582101E-3</v>
      </c>
      <c r="G7" s="75">
        <f t="shared" si="1"/>
        <v>6.1944899999582098E-7</v>
      </c>
      <c r="H7" s="75">
        <f t="shared" si="1"/>
        <v>6.100377826788657E-7</v>
      </c>
      <c r="I7" s="75">
        <f t="shared" si="1"/>
        <v>5.8209087602922586E-7</v>
      </c>
      <c r="J7" s="75">
        <f t="shared" si="1"/>
        <v>5.3645743266363361E-7</v>
      </c>
      <c r="K7" s="75">
        <f t="shared" si="1"/>
        <v>4.7452400166711616E-7</v>
      </c>
      <c r="L7" s="75">
        <f t="shared" si="1"/>
        <v>3.9817239900067402E-7</v>
      </c>
      <c r="M7" s="75">
        <f t="shared" si="1"/>
        <v>3.0972252947555231E-7</v>
      </c>
      <c r="N7" s="75">
        <f t="shared" si="1"/>
        <v>2.1186189761947807E-7</v>
      </c>
      <c r="O7" s="75">
        <f t="shared" si="1"/>
        <v>1.0756394921152882E-7</v>
      </c>
      <c r="P7" s="75">
        <f t="shared" si="1"/>
        <v>-2.2753632281625158E-12</v>
      </c>
      <c r="Q7" s="75">
        <f t="shared" si="2"/>
        <v>-1.0756843080222456E-7</v>
      </c>
      <c r="R7" s="75">
        <f t="shared" si="2"/>
        <v>-2.1186617390354777E-7</v>
      </c>
      <c r="S7" s="75">
        <f t="shared" si="2"/>
        <v>-3.0972647052026861E-7</v>
      </c>
      <c r="T7" s="75">
        <f t="shared" si="2"/>
        <v>-3.9817588505938795E-7</v>
      </c>
      <c r="U7" s="75">
        <f t="shared" si="2"/>
        <v>-4.7452692681769715E-7</v>
      </c>
      <c r="V7" s="75">
        <f t="shared" si="2"/>
        <v>-5.3645970802686167E-7</v>
      </c>
      <c r="W7" s="75">
        <f t="shared" si="2"/>
        <v>-5.8209243246934061E-7</v>
      </c>
      <c r="X7" s="75">
        <f t="shared" si="2"/>
        <v>-6.100385729042219E-7</v>
      </c>
      <c r="Y7" s="75">
        <f t="shared" si="2"/>
        <v>-6.1944899999582098E-7</v>
      </c>
      <c r="Z7" s="75">
        <f t="shared" si="2"/>
        <v>-6.100377826788657E-7</v>
      </c>
      <c r="AA7" s="75">
        <f t="shared" si="3"/>
        <v>-5.8209087602922597E-7</v>
      </c>
      <c r="AB7" s="75">
        <f t="shared" si="3"/>
        <v>-5.3645743266363351E-7</v>
      </c>
      <c r="AC7" s="75">
        <f t="shared" si="3"/>
        <v>-4.7452400166711595E-7</v>
      </c>
      <c r="AD7" s="75">
        <f t="shared" si="3"/>
        <v>-3.9817239900067402E-7</v>
      </c>
      <c r="AE7" s="75">
        <f t="shared" si="3"/>
        <v>-3.0972252947555231E-7</v>
      </c>
      <c r="AF7" s="75">
        <f t="shared" si="3"/>
        <v>-2.1186189761947812E-7</v>
      </c>
      <c r="AG7" s="75">
        <f t="shared" si="3"/>
        <v>-1.0756394921152861E-7</v>
      </c>
      <c r="AH7" s="75">
        <f t="shared" si="3"/>
        <v>2.275363228086624E-12</v>
      </c>
      <c r="AI7" s="75">
        <f t="shared" si="3"/>
        <v>1.0756843080222449E-7</v>
      </c>
      <c r="AJ7" s="75">
        <f t="shared" si="3"/>
        <v>2.1186617390354769E-7</v>
      </c>
      <c r="AK7" s="75">
        <f t="shared" si="4"/>
        <v>3.0972647052026909E-7</v>
      </c>
      <c r="AL7" s="75">
        <f t="shared" si="4"/>
        <v>3.9817588505938795E-7</v>
      </c>
      <c r="AM7" s="75">
        <f t="shared" si="4"/>
        <v>4.7452692681769709E-7</v>
      </c>
      <c r="AN7" s="75">
        <f t="shared" si="4"/>
        <v>5.3645970802686156E-7</v>
      </c>
      <c r="AO7" s="75">
        <f t="shared" si="4"/>
        <v>5.8209243246934072E-7</v>
      </c>
      <c r="AP7" s="75">
        <f t="shared" si="4"/>
        <v>6.100385729042219E-7</v>
      </c>
      <c r="AQ7" s="75">
        <f t="shared" si="4"/>
        <v>6.1944899999582098E-7</v>
      </c>
    </row>
    <row r="8" spans="1:43" x14ac:dyDescent="0.25">
      <c r="A8" s="75">
        <v>6</v>
      </c>
      <c r="B8" s="49" t="s">
        <v>48</v>
      </c>
      <c r="C8" s="49">
        <v>2</v>
      </c>
      <c r="D8" s="50">
        <v>1.11309E-8</v>
      </c>
      <c r="E8" s="50">
        <v>4.0694399999999998E-10</v>
      </c>
      <c r="F8" s="36">
        <f t="shared" si="5"/>
        <v>2.1923593239153437E-4</v>
      </c>
      <c r="G8" s="75">
        <f t="shared" si="1"/>
        <v>1.8118611878399999E-17</v>
      </c>
      <c r="H8" s="75">
        <f t="shared" si="1"/>
        <v>7.6139840437132986E-9</v>
      </c>
      <c r="I8" s="75">
        <f t="shared" si="1"/>
        <v>1.4309609223199461E-8</v>
      </c>
      <c r="J8" s="75">
        <f t="shared" si="1"/>
        <v>1.9279284343027722E-8</v>
      </c>
      <c r="K8" s="75">
        <f t="shared" si="1"/>
        <v>2.1923593239153437E-8</v>
      </c>
      <c r="L8" s="75">
        <f t="shared" si="1"/>
        <v>2.1923593232860909E-8</v>
      </c>
      <c r="M8" s="75">
        <f t="shared" si="1"/>
        <v>1.9279284324909111E-8</v>
      </c>
      <c r="N8" s="75">
        <f t="shared" si="1"/>
        <v>1.4309609195440142E-8</v>
      </c>
      <c r="O8" s="75">
        <f t="shared" si="1"/>
        <v>7.6139840096614475E-9</v>
      </c>
      <c r="P8" s="75">
        <f t="shared" si="1"/>
        <v>-1.8118610665957642E-17</v>
      </c>
      <c r="Q8" s="75">
        <f t="shared" si="2"/>
        <v>-7.6139840437132986E-9</v>
      </c>
      <c r="R8" s="75">
        <f t="shared" si="2"/>
        <v>-1.4309609223199465E-8</v>
      </c>
      <c r="S8" s="75">
        <f t="shared" si="2"/>
        <v>-1.9279284343027712E-8</v>
      </c>
      <c r="T8" s="75">
        <f t="shared" si="2"/>
        <v>-2.1923593239153437E-8</v>
      </c>
      <c r="U8" s="75">
        <f t="shared" si="2"/>
        <v>-2.1923593232860912E-8</v>
      </c>
      <c r="V8" s="75">
        <f t="shared" si="2"/>
        <v>-1.9279284324909115E-8</v>
      </c>
      <c r="W8" s="75">
        <f t="shared" si="2"/>
        <v>-1.430960919544015E-8</v>
      </c>
      <c r="X8" s="75">
        <f t="shared" si="2"/>
        <v>-7.6139840096614508E-9</v>
      </c>
      <c r="Y8" s="75">
        <f t="shared" si="2"/>
        <v>1.8118598052331482E-17</v>
      </c>
      <c r="Z8" s="75">
        <f t="shared" si="2"/>
        <v>7.6139840437132953E-9</v>
      </c>
      <c r="AA8" s="75">
        <f t="shared" si="3"/>
        <v>1.4309609223199455E-8</v>
      </c>
      <c r="AB8" s="75">
        <f t="shared" si="3"/>
        <v>1.9279284343027722E-8</v>
      </c>
      <c r="AC8" s="75">
        <f t="shared" si="3"/>
        <v>2.1923593239153437E-8</v>
      </c>
      <c r="AD8" s="75">
        <f t="shared" si="3"/>
        <v>2.1923593232860912E-8</v>
      </c>
      <c r="AE8" s="75">
        <f t="shared" si="3"/>
        <v>1.9279284324909124E-8</v>
      </c>
      <c r="AF8" s="75">
        <f t="shared" si="3"/>
        <v>1.4309609195440167E-8</v>
      </c>
      <c r="AG8" s="75">
        <f t="shared" si="3"/>
        <v>7.6139840096614524E-9</v>
      </c>
      <c r="AH8" s="75">
        <f t="shared" si="3"/>
        <v>-1.8118595324930497E-17</v>
      </c>
      <c r="AI8" s="75">
        <f t="shared" si="3"/>
        <v>-7.6139840437132738E-9</v>
      </c>
      <c r="AJ8" s="75">
        <f t="shared" si="3"/>
        <v>-1.4309609223199437E-8</v>
      </c>
      <c r="AK8" s="75">
        <f t="shared" si="4"/>
        <v>-1.9279284343027718E-8</v>
      </c>
      <c r="AL8" s="75">
        <f t="shared" si="4"/>
        <v>-2.1923593239153434E-8</v>
      </c>
      <c r="AM8" s="75">
        <f t="shared" si="4"/>
        <v>-2.1923593232860912E-8</v>
      </c>
      <c r="AN8" s="75">
        <f t="shared" si="4"/>
        <v>-1.9279284324909124E-8</v>
      </c>
      <c r="AO8" s="75">
        <f t="shared" si="4"/>
        <v>-1.430960919544014E-8</v>
      </c>
      <c r="AP8" s="75">
        <f t="shared" si="4"/>
        <v>-7.6139840096614921E-9</v>
      </c>
      <c r="AQ8" s="75">
        <f t="shared" si="4"/>
        <v>1.8118592597529508E-17</v>
      </c>
    </row>
    <row r="9" spans="1:43" x14ac:dyDescent="0.25">
      <c r="A9" s="75">
        <v>7</v>
      </c>
      <c r="B9" s="49" t="s">
        <v>49</v>
      </c>
      <c r="C9" s="49">
        <v>1</v>
      </c>
      <c r="D9" s="50">
        <v>1.6889600000000001E-7</v>
      </c>
      <c r="E9" s="50">
        <v>-2.3398600000000001E-16</v>
      </c>
      <c r="F9" s="36">
        <f t="shared" si="5"/>
        <v>6.7558399999999999E-3</v>
      </c>
      <c r="G9" s="75">
        <f t="shared" si="1"/>
        <v>-1.58077197824E-22</v>
      </c>
      <c r="H9" s="75">
        <f t="shared" si="1"/>
        <v>1.1731393046093532E-7</v>
      </c>
      <c r="I9" s="75">
        <f t="shared" si="1"/>
        <v>2.3106333650852844E-7</v>
      </c>
      <c r="J9" s="75">
        <f t="shared" si="1"/>
        <v>3.3779199999999985E-7</v>
      </c>
      <c r="K9" s="75">
        <f t="shared" si="1"/>
        <v>4.3425702450247088E-7</v>
      </c>
      <c r="L9" s="75">
        <f t="shared" si="1"/>
        <v>5.1752736906009158E-7</v>
      </c>
      <c r="M9" s="75">
        <f t="shared" si="1"/>
        <v>5.850729063903061E-7</v>
      </c>
      <c r="N9" s="75">
        <f t="shared" si="1"/>
        <v>6.3484129952102716E-7</v>
      </c>
      <c r="O9" s="75">
        <f t="shared" si="1"/>
        <v>6.6532036101099953E-7</v>
      </c>
      <c r="P9" s="75">
        <f t="shared" si="1"/>
        <v>6.7558400000000002E-7</v>
      </c>
      <c r="Q9" s="75">
        <f t="shared" si="2"/>
        <v>6.6532036101099964E-7</v>
      </c>
      <c r="R9" s="75">
        <f t="shared" si="2"/>
        <v>6.3484129952102716E-7</v>
      </c>
      <c r="S9" s="75">
        <f t="shared" si="2"/>
        <v>5.8507290639030642E-7</v>
      </c>
      <c r="T9" s="75">
        <f t="shared" si="2"/>
        <v>5.1752736906009189E-7</v>
      </c>
      <c r="U9" s="75">
        <f t="shared" si="2"/>
        <v>4.342570245024713E-7</v>
      </c>
      <c r="V9" s="75">
        <f t="shared" si="2"/>
        <v>3.3779200000000022E-7</v>
      </c>
      <c r="W9" s="75">
        <f t="shared" si="2"/>
        <v>2.31063336508529E-7</v>
      </c>
      <c r="X9" s="75">
        <f t="shared" si="2"/>
        <v>1.1731393046093571E-7</v>
      </c>
      <c r="Y9" s="75">
        <f t="shared" si="2"/>
        <v>3.8278863412344321E-22</v>
      </c>
      <c r="Z9" s="75">
        <f t="shared" si="2"/>
        <v>-1.1731393046093526E-7</v>
      </c>
      <c r="AA9" s="75">
        <f t="shared" si="3"/>
        <v>-2.3106333650852823E-7</v>
      </c>
      <c r="AB9" s="75">
        <f t="shared" si="3"/>
        <v>-3.377919999999998E-7</v>
      </c>
      <c r="AC9" s="75">
        <f t="shared" si="3"/>
        <v>-4.3425702450247072E-7</v>
      </c>
      <c r="AD9" s="75">
        <f t="shared" si="3"/>
        <v>-5.1752736906009158E-7</v>
      </c>
      <c r="AE9" s="75">
        <f t="shared" si="3"/>
        <v>-5.85072906390306E-7</v>
      </c>
      <c r="AF9" s="75">
        <f t="shared" si="3"/>
        <v>-6.3484129952102705E-7</v>
      </c>
      <c r="AG9" s="75">
        <f t="shared" si="3"/>
        <v>-6.6532036101099953E-7</v>
      </c>
      <c r="AH9" s="75">
        <f t="shared" si="3"/>
        <v>-6.7558400000000002E-7</v>
      </c>
      <c r="AI9" s="75">
        <f t="shared" si="3"/>
        <v>-6.6532036101099964E-7</v>
      </c>
      <c r="AJ9" s="75">
        <f t="shared" si="3"/>
        <v>-6.3484129952102726E-7</v>
      </c>
      <c r="AK9" s="75">
        <f t="shared" si="4"/>
        <v>-5.8507290639030621E-7</v>
      </c>
      <c r="AL9" s="75">
        <f t="shared" si="4"/>
        <v>-5.1752736906009179E-7</v>
      </c>
      <c r="AM9" s="75">
        <f t="shared" si="4"/>
        <v>-4.342570245024712E-7</v>
      </c>
      <c r="AN9" s="75">
        <f t="shared" si="4"/>
        <v>-3.3779200000000033E-7</v>
      </c>
      <c r="AO9" s="75">
        <f t="shared" si="4"/>
        <v>-2.310633365085285E-7</v>
      </c>
      <c r="AP9" s="75">
        <f t="shared" si="4"/>
        <v>-1.173139304609361E-7</v>
      </c>
      <c r="AQ9" s="75">
        <f t="shared" si="4"/>
        <v>-1.6553813875219704E-22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1.06343E-7</v>
      </c>
      <c r="E10" s="50">
        <v>1.5708</v>
      </c>
      <c r="F10" s="36">
        <f t="shared" si="5"/>
        <v>3.1902899999784774E-3</v>
      </c>
      <c r="G10" s="75">
        <f t="shared" si="1"/>
        <v>3.1902899999784773E-7</v>
      </c>
      <c r="H10" s="75">
        <f t="shared" si="1"/>
        <v>3.141820291424409E-7</v>
      </c>
      <c r="I10" s="75">
        <f t="shared" si="1"/>
        <v>2.997887963153188E-7</v>
      </c>
      <c r="J10" s="75">
        <f t="shared" si="1"/>
        <v>2.7628663261260631E-7</v>
      </c>
      <c r="K10" s="75">
        <f t="shared" si="1"/>
        <v>2.4438963938574182E-7</v>
      </c>
      <c r="L10" s="75">
        <f t="shared" si="1"/>
        <v>2.0506699063326603E-7</v>
      </c>
      <c r="M10" s="75">
        <f t="shared" si="1"/>
        <v>1.5951348513930279E-7</v>
      </c>
      <c r="N10" s="75">
        <f t="shared" si="1"/>
        <v>1.0911324311709999E-7</v>
      </c>
      <c r="O10" s="75">
        <f t="shared" si="1"/>
        <v>5.5397650416749109E-8</v>
      </c>
      <c r="P10" s="75">
        <f t="shared" si="1"/>
        <v>-1.1718589509668419E-12</v>
      </c>
      <c r="Q10" s="75">
        <f t="shared" si="2"/>
        <v>-5.5399958528309669E-8</v>
      </c>
      <c r="R10" s="75">
        <f t="shared" si="2"/>
        <v>-1.0911544549151737E-7</v>
      </c>
      <c r="S10" s="75">
        <f t="shared" si="2"/>
        <v>-1.5951551485854489E-7</v>
      </c>
      <c r="T10" s="75">
        <f t="shared" si="2"/>
        <v>-2.0506878602534104E-7</v>
      </c>
      <c r="U10" s="75">
        <f t="shared" si="2"/>
        <v>-2.4439114589856972E-7</v>
      </c>
      <c r="V10" s="75">
        <f t="shared" si="2"/>
        <v>-2.7628780447155724E-7</v>
      </c>
      <c r="W10" s="75">
        <f t="shared" si="2"/>
        <v>-2.9978959791405139E-7</v>
      </c>
      <c r="X10" s="75">
        <f t="shared" si="2"/>
        <v>-3.1418243612478348E-7</v>
      </c>
      <c r="Y10" s="75">
        <f t="shared" si="2"/>
        <v>-3.1902899999784773E-7</v>
      </c>
      <c r="Z10" s="75">
        <f t="shared" si="2"/>
        <v>-3.141820291424409E-7</v>
      </c>
      <c r="AA10" s="75">
        <f t="shared" si="3"/>
        <v>-2.997887963153188E-7</v>
      </c>
      <c r="AB10" s="75">
        <f t="shared" si="3"/>
        <v>-2.7628663261260626E-7</v>
      </c>
      <c r="AC10" s="75">
        <f t="shared" si="3"/>
        <v>-2.4438963938574176E-7</v>
      </c>
      <c r="AD10" s="75">
        <f t="shared" si="3"/>
        <v>-2.0506699063326603E-7</v>
      </c>
      <c r="AE10" s="75">
        <f t="shared" si="3"/>
        <v>-1.5951348513930279E-7</v>
      </c>
      <c r="AF10" s="75">
        <f t="shared" si="3"/>
        <v>-1.0911324311710002E-7</v>
      </c>
      <c r="AG10" s="75">
        <f t="shared" si="3"/>
        <v>-5.5397650416749023E-8</v>
      </c>
      <c r="AH10" s="75">
        <f t="shared" si="3"/>
        <v>1.171858950927756E-12</v>
      </c>
      <c r="AI10" s="75">
        <f t="shared" si="3"/>
        <v>5.5399958528309642E-8</v>
      </c>
      <c r="AJ10" s="75">
        <f t="shared" si="3"/>
        <v>1.0911544549151732E-7</v>
      </c>
      <c r="AK10" s="75">
        <f t="shared" si="4"/>
        <v>1.595155148585451E-7</v>
      </c>
      <c r="AL10" s="75">
        <f t="shared" si="4"/>
        <v>2.0506878602534104E-7</v>
      </c>
      <c r="AM10" s="75">
        <f t="shared" si="4"/>
        <v>2.4439114589856967E-7</v>
      </c>
      <c r="AN10" s="75">
        <f t="shared" si="4"/>
        <v>2.7628780447155719E-7</v>
      </c>
      <c r="AO10" s="75">
        <f t="shared" si="4"/>
        <v>2.9978959791405155E-7</v>
      </c>
      <c r="AP10" s="75">
        <f t="shared" si="4"/>
        <v>3.1418243612478343E-7</v>
      </c>
      <c r="AQ10" s="75">
        <f t="shared" si="4"/>
        <v>3.1902899999784773E-7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6.1672299999999996E-9</v>
      </c>
      <c r="E11" s="50">
        <v>5.2595699999999999E-10</v>
      </c>
      <c r="F11" s="36">
        <f t="shared" si="5"/>
        <v>1.2147071839472007E-4</v>
      </c>
      <c r="G11" s="75">
        <f t="shared" si="1"/>
        <v>1.2974791156439999E-17</v>
      </c>
      <c r="H11" s="75">
        <f t="shared" si="1"/>
        <v>4.218633789237043E-9</v>
      </c>
      <c r="I11" s="75">
        <f t="shared" si="1"/>
        <v>7.9284380701134985E-9</v>
      </c>
      <c r="J11" s="75">
        <f t="shared" si="1"/>
        <v>1.0681955708450401E-8</v>
      </c>
      <c r="K11" s="75">
        <f t="shared" si="1"/>
        <v>1.2147071839472008E-8</v>
      </c>
      <c r="L11" s="75">
        <f t="shared" si="1"/>
        <v>1.214707183496591E-8</v>
      </c>
      <c r="M11" s="75">
        <f t="shared" si="1"/>
        <v>1.0681955695475612E-8</v>
      </c>
      <c r="N11" s="75">
        <f t="shared" si="1"/>
        <v>7.9284380502349654E-9</v>
      </c>
      <c r="O11" s="75">
        <f t="shared" si="1"/>
        <v>4.2186337648524128E-9</v>
      </c>
      <c r="P11" s="75">
        <f t="shared" si="1"/>
        <v>-1.2974791018997084E-17</v>
      </c>
      <c r="Q11" s="75">
        <f t="shared" si="2"/>
        <v>-4.218633789237043E-9</v>
      </c>
      <c r="R11" s="75">
        <f t="shared" si="2"/>
        <v>-7.9284380701134985E-9</v>
      </c>
      <c r="S11" s="75">
        <f t="shared" si="2"/>
        <v>-1.0681955708450399E-8</v>
      </c>
      <c r="T11" s="75">
        <f t="shared" si="2"/>
        <v>-1.2147071839472008E-8</v>
      </c>
      <c r="U11" s="75">
        <f t="shared" si="2"/>
        <v>-1.214707183496591E-8</v>
      </c>
      <c r="V11" s="75">
        <f t="shared" si="2"/>
        <v>-1.068195569547561E-8</v>
      </c>
      <c r="W11" s="75">
        <f t="shared" si="2"/>
        <v>-7.928438050234967E-9</v>
      </c>
      <c r="X11" s="75">
        <f t="shared" si="2"/>
        <v>-4.2186337648524087E-9</v>
      </c>
      <c r="Y11" s="75">
        <f t="shared" si="2"/>
        <v>1.2974789507842623E-17</v>
      </c>
      <c r="Z11" s="75">
        <f t="shared" si="2"/>
        <v>4.2186337892370471E-9</v>
      </c>
      <c r="AA11" s="75">
        <f t="shared" si="3"/>
        <v>7.9284380701134969E-9</v>
      </c>
      <c r="AB11" s="75">
        <f t="shared" si="3"/>
        <v>1.0681955708450404E-8</v>
      </c>
      <c r="AC11" s="75">
        <f t="shared" si="3"/>
        <v>1.2147071839472008E-8</v>
      </c>
      <c r="AD11" s="75">
        <f t="shared" si="3"/>
        <v>1.214707183496591E-8</v>
      </c>
      <c r="AE11" s="75">
        <f t="shared" si="3"/>
        <v>1.0681955695475617E-8</v>
      </c>
      <c r="AF11" s="75">
        <f t="shared" si="3"/>
        <v>7.928438050234977E-9</v>
      </c>
      <c r="AG11" s="75">
        <f t="shared" si="3"/>
        <v>4.2186337648524104E-9</v>
      </c>
      <c r="AH11" s="75">
        <f t="shared" si="3"/>
        <v>-1.2974787996688163E-17</v>
      </c>
      <c r="AI11" s="75">
        <f t="shared" si="3"/>
        <v>-4.2186337892370356E-9</v>
      </c>
      <c r="AJ11" s="75">
        <f t="shared" si="3"/>
        <v>-7.928438070113487E-9</v>
      </c>
      <c r="AK11" s="75">
        <f t="shared" si="4"/>
        <v>-1.0681955708450403E-8</v>
      </c>
      <c r="AL11" s="75">
        <f t="shared" si="4"/>
        <v>-1.2147071839472008E-8</v>
      </c>
      <c r="AM11" s="75">
        <f t="shared" si="4"/>
        <v>-1.2147071834965911E-8</v>
      </c>
      <c r="AN11" s="75">
        <f t="shared" si="4"/>
        <v>-1.0681955695475617E-8</v>
      </c>
      <c r="AO11" s="75">
        <f t="shared" si="4"/>
        <v>-7.9284380502349604E-9</v>
      </c>
      <c r="AP11" s="75">
        <f t="shared" si="4"/>
        <v>-4.2186337648524327E-9</v>
      </c>
      <c r="AQ11" s="75">
        <f t="shared" si="4"/>
        <v>1.2974786485533702E-17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1.8670700000000001E-7</v>
      </c>
      <c r="E12" s="50">
        <v>-2.4840400000000002E-16</v>
      </c>
      <c r="F12" s="36">
        <f t="shared" si="5"/>
        <v>7.4682799999999999E-3</v>
      </c>
      <c r="G12" s="75">
        <f t="shared" si="1"/>
        <v>-1.8551506251200001E-22</v>
      </c>
      <c r="H12" s="75">
        <f t="shared" si="1"/>
        <v>1.2968532123063806E-7</v>
      </c>
      <c r="I12" s="75">
        <f t="shared" si="1"/>
        <v>2.5543021959962236E-7</v>
      </c>
      <c r="J12" s="75">
        <f t="shared" si="1"/>
        <v>3.7341399999999985E-7</v>
      </c>
      <c r="K12" s="75">
        <f t="shared" si="1"/>
        <v>4.8005178496697872E-7</v>
      </c>
      <c r="L12" s="75">
        <f t="shared" si="1"/>
        <v>5.7210343936566008E-7</v>
      </c>
      <c r="M12" s="75">
        <f t="shared" si="1"/>
        <v>6.4677202025752463E-7</v>
      </c>
      <c r="N12" s="75">
        <f t="shared" si="1"/>
        <v>7.0178876059629837E-7</v>
      </c>
      <c r="O12" s="75">
        <f t="shared" si="1"/>
        <v>7.3548200456660134E-7</v>
      </c>
      <c r="P12" s="75">
        <f t="shared" si="1"/>
        <v>7.4682800000000002E-7</v>
      </c>
      <c r="Q12" s="75">
        <f t="shared" si="2"/>
        <v>7.3548200456660144E-7</v>
      </c>
      <c r="R12" s="75">
        <f t="shared" si="2"/>
        <v>7.0178876059629848E-7</v>
      </c>
      <c r="S12" s="75">
        <f t="shared" si="2"/>
        <v>6.4677202025752494E-7</v>
      </c>
      <c r="T12" s="75">
        <f t="shared" si="2"/>
        <v>5.7210343936566039E-7</v>
      </c>
      <c r="U12" s="75">
        <f t="shared" si="2"/>
        <v>4.8005178496697914E-7</v>
      </c>
      <c r="V12" s="75">
        <f t="shared" si="2"/>
        <v>3.7341400000000028E-7</v>
      </c>
      <c r="W12" s="75">
        <f t="shared" si="2"/>
        <v>2.5543021959962299E-7</v>
      </c>
      <c r="X12" s="75">
        <f t="shared" si="2"/>
        <v>1.2968532123063851E-7</v>
      </c>
      <c r="Y12" s="75">
        <f t="shared" si="2"/>
        <v>4.2315577344215204E-22</v>
      </c>
      <c r="Z12" s="75">
        <f t="shared" si="2"/>
        <v>-1.2968532123063803E-7</v>
      </c>
      <c r="AA12" s="75">
        <f t="shared" si="3"/>
        <v>-2.5543021959962215E-7</v>
      </c>
      <c r="AB12" s="75">
        <f t="shared" si="3"/>
        <v>-3.734139999999998E-7</v>
      </c>
      <c r="AC12" s="75">
        <f t="shared" si="3"/>
        <v>-4.800517849669785E-7</v>
      </c>
      <c r="AD12" s="75">
        <f t="shared" si="3"/>
        <v>-5.7210343936566008E-7</v>
      </c>
      <c r="AE12" s="75">
        <f t="shared" si="3"/>
        <v>-6.4677202025752452E-7</v>
      </c>
      <c r="AF12" s="75">
        <f t="shared" si="3"/>
        <v>-7.0178876059629827E-7</v>
      </c>
      <c r="AG12" s="75">
        <f t="shared" si="3"/>
        <v>-7.3548200456660134E-7</v>
      </c>
      <c r="AH12" s="75">
        <f t="shared" si="3"/>
        <v>-7.4682800000000002E-7</v>
      </c>
      <c r="AI12" s="75">
        <f t="shared" si="3"/>
        <v>-7.3548200456660144E-7</v>
      </c>
      <c r="AJ12" s="75">
        <f t="shared" si="3"/>
        <v>-7.0178876059629848E-7</v>
      </c>
      <c r="AK12" s="75">
        <f t="shared" si="4"/>
        <v>-6.4677202025752473E-7</v>
      </c>
      <c r="AL12" s="75">
        <f t="shared" si="4"/>
        <v>-5.7210343936566018E-7</v>
      </c>
      <c r="AM12" s="75">
        <f t="shared" si="4"/>
        <v>-4.8005178496697903E-7</v>
      </c>
      <c r="AN12" s="75">
        <f t="shared" si="4"/>
        <v>-3.7341400000000033E-7</v>
      </c>
      <c r="AO12" s="75">
        <f t="shared" si="4"/>
        <v>-2.5543021959962246E-7</v>
      </c>
      <c r="AP12" s="75">
        <f t="shared" si="4"/>
        <v>-1.2968532123063896E-7</v>
      </c>
      <c r="AQ12" s="75">
        <f t="shared" si="4"/>
        <v>-1.8299503405649898E-22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1.0792300000000001E-7</v>
      </c>
      <c r="E13" s="50">
        <v>1.5708</v>
      </c>
      <c r="F13" s="36">
        <f t="shared" si="5"/>
        <v>3.2376899999781578E-3</v>
      </c>
      <c r="G13" s="75">
        <f t="shared" ref="G13:P22" si="6">Bn*SIN(m*(th-INDEX(deg,ii)*PI()/180+ph))*INDEX(mm,ii)*INDEX(_10kA,ii)</f>
        <v>3.2376899999781579E-7</v>
      </c>
      <c r="H13" s="75">
        <f t="shared" si="6"/>
        <v>3.1885001486830022E-7</v>
      </c>
      <c r="I13" s="75">
        <f t="shared" si="6"/>
        <v>3.0424293338290392E-7</v>
      </c>
      <c r="J13" s="75">
        <f t="shared" si="6"/>
        <v>2.8039158432102079E-7</v>
      </c>
      <c r="K13" s="75">
        <f t="shared" si="6"/>
        <v>2.4802067885453124E-7</v>
      </c>
      <c r="L13" s="75">
        <f t="shared" si="6"/>
        <v>2.081137905655659E-7</v>
      </c>
      <c r="M13" s="75">
        <f t="shared" si="6"/>
        <v>1.6188347006092526E-7</v>
      </c>
      <c r="N13" s="75">
        <f t="shared" si="6"/>
        <v>1.1073440223547183E-7</v>
      </c>
      <c r="O13" s="75">
        <f t="shared" si="6"/>
        <v>5.6220725632404717E-8</v>
      </c>
      <c r="P13" s="75">
        <f t="shared" si="6"/>
        <v>-1.1892699431574667E-12</v>
      </c>
      <c r="Q13" s="75">
        <f t="shared" ref="Q13:Z22" si="7">Bn*SIN(m*(th-INDEX(deg,ii)*PI()/180+ph))*INDEX(mm,ii)*INDEX(_10kA,ii)</f>
        <v>-5.622306803692547E-8</v>
      </c>
      <c r="R13" s="75">
        <f t="shared" si="7"/>
        <v>-1.1073663733185097E-7</v>
      </c>
      <c r="S13" s="75">
        <f t="shared" si="7"/>
        <v>-1.6188552993689047E-7</v>
      </c>
      <c r="T13" s="75">
        <f t="shared" si="7"/>
        <v>-2.0811561263282848E-7</v>
      </c>
      <c r="U13" s="75">
        <f t="shared" si="7"/>
        <v>-2.4802220775049923E-7</v>
      </c>
      <c r="V13" s="75">
        <f t="shared" si="7"/>
        <v>-2.8039277359096386E-7</v>
      </c>
      <c r="W13" s="75">
        <f t="shared" si="7"/>
        <v>-3.0424374689145661E-7</v>
      </c>
      <c r="X13" s="75">
        <f t="shared" si="7"/>
        <v>-3.1885042789741699E-7</v>
      </c>
      <c r="Y13" s="75">
        <f t="shared" si="7"/>
        <v>-3.2376899999781579E-7</v>
      </c>
      <c r="Z13" s="75">
        <f t="shared" si="7"/>
        <v>-3.1885001486830022E-7</v>
      </c>
      <c r="AA13" s="75">
        <f t="shared" ref="AA13:AJ22" si="8">Bn*SIN(m*(th-INDEX(deg,ii)*PI()/180+ph))*INDEX(mm,ii)*INDEX(_10kA,ii)</f>
        <v>-3.0424293338290392E-7</v>
      </c>
      <c r="AB13" s="75">
        <f t="shared" si="8"/>
        <v>-2.8039158432102068E-7</v>
      </c>
      <c r="AC13" s="75">
        <f t="shared" si="8"/>
        <v>-2.4802067885453119E-7</v>
      </c>
      <c r="AD13" s="75">
        <f t="shared" si="8"/>
        <v>-2.081137905655659E-7</v>
      </c>
      <c r="AE13" s="75">
        <f t="shared" si="8"/>
        <v>-1.6188347006092529E-7</v>
      </c>
      <c r="AF13" s="75">
        <f t="shared" si="8"/>
        <v>-1.1073440223547187E-7</v>
      </c>
      <c r="AG13" s="75">
        <f t="shared" si="8"/>
        <v>-5.6220725632404618E-8</v>
      </c>
      <c r="AH13" s="75">
        <f t="shared" si="8"/>
        <v>1.1892699431178002E-12</v>
      </c>
      <c r="AI13" s="75">
        <f t="shared" si="8"/>
        <v>5.622306803692543E-8</v>
      </c>
      <c r="AJ13" s="75">
        <f t="shared" si="8"/>
        <v>1.1073663733185095E-7</v>
      </c>
      <c r="AK13" s="75">
        <f t="shared" ref="AK13:AQ22" si="9">Bn*SIN(m*(th-INDEX(deg,ii)*PI()/180+ph))*INDEX(mm,ii)*INDEX(_10kA,ii)</f>
        <v>1.6188552993689066E-7</v>
      </c>
      <c r="AL13" s="75">
        <f t="shared" si="9"/>
        <v>2.0811561263282848E-7</v>
      </c>
      <c r="AM13" s="75">
        <f t="shared" si="9"/>
        <v>2.4802220775049918E-7</v>
      </c>
      <c r="AN13" s="75">
        <f t="shared" si="9"/>
        <v>2.8039277359096386E-7</v>
      </c>
      <c r="AO13" s="75">
        <f t="shared" si="9"/>
        <v>3.0424374689145677E-7</v>
      </c>
      <c r="AP13" s="75">
        <f t="shared" si="9"/>
        <v>3.1885042789741694E-7</v>
      </c>
      <c r="AQ13" s="75">
        <f t="shared" si="9"/>
        <v>3.2376899999781579E-7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9.1535099999999998E-9</v>
      </c>
      <c r="E14" s="50">
        <v>-3.6404400000000001E-16</v>
      </c>
      <c r="F14" s="36">
        <f t="shared" si="5"/>
        <v>1.8028895230549555E-4</v>
      </c>
      <c r="G14" s="75">
        <f t="shared" si="6"/>
        <v>-1.3329121577760001E-23</v>
      </c>
      <c r="H14" s="75">
        <f t="shared" si="6"/>
        <v>6.2613696042658715E-9</v>
      </c>
      <c r="I14" s="75">
        <f t="shared" si="6"/>
        <v>1.1767525626283657E-8</v>
      </c>
      <c r="J14" s="75">
        <f t="shared" si="6"/>
        <v>1.5854344387589788E-8</v>
      </c>
      <c r="K14" s="75">
        <f t="shared" si="6"/>
        <v>1.8028895230549549E-8</v>
      </c>
      <c r="L14" s="75">
        <f t="shared" si="6"/>
        <v>1.8028895230549555E-8</v>
      </c>
      <c r="M14" s="75">
        <f t="shared" si="6"/>
        <v>1.5854344387589804E-8</v>
      </c>
      <c r="N14" s="75">
        <f t="shared" si="6"/>
        <v>1.1767525626283683E-8</v>
      </c>
      <c r="O14" s="75">
        <f t="shared" si="6"/>
        <v>6.2613696042659021E-9</v>
      </c>
      <c r="P14" s="75">
        <f t="shared" si="6"/>
        <v>1.8502781819716707E-23</v>
      </c>
      <c r="Q14" s="75">
        <f t="shared" si="7"/>
        <v>-6.2613696042658673E-9</v>
      </c>
      <c r="R14" s="75">
        <f t="shared" si="7"/>
        <v>-1.1767525626283655E-8</v>
      </c>
      <c r="S14" s="75">
        <f t="shared" si="7"/>
        <v>-1.5854344387589781E-8</v>
      </c>
      <c r="T14" s="75">
        <f t="shared" si="7"/>
        <v>-1.8028895230549549E-8</v>
      </c>
      <c r="U14" s="75">
        <f t="shared" si="7"/>
        <v>-1.8028895230549555E-8</v>
      </c>
      <c r="V14" s="75">
        <f t="shared" si="7"/>
        <v>-1.5854344387589801E-8</v>
      </c>
      <c r="W14" s="75">
        <f t="shared" si="7"/>
        <v>-1.1767525626283686E-8</v>
      </c>
      <c r="X14" s="75">
        <f t="shared" si="7"/>
        <v>-6.2613696042658963E-9</v>
      </c>
      <c r="Y14" s="75">
        <f t="shared" si="7"/>
        <v>-2.0745663546414828E-23</v>
      </c>
      <c r="Z14" s="75">
        <f t="shared" si="7"/>
        <v>6.2613696042658723E-9</v>
      </c>
      <c r="AA14" s="75">
        <f t="shared" si="8"/>
        <v>1.1767525626283653E-8</v>
      </c>
      <c r="AB14" s="75">
        <f t="shared" si="8"/>
        <v>1.5854344387589788E-8</v>
      </c>
      <c r="AC14" s="75">
        <f t="shared" si="8"/>
        <v>1.8028895230549549E-8</v>
      </c>
      <c r="AD14" s="75">
        <f t="shared" si="8"/>
        <v>1.8028895230549555E-8</v>
      </c>
      <c r="AE14" s="75">
        <f t="shared" si="8"/>
        <v>1.5854344387589804E-8</v>
      </c>
      <c r="AF14" s="75">
        <f t="shared" si="8"/>
        <v>1.1767525626283688E-8</v>
      </c>
      <c r="AG14" s="75">
        <f t="shared" si="8"/>
        <v>6.2613696042658839E-9</v>
      </c>
      <c r="AH14" s="75">
        <f t="shared" si="8"/>
        <v>6.7286451800943612E-24</v>
      </c>
      <c r="AI14" s="75">
        <f t="shared" si="8"/>
        <v>-6.2613696042658706E-9</v>
      </c>
      <c r="AJ14" s="75">
        <f t="shared" si="8"/>
        <v>-1.1767525626283652E-8</v>
      </c>
      <c r="AK14" s="75">
        <f t="shared" si="9"/>
        <v>-1.5854344387589794E-8</v>
      </c>
      <c r="AL14" s="75">
        <f t="shared" si="9"/>
        <v>-1.8028895230549552E-8</v>
      </c>
      <c r="AM14" s="75">
        <f t="shared" si="9"/>
        <v>-1.8028895230549555E-8</v>
      </c>
      <c r="AN14" s="75">
        <f t="shared" si="9"/>
        <v>-1.5854344387589804E-8</v>
      </c>
      <c r="AO14" s="75">
        <f t="shared" si="9"/>
        <v>-1.1767525626283663E-8</v>
      </c>
      <c r="AP14" s="75">
        <f t="shared" si="9"/>
        <v>-6.2613696042659161E-9</v>
      </c>
      <c r="AQ14" s="75">
        <f t="shared" si="9"/>
        <v>-8.9715269067924821E-24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4.3448699999999999E-7</v>
      </c>
      <c r="E15" s="50">
        <v>1.2035700000000001E-12</v>
      </c>
      <c r="F15" s="36">
        <f t="shared" si="5"/>
        <v>1.7379479999999999E-2</v>
      </c>
      <c r="G15" s="75">
        <f t="shared" si="6"/>
        <v>2.09174207436E-18</v>
      </c>
      <c r="H15" s="75">
        <f t="shared" si="6"/>
        <v>3.0179150308194621E-7</v>
      </c>
      <c r="I15" s="75">
        <f t="shared" si="6"/>
        <v>5.9441322405452487E-7</v>
      </c>
      <c r="J15" s="75">
        <f t="shared" si="6"/>
        <v>8.6897400000181136E-7</v>
      </c>
      <c r="K15" s="75">
        <f t="shared" si="6"/>
        <v>1.117131440681104E-6</v>
      </c>
      <c r="L15" s="75">
        <f t="shared" si="6"/>
        <v>1.3313454078310862E-6</v>
      </c>
      <c r="M15" s="75">
        <f t="shared" si="6"/>
        <v>1.5051071184574033E-6</v>
      </c>
      <c r="N15" s="75">
        <f t="shared" si="6"/>
        <v>1.6331369109103433E-6</v>
      </c>
      <c r="O15" s="75">
        <f t="shared" si="6"/>
        <v>1.7115446647324242E-6</v>
      </c>
      <c r="P15" s="75">
        <f t="shared" si="6"/>
        <v>1.737948E-6</v>
      </c>
      <c r="Q15" s="75">
        <f t="shared" si="7"/>
        <v>1.7115446647316978E-6</v>
      </c>
      <c r="R15" s="75">
        <f t="shared" si="7"/>
        <v>1.6331369109089124E-6</v>
      </c>
      <c r="S15" s="75">
        <f t="shared" si="7"/>
        <v>1.505107118455312E-6</v>
      </c>
      <c r="T15" s="75">
        <f t="shared" si="7"/>
        <v>1.3313454078283971E-6</v>
      </c>
      <c r="U15" s="75">
        <f t="shared" si="7"/>
        <v>1.1171314406778997E-6</v>
      </c>
      <c r="V15" s="75">
        <f t="shared" si="7"/>
        <v>8.689739999981886E-7</v>
      </c>
      <c r="W15" s="75">
        <f t="shared" si="7"/>
        <v>5.9441322405059421E-7</v>
      </c>
      <c r="X15" s="75">
        <f t="shared" si="7"/>
        <v>3.0179150307782629E-7</v>
      </c>
      <c r="Y15" s="75">
        <f t="shared" si="7"/>
        <v>-2.0913757911274545E-18</v>
      </c>
      <c r="Z15" s="75">
        <f t="shared" si="7"/>
        <v>-3.0179150308194626E-7</v>
      </c>
      <c r="AA15" s="75">
        <f t="shared" si="8"/>
        <v>-5.9441322405452455E-7</v>
      </c>
      <c r="AB15" s="75">
        <f t="shared" si="8"/>
        <v>-8.6897400000181157E-7</v>
      </c>
      <c r="AC15" s="75">
        <f t="shared" si="8"/>
        <v>-1.1171314406811038E-6</v>
      </c>
      <c r="AD15" s="75">
        <f t="shared" si="8"/>
        <v>-1.3313454078310858E-6</v>
      </c>
      <c r="AE15" s="75">
        <f t="shared" si="8"/>
        <v>-1.5051071184574029E-6</v>
      </c>
      <c r="AF15" s="75">
        <f t="shared" si="8"/>
        <v>-1.6331369109103429E-6</v>
      </c>
      <c r="AG15" s="75">
        <f t="shared" si="8"/>
        <v>-1.7115446647324242E-6</v>
      </c>
      <c r="AH15" s="75">
        <f t="shared" si="8"/>
        <v>-1.737948E-6</v>
      </c>
      <c r="AI15" s="75">
        <f t="shared" si="8"/>
        <v>-1.7115446647316978E-6</v>
      </c>
      <c r="AJ15" s="75">
        <f t="shared" si="8"/>
        <v>-1.6331369109089129E-6</v>
      </c>
      <c r="AK15" s="75">
        <f t="shared" si="9"/>
        <v>-1.5051071184553117E-6</v>
      </c>
      <c r="AL15" s="75">
        <f t="shared" si="9"/>
        <v>-1.3313454078283973E-6</v>
      </c>
      <c r="AM15" s="75">
        <f t="shared" si="9"/>
        <v>-1.1171314406778997E-6</v>
      </c>
      <c r="AN15" s="75">
        <f t="shared" si="9"/>
        <v>-8.6897399999818945E-7</v>
      </c>
      <c r="AO15" s="75">
        <f t="shared" si="9"/>
        <v>-5.9441322405059358E-7</v>
      </c>
      <c r="AP15" s="75">
        <f t="shared" si="9"/>
        <v>-3.0179150307782804E-7</v>
      </c>
      <c r="AQ15" s="75">
        <f t="shared" si="9"/>
        <v>2.0911628666967636E-18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1.9852400000000001E-7</v>
      </c>
      <c r="E16" s="50">
        <v>1.5708</v>
      </c>
      <c r="F16" s="36">
        <f t="shared" si="5"/>
        <v>5.9557199999598215E-3</v>
      </c>
      <c r="G16" s="75">
        <f t="shared" si="6"/>
        <v>5.9557199999598213E-7</v>
      </c>
      <c r="H16" s="75">
        <f t="shared" si="6"/>
        <v>5.8652354319018587E-7</v>
      </c>
      <c r="I16" s="75">
        <f t="shared" si="6"/>
        <v>5.5965386531978919E-7</v>
      </c>
      <c r="J16" s="75">
        <f t="shared" si="6"/>
        <v>5.1577938795017126E-7</v>
      </c>
      <c r="K16" s="75">
        <f t="shared" si="6"/>
        <v>4.5623321487465105E-7</v>
      </c>
      <c r="L16" s="75">
        <f t="shared" si="6"/>
        <v>3.8282462643031051E-7</v>
      </c>
      <c r="M16" s="75">
        <f t="shared" si="6"/>
        <v>2.9778410543049324E-7</v>
      </c>
      <c r="N16" s="75">
        <f t="shared" si="6"/>
        <v>2.0369556507319859E-7</v>
      </c>
      <c r="O16" s="75">
        <f t="shared" si="6"/>
        <v>1.0341783804608391E-7</v>
      </c>
      <c r="P16" s="75">
        <f t="shared" si="6"/>
        <v>-2.1876581099060708E-12</v>
      </c>
      <c r="Q16" s="75">
        <f t="shared" si="7"/>
        <v>-1.0342214689141881E-7</v>
      </c>
      <c r="R16" s="75">
        <f t="shared" si="7"/>
        <v>-2.0369967652556345E-7</v>
      </c>
      <c r="S16" s="75">
        <f t="shared" si="7"/>
        <v>-2.9778789456548873E-7</v>
      </c>
      <c r="T16" s="75">
        <f t="shared" si="7"/>
        <v>-3.8282797811698755E-7</v>
      </c>
      <c r="U16" s="75">
        <f t="shared" si="7"/>
        <v>-4.5623602727370536E-7</v>
      </c>
      <c r="V16" s="75">
        <f t="shared" si="7"/>
        <v>-5.1578157560828101E-7</v>
      </c>
      <c r="W16" s="75">
        <f t="shared" si="7"/>
        <v>-5.596553617660697E-7</v>
      </c>
      <c r="X16" s="75">
        <f t="shared" si="7"/>
        <v>-5.8652430295587412E-7</v>
      </c>
      <c r="Y16" s="75">
        <f t="shared" si="7"/>
        <v>-5.9557199999598213E-7</v>
      </c>
      <c r="Z16" s="75">
        <f t="shared" si="7"/>
        <v>-5.8652354319018587E-7</v>
      </c>
      <c r="AA16" s="75">
        <f t="shared" si="8"/>
        <v>-5.596538653197893E-7</v>
      </c>
      <c r="AB16" s="75">
        <f t="shared" si="8"/>
        <v>-5.1577938795017115E-7</v>
      </c>
      <c r="AC16" s="75">
        <f t="shared" si="8"/>
        <v>-4.562332148746509E-7</v>
      </c>
      <c r="AD16" s="75">
        <f t="shared" si="8"/>
        <v>-3.8282462643031051E-7</v>
      </c>
      <c r="AE16" s="75">
        <f t="shared" si="8"/>
        <v>-2.977841054304933E-7</v>
      </c>
      <c r="AF16" s="75">
        <f t="shared" si="8"/>
        <v>-2.0369556507319864E-7</v>
      </c>
      <c r="AG16" s="75">
        <f t="shared" si="8"/>
        <v>-1.0341783804608374E-7</v>
      </c>
      <c r="AH16" s="75">
        <f t="shared" si="8"/>
        <v>2.1876581098331048E-12</v>
      </c>
      <c r="AI16" s="75">
        <f t="shared" si="8"/>
        <v>1.0342214689141876E-7</v>
      </c>
      <c r="AJ16" s="75">
        <f t="shared" si="8"/>
        <v>2.036996765255634E-7</v>
      </c>
      <c r="AK16" s="75">
        <f t="shared" si="9"/>
        <v>2.9778789456548915E-7</v>
      </c>
      <c r="AL16" s="75">
        <f t="shared" si="9"/>
        <v>3.8282797811698755E-7</v>
      </c>
      <c r="AM16" s="75">
        <f t="shared" si="9"/>
        <v>4.5623602727370531E-7</v>
      </c>
      <c r="AN16" s="75">
        <f t="shared" si="9"/>
        <v>5.1578157560828101E-7</v>
      </c>
      <c r="AO16" s="75">
        <f t="shared" si="9"/>
        <v>5.5965536176606981E-7</v>
      </c>
      <c r="AP16" s="75">
        <f t="shared" si="9"/>
        <v>5.8652430295587401E-7</v>
      </c>
      <c r="AQ16" s="75">
        <f t="shared" si="9"/>
        <v>5.9557199999598213E-7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2.82827E-8</v>
      </c>
      <c r="E17" s="50">
        <v>1.8212299999999999E-10</v>
      </c>
      <c r="F17" s="36">
        <f t="shared" si="5"/>
        <v>5.5706044475814552E-4</v>
      </c>
      <c r="G17" s="75">
        <f t="shared" si="6"/>
        <v>2.0603720688399999E-17</v>
      </c>
      <c r="H17" s="75">
        <f t="shared" si="6"/>
        <v>1.9346506234634948E-8</v>
      </c>
      <c r="I17" s="75">
        <f t="shared" si="6"/>
        <v>3.6359538272746337E-8</v>
      </c>
      <c r="J17" s="75">
        <f t="shared" si="6"/>
        <v>4.8987073385530144E-8</v>
      </c>
      <c r="K17" s="75">
        <f t="shared" si="6"/>
        <v>5.5706044475814548E-8</v>
      </c>
      <c r="L17" s="75">
        <f t="shared" si="6"/>
        <v>5.5706044468658952E-8</v>
      </c>
      <c r="M17" s="75">
        <f t="shared" si="6"/>
        <v>4.8987073364926431E-8</v>
      </c>
      <c r="N17" s="75">
        <f t="shared" si="6"/>
        <v>3.6359538241179616E-8</v>
      </c>
      <c r="O17" s="75">
        <f t="shared" si="6"/>
        <v>1.9346506195912625E-8</v>
      </c>
      <c r="P17" s="75">
        <f t="shared" si="6"/>
        <v>-2.0603711875910286E-17</v>
      </c>
      <c r="Q17" s="75">
        <f t="shared" si="7"/>
        <v>-1.9346506234634942E-8</v>
      </c>
      <c r="R17" s="75">
        <f t="shared" si="7"/>
        <v>-3.6359538272746337E-8</v>
      </c>
      <c r="S17" s="75">
        <f t="shared" si="7"/>
        <v>-4.8987073385530144E-8</v>
      </c>
      <c r="T17" s="75">
        <f t="shared" si="7"/>
        <v>-5.5706044475814554E-8</v>
      </c>
      <c r="U17" s="75">
        <f t="shared" si="7"/>
        <v>-5.5706044468658952E-8</v>
      </c>
      <c r="V17" s="75">
        <f t="shared" si="7"/>
        <v>-4.8987073364926411E-8</v>
      </c>
      <c r="W17" s="75">
        <f t="shared" si="7"/>
        <v>-3.6359538241179603E-8</v>
      </c>
      <c r="X17" s="75">
        <f t="shared" si="7"/>
        <v>-1.9346506195912585E-8</v>
      </c>
      <c r="Y17" s="75">
        <f t="shared" si="7"/>
        <v>2.0603730065892838E-17</v>
      </c>
      <c r="Z17" s="75">
        <f t="shared" si="7"/>
        <v>1.9346506234634981E-8</v>
      </c>
      <c r="AA17" s="75">
        <f t="shared" si="8"/>
        <v>3.635953827274635E-8</v>
      </c>
      <c r="AB17" s="75">
        <f t="shared" si="8"/>
        <v>4.898707338553017E-8</v>
      </c>
      <c r="AC17" s="75">
        <f t="shared" si="8"/>
        <v>5.5706044475814554E-8</v>
      </c>
      <c r="AD17" s="75">
        <f t="shared" si="8"/>
        <v>5.5706044468658966E-8</v>
      </c>
      <c r="AE17" s="75">
        <f t="shared" si="8"/>
        <v>4.8987073364926464E-8</v>
      </c>
      <c r="AF17" s="75">
        <f t="shared" si="8"/>
        <v>3.6359538241179682E-8</v>
      </c>
      <c r="AG17" s="75">
        <f t="shared" si="8"/>
        <v>1.9346506195912638E-8</v>
      </c>
      <c r="AH17" s="75">
        <f t="shared" si="8"/>
        <v>-2.0603672895624014E-17</v>
      </c>
      <c r="AI17" s="75">
        <f t="shared" si="8"/>
        <v>-1.9346506234634879E-8</v>
      </c>
      <c r="AJ17" s="75">
        <f t="shared" si="8"/>
        <v>-3.6359538272746264E-8</v>
      </c>
      <c r="AK17" s="75">
        <f t="shared" si="9"/>
        <v>-4.8987073385530137E-8</v>
      </c>
      <c r="AL17" s="75">
        <f t="shared" si="9"/>
        <v>-5.5706044475814541E-8</v>
      </c>
      <c r="AM17" s="75">
        <f t="shared" si="9"/>
        <v>-5.5706044468658966E-8</v>
      </c>
      <c r="AN17" s="75">
        <f t="shared" si="9"/>
        <v>-4.8987073364926464E-8</v>
      </c>
      <c r="AO17" s="75">
        <f t="shared" si="9"/>
        <v>-3.635953824117961E-8</v>
      </c>
      <c r="AP17" s="75">
        <f t="shared" si="9"/>
        <v>-1.9346506195912744E-8</v>
      </c>
      <c r="AQ17" s="75">
        <f t="shared" si="9"/>
        <v>2.0603665965522771E-17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1.38156E-6</v>
      </c>
      <c r="E18" s="50">
        <v>-2.17159E-16</v>
      </c>
      <c r="F18" s="36">
        <f t="shared" si="5"/>
        <v>5.5262399999999996E-2</v>
      </c>
      <c r="G18" s="75">
        <f t="shared" si="6"/>
        <v>-1.2000727521599999E-21</v>
      </c>
      <c r="H18" s="75">
        <f t="shared" si="6"/>
        <v>9.5962150535009594E-7</v>
      </c>
      <c r="I18" s="75">
        <f t="shared" si="6"/>
        <v>1.8900853968520422E-6</v>
      </c>
      <c r="J18" s="75">
        <f t="shared" si="6"/>
        <v>2.7631199999999987E-6</v>
      </c>
      <c r="K18" s="75">
        <f t="shared" si="6"/>
        <v>3.5521986001541402E-6</v>
      </c>
      <c r="L18" s="75">
        <f t="shared" si="6"/>
        <v>4.2333454433418205E-6</v>
      </c>
      <c r="M18" s="75">
        <f t="shared" si="6"/>
        <v>4.7858642274097151E-6</v>
      </c>
      <c r="N18" s="75">
        <f t="shared" si="6"/>
        <v>5.1929669486919175E-6</v>
      </c>
      <c r="O18" s="75">
        <f t="shared" si="6"/>
        <v>5.442283997006184E-6</v>
      </c>
      <c r="P18" s="75">
        <f t="shared" si="6"/>
        <v>5.52624E-6</v>
      </c>
      <c r="Q18" s="75">
        <f t="shared" si="7"/>
        <v>5.4422839970061849E-6</v>
      </c>
      <c r="R18" s="75">
        <f t="shared" si="7"/>
        <v>5.1929669486919184E-6</v>
      </c>
      <c r="S18" s="75">
        <f t="shared" si="7"/>
        <v>4.7858642274097168E-6</v>
      </c>
      <c r="T18" s="75">
        <f t="shared" si="7"/>
        <v>4.2333454433418214E-6</v>
      </c>
      <c r="U18" s="75">
        <f t="shared" si="7"/>
        <v>3.5521986001541418E-6</v>
      </c>
      <c r="V18" s="75">
        <f t="shared" si="7"/>
        <v>2.7631199999999996E-6</v>
      </c>
      <c r="W18" s="75">
        <f t="shared" si="7"/>
        <v>1.8900853968520443E-6</v>
      </c>
      <c r="X18" s="75">
        <f t="shared" si="7"/>
        <v>9.5962150535009679E-7</v>
      </c>
      <c r="Y18" s="75">
        <f t="shared" si="7"/>
        <v>6.7704643974542118E-22</v>
      </c>
      <c r="Z18" s="75">
        <f t="shared" si="7"/>
        <v>-9.5962150535009785E-7</v>
      </c>
      <c r="AA18" s="75">
        <f t="shared" si="8"/>
        <v>-1.8900853968520432E-6</v>
      </c>
      <c r="AB18" s="75">
        <f t="shared" si="8"/>
        <v>-2.7631200000000004E-6</v>
      </c>
      <c r="AC18" s="75">
        <f t="shared" si="8"/>
        <v>-3.5521986001541406E-6</v>
      </c>
      <c r="AD18" s="75">
        <f t="shared" si="8"/>
        <v>-4.2333454433418205E-6</v>
      </c>
      <c r="AE18" s="75">
        <f t="shared" si="8"/>
        <v>-4.7858642274097151E-6</v>
      </c>
      <c r="AF18" s="75">
        <f t="shared" si="8"/>
        <v>-5.1929669486919175E-6</v>
      </c>
      <c r="AG18" s="75">
        <f t="shared" si="8"/>
        <v>-5.442283997006184E-6</v>
      </c>
      <c r="AH18" s="75">
        <f t="shared" si="8"/>
        <v>-5.52624E-6</v>
      </c>
      <c r="AI18" s="75">
        <f t="shared" si="8"/>
        <v>-5.4422839970061849E-6</v>
      </c>
      <c r="AJ18" s="75">
        <f t="shared" si="8"/>
        <v>-5.1929669486919192E-6</v>
      </c>
      <c r="AK18" s="75">
        <f t="shared" si="9"/>
        <v>-4.7858642274097159E-6</v>
      </c>
      <c r="AL18" s="75">
        <f t="shared" si="9"/>
        <v>-4.2333454433418214E-6</v>
      </c>
      <c r="AM18" s="75">
        <f t="shared" si="9"/>
        <v>-3.5521986001541427E-6</v>
      </c>
      <c r="AN18" s="75">
        <f t="shared" si="9"/>
        <v>-2.7631200000000025E-6</v>
      </c>
      <c r="AO18" s="75">
        <f t="shared" si="9"/>
        <v>-1.8900853968520428E-6</v>
      </c>
      <c r="AP18" s="75">
        <f t="shared" si="9"/>
        <v>-9.5962150535010229E-7</v>
      </c>
      <c r="AQ18" s="75">
        <f t="shared" si="9"/>
        <v>-1.3540928794908424E-21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4.2211699999999999E-7</v>
      </c>
      <c r="E19" s="50">
        <v>-1.5708</v>
      </c>
      <c r="F19" s="36">
        <f t="shared" si="5"/>
        <v>1.2663509999914568E-2</v>
      </c>
      <c r="G19" s="75">
        <f t="shared" si="6"/>
        <v>-1.2663509999914568E-6</v>
      </c>
      <c r="H19" s="75">
        <f t="shared" si="6"/>
        <v>-1.2471130905624747E-6</v>
      </c>
      <c r="I19" s="75">
        <f t="shared" si="6"/>
        <v>-1.1899822809464248E-6</v>
      </c>
      <c r="J19" s="75">
        <f t="shared" si="6"/>
        <v>-1.096694461883907E-6</v>
      </c>
      <c r="K19" s="75">
        <f t="shared" si="6"/>
        <v>-9.7008413655122139E-7</v>
      </c>
      <c r="L19" s="75">
        <f t="shared" si="6"/>
        <v>-8.1399829561568572E-7</v>
      </c>
      <c r="M19" s="75">
        <f t="shared" si="6"/>
        <v>-6.3317952837087972E-7</v>
      </c>
      <c r="N19" s="75">
        <f t="shared" si="6"/>
        <v>-4.3312192156082563E-7</v>
      </c>
      <c r="O19" s="75">
        <f t="shared" si="6"/>
        <v>-2.1990412433441327E-7</v>
      </c>
      <c r="P19" s="75">
        <f t="shared" si="6"/>
        <v>-4.651566955905578E-12</v>
      </c>
      <c r="Q19" s="75">
        <f t="shared" si="7"/>
        <v>2.1989496253600959E-7</v>
      </c>
      <c r="R19" s="75">
        <f t="shared" si="7"/>
        <v>4.3311317947453844E-7</v>
      </c>
      <c r="S19" s="75">
        <f t="shared" si="7"/>
        <v>6.3317147162057709E-7</v>
      </c>
      <c r="T19" s="75">
        <f t="shared" si="7"/>
        <v>8.1399116900164897E-7</v>
      </c>
      <c r="U19" s="75">
        <f t="shared" si="7"/>
        <v>9.7007815661201158E-7</v>
      </c>
      <c r="V19" s="75">
        <f t="shared" si="7"/>
        <v>1.0966898103169514E-6</v>
      </c>
      <c r="W19" s="75">
        <f t="shared" si="7"/>
        <v>1.189979099087231E-6</v>
      </c>
      <c r="X19" s="75">
        <f t="shared" si="7"/>
        <v>1.2471114750902244E-6</v>
      </c>
      <c r="Y19" s="75">
        <f t="shared" si="7"/>
        <v>1.2663509999914568E-6</v>
      </c>
      <c r="Z19" s="75">
        <f t="shared" si="7"/>
        <v>1.2471130905624747E-6</v>
      </c>
      <c r="AA19" s="75">
        <f t="shared" si="8"/>
        <v>1.189982280946425E-6</v>
      </c>
      <c r="AB19" s="75">
        <f t="shared" si="8"/>
        <v>1.096694461883907E-6</v>
      </c>
      <c r="AC19" s="75">
        <f t="shared" si="8"/>
        <v>9.700841365512216E-7</v>
      </c>
      <c r="AD19" s="75">
        <f t="shared" si="8"/>
        <v>8.1399829561568625E-7</v>
      </c>
      <c r="AE19" s="75">
        <f t="shared" si="8"/>
        <v>6.3317952837088036E-7</v>
      </c>
      <c r="AF19" s="75">
        <f t="shared" si="8"/>
        <v>4.3312192156082648E-7</v>
      </c>
      <c r="AG19" s="75">
        <f t="shared" si="8"/>
        <v>2.1990412433441343E-7</v>
      </c>
      <c r="AH19" s="75">
        <f t="shared" si="8"/>
        <v>4.6515669563419118E-12</v>
      </c>
      <c r="AI19" s="75">
        <f t="shared" si="8"/>
        <v>-2.1989496253600893E-7</v>
      </c>
      <c r="AJ19" s="75">
        <f t="shared" si="8"/>
        <v>-4.3311317947453759E-7</v>
      </c>
      <c r="AK19" s="75">
        <f t="shared" si="9"/>
        <v>-6.3317147162057709E-7</v>
      </c>
      <c r="AL19" s="75">
        <f t="shared" si="9"/>
        <v>-8.1399116900164875E-7</v>
      </c>
      <c r="AM19" s="75">
        <f t="shared" si="9"/>
        <v>-9.7007815661201137E-7</v>
      </c>
      <c r="AN19" s="75">
        <f t="shared" si="9"/>
        <v>-1.0966898103169507E-6</v>
      </c>
      <c r="AO19" s="75">
        <f t="shared" si="9"/>
        <v>-1.189979099087231E-6</v>
      </c>
      <c r="AP19" s="75">
        <f t="shared" si="9"/>
        <v>-1.2471114750902239E-6</v>
      </c>
      <c r="AQ19" s="75">
        <f t="shared" si="9"/>
        <v>-1.2663509999914568E-6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1.6862399999999999E-7</v>
      </c>
      <c r="E20" s="50">
        <v>-4.1717899999999999E-16</v>
      </c>
      <c r="F20" s="36">
        <f t="shared" si="5"/>
        <v>3.3212444508786119E-3</v>
      </c>
      <c r="G20" s="75">
        <f t="shared" si="6"/>
        <v>-2.8138556678399997E-22</v>
      </c>
      <c r="H20" s="75">
        <f t="shared" si="6"/>
        <v>1.1534560929629486E-7</v>
      </c>
      <c r="I20" s="75">
        <f t="shared" si="6"/>
        <v>2.1677883579156576E-7</v>
      </c>
      <c r="J20" s="75">
        <f t="shared" si="6"/>
        <v>2.9206533537549417E-7</v>
      </c>
      <c r="K20" s="75">
        <f t="shared" si="6"/>
        <v>3.3212444508786105E-7</v>
      </c>
      <c r="L20" s="75">
        <f t="shared" si="6"/>
        <v>3.3212444508786121E-7</v>
      </c>
      <c r="M20" s="75">
        <f t="shared" si="6"/>
        <v>2.9206533537549454E-7</v>
      </c>
      <c r="N20" s="75">
        <f t="shared" si="6"/>
        <v>2.1677883579156629E-7</v>
      </c>
      <c r="O20" s="75">
        <f t="shared" si="6"/>
        <v>1.1534560929629545E-7</v>
      </c>
      <c r="P20" s="75">
        <f t="shared" si="6"/>
        <v>3.4085428229913005E-22</v>
      </c>
      <c r="Q20" s="75">
        <f t="shared" si="7"/>
        <v>-1.1534560929629482E-7</v>
      </c>
      <c r="R20" s="75">
        <f t="shared" si="7"/>
        <v>-2.1677883579156576E-7</v>
      </c>
      <c r="S20" s="75">
        <f t="shared" si="7"/>
        <v>-2.9206533537549411E-7</v>
      </c>
      <c r="T20" s="75">
        <f t="shared" si="7"/>
        <v>-3.3212444508786105E-7</v>
      </c>
      <c r="U20" s="75">
        <f t="shared" si="7"/>
        <v>-3.3212444508786121E-7</v>
      </c>
      <c r="V20" s="75">
        <f t="shared" si="7"/>
        <v>-2.9206533537549448E-7</v>
      </c>
      <c r="W20" s="75">
        <f t="shared" si="7"/>
        <v>-2.1677883579156631E-7</v>
      </c>
      <c r="X20" s="75">
        <f t="shared" si="7"/>
        <v>-1.1534560929629536E-7</v>
      </c>
      <c r="Y20" s="75">
        <f t="shared" si="7"/>
        <v>-3.8217216891123229E-22</v>
      </c>
      <c r="Z20" s="75">
        <f t="shared" si="7"/>
        <v>1.1534560929629491E-7</v>
      </c>
      <c r="AA20" s="75">
        <f t="shared" si="8"/>
        <v>2.167788357915657E-7</v>
      </c>
      <c r="AB20" s="75">
        <f t="shared" si="8"/>
        <v>2.9206533537549427E-7</v>
      </c>
      <c r="AC20" s="75">
        <f t="shared" si="8"/>
        <v>3.3212444508786105E-7</v>
      </c>
      <c r="AD20" s="75">
        <f t="shared" si="8"/>
        <v>3.3212444508786116E-7</v>
      </c>
      <c r="AE20" s="75">
        <f t="shared" si="8"/>
        <v>2.9206533537549454E-7</v>
      </c>
      <c r="AF20" s="75">
        <f t="shared" si="8"/>
        <v>2.1677883579156634E-7</v>
      </c>
      <c r="AG20" s="75">
        <f t="shared" si="8"/>
        <v>1.1534560929629512E-7</v>
      </c>
      <c r="AH20" s="75">
        <f t="shared" si="8"/>
        <v>1.2395365983630668E-22</v>
      </c>
      <c r="AI20" s="75">
        <f t="shared" si="8"/>
        <v>-1.1534560929629487E-7</v>
      </c>
      <c r="AJ20" s="75">
        <f t="shared" si="8"/>
        <v>-2.1677883579156568E-7</v>
      </c>
      <c r="AK20" s="75">
        <f t="shared" si="9"/>
        <v>-2.9206533537549438E-7</v>
      </c>
      <c r="AL20" s="75">
        <f t="shared" si="9"/>
        <v>-3.321244450878611E-7</v>
      </c>
      <c r="AM20" s="75">
        <f t="shared" si="9"/>
        <v>-3.3212444508786116E-7</v>
      </c>
      <c r="AN20" s="75">
        <f t="shared" si="9"/>
        <v>-2.9206533537549454E-7</v>
      </c>
      <c r="AO20" s="75">
        <f t="shared" si="9"/>
        <v>-2.1677883579156589E-7</v>
      </c>
      <c r="AP20" s="75">
        <f t="shared" si="9"/>
        <v>-1.1534560929629572E-7</v>
      </c>
      <c r="AQ20" s="75">
        <f t="shared" si="9"/>
        <v>-1.652715464484089E-22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1.73156E-6</v>
      </c>
      <c r="E21" s="50">
        <v>-2.6963999999999998E-16</v>
      </c>
      <c r="F21" s="36">
        <f t="shared" si="5"/>
        <v>6.9262400000000002E-2</v>
      </c>
      <c r="G21" s="75">
        <f t="shared" si="6"/>
        <v>-1.8675913535999999E-21</v>
      </c>
      <c r="H21" s="75">
        <f t="shared" si="6"/>
        <v>1.2027289540837975E-6</v>
      </c>
      <c r="I21" s="75">
        <f t="shared" si="6"/>
        <v>2.3689135975079779E-6</v>
      </c>
      <c r="J21" s="75">
        <f t="shared" si="6"/>
        <v>3.4631199999999984E-6</v>
      </c>
      <c r="K21" s="75">
        <f t="shared" si="6"/>
        <v>4.4521012537152951E-6</v>
      </c>
      <c r="L21" s="75">
        <f t="shared" si="6"/>
        <v>5.3058076637083894E-6</v>
      </c>
      <c r="M21" s="75">
        <f t="shared" si="6"/>
        <v>5.9982997927079297E-6</v>
      </c>
      <c r="N21" s="75">
        <f t="shared" si="6"/>
        <v>6.5085366177921899E-6</v>
      </c>
      <c r="O21" s="75">
        <f t="shared" si="6"/>
        <v>6.8210148512232755E-6</v>
      </c>
      <c r="P21" s="75">
        <f t="shared" si="6"/>
        <v>6.9262400000000001E-6</v>
      </c>
      <c r="Q21" s="75">
        <f t="shared" si="7"/>
        <v>6.8210148512232764E-6</v>
      </c>
      <c r="R21" s="75">
        <f t="shared" si="7"/>
        <v>6.5085366177921907E-6</v>
      </c>
      <c r="S21" s="75">
        <f t="shared" si="7"/>
        <v>5.9982997927079323E-6</v>
      </c>
      <c r="T21" s="75">
        <f t="shared" si="7"/>
        <v>5.3058076637083928E-6</v>
      </c>
      <c r="U21" s="75">
        <f t="shared" si="7"/>
        <v>4.4521012537152993E-6</v>
      </c>
      <c r="V21" s="75">
        <f t="shared" si="7"/>
        <v>3.4631200000000022E-6</v>
      </c>
      <c r="W21" s="75">
        <f t="shared" si="7"/>
        <v>2.3689135975079838E-6</v>
      </c>
      <c r="X21" s="75">
        <f t="shared" si="7"/>
        <v>1.202728954083802E-6</v>
      </c>
      <c r="Y21" s="75">
        <f t="shared" si="7"/>
        <v>3.9244356722645261E-21</v>
      </c>
      <c r="Z21" s="75">
        <f t="shared" si="7"/>
        <v>-1.2027289540837975E-6</v>
      </c>
      <c r="AA21" s="75">
        <f t="shared" si="8"/>
        <v>-2.3689135975079762E-6</v>
      </c>
      <c r="AB21" s="75">
        <f t="shared" si="8"/>
        <v>-3.4631199999999979E-6</v>
      </c>
      <c r="AC21" s="75">
        <f t="shared" si="8"/>
        <v>-4.4521012537152934E-6</v>
      </c>
      <c r="AD21" s="75">
        <f t="shared" si="8"/>
        <v>-5.3058076637083894E-6</v>
      </c>
      <c r="AE21" s="75">
        <f t="shared" si="8"/>
        <v>-5.9982997927079289E-6</v>
      </c>
      <c r="AF21" s="75">
        <f t="shared" si="8"/>
        <v>-6.508536617792189E-6</v>
      </c>
      <c r="AG21" s="75">
        <f t="shared" si="8"/>
        <v>-6.8210148512232755E-6</v>
      </c>
      <c r="AH21" s="75">
        <f t="shared" si="8"/>
        <v>-6.9262400000000001E-6</v>
      </c>
      <c r="AI21" s="75">
        <f t="shared" si="8"/>
        <v>-6.8210148512232764E-6</v>
      </c>
      <c r="AJ21" s="75">
        <f t="shared" si="8"/>
        <v>-6.5085366177921916E-6</v>
      </c>
      <c r="AK21" s="75">
        <f t="shared" si="9"/>
        <v>-5.9982997927079297E-6</v>
      </c>
      <c r="AL21" s="75">
        <f t="shared" si="9"/>
        <v>-5.3058076637083911E-6</v>
      </c>
      <c r="AM21" s="75">
        <f t="shared" si="9"/>
        <v>-4.4521012537152976E-6</v>
      </c>
      <c r="AN21" s="75">
        <f t="shared" si="9"/>
        <v>-3.463120000000003E-6</v>
      </c>
      <c r="AO21" s="75">
        <f t="shared" si="9"/>
        <v>-2.3689135975079788E-6</v>
      </c>
      <c r="AP21" s="75">
        <f t="shared" si="9"/>
        <v>-1.202728954083806E-6</v>
      </c>
      <c r="AQ21" s="75">
        <f t="shared" si="9"/>
        <v>-1.697134446865256E-21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2.5201299999999998E-6</v>
      </c>
      <c r="E22" s="50">
        <v>-1.5708</v>
      </c>
      <c r="F22" s="36">
        <f t="shared" si="5"/>
        <v>7.5603899999489937E-2</v>
      </c>
      <c r="G22" s="75">
        <f t="shared" si="6"/>
        <v>-7.560389999948994E-6</v>
      </c>
      <c r="H22" s="75">
        <f t="shared" si="6"/>
        <v>-7.4455355101055136E-6</v>
      </c>
      <c r="I22" s="75">
        <f t="shared" si="6"/>
        <v>-7.1044521914102335E-6</v>
      </c>
      <c r="J22" s="75">
        <f t="shared" si="6"/>
        <v>-6.5475036879052257E-6</v>
      </c>
      <c r="K22" s="75">
        <f t="shared" si="6"/>
        <v>-5.7916125980399502E-6</v>
      </c>
      <c r="L22" s="75">
        <f t="shared" si="6"/>
        <v>-4.8597462900806124E-6</v>
      </c>
      <c r="M22" s="75">
        <f t="shared" si="6"/>
        <v>-3.7802190502474544E-6</v>
      </c>
      <c r="N22" s="75">
        <f t="shared" si="6"/>
        <v>-2.5858317674556661E-6</v>
      </c>
      <c r="O22" s="75">
        <f t="shared" si="6"/>
        <v>-1.3128752949037468E-6</v>
      </c>
      <c r="P22" s="75">
        <f t="shared" si="6"/>
        <v>-2.777086313175334E-11</v>
      </c>
      <c r="Q22" s="75">
        <f t="shared" si="7"/>
        <v>1.3128205969811067E-6</v>
      </c>
      <c r="R22" s="75">
        <f t="shared" si="7"/>
        <v>2.5857795753053503E-6</v>
      </c>
      <c r="S22" s="75">
        <f t="shared" si="7"/>
        <v>3.7801709497015392E-6</v>
      </c>
      <c r="T22" s="75">
        <f t="shared" si="7"/>
        <v>4.8597037426498475E-6</v>
      </c>
      <c r="U22" s="75">
        <f t="shared" si="7"/>
        <v>5.7915768965064865E-6</v>
      </c>
      <c r="V22" s="75">
        <f t="shared" si="7"/>
        <v>6.5474759170420952E-6</v>
      </c>
      <c r="W22" s="75">
        <f t="shared" si="7"/>
        <v>7.1044331950210559E-6</v>
      </c>
      <c r="X22" s="75">
        <f t="shared" si="7"/>
        <v>7.4455258653859627E-6</v>
      </c>
      <c r="Y22" s="75">
        <f t="shared" si="7"/>
        <v>7.560389999948994E-6</v>
      </c>
      <c r="Z22" s="75">
        <f t="shared" si="7"/>
        <v>7.4455355101055136E-6</v>
      </c>
      <c r="AA22" s="75">
        <f t="shared" si="8"/>
        <v>7.1044521914102344E-6</v>
      </c>
      <c r="AB22" s="75">
        <f t="shared" si="8"/>
        <v>6.5475036879052274E-6</v>
      </c>
      <c r="AC22" s="75">
        <f t="shared" si="8"/>
        <v>5.7916125980399502E-6</v>
      </c>
      <c r="AD22" s="75">
        <f t="shared" si="8"/>
        <v>4.8597462900806149E-6</v>
      </c>
      <c r="AE22" s="75">
        <f t="shared" si="8"/>
        <v>3.7802190502474591E-6</v>
      </c>
      <c r="AF22" s="75">
        <f t="shared" si="8"/>
        <v>2.5858317674556716E-6</v>
      </c>
      <c r="AG22" s="75">
        <f t="shared" si="8"/>
        <v>1.3128752949037476E-6</v>
      </c>
      <c r="AH22" s="75">
        <f t="shared" si="8"/>
        <v>2.7770863134358345E-11</v>
      </c>
      <c r="AI22" s="75">
        <f t="shared" si="8"/>
        <v>-1.3128205969811027E-6</v>
      </c>
      <c r="AJ22" s="75">
        <f t="shared" si="8"/>
        <v>-2.5857795753053448E-6</v>
      </c>
      <c r="AK22" s="75">
        <f t="shared" si="9"/>
        <v>-3.78017094970154E-6</v>
      </c>
      <c r="AL22" s="75">
        <f t="shared" si="9"/>
        <v>-4.8597037426498458E-6</v>
      </c>
      <c r="AM22" s="75">
        <f t="shared" si="9"/>
        <v>-5.7915768965064848E-6</v>
      </c>
      <c r="AN22" s="75">
        <f t="shared" si="9"/>
        <v>-6.5474759170420935E-6</v>
      </c>
      <c r="AO22" s="75">
        <f t="shared" si="9"/>
        <v>-7.1044331950210567E-6</v>
      </c>
      <c r="AP22" s="75">
        <f t="shared" si="9"/>
        <v>-7.445525865385961E-6</v>
      </c>
      <c r="AQ22" s="75">
        <f t="shared" si="9"/>
        <v>-7.560389999948994E-6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3.5738700000000002E-7</v>
      </c>
      <c r="E23" s="50">
        <v>-3.9512199999999998E-16</v>
      </c>
      <c r="F23" s="36">
        <f t="shared" si="5"/>
        <v>7.0391497685154819E-3</v>
      </c>
      <c r="G23" s="75">
        <f t="shared" ref="G23:P32" si="10">Bn*SIN(m*(th-INDEX(deg,ii)*PI()/180+ph))*INDEX(mm,ii)*INDEX(_10kA,ii)</f>
        <v>-5.6484586485600003E-22</v>
      </c>
      <c r="H23" s="75">
        <f t="shared" si="10"/>
        <v>2.4446710592546105E-7</v>
      </c>
      <c r="I23" s="75">
        <f t="shared" si="10"/>
        <v>4.5944787092608606E-7</v>
      </c>
      <c r="J23" s="75">
        <f t="shared" si="10"/>
        <v>6.19012441964618E-7</v>
      </c>
      <c r="K23" s="75">
        <f t="shared" si="10"/>
        <v>7.039149768515479E-7</v>
      </c>
      <c r="L23" s="75">
        <f t="shared" si="10"/>
        <v>7.0391497685154822E-7</v>
      </c>
      <c r="M23" s="75">
        <f t="shared" si="10"/>
        <v>6.1901244196461875E-7</v>
      </c>
      <c r="N23" s="75">
        <f t="shared" si="10"/>
        <v>4.5944787092608707E-7</v>
      </c>
      <c r="O23" s="75">
        <f t="shared" si="10"/>
        <v>2.4446710592546227E-7</v>
      </c>
      <c r="P23" s="75">
        <f t="shared" si="10"/>
        <v>7.2241726793362279E-22</v>
      </c>
      <c r="Q23" s="75">
        <f t="shared" ref="Q23:Z32" si="11">Bn*SIN(m*(th-INDEX(deg,ii)*PI()/180+ph))*INDEX(mm,ii)*INDEX(_10kA,ii)</f>
        <v>-2.4446710592546089E-7</v>
      </c>
      <c r="R23" s="75">
        <f t="shared" si="11"/>
        <v>-4.5944787092608595E-7</v>
      </c>
      <c r="S23" s="75">
        <f t="shared" si="11"/>
        <v>-6.190124419646179E-7</v>
      </c>
      <c r="T23" s="75">
        <f t="shared" si="11"/>
        <v>-7.039149768515479E-7</v>
      </c>
      <c r="U23" s="75">
        <f t="shared" si="11"/>
        <v>-7.0391497685154822E-7</v>
      </c>
      <c r="V23" s="75">
        <f t="shared" si="11"/>
        <v>-6.1901244196461864E-7</v>
      </c>
      <c r="W23" s="75">
        <f t="shared" si="11"/>
        <v>-4.5944787092608717E-7</v>
      </c>
      <c r="X23" s="75">
        <f t="shared" si="11"/>
        <v>-2.4446710592546206E-7</v>
      </c>
      <c r="Y23" s="75">
        <f t="shared" si="11"/>
        <v>-8.0998769410450814E-22</v>
      </c>
      <c r="Z23" s="75">
        <f t="shared" si="11"/>
        <v>2.444671059254611E-7</v>
      </c>
      <c r="AA23" s="75">
        <f t="shared" ref="AA23:AJ32" si="12">Bn*SIN(m*(th-INDEX(deg,ii)*PI()/180+ph))*INDEX(mm,ii)*INDEX(_10kA,ii)</f>
        <v>4.594478709260859E-7</v>
      </c>
      <c r="AB23" s="75">
        <f t="shared" si="12"/>
        <v>6.1901244196461822E-7</v>
      </c>
      <c r="AC23" s="75">
        <f t="shared" si="12"/>
        <v>7.039149768515479E-7</v>
      </c>
      <c r="AD23" s="75">
        <f t="shared" si="12"/>
        <v>7.0391497685154812E-7</v>
      </c>
      <c r="AE23" s="75">
        <f t="shared" si="12"/>
        <v>6.1901244196461875E-7</v>
      </c>
      <c r="AF23" s="75">
        <f t="shared" si="12"/>
        <v>4.5944787092608722E-7</v>
      </c>
      <c r="AG23" s="75">
        <f t="shared" si="12"/>
        <v>2.4446710592546153E-7</v>
      </c>
      <c r="AH23" s="75">
        <f t="shared" si="12"/>
        <v>2.6271127851265618E-22</v>
      </c>
      <c r="AI23" s="75">
        <f t="shared" si="12"/>
        <v>-2.4446710592546105E-7</v>
      </c>
      <c r="AJ23" s="75">
        <f t="shared" si="12"/>
        <v>-4.594478709260858E-7</v>
      </c>
      <c r="AK23" s="75">
        <f t="shared" ref="AK23:AQ32" si="13">Bn*SIN(m*(th-INDEX(deg,ii)*PI()/180+ph))*INDEX(mm,ii)*INDEX(_10kA,ii)</f>
        <v>-6.1901244196461843E-7</v>
      </c>
      <c r="AL23" s="75">
        <f t="shared" si="13"/>
        <v>-7.0391497685154801E-7</v>
      </c>
      <c r="AM23" s="75">
        <f t="shared" si="13"/>
        <v>-7.0391497685154812E-7</v>
      </c>
      <c r="AN23" s="75">
        <f t="shared" si="13"/>
        <v>-6.1901244196461875E-7</v>
      </c>
      <c r="AO23" s="75">
        <f t="shared" si="13"/>
        <v>-4.5944787092608627E-7</v>
      </c>
      <c r="AP23" s="75">
        <f t="shared" si="13"/>
        <v>-2.444671059254628E-7</v>
      </c>
      <c r="AQ23" s="75">
        <f t="shared" si="13"/>
        <v>-3.5028170468354162E-22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2.2355099999999999E-6</v>
      </c>
      <c r="E24" s="50">
        <v>-8.4055299999999998E-14</v>
      </c>
      <c r="F24" s="36">
        <f t="shared" si="5"/>
        <v>8.9420399999999997E-2</v>
      </c>
      <c r="G24" s="75">
        <f t="shared" si="10"/>
        <v>-7.5162585481199989E-19</v>
      </c>
      <c r="H24" s="75">
        <f t="shared" si="10"/>
        <v>1.5527689506240575E-6</v>
      </c>
      <c r="I24" s="75">
        <f t="shared" si="10"/>
        <v>3.0583578024231563E-6</v>
      </c>
      <c r="J24" s="75">
        <f t="shared" si="10"/>
        <v>4.4710199999993484E-6</v>
      </c>
      <c r="K24" s="75">
        <f t="shared" si="10"/>
        <v>5.7478325173208463E-6</v>
      </c>
      <c r="L24" s="75">
        <f t="shared" si="10"/>
        <v>6.8500000521471426E-6</v>
      </c>
      <c r="M24" s="75">
        <f t="shared" si="10"/>
        <v>7.7440338016562244E-6</v>
      </c>
      <c r="N24" s="75">
        <f t="shared" si="10"/>
        <v>8.4027690027721665E-6</v>
      </c>
      <c r="O24" s="75">
        <f t="shared" si="10"/>
        <v>8.8061903197451541E-6</v>
      </c>
      <c r="P24" s="75">
        <f t="shared" si="10"/>
        <v>8.9420399999999995E-6</v>
      </c>
      <c r="Q24" s="75">
        <f t="shared" si="11"/>
        <v>8.806190319745415E-6</v>
      </c>
      <c r="R24" s="75">
        <f t="shared" si="11"/>
        <v>8.4027690027726815E-6</v>
      </c>
      <c r="S24" s="75">
        <f t="shared" si="11"/>
        <v>7.7440338016569765E-6</v>
      </c>
      <c r="T24" s="75">
        <f t="shared" si="11"/>
        <v>6.8500000521481082E-6</v>
      </c>
      <c r="U24" s="75">
        <f t="shared" si="11"/>
        <v>5.7478325173219983E-6</v>
      </c>
      <c r="V24" s="75">
        <f t="shared" si="11"/>
        <v>4.4710200000006494E-6</v>
      </c>
      <c r="W24" s="75">
        <f t="shared" si="11"/>
        <v>3.0583578024245692E-6</v>
      </c>
      <c r="X24" s="75">
        <f t="shared" si="11"/>
        <v>1.5527689506255362E-6</v>
      </c>
      <c r="Y24" s="75">
        <f t="shared" si="11"/>
        <v>7.5162652999997961E-19</v>
      </c>
      <c r="Z24" s="75">
        <f t="shared" si="11"/>
        <v>-1.5527689506240598E-6</v>
      </c>
      <c r="AA24" s="75">
        <f t="shared" si="12"/>
        <v>-3.0583578024231567E-6</v>
      </c>
      <c r="AB24" s="75">
        <f t="shared" si="12"/>
        <v>-4.4710199999993509E-6</v>
      </c>
      <c r="AC24" s="75">
        <f t="shared" si="12"/>
        <v>-5.7478325173208463E-6</v>
      </c>
      <c r="AD24" s="75">
        <f t="shared" si="12"/>
        <v>-6.8500000521471392E-6</v>
      </c>
      <c r="AE24" s="75">
        <f t="shared" si="12"/>
        <v>-7.744033801656221E-6</v>
      </c>
      <c r="AF24" s="75">
        <f t="shared" si="12"/>
        <v>-8.4027690027721648E-6</v>
      </c>
      <c r="AG24" s="75">
        <f t="shared" si="12"/>
        <v>-8.8061903197451525E-6</v>
      </c>
      <c r="AH24" s="75">
        <f t="shared" si="12"/>
        <v>-8.9420399999999995E-6</v>
      </c>
      <c r="AI24" s="75">
        <f t="shared" si="12"/>
        <v>-8.8061903197454167E-6</v>
      </c>
      <c r="AJ24" s="75">
        <f t="shared" si="12"/>
        <v>-8.4027690027726832E-6</v>
      </c>
      <c r="AK24" s="75">
        <f t="shared" si="13"/>
        <v>-7.7440338016569782E-6</v>
      </c>
      <c r="AL24" s="75">
        <f t="shared" si="13"/>
        <v>-6.8500000521481116E-6</v>
      </c>
      <c r="AM24" s="75">
        <f t="shared" si="13"/>
        <v>-5.7478325173220016E-6</v>
      </c>
      <c r="AN24" s="75">
        <f t="shared" si="13"/>
        <v>-4.4710200000006571E-6</v>
      </c>
      <c r="AO24" s="75">
        <f t="shared" si="13"/>
        <v>-3.0583578024245704E-6</v>
      </c>
      <c r="AP24" s="75">
        <f t="shared" si="13"/>
        <v>-1.5527689506255489E-6</v>
      </c>
      <c r="AQ24" s="75">
        <f t="shared" si="13"/>
        <v>-7.5669312612700044E-19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6.5123299999999999E-6</v>
      </c>
      <c r="E25" s="50">
        <v>-1.5708</v>
      </c>
      <c r="F25" s="36">
        <f t="shared" si="5"/>
        <v>0.19536989999868198</v>
      </c>
      <c r="G25" s="75">
        <f t="shared" si="10"/>
        <v>-1.9536989999868197E-5</v>
      </c>
      <c r="H25" s="75">
        <f t="shared" si="10"/>
        <v>-1.9240191683970843E-5</v>
      </c>
      <c r="I25" s="75">
        <f t="shared" si="10"/>
        <v>-1.8358789879762793E-5</v>
      </c>
      <c r="J25" s="75">
        <f t="shared" si="10"/>
        <v>-1.6919565535054081E-5</v>
      </c>
      <c r="K25" s="75">
        <f t="shared" si="10"/>
        <v>-1.4966248753276024E-5</v>
      </c>
      <c r="L25" s="75">
        <f t="shared" si="10"/>
        <v>-1.2558190076416962E-5</v>
      </c>
      <c r="M25" s="75">
        <f t="shared" si="10"/>
        <v>-9.7685571488367694E-6</v>
      </c>
      <c r="N25" s="75">
        <f t="shared" si="10"/>
        <v>-6.6821115554176004E-6</v>
      </c>
      <c r="O25" s="75">
        <f t="shared" si="10"/>
        <v>-3.3926333836986658E-6</v>
      </c>
      <c r="P25" s="75">
        <f t="shared" si="10"/>
        <v>-7.1763371373227273E-11</v>
      </c>
      <c r="Q25" s="75">
        <f t="shared" si="11"/>
        <v>3.3924920374496444E-6</v>
      </c>
      <c r="R25" s="75">
        <f t="shared" si="11"/>
        <v>6.6819766843965565E-6</v>
      </c>
      <c r="S25" s="75">
        <f t="shared" si="11"/>
        <v>9.768432851031426E-6</v>
      </c>
      <c r="T25" s="75">
        <f t="shared" si="11"/>
        <v>1.2558080128553243E-5</v>
      </c>
      <c r="U25" s="75">
        <f t="shared" si="11"/>
        <v>1.4966156496064126E-5</v>
      </c>
      <c r="V25" s="75">
        <f t="shared" si="11"/>
        <v>1.6919493771682709E-5</v>
      </c>
      <c r="W25" s="75">
        <f t="shared" si="11"/>
        <v>1.8358740790725667E-5</v>
      </c>
      <c r="X25" s="75">
        <f t="shared" si="11"/>
        <v>1.9240166760813517E-5</v>
      </c>
      <c r="Y25" s="75">
        <f t="shared" si="11"/>
        <v>1.9536989999868197E-5</v>
      </c>
      <c r="Z25" s="75">
        <f t="shared" si="11"/>
        <v>1.9240191683970843E-5</v>
      </c>
      <c r="AA25" s="75">
        <f t="shared" si="12"/>
        <v>1.8358789879762796E-5</v>
      </c>
      <c r="AB25" s="75">
        <f t="shared" si="12"/>
        <v>1.6919565535054081E-5</v>
      </c>
      <c r="AC25" s="75">
        <f t="shared" si="12"/>
        <v>1.4966248753276026E-5</v>
      </c>
      <c r="AD25" s="75">
        <f t="shared" si="12"/>
        <v>1.2558190076416968E-5</v>
      </c>
      <c r="AE25" s="75">
        <f t="shared" si="12"/>
        <v>9.7685571488367795E-6</v>
      </c>
      <c r="AF25" s="75">
        <f t="shared" si="12"/>
        <v>6.6821115554176157E-6</v>
      </c>
      <c r="AG25" s="75">
        <f t="shared" si="12"/>
        <v>3.3926333836986679E-6</v>
      </c>
      <c r="AH25" s="75">
        <f t="shared" si="12"/>
        <v>7.176337137995892E-11</v>
      </c>
      <c r="AI25" s="75">
        <f t="shared" si="12"/>
        <v>-3.3924920374496338E-6</v>
      </c>
      <c r="AJ25" s="75">
        <f t="shared" si="12"/>
        <v>-6.6819766843965421E-6</v>
      </c>
      <c r="AK25" s="75">
        <f t="shared" si="13"/>
        <v>-9.7684328510314277E-6</v>
      </c>
      <c r="AL25" s="75">
        <f t="shared" si="13"/>
        <v>-1.2558080128553238E-5</v>
      </c>
      <c r="AM25" s="75">
        <f t="shared" si="13"/>
        <v>-1.4966156496064124E-5</v>
      </c>
      <c r="AN25" s="75">
        <f t="shared" si="13"/>
        <v>-1.6919493771682706E-5</v>
      </c>
      <c r="AO25" s="75">
        <f t="shared" si="13"/>
        <v>-1.835874079072567E-5</v>
      </c>
      <c r="AP25" s="75">
        <f t="shared" si="13"/>
        <v>-1.9240166760813511E-5</v>
      </c>
      <c r="AQ25" s="75">
        <f t="shared" si="13"/>
        <v>-1.9536989999868197E-5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5.1506500000000004E-7</v>
      </c>
      <c r="E26" s="50">
        <v>-4.2214400000000001E-16</v>
      </c>
      <c r="F26" s="36">
        <f t="shared" si="5"/>
        <v>1.014480010610466E-2</v>
      </c>
      <c r="G26" s="75">
        <f t="shared" si="10"/>
        <v>-8.6972639744000008E-22</v>
      </c>
      <c r="H26" s="75">
        <f t="shared" si="10"/>
        <v>3.5232521024407034E-7</v>
      </c>
      <c r="I26" s="75">
        <f t="shared" si="10"/>
        <v>6.6215480036639409E-7</v>
      </c>
      <c r="J26" s="75">
        <f t="shared" si="10"/>
        <v>8.921187492004633E-7</v>
      </c>
      <c r="K26" s="75">
        <f t="shared" si="10"/>
        <v>1.0144800106104659E-6</v>
      </c>
      <c r="L26" s="75">
        <f t="shared" si="10"/>
        <v>1.0144800106104661E-6</v>
      </c>
      <c r="M26" s="75">
        <f t="shared" si="10"/>
        <v>8.9211874920046436E-7</v>
      </c>
      <c r="N26" s="75">
        <f t="shared" si="10"/>
        <v>6.6215480036639567E-7</v>
      </c>
      <c r="O26" s="75">
        <f t="shared" si="10"/>
        <v>3.5232521024407219E-7</v>
      </c>
      <c r="P26" s="75">
        <f t="shared" si="10"/>
        <v>1.0411454532711918E-21</v>
      </c>
      <c r="Q26" s="75">
        <f t="shared" si="11"/>
        <v>-3.5232521024407024E-7</v>
      </c>
      <c r="R26" s="75">
        <f t="shared" si="11"/>
        <v>-6.6215480036639409E-7</v>
      </c>
      <c r="S26" s="75">
        <f t="shared" si="11"/>
        <v>-8.9211874920046309E-7</v>
      </c>
      <c r="T26" s="75">
        <f t="shared" si="11"/>
        <v>-1.0144800106104659E-6</v>
      </c>
      <c r="U26" s="75">
        <f t="shared" si="11"/>
        <v>-1.0144800106104661E-6</v>
      </c>
      <c r="V26" s="75">
        <f t="shared" si="11"/>
        <v>-8.9211874920046426E-7</v>
      </c>
      <c r="W26" s="75">
        <f t="shared" si="11"/>
        <v>-6.6215480036639578E-7</v>
      </c>
      <c r="X26" s="75">
        <f t="shared" si="11"/>
        <v>-3.5232521024407188E-7</v>
      </c>
      <c r="Y26" s="75">
        <f t="shared" si="11"/>
        <v>-1.1673516710566934E-21</v>
      </c>
      <c r="Z26" s="75">
        <f t="shared" si="11"/>
        <v>3.523252102440705E-7</v>
      </c>
      <c r="AA26" s="75">
        <f t="shared" si="12"/>
        <v>6.6215480036639398E-7</v>
      </c>
      <c r="AB26" s="75">
        <f t="shared" si="12"/>
        <v>8.9211874920046362E-7</v>
      </c>
      <c r="AC26" s="75">
        <f t="shared" si="12"/>
        <v>1.0144800106104659E-6</v>
      </c>
      <c r="AD26" s="75">
        <f t="shared" si="12"/>
        <v>1.0144800106104661E-6</v>
      </c>
      <c r="AE26" s="75">
        <f t="shared" si="12"/>
        <v>8.9211874920046436E-7</v>
      </c>
      <c r="AF26" s="75">
        <f t="shared" si="12"/>
        <v>6.6215480036639589E-7</v>
      </c>
      <c r="AG26" s="75">
        <f t="shared" si="12"/>
        <v>3.5232521024407114E-7</v>
      </c>
      <c r="AH26" s="75">
        <f t="shared" si="12"/>
        <v>3.7861865335650504E-22</v>
      </c>
      <c r="AI26" s="75">
        <f t="shared" si="12"/>
        <v>-3.5232521024407039E-7</v>
      </c>
      <c r="AJ26" s="75">
        <f t="shared" si="12"/>
        <v>-6.6215480036639377E-7</v>
      </c>
      <c r="AK26" s="75">
        <f t="shared" si="13"/>
        <v>-8.9211874920046394E-7</v>
      </c>
      <c r="AL26" s="75">
        <f t="shared" si="13"/>
        <v>-1.0144800106104659E-6</v>
      </c>
      <c r="AM26" s="75">
        <f t="shared" si="13"/>
        <v>-1.0144800106104661E-6</v>
      </c>
      <c r="AN26" s="75">
        <f t="shared" si="13"/>
        <v>-8.9211874920046436E-7</v>
      </c>
      <c r="AO26" s="75">
        <f t="shared" si="13"/>
        <v>-6.6215480036639451E-7</v>
      </c>
      <c r="AP26" s="75">
        <f t="shared" si="13"/>
        <v>-3.5232521024407299E-7</v>
      </c>
      <c r="AQ26" s="75">
        <f t="shared" si="13"/>
        <v>-5.0482487114200671E-22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2.0080299999999999E-4</v>
      </c>
      <c r="E27" s="50">
        <v>3.1415899999999999</v>
      </c>
      <c r="F27" s="36">
        <f t="shared" si="5"/>
        <v>8.0321199999717212</v>
      </c>
      <c r="G27" s="75">
        <f t="shared" si="10"/>
        <v>2.1313951650984735E-9</v>
      </c>
      <c r="H27" s="75">
        <f t="shared" si="10"/>
        <v>-1.3947420106523591E-4</v>
      </c>
      <c r="I27" s="75">
        <f t="shared" si="10"/>
        <v>-2.7471268050362121E-4</v>
      </c>
      <c r="J27" s="75">
        <f t="shared" si="10"/>
        <v>-4.0160415415622746E-4</v>
      </c>
      <c r="K27" s="75">
        <f t="shared" si="10"/>
        <v>-5.1629308880630457E-4</v>
      </c>
      <c r="L27" s="75">
        <f t="shared" si="10"/>
        <v>-6.1529471920991076E-4</v>
      </c>
      <c r="M27" s="75">
        <f t="shared" si="10"/>
        <v>-6.9560093092447476E-4</v>
      </c>
      <c r="N27" s="75">
        <f t="shared" si="10"/>
        <v>-7.5477166034395367E-4</v>
      </c>
      <c r="O27" s="75">
        <f t="shared" si="10"/>
        <v>-7.9100903479677035E-4</v>
      </c>
      <c r="P27" s="75">
        <f t="shared" si="10"/>
        <v>-8.0321199999717206E-4</v>
      </c>
      <c r="Q27" s="75">
        <f t="shared" si="11"/>
        <v>-7.9100977502254296E-4</v>
      </c>
      <c r="R27" s="75">
        <f t="shared" si="11"/>
        <v>-7.5477311830411339E-4</v>
      </c>
      <c r="S27" s="75">
        <f t="shared" si="11"/>
        <v>-6.9560306231963994E-4</v>
      </c>
      <c r="T27" s="75">
        <f t="shared" si="11"/>
        <v>-6.1529745927871771E-4</v>
      </c>
      <c r="U27" s="75">
        <f t="shared" si="11"/>
        <v>-5.1629635429314925E-4</v>
      </c>
      <c r="V27" s="75">
        <f t="shared" si="11"/>
        <v>-4.0160784584094476E-4</v>
      </c>
      <c r="W27" s="75">
        <f t="shared" si="11"/>
        <v>-2.7471668621623893E-4</v>
      </c>
      <c r="X27" s="75">
        <f t="shared" si="11"/>
        <v>-1.3947839909420265E-4</v>
      </c>
      <c r="Y27" s="75">
        <f t="shared" si="11"/>
        <v>-2.1313951651968787E-9</v>
      </c>
      <c r="Z27" s="75">
        <f t="shared" si="11"/>
        <v>1.3947420106523654E-4</v>
      </c>
      <c r="AA27" s="75">
        <f t="shared" si="12"/>
        <v>2.7471268050362148E-4</v>
      </c>
      <c r="AB27" s="75">
        <f t="shared" si="12"/>
        <v>4.0160415415622767E-4</v>
      </c>
      <c r="AC27" s="75">
        <f t="shared" si="12"/>
        <v>5.1629308880630457E-4</v>
      </c>
      <c r="AD27" s="75">
        <f t="shared" si="12"/>
        <v>6.1529471920991066E-4</v>
      </c>
      <c r="AE27" s="75">
        <f t="shared" si="12"/>
        <v>6.9560093092447476E-4</v>
      </c>
      <c r="AF27" s="75">
        <f t="shared" si="12"/>
        <v>7.5477166034395367E-4</v>
      </c>
      <c r="AG27" s="75">
        <f t="shared" si="12"/>
        <v>7.9100903479677035E-4</v>
      </c>
      <c r="AH27" s="75">
        <f t="shared" si="12"/>
        <v>8.0321199999717206E-4</v>
      </c>
      <c r="AI27" s="75">
        <f t="shared" si="12"/>
        <v>7.9100977502254317E-4</v>
      </c>
      <c r="AJ27" s="75">
        <f t="shared" si="12"/>
        <v>7.5477311830411383E-4</v>
      </c>
      <c r="AK27" s="75">
        <f t="shared" si="13"/>
        <v>6.9560306231963994E-4</v>
      </c>
      <c r="AL27" s="75">
        <f t="shared" si="13"/>
        <v>6.1529745927871771E-4</v>
      </c>
      <c r="AM27" s="75">
        <f t="shared" si="13"/>
        <v>5.1629635429314936E-4</v>
      </c>
      <c r="AN27" s="75">
        <f t="shared" si="13"/>
        <v>4.0160784584094487E-4</v>
      </c>
      <c r="AO27" s="75">
        <f t="shared" si="13"/>
        <v>2.7471668621623769E-4</v>
      </c>
      <c r="AP27" s="75">
        <f t="shared" si="13"/>
        <v>1.3947839909420344E-4</v>
      </c>
      <c r="AQ27" s="75">
        <f t="shared" si="13"/>
        <v>2.1313951645818885E-9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2.7446699999999999E-5</v>
      </c>
      <c r="E28" s="50">
        <v>1.5708</v>
      </c>
      <c r="F28" s="36">
        <f t="shared" si="5"/>
        <v>0.82340099999444516</v>
      </c>
      <c r="G28" s="75">
        <f t="shared" si="10"/>
        <v>8.2340099999444517E-5</v>
      </c>
      <c r="H28" s="75">
        <f t="shared" si="10"/>
        <v>8.1089116343001716E-5</v>
      </c>
      <c r="I28" s="75">
        <f t="shared" si="10"/>
        <v>7.7374280919549566E-5</v>
      </c>
      <c r="J28" s="75">
        <f t="shared" si="10"/>
        <v>7.1308467123632217E-5</v>
      </c>
      <c r="K28" s="75">
        <f t="shared" si="10"/>
        <v>6.3075981637988765E-5</v>
      </c>
      <c r="L28" s="75">
        <f t="shared" si="10"/>
        <v>5.2926964368261789E-5</v>
      </c>
      <c r="M28" s="75">
        <f t="shared" si="10"/>
        <v>4.1169788068541432E-5</v>
      </c>
      <c r="N28" s="75">
        <f t="shared" si="10"/>
        <v>2.8161688591276416E-5</v>
      </c>
      <c r="O28" s="75">
        <f t="shared" si="10"/>
        <v>1.4297910456667463E-5</v>
      </c>
      <c r="P28" s="75">
        <f t="shared" si="10"/>
        <v>-3.0245207554330434E-10</v>
      </c>
      <c r="Q28" s="75">
        <f t="shared" si="11"/>
        <v>-1.4298506170965244E-5</v>
      </c>
      <c r="R28" s="75">
        <f t="shared" si="11"/>
        <v>-2.8162257015243404E-5</v>
      </c>
      <c r="S28" s="75">
        <f t="shared" si="11"/>
        <v>-4.1170311930903064E-5</v>
      </c>
      <c r="T28" s="75">
        <f t="shared" si="11"/>
        <v>-5.2927427751725333E-5</v>
      </c>
      <c r="U28" s="75">
        <f t="shared" si="11"/>
        <v>-6.3076370462882109E-5</v>
      </c>
      <c r="V28" s="75">
        <f t="shared" si="11"/>
        <v>-7.1308769575707755E-5</v>
      </c>
      <c r="W28" s="75">
        <f t="shared" si="11"/>
        <v>-7.7374487808953992E-5</v>
      </c>
      <c r="X28" s="75">
        <f t="shared" si="11"/>
        <v>-8.1089221383505219E-5</v>
      </c>
      <c r="Y28" s="75">
        <f t="shared" si="11"/>
        <v>-8.2340099999444517E-5</v>
      </c>
      <c r="Z28" s="75">
        <f t="shared" si="11"/>
        <v>-8.1089116343001716E-5</v>
      </c>
      <c r="AA28" s="75">
        <f t="shared" si="12"/>
        <v>-7.737428091954958E-5</v>
      </c>
      <c r="AB28" s="75">
        <f t="shared" si="12"/>
        <v>-7.1308467123632204E-5</v>
      </c>
      <c r="AC28" s="75">
        <f t="shared" si="12"/>
        <v>-6.3075981637988752E-5</v>
      </c>
      <c r="AD28" s="75">
        <f t="shared" si="12"/>
        <v>-5.2926964368261789E-5</v>
      </c>
      <c r="AE28" s="75">
        <f t="shared" si="12"/>
        <v>-4.1169788068541439E-5</v>
      </c>
      <c r="AF28" s="75">
        <f t="shared" si="12"/>
        <v>-2.8161688591276427E-5</v>
      </c>
      <c r="AG28" s="75">
        <f t="shared" si="12"/>
        <v>-1.4297910456667437E-5</v>
      </c>
      <c r="AH28" s="75">
        <f t="shared" si="12"/>
        <v>3.0245207553321651E-10</v>
      </c>
      <c r="AI28" s="75">
        <f t="shared" si="12"/>
        <v>1.4298506170965237E-5</v>
      </c>
      <c r="AJ28" s="75">
        <f t="shared" si="12"/>
        <v>2.8162257015243397E-5</v>
      </c>
      <c r="AK28" s="75">
        <f t="shared" si="13"/>
        <v>4.1170311930903112E-5</v>
      </c>
      <c r="AL28" s="75">
        <f t="shared" si="13"/>
        <v>5.2927427751725333E-5</v>
      </c>
      <c r="AM28" s="75">
        <f t="shared" si="13"/>
        <v>6.3076370462882095E-5</v>
      </c>
      <c r="AN28" s="75">
        <f t="shared" si="13"/>
        <v>7.1308769575707741E-5</v>
      </c>
      <c r="AO28" s="75">
        <f t="shared" si="13"/>
        <v>7.7374487808954019E-5</v>
      </c>
      <c r="AP28" s="75">
        <f t="shared" si="13"/>
        <v>8.1089221383505206E-5</v>
      </c>
      <c r="AQ28" s="75">
        <f t="shared" si="13"/>
        <v>8.2340099999444517E-5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9.7129199999999998E-5</v>
      </c>
      <c r="E29" s="50">
        <v>3.1415899999999999</v>
      </c>
      <c r="F29" s="36">
        <f t="shared" si="5"/>
        <v>1.9130735743010971</v>
      </c>
      <c r="G29" s="75">
        <f t="shared" si="10"/>
        <v>-1.0309642150224536E-9</v>
      </c>
      <c r="H29" s="75">
        <f t="shared" si="10"/>
        <v>6.6439317019814173E-5</v>
      </c>
      <c r="I29" s="75">
        <f t="shared" si="10"/>
        <v>1.2486610283136517E-4</v>
      </c>
      <c r="J29" s="75">
        <f t="shared" si="10"/>
        <v>1.6823219381404222E-4</v>
      </c>
      <c r="K29" s="75">
        <f t="shared" si="10"/>
        <v>1.9130699937999535E-4</v>
      </c>
      <c r="L29" s="75">
        <f t="shared" si="10"/>
        <v>1.9130735743010972E-4</v>
      </c>
      <c r="M29" s="75">
        <f t="shared" si="10"/>
        <v>1.6823322477825734E-4</v>
      </c>
      <c r="N29" s="75">
        <f t="shared" si="10"/>
        <v>1.2486768236018124E-4</v>
      </c>
      <c r="O29" s="75">
        <f t="shared" si="10"/>
        <v>6.6441254598744495E-5</v>
      </c>
      <c r="P29" s="75">
        <f t="shared" si="10"/>
        <v>1.0309642150462532E-9</v>
      </c>
      <c r="Q29" s="75">
        <f t="shared" si="11"/>
        <v>-6.643931701981416E-5</v>
      </c>
      <c r="R29" s="75">
        <f t="shared" si="11"/>
        <v>-1.2486610283136528E-4</v>
      </c>
      <c r="S29" s="75">
        <f t="shared" si="11"/>
        <v>-1.682321938140423E-4</v>
      </c>
      <c r="T29" s="75">
        <f t="shared" si="11"/>
        <v>-1.9130699937999535E-4</v>
      </c>
      <c r="U29" s="75">
        <f t="shared" si="11"/>
        <v>-1.9130735743010972E-4</v>
      </c>
      <c r="V29" s="75">
        <f t="shared" si="11"/>
        <v>-1.6823322477825734E-4</v>
      </c>
      <c r="W29" s="75">
        <f t="shared" si="11"/>
        <v>-1.2486768236018127E-4</v>
      </c>
      <c r="X29" s="75">
        <f t="shared" si="11"/>
        <v>-6.6441254598744522E-5</v>
      </c>
      <c r="Y29" s="75">
        <f t="shared" si="11"/>
        <v>-1.0309642150700527E-9</v>
      </c>
      <c r="Z29" s="75">
        <f t="shared" si="11"/>
        <v>6.6439317019814458E-5</v>
      </c>
      <c r="AA29" s="75">
        <f t="shared" si="12"/>
        <v>1.2486610283136526E-4</v>
      </c>
      <c r="AB29" s="75">
        <f t="shared" si="12"/>
        <v>1.6823219381404227E-4</v>
      </c>
      <c r="AC29" s="75">
        <f t="shared" si="12"/>
        <v>1.9130699937999535E-4</v>
      </c>
      <c r="AD29" s="75">
        <f t="shared" si="12"/>
        <v>1.9130735743010972E-4</v>
      </c>
      <c r="AE29" s="75">
        <f t="shared" si="12"/>
        <v>1.6823322477825737E-4</v>
      </c>
      <c r="AF29" s="75">
        <f t="shared" si="12"/>
        <v>1.2486768236018129E-4</v>
      </c>
      <c r="AG29" s="75">
        <f t="shared" si="12"/>
        <v>6.6441254598744549E-5</v>
      </c>
      <c r="AH29" s="75">
        <f t="shared" si="12"/>
        <v>1.0309642150938523E-9</v>
      </c>
      <c r="AI29" s="75">
        <f t="shared" si="12"/>
        <v>-6.643931701981378E-5</v>
      </c>
      <c r="AJ29" s="75">
        <f t="shared" si="12"/>
        <v>-1.2486610283136471E-4</v>
      </c>
      <c r="AK29" s="75">
        <f t="shared" si="13"/>
        <v>-1.6823219381404227E-4</v>
      </c>
      <c r="AL29" s="75">
        <f t="shared" si="13"/>
        <v>-1.9130699937999535E-4</v>
      </c>
      <c r="AM29" s="75">
        <f t="shared" si="13"/>
        <v>-1.9130735743010972E-4</v>
      </c>
      <c r="AN29" s="75">
        <f t="shared" si="13"/>
        <v>-1.6823322477825737E-4</v>
      </c>
      <c r="AO29" s="75">
        <f t="shared" si="13"/>
        <v>-1.2486768236018078E-4</v>
      </c>
      <c r="AP29" s="75">
        <f t="shared" si="13"/>
        <v>-6.6441254598744901E-5</v>
      </c>
      <c r="AQ29" s="75">
        <f t="shared" si="13"/>
        <v>-1.0309642147725795E-9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6.07255E-5</v>
      </c>
      <c r="E30" s="50">
        <v>3.1415899999999999</v>
      </c>
      <c r="F30" s="36">
        <f t="shared" si="5"/>
        <v>2.4290199999914481</v>
      </c>
      <c r="G30" s="75">
        <f t="shared" si="10"/>
        <v>6.4456226798497704E-10</v>
      </c>
      <c r="H30" s="75">
        <f t="shared" si="10"/>
        <v>-4.217885488158535E-5</v>
      </c>
      <c r="I30" s="75">
        <f t="shared" si="10"/>
        <v>-8.3076771163392233E-5</v>
      </c>
      <c r="J30" s="75">
        <f t="shared" si="10"/>
        <v>-1.2145044179227397E-4</v>
      </c>
      <c r="K30" s="75">
        <f t="shared" si="10"/>
        <v>-1.5613390220418644E-4</v>
      </c>
      <c r="L30" s="75">
        <f t="shared" si="10"/>
        <v>-1.8607331300519132E-4</v>
      </c>
      <c r="M30" s="75">
        <f t="shared" si="10"/>
        <v>-2.1035898034817306E-4</v>
      </c>
      <c r="N30" s="75">
        <f t="shared" si="10"/>
        <v>-2.2825299652005576E-4</v>
      </c>
      <c r="O30" s="75">
        <f t="shared" si="10"/>
        <v>-2.3921166089426593E-4</v>
      </c>
      <c r="P30" s="75">
        <f t="shared" si="10"/>
        <v>-2.4290199999914481E-4</v>
      </c>
      <c r="Q30" s="75">
        <f t="shared" si="11"/>
        <v>-2.3921188474839238E-4</v>
      </c>
      <c r="R30" s="75">
        <f t="shared" si="11"/>
        <v>-2.2825343742661434E-4</v>
      </c>
      <c r="S30" s="75">
        <f t="shared" si="11"/>
        <v>-2.1035962491044104E-4</v>
      </c>
      <c r="T30" s="75">
        <f t="shared" si="11"/>
        <v>-1.8607414163847042E-4</v>
      </c>
      <c r="U30" s="75">
        <f t="shared" si="11"/>
        <v>-1.5613488973087374E-4</v>
      </c>
      <c r="V30" s="75">
        <f t="shared" si="11"/>
        <v>-1.2145155820687088E-4</v>
      </c>
      <c r="W30" s="75">
        <f t="shared" si="11"/>
        <v>-8.3077982544206089E-5</v>
      </c>
      <c r="X30" s="75">
        <f t="shared" si="11"/>
        <v>-4.2180124421423007E-5</v>
      </c>
      <c r="Y30" s="75">
        <f t="shared" si="11"/>
        <v>-6.4456226801473611E-10</v>
      </c>
      <c r="Z30" s="75">
        <f t="shared" si="11"/>
        <v>4.217885488158554E-5</v>
      </c>
      <c r="AA30" s="75">
        <f t="shared" si="12"/>
        <v>8.3076771163392301E-5</v>
      </c>
      <c r="AB30" s="75">
        <f t="shared" si="12"/>
        <v>1.2145044179227404E-4</v>
      </c>
      <c r="AC30" s="75">
        <f t="shared" si="12"/>
        <v>1.5613390220418642E-4</v>
      </c>
      <c r="AD30" s="75">
        <f t="shared" si="12"/>
        <v>1.860733130051913E-4</v>
      </c>
      <c r="AE30" s="75">
        <f t="shared" si="12"/>
        <v>2.1035898034817304E-4</v>
      </c>
      <c r="AF30" s="75">
        <f t="shared" si="12"/>
        <v>2.2825299652005576E-4</v>
      </c>
      <c r="AG30" s="75">
        <f t="shared" si="12"/>
        <v>2.3921166089426593E-4</v>
      </c>
      <c r="AH30" s="75">
        <f t="shared" si="12"/>
        <v>2.4290199999914481E-4</v>
      </c>
      <c r="AI30" s="75">
        <f t="shared" si="12"/>
        <v>2.3921188474839244E-4</v>
      </c>
      <c r="AJ30" s="75">
        <f t="shared" si="12"/>
        <v>2.2825343742661447E-4</v>
      </c>
      <c r="AK30" s="75">
        <f t="shared" si="13"/>
        <v>2.1035962491044107E-4</v>
      </c>
      <c r="AL30" s="75">
        <f t="shared" si="13"/>
        <v>1.8607414163847042E-4</v>
      </c>
      <c r="AM30" s="75">
        <f t="shared" si="13"/>
        <v>1.5613488973087377E-4</v>
      </c>
      <c r="AN30" s="75">
        <f t="shared" si="13"/>
        <v>1.214515582068709E-4</v>
      </c>
      <c r="AO30" s="75">
        <f t="shared" si="13"/>
        <v>8.3077982544205723E-5</v>
      </c>
      <c r="AP30" s="75">
        <f t="shared" si="13"/>
        <v>4.2180124421423244E-5</v>
      </c>
      <c r="AQ30" s="75">
        <f t="shared" si="13"/>
        <v>6.4456226782875499E-10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2.8875300000000001E-5</v>
      </c>
      <c r="E31" s="50">
        <v>-1.5708</v>
      </c>
      <c r="F31" s="36">
        <f t="shared" si="5"/>
        <v>0.86625899999415601</v>
      </c>
      <c r="G31" s="75">
        <f t="shared" si="10"/>
        <v>-8.6625899999415602E-5</v>
      </c>
      <c r="H31" s="75">
        <f t="shared" si="10"/>
        <v>-8.5309913185014158E-5</v>
      </c>
      <c r="I31" s="75">
        <f t="shared" si="10"/>
        <v>-8.1401827827385067E-5</v>
      </c>
      <c r="J31" s="75">
        <f t="shared" si="10"/>
        <v>-7.5020389122533291E-5</v>
      </c>
      <c r="K31" s="75">
        <f t="shared" si="10"/>
        <v>-6.6359493856341922E-5</v>
      </c>
      <c r="L31" s="75">
        <f t="shared" si="10"/>
        <v>-5.5682298948849752E-5</v>
      </c>
      <c r="M31" s="75">
        <f t="shared" si="10"/>
        <v>-4.3313225564399593E-5</v>
      </c>
      <c r="N31" s="75">
        <f t="shared" si="10"/>
        <v>-2.9628101738724831E-5</v>
      </c>
      <c r="O31" s="75">
        <f t="shared" si="10"/>
        <v>-1.504274303426179E-5</v>
      </c>
      <c r="P31" s="75">
        <f t="shared" si="10"/>
        <v>-3.1819469796729429E-10</v>
      </c>
      <c r="Q31" s="75">
        <f t="shared" si="11"/>
        <v>1.504211631305074E-5</v>
      </c>
      <c r="R31" s="75">
        <f t="shared" si="11"/>
        <v>2.962750372830552E-5</v>
      </c>
      <c r="S31" s="75">
        <f t="shared" si="11"/>
        <v>4.3312674435016001E-5</v>
      </c>
      <c r="T31" s="75">
        <f t="shared" si="11"/>
        <v>5.5681811446289337E-5</v>
      </c>
      <c r="U31" s="75">
        <f t="shared" si="11"/>
        <v>6.635908479312328E-5</v>
      </c>
      <c r="V31" s="75">
        <f t="shared" si="11"/>
        <v>7.5020070927835325E-5</v>
      </c>
      <c r="W31" s="75">
        <f t="shared" si="11"/>
        <v>8.1401610169392662E-5</v>
      </c>
      <c r="X31" s="75">
        <f t="shared" si="11"/>
        <v>8.5309802677155272E-5</v>
      </c>
      <c r="Y31" s="75">
        <f t="shared" si="11"/>
        <v>8.6625899999415602E-5</v>
      </c>
      <c r="Z31" s="75">
        <f t="shared" si="11"/>
        <v>8.5309913185014158E-5</v>
      </c>
      <c r="AA31" s="75">
        <f t="shared" si="12"/>
        <v>8.1401827827385081E-5</v>
      </c>
      <c r="AB31" s="75">
        <f t="shared" si="12"/>
        <v>7.5020389122533291E-5</v>
      </c>
      <c r="AC31" s="75">
        <f t="shared" si="12"/>
        <v>6.6359493856341936E-5</v>
      </c>
      <c r="AD31" s="75">
        <f t="shared" si="12"/>
        <v>5.5682298948849779E-5</v>
      </c>
      <c r="AE31" s="75">
        <f t="shared" si="12"/>
        <v>4.3313225564399641E-5</v>
      </c>
      <c r="AF31" s="75">
        <f t="shared" si="12"/>
        <v>2.9628101738724892E-5</v>
      </c>
      <c r="AG31" s="75">
        <f t="shared" si="12"/>
        <v>1.50427430342618E-5</v>
      </c>
      <c r="AH31" s="75">
        <f t="shared" si="12"/>
        <v>3.1819469799714206E-10</v>
      </c>
      <c r="AI31" s="75">
        <f t="shared" si="12"/>
        <v>-1.5042116313050692E-5</v>
      </c>
      <c r="AJ31" s="75">
        <f t="shared" si="12"/>
        <v>-2.9627503728305459E-5</v>
      </c>
      <c r="AK31" s="75">
        <f t="shared" si="13"/>
        <v>-4.3312674435016008E-5</v>
      </c>
      <c r="AL31" s="75">
        <f t="shared" si="13"/>
        <v>-5.5681811446289323E-5</v>
      </c>
      <c r="AM31" s="75">
        <f t="shared" si="13"/>
        <v>-6.6359084793123253E-5</v>
      </c>
      <c r="AN31" s="75">
        <f t="shared" si="13"/>
        <v>-7.5020070927835298E-5</v>
      </c>
      <c r="AO31" s="75">
        <f t="shared" si="13"/>
        <v>-8.1401610169392675E-5</v>
      </c>
      <c r="AP31" s="75">
        <f t="shared" si="13"/>
        <v>-8.5309802677155258E-5</v>
      </c>
      <c r="AQ31" s="75">
        <f t="shared" si="13"/>
        <v>-8.6625899999415602E-5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2.6417100000000002E-5</v>
      </c>
      <c r="E32" s="50">
        <v>3.1415899999999999</v>
      </c>
      <c r="F32" s="36">
        <f t="shared" si="5"/>
        <v>0.52031578474515916</v>
      </c>
      <c r="G32" s="75">
        <f t="shared" si="10"/>
        <v>-2.8040058771893172E-10</v>
      </c>
      <c r="H32" s="75">
        <f t="shared" si="10"/>
        <v>1.8070097165879399E-5</v>
      </c>
      <c r="I32" s="75">
        <f t="shared" si="10"/>
        <v>3.3960954327910215E-5</v>
      </c>
      <c r="J32" s="75">
        <f t="shared" si="10"/>
        <v>4.5755619187689536E-5</v>
      </c>
      <c r="K32" s="75">
        <f t="shared" si="10"/>
        <v>5.2031481092413774E-5</v>
      </c>
      <c r="L32" s="75">
        <f t="shared" si="10"/>
        <v>5.2031578474515919E-5</v>
      </c>
      <c r="M32" s="75">
        <f t="shared" si="10"/>
        <v>4.5755899588277288E-5</v>
      </c>
      <c r="N32" s="75">
        <f t="shared" si="10"/>
        <v>3.3961383926534392E-5</v>
      </c>
      <c r="O32" s="75">
        <f t="shared" si="10"/>
        <v>1.8070624146605691E-5</v>
      </c>
      <c r="P32" s="75">
        <f t="shared" si="10"/>
        <v>2.8040058772540472E-10</v>
      </c>
      <c r="Q32" s="75">
        <f t="shared" si="11"/>
        <v>-1.8070097165879392E-5</v>
      </c>
      <c r="R32" s="75">
        <f t="shared" si="11"/>
        <v>-3.3960954327910242E-5</v>
      </c>
      <c r="S32" s="75">
        <f t="shared" si="11"/>
        <v>-4.5755619187689563E-5</v>
      </c>
      <c r="T32" s="75">
        <f t="shared" si="11"/>
        <v>-5.2031481092413767E-5</v>
      </c>
      <c r="U32" s="75">
        <f t="shared" si="11"/>
        <v>-5.2031578474515919E-5</v>
      </c>
      <c r="V32" s="75">
        <f t="shared" si="11"/>
        <v>-4.5755899588277288E-5</v>
      </c>
      <c r="W32" s="75">
        <f t="shared" si="11"/>
        <v>-3.3961383926534399E-5</v>
      </c>
      <c r="X32" s="75">
        <f t="shared" si="11"/>
        <v>-1.8070624146605698E-5</v>
      </c>
      <c r="Y32" s="75">
        <f t="shared" si="11"/>
        <v>-2.8040058773187766E-10</v>
      </c>
      <c r="Z32" s="75">
        <f t="shared" si="11"/>
        <v>1.8070097165879477E-5</v>
      </c>
      <c r="AA32" s="75">
        <f t="shared" si="12"/>
        <v>3.3960954327910242E-5</v>
      </c>
      <c r="AB32" s="75">
        <f t="shared" si="12"/>
        <v>4.5755619187689557E-5</v>
      </c>
      <c r="AC32" s="75">
        <f t="shared" si="12"/>
        <v>5.2031481092413767E-5</v>
      </c>
      <c r="AD32" s="75">
        <f t="shared" si="12"/>
        <v>5.2031578474515919E-5</v>
      </c>
      <c r="AE32" s="75">
        <f t="shared" si="12"/>
        <v>4.5755899588277295E-5</v>
      </c>
      <c r="AF32" s="75">
        <f t="shared" si="12"/>
        <v>3.3961383926534399E-5</v>
      </c>
      <c r="AG32" s="75">
        <f t="shared" si="12"/>
        <v>1.8070624146605704E-5</v>
      </c>
      <c r="AH32" s="75">
        <f t="shared" si="12"/>
        <v>2.8040058773835066E-10</v>
      </c>
      <c r="AI32" s="75">
        <f t="shared" si="12"/>
        <v>-1.807009716587929E-5</v>
      </c>
      <c r="AJ32" s="75">
        <f t="shared" si="12"/>
        <v>-3.3960954327910093E-5</v>
      </c>
      <c r="AK32" s="75">
        <f t="shared" si="13"/>
        <v>-4.5755619187689557E-5</v>
      </c>
      <c r="AL32" s="75">
        <f t="shared" si="13"/>
        <v>-5.2031481092413767E-5</v>
      </c>
      <c r="AM32" s="75">
        <f t="shared" si="13"/>
        <v>-5.2031578474515919E-5</v>
      </c>
      <c r="AN32" s="75">
        <f t="shared" si="13"/>
        <v>-4.5755899588277302E-5</v>
      </c>
      <c r="AO32" s="75">
        <f t="shared" si="13"/>
        <v>-3.396138392653427E-5</v>
      </c>
      <c r="AP32" s="75">
        <f t="shared" si="13"/>
        <v>-1.8070624146605799E-5</v>
      </c>
      <c r="AQ32" s="75">
        <f t="shared" si="13"/>
        <v>-2.8040058765097123E-10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2.5906400000000001E-6</v>
      </c>
      <c r="E33" s="50">
        <v>3.1415899999999999</v>
      </c>
      <c r="F33" s="36">
        <f t="shared" si="5"/>
        <v>0.10362559999963517</v>
      </c>
      <c r="G33" s="75">
        <f t="shared" ref="G33:P42" si="14">Bn*SIN(m*(th-INDEX(deg,ii)*PI()/180+ph))*INDEX(mm,ii)*INDEX(_10kA,ii)</f>
        <v>2.749798344900579E-11</v>
      </c>
      <c r="H33" s="75">
        <f t="shared" si="14"/>
        <v>-1.7994125797305954E-6</v>
      </c>
      <c r="I33" s="75">
        <f t="shared" si="14"/>
        <v>-3.5441784167562305E-6</v>
      </c>
      <c r="J33" s="75">
        <f t="shared" si="14"/>
        <v>-5.1812561860295368E-6</v>
      </c>
      <c r="K33" s="75">
        <f t="shared" si="14"/>
        <v>-6.6609041079324763E-6</v>
      </c>
      <c r="L33" s="75">
        <f t="shared" si="14"/>
        <v>-7.9381638290959947E-6</v>
      </c>
      <c r="M33" s="75">
        <f t="shared" si="14"/>
        <v>-8.9742264592171512E-6</v>
      </c>
      <c r="N33" s="75">
        <f t="shared" si="14"/>
        <v>-9.7376117595526972E-6</v>
      </c>
      <c r="O33" s="75">
        <f t="shared" si="14"/>
        <v>-1.0205124654043542E-5</v>
      </c>
      <c r="P33" s="75">
        <f t="shared" si="14"/>
        <v>-1.0362559999963517E-5</v>
      </c>
      <c r="Q33" s="75">
        <f t="shared" ref="Q33:Z42" si="15">Bn*SIN(m*(th-INDEX(deg,ii)*PI()/180+ph))*INDEX(mm,ii)*INDEX(_10kA,ii)</f>
        <v>-1.0205134203992972E-5</v>
      </c>
      <c r="R33" s="75">
        <f t="shared" si="15"/>
        <v>-9.7376305692811793E-6</v>
      </c>
      <c r="S33" s="75">
        <f t="shared" si="15"/>
        <v>-8.9742539572005998E-6</v>
      </c>
      <c r="T33" s="75">
        <f t="shared" si="15"/>
        <v>-7.9381991798221015E-6</v>
      </c>
      <c r="U33" s="75">
        <f t="shared" si="15"/>
        <v>-6.6609462372873135E-6</v>
      </c>
      <c r="V33" s="75">
        <f t="shared" si="15"/>
        <v>-5.1813038139339809E-6</v>
      </c>
      <c r="W33" s="75">
        <f t="shared" si="15"/>
        <v>-3.5442300960605029E-6</v>
      </c>
      <c r="X33" s="75">
        <f t="shared" si="15"/>
        <v>-1.7994667401851825E-6</v>
      </c>
      <c r="Y33" s="75">
        <f t="shared" si="15"/>
        <v>-2.7497983450275357E-11</v>
      </c>
      <c r="Z33" s="75">
        <f t="shared" si="15"/>
        <v>1.7994125797306035E-6</v>
      </c>
      <c r="AA33" s="75">
        <f t="shared" ref="AA33:AJ42" si="16">Bn*SIN(m*(th-INDEX(deg,ii)*PI()/180+ph))*INDEX(mm,ii)*INDEX(_10kA,ii)</f>
        <v>3.5441784167562335E-6</v>
      </c>
      <c r="AB33" s="75">
        <f t="shared" si="16"/>
        <v>5.1812561860295402E-6</v>
      </c>
      <c r="AC33" s="75">
        <f t="shared" si="16"/>
        <v>6.6609041079324755E-6</v>
      </c>
      <c r="AD33" s="75">
        <f t="shared" si="16"/>
        <v>7.9381638290959947E-6</v>
      </c>
      <c r="AE33" s="75">
        <f t="shared" si="16"/>
        <v>8.9742264592171495E-6</v>
      </c>
      <c r="AF33" s="75">
        <f t="shared" si="16"/>
        <v>9.7376117595526972E-6</v>
      </c>
      <c r="AG33" s="75">
        <f t="shared" si="16"/>
        <v>1.0205124654043542E-5</v>
      </c>
      <c r="AH33" s="75">
        <f t="shared" si="16"/>
        <v>1.0362559999963517E-5</v>
      </c>
      <c r="AI33" s="75">
        <f t="shared" si="16"/>
        <v>1.0205134203992975E-5</v>
      </c>
      <c r="AJ33" s="75">
        <f t="shared" si="16"/>
        <v>9.7376305692811844E-6</v>
      </c>
      <c r="AK33" s="75">
        <f t="shared" ref="AK33:AQ42" si="17">Bn*SIN(m*(th-INDEX(deg,ii)*PI()/180+ph))*INDEX(mm,ii)*INDEX(_10kA,ii)</f>
        <v>8.9742539572006015E-6</v>
      </c>
      <c r="AL33" s="75">
        <f t="shared" si="17"/>
        <v>7.9381991798221015E-6</v>
      </c>
      <c r="AM33" s="75">
        <f t="shared" si="17"/>
        <v>6.6609462372873144E-6</v>
      </c>
      <c r="AN33" s="75">
        <f t="shared" si="17"/>
        <v>5.1813038139339826E-6</v>
      </c>
      <c r="AO33" s="75">
        <f t="shared" si="17"/>
        <v>3.5442300960604868E-6</v>
      </c>
      <c r="AP33" s="75">
        <f t="shared" si="17"/>
        <v>1.7994667401851925E-6</v>
      </c>
      <c r="AQ33" s="75">
        <f t="shared" si="17"/>
        <v>2.7497983442341121E-11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1.15473E-4</v>
      </c>
      <c r="E34" s="50">
        <v>-1.5708</v>
      </c>
      <c r="F34" s="36">
        <f t="shared" si="5"/>
        <v>3.4641899999766292</v>
      </c>
      <c r="G34" s="75">
        <f t="shared" si="14"/>
        <v>-3.4641899999766294E-4</v>
      </c>
      <c r="H34" s="75">
        <f t="shared" si="14"/>
        <v>-3.4115633795019063E-4</v>
      </c>
      <c r="I34" s="75">
        <f t="shared" si="14"/>
        <v>-3.2552781320753846E-4</v>
      </c>
      <c r="J34" s="75">
        <f t="shared" si="14"/>
        <v>-3.0000829058559686E-4</v>
      </c>
      <c r="K34" s="75">
        <f t="shared" si="14"/>
        <v>-2.6537316786573196E-4</v>
      </c>
      <c r="L34" s="75">
        <f t="shared" si="14"/>
        <v>-2.2267481572556917E-4</v>
      </c>
      <c r="M34" s="75">
        <f t="shared" si="14"/>
        <v>-1.7321060198847852E-4</v>
      </c>
      <c r="N34" s="75">
        <f t="shared" si="14"/>
        <v>-1.184834717587617E-4</v>
      </c>
      <c r="O34" s="75">
        <f t="shared" si="14"/>
        <v>-6.0156281195184519E-5</v>
      </c>
      <c r="P34" s="75">
        <f t="shared" si="14"/>
        <v>-1.2724680387174288E-9</v>
      </c>
      <c r="Q34" s="75">
        <f t="shared" si="15"/>
        <v>6.0153774922404543E-5</v>
      </c>
      <c r="R34" s="75">
        <f t="shared" si="15"/>
        <v>1.1848108030110936E-4</v>
      </c>
      <c r="S34" s="75">
        <f t="shared" si="15"/>
        <v>1.7320839800918439E-4</v>
      </c>
      <c r="T34" s="75">
        <f t="shared" si="15"/>
        <v>2.2267286619142895E-4</v>
      </c>
      <c r="U34" s="75">
        <f t="shared" si="15"/>
        <v>2.6537153201235396E-4</v>
      </c>
      <c r="V34" s="75">
        <f t="shared" si="15"/>
        <v>3.0000701811755816E-4</v>
      </c>
      <c r="W34" s="75">
        <f t="shared" si="15"/>
        <v>3.2552694278813649E-4</v>
      </c>
      <c r="X34" s="75">
        <f t="shared" si="15"/>
        <v>3.4115589602667852E-4</v>
      </c>
      <c r="Y34" s="75">
        <f t="shared" si="15"/>
        <v>3.4641899999766294E-4</v>
      </c>
      <c r="Z34" s="75">
        <f t="shared" si="15"/>
        <v>3.4115633795019063E-4</v>
      </c>
      <c r="AA34" s="75">
        <f t="shared" si="16"/>
        <v>3.2552781320753851E-4</v>
      </c>
      <c r="AB34" s="75">
        <f t="shared" si="16"/>
        <v>3.0000829058559686E-4</v>
      </c>
      <c r="AC34" s="75">
        <f t="shared" si="16"/>
        <v>2.6537316786573201E-4</v>
      </c>
      <c r="AD34" s="75">
        <f t="shared" si="16"/>
        <v>2.2267481572556925E-4</v>
      </c>
      <c r="AE34" s="75">
        <f t="shared" si="16"/>
        <v>1.7321060198847871E-4</v>
      </c>
      <c r="AF34" s="75">
        <f t="shared" si="16"/>
        <v>1.1848347175876195E-4</v>
      </c>
      <c r="AG34" s="75">
        <f t="shared" si="16"/>
        <v>6.015628119518456E-5</v>
      </c>
      <c r="AH34" s="75">
        <f t="shared" si="16"/>
        <v>1.2724680388367907E-9</v>
      </c>
      <c r="AI34" s="75">
        <f t="shared" si="16"/>
        <v>-6.0153774922404347E-5</v>
      </c>
      <c r="AJ34" s="75">
        <f t="shared" si="16"/>
        <v>-1.1848108030110911E-4</v>
      </c>
      <c r="AK34" s="75">
        <f t="shared" si="17"/>
        <v>-1.7320839800918445E-4</v>
      </c>
      <c r="AL34" s="75">
        <f t="shared" si="17"/>
        <v>-2.226728661914289E-4</v>
      </c>
      <c r="AM34" s="75">
        <f t="shared" si="17"/>
        <v>-2.6537153201235391E-4</v>
      </c>
      <c r="AN34" s="75">
        <f t="shared" si="17"/>
        <v>-3.0000701811755805E-4</v>
      </c>
      <c r="AO34" s="75">
        <f t="shared" si="17"/>
        <v>-3.2552694278813654E-4</v>
      </c>
      <c r="AP34" s="75">
        <f t="shared" si="17"/>
        <v>-3.4115589602667841E-4</v>
      </c>
      <c r="AQ34" s="75">
        <f t="shared" si="17"/>
        <v>-3.4641899999766294E-4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2.92983E-5</v>
      </c>
      <c r="E35" s="50">
        <v>-4.1798100000000001E-16</v>
      </c>
      <c r="F35" s="36">
        <f t="shared" si="5"/>
        <v>0.57706385980155162</v>
      </c>
      <c r="G35" s="75">
        <f t="shared" si="14"/>
        <v>-4.8984530929200004E-20</v>
      </c>
      <c r="H35" s="75">
        <f t="shared" si="14"/>
        <v>2.0041217530396833E-5</v>
      </c>
      <c r="I35" s="75">
        <f t="shared" si="14"/>
        <v>3.7665168449758224E-5</v>
      </c>
      <c r="J35" s="75">
        <f t="shared" si="14"/>
        <v>5.0746144175395206E-5</v>
      </c>
      <c r="K35" s="75">
        <f t="shared" si="14"/>
        <v>5.7706385980155145E-5</v>
      </c>
      <c r="L35" s="75">
        <f t="shared" si="14"/>
        <v>5.7706385980155165E-5</v>
      </c>
      <c r="M35" s="75">
        <f t="shared" si="14"/>
        <v>5.0746144175395267E-5</v>
      </c>
      <c r="N35" s="75">
        <f t="shared" si="14"/>
        <v>3.7665168449758319E-5</v>
      </c>
      <c r="O35" s="75">
        <f t="shared" si="14"/>
        <v>2.0041217530396938E-5</v>
      </c>
      <c r="P35" s="75">
        <f t="shared" si="14"/>
        <v>5.9223188983090206E-20</v>
      </c>
      <c r="Q35" s="75">
        <f t="shared" si="15"/>
        <v>-2.0041217530396826E-5</v>
      </c>
      <c r="R35" s="75">
        <f t="shared" si="15"/>
        <v>-3.7665168449758224E-5</v>
      </c>
      <c r="S35" s="75">
        <f t="shared" si="15"/>
        <v>-5.0746144175395199E-5</v>
      </c>
      <c r="T35" s="75">
        <f t="shared" si="15"/>
        <v>-5.7706385980155145E-5</v>
      </c>
      <c r="U35" s="75">
        <f t="shared" si="15"/>
        <v>-5.7706385980155165E-5</v>
      </c>
      <c r="V35" s="75">
        <f t="shared" si="15"/>
        <v>-5.074614417539526E-5</v>
      </c>
      <c r="W35" s="75">
        <f t="shared" si="15"/>
        <v>-3.7665168449758326E-5</v>
      </c>
      <c r="X35" s="75">
        <f t="shared" si="15"/>
        <v>-2.0041217530396921E-5</v>
      </c>
      <c r="Y35" s="75">
        <f t="shared" si="15"/>
        <v>-6.6402142378380046E-20</v>
      </c>
      <c r="Z35" s="75">
        <f t="shared" si="15"/>
        <v>2.0041217530396843E-5</v>
      </c>
      <c r="AA35" s="75">
        <f t="shared" si="16"/>
        <v>3.7665168449758224E-5</v>
      </c>
      <c r="AB35" s="75">
        <f t="shared" si="16"/>
        <v>5.074614417539522E-5</v>
      </c>
      <c r="AC35" s="75">
        <f t="shared" si="16"/>
        <v>5.7706385980155145E-5</v>
      </c>
      <c r="AD35" s="75">
        <f t="shared" si="16"/>
        <v>5.7706385980155158E-5</v>
      </c>
      <c r="AE35" s="75">
        <f t="shared" si="16"/>
        <v>5.0746144175395267E-5</v>
      </c>
      <c r="AF35" s="75">
        <f t="shared" si="16"/>
        <v>3.7665168449758333E-5</v>
      </c>
      <c r="AG35" s="75">
        <f t="shared" si="16"/>
        <v>2.004121753039688E-5</v>
      </c>
      <c r="AH35" s="75">
        <f t="shared" si="16"/>
        <v>2.1536860185869534E-20</v>
      </c>
      <c r="AI35" s="75">
        <f t="shared" si="16"/>
        <v>-2.0041217530396836E-5</v>
      </c>
      <c r="AJ35" s="75">
        <f t="shared" si="16"/>
        <v>-3.7665168449758217E-5</v>
      </c>
      <c r="AK35" s="75">
        <f t="shared" si="17"/>
        <v>-5.074614417539524E-5</v>
      </c>
      <c r="AL35" s="75">
        <f t="shared" si="17"/>
        <v>-5.7706385980155152E-5</v>
      </c>
      <c r="AM35" s="75">
        <f t="shared" si="17"/>
        <v>-5.7706385980155158E-5</v>
      </c>
      <c r="AN35" s="75">
        <f t="shared" si="17"/>
        <v>-5.0746144175395267E-5</v>
      </c>
      <c r="AO35" s="75">
        <f t="shared" si="17"/>
        <v>-3.7665168449758251E-5</v>
      </c>
      <c r="AP35" s="75">
        <f t="shared" si="17"/>
        <v>-2.0041217530396985E-5</v>
      </c>
      <c r="AQ35" s="75">
        <f t="shared" si="17"/>
        <v>-2.8715813581159375E-20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4.88431E-4</v>
      </c>
      <c r="E36" s="50">
        <v>-3.8575099999999997E-14</v>
      </c>
      <c r="F36" s="36">
        <f t="shared" si="5"/>
        <v>19.537240000000001</v>
      </c>
      <c r="G36" s="75">
        <f t="shared" si="14"/>
        <v>-7.5365098672399999E-17</v>
      </c>
      <c r="H36" s="75">
        <f t="shared" si="14"/>
        <v>3.3926061226407156E-4</v>
      </c>
      <c r="I36" s="75">
        <f t="shared" si="14"/>
        <v>6.6821296249872791E-4</v>
      </c>
      <c r="J36" s="75">
        <f t="shared" si="14"/>
        <v>9.7686199999993473E-4</v>
      </c>
      <c r="K36" s="75">
        <f t="shared" si="14"/>
        <v>1.2558295799471667E-3</v>
      </c>
      <c r="L36" s="75">
        <f t="shared" si="14"/>
        <v>1.4966394135881339E-3</v>
      </c>
      <c r="M36" s="75">
        <f t="shared" si="14"/>
        <v>1.6919746159833108E-3</v>
      </c>
      <c r="N36" s="75">
        <f t="shared" si="14"/>
        <v>1.8359000258523022E-3</v>
      </c>
      <c r="O36" s="75">
        <f t="shared" si="14"/>
        <v>1.9240425424460101E-3</v>
      </c>
      <c r="P36" s="75">
        <f t="shared" si="14"/>
        <v>1.953724E-3</v>
      </c>
      <c r="Q36" s="75">
        <f t="shared" si="15"/>
        <v>1.9240425424460364E-3</v>
      </c>
      <c r="R36" s="75">
        <f t="shared" si="15"/>
        <v>1.835900025852354E-3</v>
      </c>
      <c r="S36" s="75">
        <f t="shared" si="15"/>
        <v>1.6919746159833864E-3</v>
      </c>
      <c r="T36" s="75">
        <f t="shared" si="15"/>
        <v>1.4966394135882308E-3</v>
      </c>
      <c r="U36" s="75">
        <f t="shared" si="15"/>
        <v>1.2558295799472827E-3</v>
      </c>
      <c r="V36" s="75">
        <f t="shared" si="15"/>
        <v>9.7686200000006527E-4</v>
      </c>
      <c r="W36" s="75">
        <f t="shared" si="15"/>
        <v>6.6821296249887005E-4</v>
      </c>
      <c r="X36" s="75">
        <f t="shared" si="15"/>
        <v>3.3926061226422004E-4</v>
      </c>
      <c r="Y36" s="75">
        <f t="shared" si="15"/>
        <v>7.5722974219975811E-17</v>
      </c>
      <c r="Z36" s="75">
        <f t="shared" si="15"/>
        <v>-3.3926061226407172E-4</v>
      </c>
      <c r="AA36" s="75">
        <f t="shared" si="16"/>
        <v>-6.682129624987277E-4</v>
      </c>
      <c r="AB36" s="75">
        <f t="shared" si="16"/>
        <v>-9.7686199999993495E-4</v>
      </c>
      <c r="AC36" s="75">
        <f t="shared" si="16"/>
        <v>-1.2558295799471664E-3</v>
      </c>
      <c r="AD36" s="75">
        <f t="shared" si="16"/>
        <v>-1.4966394135881341E-3</v>
      </c>
      <c r="AE36" s="75">
        <f t="shared" si="16"/>
        <v>-1.6919746159833108E-3</v>
      </c>
      <c r="AF36" s="75">
        <f t="shared" si="16"/>
        <v>-1.8359000258523022E-3</v>
      </c>
      <c r="AG36" s="75">
        <f t="shared" si="16"/>
        <v>-1.9240425424460104E-3</v>
      </c>
      <c r="AH36" s="75">
        <f t="shared" si="16"/>
        <v>-1.953724E-3</v>
      </c>
      <c r="AI36" s="75">
        <f t="shared" si="16"/>
        <v>-1.9240425424460364E-3</v>
      </c>
      <c r="AJ36" s="75">
        <f t="shared" si="16"/>
        <v>-1.835900025852354E-3</v>
      </c>
      <c r="AK36" s="75">
        <f t="shared" si="17"/>
        <v>-1.6919746159833858E-3</v>
      </c>
      <c r="AL36" s="75">
        <f t="shared" si="17"/>
        <v>-1.4966394135882304E-3</v>
      </c>
      <c r="AM36" s="75">
        <f t="shared" si="17"/>
        <v>-1.255829579947282E-3</v>
      </c>
      <c r="AN36" s="75">
        <f t="shared" si="17"/>
        <v>-9.7686200000006549E-4</v>
      </c>
      <c r="AO36" s="75">
        <f t="shared" si="17"/>
        <v>-6.6821296249886864E-4</v>
      </c>
      <c r="AP36" s="75">
        <f t="shared" si="17"/>
        <v>-3.3926061226422112E-4</v>
      </c>
      <c r="AQ36" s="75">
        <f t="shared" si="17"/>
        <v>-7.5094706666542501E-17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6.1572100000000006E-5</v>
      </c>
      <c r="E37" s="50">
        <v>1.5708</v>
      </c>
      <c r="F37" s="36">
        <f t="shared" si="5"/>
        <v>1.8471629999875387</v>
      </c>
      <c r="G37" s="75">
        <f t="shared" si="14"/>
        <v>1.8471629999875386E-4</v>
      </c>
      <c r="H37" s="75">
        <f t="shared" si="14"/>
        <v>1.8190992652606457E-4</v>
      </c>
      <c r="I37" s="75">
        <f t="shared" si="14"/>
        <v>1.7357631198674516E-4</v>
      </c>
      <c r="J37" s="75">
        <f t="shared" si="14"/>
        <v>1.5996866904156043E-4</v>
      </c>
      <c r="K37" s="75">
        <f t="shared" si="14"/>
        <v>1.4150045903560025E-4</v>
      </c>
      <c r="L37" s="75">
        <f t="shared" si="14"/>
        <v>1.1873282918453046E-4</v>
      </c>
      <c r="M37" s="75">
        <f t="shared" si="14"/>
        <v>9.2357562400399319E-5</v>
      </c>
      <c r="N37" s="75">
        <f t="shared" si="14"/>
        <v>6.3176057817913658E-5</v>
      </c>
      <c r="O37" s="75">
        <f t="shared" si="14"/>
        <v>3.2074980687258389E-5</v>
      </c>
      <c r="P37" s="75">
        <f t="shared" si="14"/>
        <v>-6.7850085586099221E-10</v>
      </c>
      <c r="Q37" s="75">
        <f t="shared" si="15"/>
        <v>-3.2076317073064862E-5</v>
      </c>
      <c r="R37" s="75">
        <f t="shared" si="15"/>
        <v>-6.3177332982408392E-5</v>
      </c>
      <c r="S37" s="75">
        <f t="shared" si="15"/>
        <v>-9.2358737598354504E-5</v>
      </c>
      <c r="T37" s="75">
        <f t="shared" si="15"/>
        <v>-1.18733868708151E-4</v>
      </c>
      <c r="U37" s="75">
        <f t="shared" si="15"/>
        <v>-1.415013312994868E-4</v>
      </c>
      <c r="V37" s="75">
        <f t="shared" si="15"/>
        <v>-1.5996934754241625E-4</v>
      </c>
      <c r="W37" s="75">
        <f t="shared" si="15"/>
        <v>-1.7357677610866507E-4</v>
      </c>
      <c r="X37" s="75">
        <f t="shared" si="15"/>
        <v>-1.8191016216693889E-4</v>
      </c>
      <c r="Y37" s="75">
        <f t="shared" si="15"/>
        <v>-1.8471629999875386E-4</v>
      </c>
      <c r="Z37" s="75">
        <f t="shared" si="15"/>
        <v>-1.8190992652606457E-4</v>
      </c>
      <c r="AA37" s="75">
        <f t="shared" si="16"/>
        <v>-1.7357631198674519E-4</v>
      </c>
      <c r="AB37" s="75">
        <f t="shared" si="16"/>
        <v>-1.5996866904156038E-4</v>
      </c>
      <c r="AC37" s="75">
        <f t="shared" si="16"/>
        <v>-1.4150045903560019E-4</v>
      </c>
      <c r="AD37" s="75">
        <f t="shared" si="16"/>
        <v>-1.1873282918453046E-4</v>
      </c>
      <c r="AE37" s="75">
        <f t="shared" si="16"/>
        <v>-9.2357562400399333E-5</v>
      </c>
      <c r="AF37" s="75">
        <f t="shared" si="16"/>
        <v>-6.3176057817913685E-5</v>
      </c>
      <c r="AG37" s="75">
        <f t="shared" si="16"/>
        <v>-3.2074980687258334E-5</v>
      </c>
      <c r="AH37" s="75">
        <f t="shared" si="16"/>
        <v>6.7850085583836168E-10</v>
      </c>
      <c r="AI37" s="75">
        <f t="shared" si="16"/>
        <v>3.2076317073064835E-5</v>
      </c>
      <c r="AJ37" s="75">
        <f t="shared" si="16"/>
        <v>6.3177332982408379E-5</v>
      </c>
      <c r="AK37" s="75">
        <f t="shared" si="17"/>
        <v>9.2358737598354626E-5</v>
      </c>
      <c r="AL37" s="75">
        <f t="shared" si="17"/>
        <v>1.18733868708151E-4</v>
      </c>
      <c r="AM37" s="75">
        <f t="shared" si="17"/>
        <v>1.4150133129948677E-4</v>
      </c>
      <c r="AN37" s="75">
        <f t="shared" si="17"/>
        <v>1.5996934754241622E-4</v>
      </c>
      <c r="AO37" s="75">
        <f t="shared" si="17"/>
        <v>1.7357677610866512E-4</v>
      </c>
      <c r="AP37" s="75">
        <f t="shared" si="17"/>
        <v>1.8191016216693887E-4</v>
      </c>
      <c r="AQ37" s="75">
        <f t="shared" si="17"/>
        <v>1.8471629999875386E-4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4.9107199999999995E-4</v>
      </c>
      <c r="E38" s="50">
        <v>-4.1013300000000002E-16</v>
      </c>
      <c r="F38" s="36">
        <f t="shared" si="5"/>
        <v>9.6722302577442214</v>
      </c>
      <c r="G38" s="75">
        <f t="shared" si="14"/>
        <v>-8.0561933030399993E-19</v>
      </c>
      <c r="H38" s="75">
        <f t="shared" si="14"/>
        <v>3.3591303164644476E-4</v>
      </c>
      <c r="I38" s="75">
        <f t="shared" si="14"/>
        <v>6.3130999412797583E-4</v>
      </c>
      <c r="J38" s="75">
        <f t="shared" si="14"/>
        <v>8.5056165417446308E-4</v>
      </c>
      <c r="K38" s="75">
        <f t="shared" si="14"/>
        <v>9.6722302577442179E-4</v>
      </c>
      <c r="L38" s="75">
        <f t="shared" si="14"/>
        <v>9.6722302577442211E-4</v>
      </c>
      <c r="M38" s="75">
        <f t="shared" si="14"/>
        <v>8.5056165417446417E-4</v>
      </c>
      <c r="N38" s="75">
        <f t="shared" si="14"/>
        <v>6.3130999412797724E-4</v>
      </c>
      <c r="O38" s="75">
        <f t="shared" si="14"/>
        <v>3.359130316464465E-4</v>
      </c>
      <c r="P38" s="75">
        <f t="shared" si="14"/>
        <v>9.9264632624773692E-19</v>
      </c>
      <c r="Q38" s="75">
        <f t="shared" si="15"/>
        <v>-3.3591303164644465E-4</v>
      </c>
      <c r="R38" s="75">
        <f t="shared" si="15"/>
        <v>-6.3130999412797572E-4</v>
      </c>
      <c r="S38" s="75">
        <f t="shared" si="15"/>
        <v>-8.5056165417446287E-4</v>
      </c>
      <c r="T38" s="75">
        <f t="shared" si="15"/>
        <v>-9.6722302577442179E-4</v>
      </c>
      <c r="U38" s="75">
        <f t="shared" si="15"/>
        <v>-9.6722302577442211E-4</v>
      </c>
      <c r="V38" s="75">
        <f t="shared" si="15"/>
        <v>-8.5056165417446406E-4</v>
      </c>
      <c r="W38" s="75">
        <f t="shared" si="15"/>
        <v>-6.3130999412797735E-4</v>
      </c>
      <c r="X38" s="75">
        <f t="shared" si="15"/>
        <v>-3.3591303164644623E-4</v>
      </c>
      <c r="Y38" s="75">
        <f t="shared" si="15"/>
        <v>-1.1129735466575139E-18</v>
      </c>
      <c r="Z38" s="75">
        <f t="shared" si="15"/>
        <v>3.3591303164644493E-4</v>
      </c>
      <c r="AA38" s="75">
        <f t="shared" si="16"/>
        <v>6.3130999412797561E-4</v>
      </c>
      <c r="AB38" s="75">
        <f t="shared" si="16"/>
        <v>8.5056165417446341E-4</v>
      </c>
      <c r="AC38" s="75">
        <f t="shared" si="16"/>
        <v>9.6722302577442179E-4</v>
      </c>
      <c r="AD38" s="75">
        <f t="shared" si="16"/>
        <v>9.67223025774422E-4</v>
      </c>
      <c r="AE38" s="75">
        <f t="shared" si="16"/>
        <v>8.5056165417446417E-4</v>
      </c>
      <c r="AF38" s="75">
        <f t="shared" si="16"/>
        <v>6.3130999412797746E-4</v>
      </c>
      <c r="AG38" s="75">
        <f t="shared" si="16"/>
        <v>3.3591303164644552E-4</v>
      </c>
      <c r="AH38" s="75">
        <f t="shared" si="16"/>
        <v>3.6098166122933148E-19</v>
      </c>
      <c r="AI38" s="75">
        <f t="shared" si="16"/>
        <v>-3.3591303164644482E-4</v>
      </c>
      <c r="AJ38" s="75">
        <f t="shared" si="16"/>
        <v>-6.3130999412797551E-4</v>
      </c>
      <c r="AK38" s="75">
        <f t="shared" si="17"/>
        <v>-8.5056165417446373E-4</v>
      </c>
      <c r="AL38" s="75">
        <f t="shared" si="17"/>
        <v>-9.672230257744219E-4</v>
      </c>
      <c r="AM38" s="75">
        <f t="shared" si="17"/>
        <v>-9.67223025774422E-4</v>
      </c>
      <c r="AN38" s="75">
        <f t="shared" si="17"/>
        <v>-8.5056165417446417E-4</v>
      </c>
      <c r="AO38" s="75">
        <f t="shared" si="17"/>
        <v>-6.3130999412797616E-4</v>
      </c>
      <c r="AP38" s="75">
        <f t="shared" si="17"/>
        <v>-3.3591303164644726E-4</v>
      </c>
      <c r="AQ38" s="75">
        <f t="shared" si="17"/>
        <v>-4.8130888163910865E-19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9.6827E-5</v>
      </c>
      <c r="E39" s="50">
        <v>-3.1415899999999999</v>
      </c>
      <c r="F39" s="36">
        <f t="shared" si="5"/>
        <v>3.8730799999863641</v>
      </c>
      <c r="G39" s="75">
        <f t="shared" si="14"/>
        <v>-1.0277565556838786E-9</v>
      </c>
      <c r="H39" s="75">
        <f t="shared" si="14"/>
        <v>-6.7256340538210838E-5</v>
      </c>
      <c r="I39" s="75">
        <f t="shared" si="14"/>
        <v>-1.3246810344596306E-4</v>
      </c>
      <c r="J39" s="75">
        <f t="shared" si="14"/>
        <v>-1.9365489006260427E-4</v>
      </c>
      <c r="K39" s="75">
        <f t="shared" si="14"/>
        <v>-2.4895757083879605E-4</v>
      </c>
      <c r="L39" s="75">
        <f t="shared" si="14"/>
        <v>-2.9669580180366028E-4</v>
      </c>
      <c r="M39" s="75">
        <f t="shared" si="14"/>
        <v>-3.3541908096604024E-4</v>
      </c>
      <c r="N39" s="75">
        <f t="shared" si="14"/>
        <v>-3.6395082108351171E-4</v>
      </c>
      <c r="O39" s="75">
        <f t="shared" si="14"/>
        <v>-3.8142409967036235E-4</v>
      </c>
      <c r="P39" s="75">
        <f t="shared" si="14"/>
        <v>-3.873079999986364E-4</v>
      </c>
      <c r="Q39" s="75">
        <f t="shared" si="15"/>
        <v>-3.8142374273425641E-4</v>
      </c>
      <c r="R39" s="75">
        <f t="shared" si="15"/>
        <v>-3.6395011805662273E-4</v>
      </c>
      <c r="S39" s="75">
        <f t="shared" si="15"/>
        <v>-3.3541805320948459E-4</v>
      </c>
      <c r="T39" s="75">
        <f t="shared" si="15"/>
        <v>-2.9669448054530078E-4</v>
      </c>
      <c r="U39" s="75">
        <f t="shared" si="15"/>
        <v>-2.4895599622439939E-4</v>
      </c>
      <c r="V39" s="75">
        <f t="shared" si="15"/>
        <v>-1.9365310993603205E-4</v>
      </c>
      <c r="W39" s="75">
        <f t="shared" si="15"/>
        <v>-1.3246617189546043E-4</v>
      </c>
      <c r="X39" s="75">
        <f t="shared" si="15"/>
        <v>-6.7254316252962393E-5</v>
      </c>
      <c r="Y39" s="75">
        <f t="shared" si="15"/>
        <v>1.0277565556364276E-9</v>
      </c>
      <c r="Z39" s="75">
        <f t="shared" si="15"/>
        <v>6.725634053821096E-5</v>
      </c>
      <c r="AA39" s="75">
        <f t="shared" si="16"/>
        <v>1.3246810344596304E-4</v>
      </c>
      <c r="AB39" s="75">
        <f t="shared" si="16"/>
        <v>1.9365489006260435E-4</v>
      </c>
      <c r="AC39" s="75">
        <f t="shared" si="16"/>
        <v>2.48957570838796E-4</v>
      </c>
      <c r="AD39" s="75">
        <f t="shared" si="16"/>
        <v>2.9669580180366023E-4</v>
      </c>
      <c r="AE39" s="75">
        <f t="shared" si="16"/>
        <v>3.3541908096604018E-4</v>
      </c>
      <c r="AF39" s="75">
        <f t="shared" si="16"/>
        <v>3.639508210835116E-4</v>
      </c>
      <c r="AG39" s="75">
        <f t="shared" si="16"/>
        <v>3.8142409967036235E-4</v>
      </c>
      <c r="AH39" s="75">
        <f t="shared" si="16"/>
        <v>3.873079999986364E-4</v>
      </c>
      <c r="AI39" s="75">
        <f t="shared" si="16"/>
        <v>3.8142374273425641E-4</v>
      </c>
      <c r="AJ39" s="75">
        <f t="shared" si="16"/>
        <v>3.6395011805662284E-4</v>
      </c>
      <c r="AK39" s="75">
        <f t="shared" si="17"/>
        <v>3.3541805320948459E-4</v>
      </c>
      <c r="AL39" s="75">
        <f t="shared" si="17"/>
        <v>2.9669448054530078E-4</v>
      </c>
      <c r="AM39" s="75">
        <f t="shared" si="17"/>
        <v>2.4895599622439939E-4</v>
      </c>
      <c r="AN39" s="75">
        <f t="shared" si="17"/>
        <v>1.9365310993603221E-4</v>
      </c>
      <c r="AO39" s="75">
        <f t="shared" si="17"/>
        <v>1.3246617189546032E-4</v>
      </c>
      <c r="AP39" s="75">
        <f t="shared" si="17"/>
        <v>6.7254316252962786E-5</v>
      </c>
      <c r="AQ39" s="75">
        <f t="shared" si="17"/>
        <v>-1.0277565555889766E-9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1.0087200000000001E-4</v>
      </c>
      <c r="E40" s="50">
        <v>1.5708</v>
      </c>
      <c r="F40" s="36">
        <f t="shared" si="5"/>
        <v>3.0261599999795847</v>
      </c>
      <c r="G40" s="75">
        <f t="shared" si="14"/>
        <v>3.0261599999795847E-4</v>
      </c>
      <c r="H40" s="75">
        <f t="shared" si="14"/>
        <v>2.9801838996131665E-4</v>
      </c>
      <c r="I40" s="75">
        <f t="shared" si="14"/>
        <v>2.8436564195028201E-4</v>
      </c>
      <c r="J40" s="75">
        <f t="shared" si="14"/>
        <v>2.6207258780454594E-4</v>
      </c>
      <c r="K40" s="75">
        <f t="shared" si="14"/>
        <v>2.3181659069349702E-4</v>
      </c>
      <c r="L40" s="75">
        <f t="shared" si="14"/>
        <v>1.94516963779081E-4</v>
      </c>
      <c r="M40" s="75">
        <f t="shared" si="14"/>
        <v>1.5130703735057082E-4</v>
      </c>
      <c r="N40" s="75">
        <f t="shared" si="14"/>
        <v>1.0349972315721871E-4</v>
      </c>
      <c r="O40" s="75">
        <f t="shared" si="14"/>
        <v>5.2547622249121394E-5</v>
      </c>
      <c r="P40" s="75">
        <f t="shared" si="14"/>
        <v>-1.1115706356029759E-9</v>
      </c>
      <c r="Q40" s="75">
        <f t="shared" si="15"/>
        <v>-5.2549811615881193E-5</v>
      </c>
      <c r="R40" s="75">
        <f t="shared" si="15"/>
        <v>-1.0350181222666597E-4</v>
      </c>
      <c r="S40" s="75">
        <f t="shared" si="15"/>
        <v>-1.5130896264738762E-4</v>
      </c>
      <c r="T40" s="75">
        <f t="shared" si="15"/>
        <v>-1.9451866680409807E-4</v>
      </c>
      <c r="U40" s="75">
        <f t="shared" si="15"/>
        <v>-2.3181801970116058E-4</v>
      </c>
      <c r="V40" s="75">
        <f t="shared" si="15"/>
        <v>-2.6207369937518145E-4</v>
      </c>
      <c r="W40" s="75">
        <f t="shared" si="15"/>
        <v>-2.8436640230937812E-4</v>
      </c>
      <c r="X40" s="75">
        <f t="shared" si="15"/>
        <v>-2.9801877600574712E-4</v>
      </c>
      <c r="Y40" s="75">
        <f t="shared" si="15"/>
        <v>-3.0261599999795847E-4</v>
      </c>
      <c r="Z40" s="75">
        <f t="shared" si="15"/>
        <v>-2.9801838996131665E-4</v>
      </c>
      <c r="AA40" s="75">
        <f t="shared" si="16"/>
        <v>-2.8436564195028207E-4</v>
      </c>
      <c r="AB40" s="75">
        <f t="shared" si="16"/>
        <v>-2.6207258780454584E-4</v>
      </c>
      <c r="AC40" s="75">
        <f t="shared" si="16"/>
        <v>-2.3181659069349691E-4</v>
      </c>
      <c r="AD40" s="75">
        <f t="shared" si="16"/>
        <v>-1.94516963779081E-4</v>
      </c>
      <c r="AE40" s="75">
        <f t="shared" si="16"/>
        <v>-1.5130703735057082E-4</v>
      </c>
      <c r="AF40" s="75">
        <f t="shared" si="16"/>
        <v>-1.0349972315721875E-4</v>
      </c>
      <c r="AG40" s="75">
        <f t="shared" si="16"/>
        <v>-5.2547622249121306E-5</v>
      </c>
      <c r="AH40" s="75">
        <f t="shared" si="16"/>
        <v>1.1115706355659011E-9</v>
      </c>
      <c r="AI40" s="75">
        <f t="shared" si="16"/>
        <v>5.2549811615881166E-5</v>
      </c>
      <c r="AJ40" s="75">
        <f t="shared" si="16"/>
        <v>1.0350181222666595E-4</v>
      </c>
      <c r="AK40" s="75">
        <f t="shared" si="17"/>
        <v>1.5130896264738781E-4</v>
      </c>
      <c r="AL40" s="75">
        <f t="shared" si="17"/>
        <v>1.9451866680409807E-4</v>
      </c>
      <c r="AM40" s="75">
        <f t="shared" si="17"/>
        <v>2.3181801970116058E-4</v>
      </c>
      <c r="AN40" s="75">
        <f t="shared" si="17"/>
        <v>2.6207369937518139E-4</v>
      </c>
      <c r="AO40" s="75">
        <f t="shared" si="17"/>
        <v>2.8436640230937817E-4</v>
      </c>
      <c r="AP40" s="75">
        <f t="shared" si="17"/>
        <v>2.9801877600574707E-4</v>
      </c>
      <c r="AQ40" s="75">
        <f t="shared" si="17"/>
        <v>3.0261599999795847E-4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5.7215300000000001E-5</v>
      </c>
      <c r="E41" s="50">
        <v>3.1415899999999999</v>
      </c>
      <c r="F41" s="36">
        <f t="shared" si="5"/>
        <v>1.1269224751744025</v>
      </c>
      <c r="G41" s="75">
        <f t="shared" si="14"/>
        <v>-6.0730374441233118E-10</v>
      </c>
      <c r="H41" s="75">
        <f t="shared" si="14"/>
        <v>3.9136999533443853E-5</v>
      </c>
      <c r="I41" s="75">
        <f t="shared" si="14"/>
        <v>7.3554106626301952E-5</v>
      </c>
      <c r="J41" s="75">
        <f t="shared" si="14"/>
        <v>9.9099502917027719E-5</v>
      </c>
      <c r="K41" s="75">
        <f t="shared" si="14"/>
        <v>1.1269203660306323E-4</v>
      </c>
      <c r="L41" s="75">
        <f t="shared" si="14"/>
        <v>1.1269224751744024E-4</v>
      </c>
      <c r="M41" s="75">
        <f t="shared" si="14"/>
        <v>9.9100110220772203E-5</v>
      </c>
      <c r="N41" s="75">
        <f t="shared" si="14"/>
        <v>7.3555037069619411E-5</v>
      </c>
      <c r="O41" s="75">
        <f t="shared" si="14"/>
        <v>3.9138140891138258E-5</v>
      </c>
      <c r="P41" s="75">
        <f t="shared" si="14"/>
        <v>6.0730374442635055E-10</v>
      </c>
      <c r="Q41" s="75">
        <f t="shared" si="15"/>
        <v>-3.9136999533443839E-5</v>
      </c>
      <c r="R41" s="75">
        <f t="shared" si="15"/>
        <v>-7.355410662630202E-5</v>
      </c>
      <c r="S41" s="75">
        <f t="shared" si="15"/>
        <v>-9.9099502917027773E-5</v>
      </c>
      <c r="T41" s="75">
        <f t="shared" si="15"/>
        <v>-1.1269203660306322E-4</v>
      </c>
      <c r="U41" s="75">
        <f t="shared" si="15"/>
        <v>-1.1269224751744024E-4</v>
      </c>
      <c r="V41" s="75">
        <f t="shared" si="15"/>
        <v>-9.9100110220772203E-5</v>
      </c>
      <c r="W41" s="75">
        <f t="shared" si="15"/>
        <v>-7.3555037069619424E-5</v>
      </c>
      <c r="X41" s="75">
        <f t="shared" si="15"/>
        <v>-3.9138140891138278E-5</v>
      </c>
      <c r="Y41" s="75">
        <f t="shared" si="15"/>
        <v>-6.0730374444037002E-10</v>
      </c>
      <c r="Z41" s="75">
        <f t="shared" si="15"/>
        <v>3.9136999533444015E-5</v>
      </c>
      <c r="AA41" s="75">
        <f t="shared" si="16"/>
        <v>7.3554106626302007E-5</v>
      </c>
      <c r="AB41" s="75">
        <f t="shared" si="16"/>
        <v>9.909950291702776E-5</v>
      </c>
      <c r="AC41" s="75">
        <f t="shared" si="16"/>
        <v>1.1269203660306322E-4</v>
      </c>
      <c r="AD41" s="75">
        <f t="shared" si="16"/>
        <v>1.1269224751744024E-4</v>
      </c>
      <c r="AE41" s="75">
        <f t="shared" si="16"/>
        <v>9.9100110220772217E-5</v>
      </c>
      <c r="AF41" s="75">
        <f t="shared" si="16"/>
        <v>7.3555037069619438E-5</v>
      </c>
      <c r="AG41" s="75">
        <f t="shared" si="16"/>
        <v>3.9138140891138292E-5</v>
      </c>
      <c r="AH41" s="75">
        <f t="shared" si="16"/>
        <v>6.0730374445438949E-10</v>
      </c>
      <c r="AI41" s="75">
        <f t="shared" si="16"/>
        <v>-3.9136999533443615E-5</v>
      </c>
      <c r="AJ41" s="75">
        <f t="shared" si="16"/>
        <v>-7.3554106626301681E-5</v>
      </c>
      <c r="AK41" s="75">
        <f t="shared" si="17"/>
        <v>-9.909950291702776E-5</v>
      </c>
      <c r="AL41" s="75">
        <f t="shared" si="17"/>
        <v>-1.1269203660306322E-4</v>
      </c>
      <c r="AM41" s="75">
        <f t="shared" si="17"/>
        <v>-1.1269224751744024E-4</v>
      </c>
      <c r="AN41" s="75">
        <f t="shared" si="17"/>
        <v>-9.910011022077223E-5</v>
      </c>
      <c r="AO41" s="75">
        <f t="shared" si="17"/>
        <v>-7.3555037069619153E-5</v>
      </c>
      <c r="AP41" s="75">
        <f t="shared" si="17"/>
        <v>-3.9138140891138495E-5</v>
      </c>
      <c r="AQ41" s="75">
        <f t="shared" si="17"/>
        <v>-6.0730374426513936E-10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9.2686400000000008E-6</v>
      </c>
      <c r="E42" s="50">
        <v>-3.1415899999999999</v>
      </c>
      <c r="F42" s="36">
        <f t="shared" si="5"/>
        <v>0.37074559999869472</v>
      </c>
      <c r="G42" s="75">
        <f t="shared" si="14"/>
        <v>-9.8380674009045261E-11</v>
      </c>
      <c r="H42" s="75">
        <f t="shared" si="14"/>
        <v>-6.4380266678311065E-6</v>
      </c>
      <c r="I42" s="75">
        <f t="shared" si="14"/>
        <v>-1.2680338772484858E-5</v>
      </c>
      <c r="J42" s="75">
        <f t="shared" si="14"/>
        <v>-1.8537365200097663E-5</v>
      </c>
      <c r="K42" s="75">
        <f t="shared" si="14"/>
        <v>-2.3831143166464919E-5</v>
      </c>
      <c r="L42" s="75">
        <f t="shared" si="14"/>
        <v>-2.840082390685943E-5</v>
      </c>
      <c r="M42" s="75">
        <f t="shared" si="14"/>
        <v>-3.2107559984354354E-5</v>
      </c>
      <c r="N42" s="75">
        <f t="shared" si="14"/>
        <v>-3.4838724098933978E-5</v>
      </c>
      <c r="O42" s="75">
        <f t="shared" si="14"/>
        <v>-3.6511331211012504E-5</v>
      </c>
      <c r="P42" s="75">
        <f t="shared" si="14"/>
        <v>-3.7074559999869472E-5</v>
      </c>
      <c r="Q42" s="75">
        <f t="shared" si="15"/>
        <v>-3.6511297043762983E-5</v>
      </c>
      <c r="R42" s="75">
        <f t="shared" si="15"/>
        <v>-3.483865680258953E-5</v>
      </c>
      <c r="S42" s="75">
        <f t="shared" si="15"/>
        <v>-3.2107461603680358E-5</v>
      </c>
      <c r="T42" s="75">
        <f t="shared" si="15"/>
        <v>-2.8400697431102862E-5</v>
      </c>
      <c r="U42" s="75">
        <f t="shared" si="15"/>
        <v>-2.3830992438527653E-5</v>
      </c>
      <c r="V42" s="75">
        <f t="shared" si="15"/>
        <v>-1.8537194799771802E-5</v>
      </c>
      <c r="W42" s="75">
        <f t="shared" si="15"/>
        <v>-1.2680153877298074E-5</v>
      </c>
      <c r="X42" s="75">
        <f t="shared" si="15"/>
        <v>-6.4378328957300899E-6</v>
      </c>
      <c r="Y42" s="75">
        <f t="shared" si="15"/>
        <v>9.8380674004503083E-11</v>
      </c>
      <c r="Z42" s="75">
        <f t="shared" si="15"/>
        <v>6.4380266678311183E-6</v>
      </c>
      <c r="AA42" s="75">
        <f t="shared" si="16"/>
        <v>1.2680338772484853E-5</v>
      </c>
      <c r="AB42" s="75">
        <f t="shared" si="16"/>
        <v>1.8537365200097674E-5</v>
      </c>
      <c r="AC42" s="75">
        <f t="shared" si="16"/>
        <v>2.3831143166464912E-5</v>
      </c>
      <c r="AD42" s="75">
        <f t="shared" si="16"/>
        <v>2.8400823906859427E-5</v>
      </c>
      <c r="AE42" s="75">
        <f t="shared" si="16"/>
        <v>3.2107559984354354E-5</v>
      </c>
      <c r="AF42" s="75">
        <f t="shared" si="16"/>
        <v>3.4838724098933971E-5</v>
      </c>
      <c r="AG42" s="75">
        <f t="shared" si="16"/>
        <v>3.6511331211012504E-5</v>
      </c>
      <c r="AH42" s="75">
        <f t="shared" si="16"/>
        <v>3.7074559999869472E-5</v>
      </c>
      <c r="AI42" s="75">
        <f t="shared" si="16"/>
        <v>3.6511297043762983E-5</v>
      </c>
      <c r="AJ42" s="75">
        <f t="shared" si="16"/>
        <v>3.4838656802589537E-5</v>
      </c>
      <c r="AK42" s="75">
        <f t="shared" si="17"/>
        <v>3.2107461603680351E-5</v>
      </c>
      <c r="AL42" s="75">
        <f t="shared" si="17"/>
        <v>2.8400697431102862E-5</v>
      </c>
      <c r="AM42" s="75">
        <f t="shared" si="17"/>
        <v>2.3830992438527653E-5</v>
      </c>
      <c r="AN42" s="75">
        <f t="shared" si="17"/>
        <v>1.8537194799771819E-5</v>
      </c>
      <c r="AO42" s="75">
        <f t="shared" si="17"/>
        <v>1.2680153877298062E-5</v>
      </c>
      <c r="AP42" s="75">
        <f t="shared" si="17"/>
        <v>6.4378328957301272E-6</v>
      </c>
      <c r="AQ42" s="75">
        <f t="shared" si="17"/>
        <v>-9.8380673999960892E-11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2.82723E-5</v>
      </c>
      <c r="E43" s="50">
        <v>-1.5708</v>
      </c>
      <c r="F43" s="36">
        <f t="shared" si="5"/>
        <v>0.84816899999427808</v>
      </c>
      <c r="G43" s="75">
        <f t="shared" ref="G43:P49" si="18">Bn*SIN(m*(th-INDEX(deg,ii)*PI()/180+ph))*INDEX(mm,ii)*INDEX(_10kA,ii)</f>
        <v>-8.4816899999427803E-5</v>
      </c>
      <c r="H43" s="75">
        <f t="shared" si="18"/>
        <v>-8.3528394805964821E-5</v>
      </c>
      <c r="I43" s="75">
        <f t="shared" si="18"/>
        <v>-7.9701921603729788E-5</v>
      </c>
      <c r="J43" s="75">
        <f t="shared" si="18"/>
        <v>-7.3453745844683773E-5</v>
      </c>
      <c r="K43" s="75">
        <f t="shared" si="18"/>
        <v>-6.4973715187535919E-5</v>
      </c>
      <c r="L43" s="75">
        <f t="shared" si="18"/>
        <v>-5.4519491072701055E-5</v>
      </c>
      <c r="M43" s="75">
        <f t="shared" si="18"/>
        <v>-4.2408719809815815E-5</v>
      </c>
      <c r="N43" s="75">
        <f t="shared" si="18"/>
        <v>-2.9009381055356996E-5</v>
      </c>
      <c r="O43" s="75">
        <f t="shared" si="18"/>
        <v>-1.472860693698627E-5</v>
      </c>
      <c r="P43" s="75">
        <f t="shared" si="18"/>
        <v>-3.1154986993522955E-10</v>
      </c>
      <c r="Q43" s="75">
        <f t="shared" ref="Q43:Z49" si="19">Bn*SIN(m*(th-INDEX(deg,ii)*PI()/180+ph))*INDEX(mm,ii)*INDEX(_10kA,ii)</f>
        <v>1.4727993303531544E-5</v>
      </c>
      <c r="R43" s="75">
        <f t="shared" si="19"/>
        <v>2.9008795533129431E-5</v>
      </c>
      <c r="S43" s="75">
        <f t="shared" si="19"/>
        <v>4.2408180189611981E-5</v>
      </c>
      <c r="T43" s="75">
        <f t="shared" si="19"/>
        <v>5.4519013750607821E-5</v>
      </c>
      <c r="U43" s="75">
        <f t="shared" si="19"/>
        <v>6.4973314666743524E-5</v>
      </c>
      <c r="V43" s="75">
        <f t="shared" si="19"/>
        <v>7.3453434294813859E-5</v>
      </c>
      <c r="W43" s="75">
        <f t="shared" si="19"/>
        <v>7.9701708491067451E-5</v>
      </c>
      <c r="X43" s="75">
        <f t="shared" si="19"/>
        <v>8.3528286605830476E-5</v>
      </c>
      <c r="Y43" s="75">
        <f t="shared" si="19"/>
        <v>8.4816899999427803E-5</v>
      </c>
      <c r="Z43" s="75">
        <f t="shared" si="19"/>
        <v>8.3528394805964821E-5</v>
      </c>
      <c r="AA43" s="75">
        <f t="shared" ref="AA43:AJ49" si="20">Bn*SIN(m*(th-INDEX(deg,ii)*PI()/180+ph))*INDEX(mm,ii)*INDEX(_10kA,ii)</f>
        <v>7.9701921603729802E-5</v>
      </c>
      <c r="AB43" s="75">
        <f t="shared" si="20"/>
        <v>7.3453745844683787E-5</v>
      </c>
      <c r="AC43" s="75">
        <f t="shared" si="20"/>
        <v>6.4973715187535919E-5</v>
      </c>
      <c r="AD43" s="75">
        <f t="shared" si="20"/>
        <v>5.4519491072701083E-5</v>
      </c>
      <c r="AE43" s="75">
        <f t="shared" si="20"/>
        <v>4.2408719809815856E-5</v>
      </c>
      <c r="AF43" s="75">
        <f t="shared" si="20"/>
        <v>2.9009381055357061E-5</v>
      </c>
      <c r="AG43" s="75">
        <f t="shared" si="20"/>
        <v>1.4728606936986281E-5</v>
      </c>
      <c r="AH43" s="75">
        <f t="shared" si="20"/>
        <v>3.11549869964454E-10</v>
      </c>
      <c r="AI43" s="75">
        <f t="shared" si="20"/>
        <v>-1.4727993303531498E-5</v>
      </c>
      <c r="AJ43" s="75">
        <f t="shared" si="20"/>
        <v>-2.9008795533129366E-5</v>
      </c>
      <c r="AK43" s="75">
        <f t="shared" ref="AK43:AQ49" si="21">Bn*SIN(m*(th-INDEX(deg,ii)*PI()/180+ph))*INDEX(mm,ii)*INDEX(_10kA,ii)</f>
        <v>-4.2408180189611988E-5</v>
      </c>
      <c r="AL43" s="75">
        <f t="shared" si="21"/>
        <v>-5.4519013750607801E-5</v>
      </c>
      <c r="AM43" s="75">
        <f t="shared" si="21"/>
        <v>-6.4973314666743511E-5</v>
      </c>
      <c r="AN43" s="75">
        <f t="shared" si="21"/>
        <v>-7.3453434294813819E-5</v>
      </c>
      <c r="AO43" s="75">
        <f t="shared" si="21"/>
        <v>-7.9701708491067464E-5</v>
      </c>
      <c r="AP43" s="75">
        <f t="shared" si="21"/>
        <v>-8.3528286605830462E-5</v>
      </c>
      <c r="AQ43" s="75">
        <f t="shared" si="21"/>
        <v>-8.4816899999427803E-5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4.1749499999999997E-6</v>
      </c>
      <c r="E44" s="50">
        <v>3.1415899999999999</v>
      </c>
      <c r="F44" s="36">
        <f t="shared" si="5"/>
        <v>8.2230539518789045E-2</v>
      </c>
      <c r="G44" s="75">
        <f t="shared" si="18"/>
        <v>-4.4314418830876738E-11</v>
      </c>
      <c r="H44" s="75">
        <f t="shared" si="18"/>
        <v>2.8557923527824095E-6</v>
      </c>
      <c r="I44" s="75">
        <f t="shared" si="18"/>
        <v>5.3671783152317527E-6</v>
      </c>
      <c r="J44" s="75">
        <f t="shared" si="18"/>
        <v>7.2312033617484283E-6</v>
      </c>
      <c r="K44" s="75">
        <f t="shared" si="18"/>
        <v>8.223038561642756E-6</v>
      </c>
      <c r="L44" s="75">
        <f t="shared" si="18"/>
        <v>8.2230539518789047E-6</v>
      </c>
      <c r="M44" s="75">
        <f t="shared" si="18"/>
        <v>7.2312476761672645E-6</v>
      </c>
      <c r="N44" s="75">
        <f t="shared" si="18"/>
        <v>5.3672462088603491E-6</v>
      </c>
      <c r="O44" s="75">
        <f t="shared" si="18"/>
        <v>2.8558756366471494E-6</v>
      </c>
      <c r="P44" s="75">
        <f t="shared" si="18"/>
        <v>4.4314418831899721E-11</v>
      </c>
      <c r="Q44" s="75">
        <f t="shared" si="19"/>
        <v>-2.8557923527824086E-6</v>
      </c>
      <c r="R44" s="75">
        <f t="shared" si="19"/>
        <v>-5.3671783152317569E-6</v>
      </c>
      <c r="S44" s="75">
        <f t="shared" si="19"/>
        <v>-7.2312033617484325E-6</v>
      </c>
      <c r="T44" s="75">
        <f t="shared" si="19"/>
        <v>-8.2230385616427543E-6</v>
      </c>
      <c r="U44" s="75">
        <f t="shared" si="19"/>
        <v>-8.2230539518789047E-6</v>
      </c>
      <c r="V44" s="75">
        <f t="shared" si="19"/>
        <v>-7.2312476761672645E-6</v>
      </c>
      <c r="W44" s="75">
        <f t="shared" si="19"/>
        <v>-5.36724620886035E-6</v>
      </c>
      <c r="X44" s="75">
        <f t="shared" si="19"/>
        <v>-2.8558756366471511E-6</v>
      </c>
      <c r="Y44" s="75">
        <f t="shared" si="19"/>
        <v>-4.4314418832922711E-11</v>
      </c>
      <c r="Z44" s="75">
        <f t="shared" si="19"/>
        <v>2.8557923527824213E-6</v>
      </c>
      <c r="AA44" s="75">
        <f t="shared" si="20"/>
        <v>5.3671783152317561E-6</v>
      </c>
      <c r="AB44" s="75">
        <f t="shared" si="20"/>
        <v>7.2312033617484317E-6</v>
      </c>
      <c r="AC44" s="75">
        <f t="shared" si="20"/>
        <v>8.2230385616427543E-6</v>
      </c>
      <c r="AD44" s="75">
        <f t="shared" si="20"/>
        <v>8.2230539518789047E-6</v>
      </c>
      <c r="AE44" s="75">
        <f t="shared" si="20"/>
        <v>7.2312476761672653E-6</v>
      </c>
      <c r="AF44" s="75">
        <f t="shared" si="20"/>
        <v>5.3672462088603516E-6</v>
      </c>
      <c r="AG44" s="75">
        <f t="shared" si="20"/>
        <v>2.855875636647152E-6</v>
      </c>
      <c r="AH44" s="75">
        <f t="shared" si="20"/>
        <v>4.4314418833945694E-11</v>
      </c>
      <c r="AI44" s="75">
        <f t="shared" si="20"/>
        <v>-2.8557923527823921E-6</v>
      </c>
      <c r="AJ44" s="75">
        <f t="shared" si="20"/>
        <v>-5.3671783152317332E-6</v>
      </c>
      <c r="AK44" s="75">
        <f t="shared" si="21"/>
        <v>-7.2312033617484317E-6</v>
      </c>
      <c r="AL44" s="75">
        <f t="shared" si="21"/>
        <v>-8.2230385616427543E-6</v>
      </c>
      <c r="AM44" s="75">
        <f t="shared" si="21"/>
        <v>-8.2230539518789047E-6</v>
      </c>
      <c r="AN44" s="75">
        <f t="shared" si="21"/>
        <v>-7.2312476761672662E-6</v>
      </c>
      <c r="AO44" s="75">
        <f t="shared" si="21"/>
        <v>-5.3672462088603296E-6</v>
      </c>
      <c r="AP44" s="75">
        <f t="shared" si="21"/>
        <v>-2.8558756366471668E-6</v>
      </c>
      <c r="AQ44" s="75">
        <f t="shared" si="21"/>
        <v>-4.4314418820136282E-11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6.1257700000000003E-6</v>
      </c>
      <c r="E45" s="50">
        <v>-3.1415899999999999</v>
      </c>
      <c r="F45" s="36">
        <f t="shared" si="5"/>
        <v>0.24503079999913732</v>
      </c>
      <c r="G45" s="75">
        <f t="shared" si="18"/>
        <v>-6.5021122993706649E-11</v>
      </c>
      <c r="H45" s="75">
        <f t="shared" si="18"/>
        <v>-4.2549792225180557E-6</v>
      </c>
      <c r="I45" s="75">
        <f t="shared" si="18"/>
        <v>-8.3806080333602953E-6</v>
      </c>
      <c r="J45" s="75">
        <f t="shared" si="18"/>
        <v>-1.2251596309901158E-5</v>
      </c>
      <c r="K45" s="75">
        <f t="shared" si="18"/>
        <v>-1.5750326032172553E-5</v>
      </c>
      <c r="L45" s="75">
        <f t="shared" si="18"/>
        <v>-1.8770490068005909E-5</v>
      </c>
      <c r="M45" s="75">
        <f t="shared" si="18"/>
        <v>-2.1220322261449185E-5</v>
      </c>
      <c r="N45" s="75">
        <f t="shared" si="18"/>
        <v>-2.3025385700979517E-5</v>
      </c>
      <c r="O45" s="75">
        <f t="shared" si="18"/>
        <v>-2.4130834447392936E-5</v>
      </c>
      <c r="P45" s="75">
        <f t="shared" si="18"/>
        <v>-2.4503079999913733E-5</v>
      </c>
      <c r="Q45" s="75">
        <f t="shared" si="19"/>
        <v>-2.41308118657939E-5</v>
      </c>
      <c r="R45" s="75">
        <f t="shared" si="19"/>
        <v>-2.3025341223911906E-5</v>
      </c>
      <c r="S45" s="75">
        <f t="shared" si="19"/>
        <v>-2.1220257240326198E-5</v>
      </c>
      <c r="T45" s="75">
        <f t="shared" si="19"/>
        <v>-1.8770406478461457E-5</v>
      </c>
      <c r="U45" s="75">
        <f t="shared" si="19"/>
        <v>-1.5750226414032647E-5</v>
      </c>
      <c r="V45" s="75">
        <f t="shared" si="19"/>
        <v>-1.2251483690012569E-5</v>
      </c>
      <c r="W45" s="75">
        <f t="shared" si="19"/>
        <v>-8.3804858336213523E-6</v>
      </c>
      <c r="X45" s="75">
        <f t="shared" si="19"/>
        <v>-4.254851155905992E-6</v>
      </c>
      <c r="Y45" s="75">
        <f t="shared" si="19"/>
        <v>6.5021122990704656E-11</v>
      </c>
      <c r="Z45" s="75">
        <f t="shared" si="19"/>
        <v>4.2549792225180641E-6</v>
      </c>
      <c r="AA45" s="75">
        <f t="shared" si="20"/>
        <v>8.3806080333602919E-6</v>
      </c>
      <c r="AB45" s="75">
        <f t="shared" si="20"/>
        <v>1.2251596309901163E-5</v>
      </c>
      <c r="AC45" s="75">
        <f t="shared" si="20"/>
        <v>1.5750326032172549E-5</v>
      </c>
      <c r="AD45" s="75">
        <f t="shared" si="20"/>
        <v>1.8770490068005906E-5</v>
      </c>
      <c r="AE45" s="75">
        <f t="shared" si="20"/>
        <v>2.1220322261449182E-5</v>
      </c>
      <c r="AF45" s="75">
        <f t="shared" si="20"/>
        <v>2.3025385700979511E-5</v>
      </c>
      <c r="AG45" s="75">
        <f t="shared" si="20"/>
        <v>2.4130834447392936E-5</v>
      </c>
      <c r="AH45" s="75">
        <f t="shared" si="20"/>
        <v>2.4503079999913733E-5</v>
      </c>
      <c r="AI45" s="75">
        <f t="shared" si="20"/>
        <v>2.41308118657939E-5</v>
      </c>
      <c r="AJ45" s="75">
        <f t="shared" si="20"/>
        <v>2.3025341223911909E-5</v>
      </c>
      <c r="AK45" s="75">
        <f t="shared" si="21"/>
        <v>2.1220257240326195E-5</v>
      </c>
      <c r="AL45" s="75">
        <f t="shared" si="21"/>
        <v>1.8770406478461457E-5</v>
      </c>
      <c r="AM45" s="75">
        <f t="shared" si="21"/>
        <v>1.5750226414032647E-5</v>
      </c>
      <c r="AN45" s="75">
        <f t="shared" si="21"/>
        <v>1.2251483690012581E-5</v>
      </c>
      <c r="AO45" s="75">
        <f t="shared" si="21"/>
        <v>8.3804858336213455E-6</v>
      </c>
      <c r="AP45" s="75">
        <f t="shared" si="21"/>
        <v>4.2548511559060166E-6</v>
      </c>
      <c r="AQ45" s="75">
        <f t="shared" si="21"/>
        <v>-6.5021122987702662E-11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2.7866500000000002E-5</v>
      </c>
      <c r="E46" s="50">
        <v>-1.5708</v>
      </c>
      <c r="F46" s="36">
        <f t="shared" si="5"/>
        <v>0.83599499999436011</v>
      </c>
      <c r="G46" s="75">
        <f t="shared" si="18"/>
        <v>-8.3599499999436016E-5</v>
      </c>
      <c r="H46" s="75">
        <f t="shared" si="18"/>
        <v>-8.2329489070942887E-5</v>
      </c>
      <c r="I46" s="75">
        <f t="shared" si="18"/>
        <v>-7.8557938277760785E-5</v>
      </c>
      <c r="J46" s="75">
        <f t="shared" si="18"/>
        <v>-7.2399444282243776E-5</v>
      </c>
      <c r="K46" s="75">
        <f t="shared" si="18"/>
        <v>-6.4041129808097301E-5</v>
      </c>
      <c r="L46" s="75">
        <f t="shared" si="18"/>
        <v>-5.3736958011107132E-5</v>
      </c>
      <c r="M46" s="75">
        <f t="shared" si="18"/>
        <v>-4.1800015937162254E-5</v>
      </c>
      <c r="N46" s="75">
        <f t="shared" si="18"/>
        <v>-2.8593001530795363E-5</v>
      </c>
      <c r="O46" s="75">
        <f t="shared" si="18"/>
        <v>-1.4517203241672163E-5</v>
      </c>
      <c r="P46" s="75">
        <f t="shared" si="18"/>
        <v>-3.0707811004234089E-10</v>
      </c>
      <c r="Q46" s="75">
        <f t="shared" si="19"/>
        <v>1.4516598415865063E-5</v>
      </c>
      <c r="R46" s="75">
        <f t="shared" si="19"/>
        <v>2.8592424412727344E-5</v>
      </c>
      <c r="S46" s="75">
        <f t="shared" si="19"/>
        <v>4.1799484062273755E-5</v>
      </c>
      <c r="T46" s="75">
        <f t="shared" si="19"/>
        <v>5.3736487540147524E-5</v>
      </c>
      <c r="U46" s="75">
        <f t="shared" si="19"/>
        <v>6.4040735036088625E-5</v>
      </c>
      <c r="V46" s="75">
        <f t="shared" si="19"/>
        <v>7.2399137204133738E-5</v>
      </c>
      <c r="W46" s="75">
        <f t="shared" si="19"/>
        <v>7.8557728223962374E-5</v>
      </c>
      <c r="X46" s="75">
        <f t="shared" si="19"/>
        <v>8.2329382423834466E-5</v>
      </c>
      <c r="Y46" s="75">
        <f t="shared" si="19"/>
        <v>8.3599499999436016E-5</v>
      </c>
      <c r="Z46" s="75">
        <f t="shared" si="19"/>
        <v>8.2329489070942887E-5</v>
      </c>
      <c r="AA46" s="75">
        <f t="shared" si="20"/>
        <v>7.8557938277760785E-5</v>
      </c>
      <c r="AB46" s="75">
        <f t="shared" si="20"/>
        <v>7.2399444282243789E-5</v>
      </c>
      <c r="AC46" s="75">
        <f t="shared" si="20"/>
        <v>6.4041129808097314E-5</v>
      </c>
      <c r="AD46" s="75">
        <f t="shared" si="20"/>
        <v>5.3736958011107152E-5</v>
      </c>
      <c r="AE46" s="75">
        <f t="shared" si="20"/>
        <v>4.1800015937162302E-5</v>
      </c>
      <c r="AF46" s="75">
        <f t="shared" si="20"/>
        <v>2.8593001530795424E-5</v>
      </c>
      <c r="AG46" s="75">
        <f t="shared" si="20"/>
        <v>1.4517203241672171E-5</v>
      </c>
      <c r="AH46" s="75">
        <f t="shared" si="20"/>
        <v>3.070781100711459E-10</v>
      </c>
      <c r="AI46" s="75">
        <f t="shared" si="20"/>
        <v>-1.4516598415865017E-5</v>
      </c>
      <c r="AJ46" s="75">
        <f t="shared" si="20"/>
        <v>-2.8592424412727283E-5</v>
      </c>
      <c r="AK46" s="75">
        <f t="shared" si="21"/>
        <v>-4.1799484062273769E-5</v>
      </c>
      <c r="AL46" s="75">
        <f t="shared" si="21"/>
        <v>-5.373648754014751E-5</v>
      </c>
      <c r="AM46" s="75">
        <f t="shared" si="21"/>
        <v>-6.4040735036088598E-5</v>
      </c>
      <c r="AN46" s="75">
        <f t="shared" si="21"/>
        <v>-7.2399137204133725E-5</v>
      </c>
      <c r="AO46" s="75">
        <f t="shared" si="21"/>
        <v>-7.8557728223962374E-5</v>
      </c>
      <c r="AP46" s="75">
        <f t="shared" si="21"/>
        <v>-8.2329382423834452E-5</v>
      </c>
      <c r="AQ46" s="75">
        <f t="shared" si="21"/>
        <v>-8.3599499999436016E-5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2.4766199999999998E-6</v>
      </c>
      <c r="E47" s="50">
        <v>3.1415899999999999</v>
      </c>
      <c r="F47" s="36">
        <f t="shared" si="5"/>
        <v>4.8779937192786345E-2</v>
      </c>
      <c r="G47" s="75">
        <f t="shared" si="18"/>
        <v>-2.6287734215960897E-11</v>
      </c>
      <c r="H47" s="75">
        <f t="shared" si="18"/>
        <v>1.6940831523127153E-6</v>
      </c>
      <c r="I47" s="75">
        <f t="shared" si="18"/>
        <v>3.183861162186197E-6</v>
      </c>
      <c r="J47" s="75">
        <f t="shared" si="18"/>
        <v>4.289618527113712E-6</v>
      </c>
      <c r="K47" s="75">
        <f t="shared" si="18"/>
        <v>4.8779845896443511E-6</v>
      </c>
      <c r="L47" s="75">
        <f t="shared" si="18"/>
        <v>4.8779937192786344E-6</v>
      </c>
      <c r="M47" s="75">
        <f t="shared" si="18"/>
        <v>4.2896448148479313E-6</v>
      </c>
      <c r="N47" s="75">
        <f t="shared" si="18"/>
        <v>3.1839014373316373E-6</v>
      </c>
      <c r="O47" s="75">
        <f t="shared" si="18"/>
        <v>1.6941325570924355E-6</v>
      </c>
      <c r="P47" s="75">
        <f t="shared" si="18"/>
        <v>2.6287734216567741E-11</v>
      </c>
      <c r="Q47" s="75">
        <f t="shared" si="19"/>
        <v>-1.6940831523127147E-6</v>
      </c>
      <c r="R47" s="75">
        <f t="shared" si="19"/>
        <v>-3.1838611621861999E-6</v>
      </c>
      <c r="S47" s="75">
        <f t="shared" si="19"/>
        <v>-4.2896185271137145E-6</v>
      </c>
      <c r="T47" s="75">
        <f t="shared" si="19"/>
        <v>-4.8779845896443503E-6</v>
      </c>
      <c r="U47" s="75">
        <f t="shared" si="19"/>
        <v>-4.8779937192786344E-6</v>
      </c>
      <c r="V47" s="75">
        <f t="shared" si="19"/>
        <v>-4.2896448148479313E-6</v>
      </c>
      <c r="W47" s="75">
        <f t="shared" si="19"/>
        <v>-3.1839014373316377E-6</v>
      </c>
      <c r="X47" s="75">
        <f t="shared" si="19"/>
        <v>-1.6941325570924363E-6</v>
      </c>
      <c r="Y47" s="75">
        <f t="shared" si="19"/>
        <v>-2.6287734217174587E-11</v>
      </c>
      <c r="Z47" s="75">
        <f t="shared" si="19"/>
        <v>1.6940831523127225E-6</v>
      </c>
      <c r="AA47" s="75">
        <f t="shared" si="20"/>
        <v>3.1838611621861991E-6</v>
      </c>
      <c r="AB47" s="75">
        <f t="shared" si="20"/>
        <v>4.2896185271137137E-6</v>
      </c>
      <c r="AC47" s="75">
        <f t="shared" si="20"/>
        <v>4.8779845896443503E-6</v>
      </c>
      <c r="AD47" s="75">
        <f t="shared" si="20"/>
        <v>4.8779937192786344E-6</v>
      </c>
      <c r="AE47" s="75">
        <f t="shared" si="20"/>
        <v>4.2896448148479313E-6</v>
      </c>
      <c r="AF47" s="75">
        <f t="shared" si="20"/>
        <v>3.1839014373316381E-6</v>
      </c>
      <c r="AG47" s="75">
        <f t="shared" si="20"/>
        <v>1.694132557092437E-6</v>
      </c>
      <c r="AH47" s="75">
        <f t="shared" si="20"/>
        <v>2.6287734217781431E-11</v>
      </c>
      <c r="AI47" s="75">
        <f t="shared" si="20"/>
        <v>-1.6940831523127052E-6</v>
      </c>
      <c r="AJ47" s="75">
        <f t="shared" si="20"/>
        <v>-3.1838611621861855E-6</v>
      </c>
      <c r="AK47" s="75">
        <f t="shared" si="21"/>
        <v>-4.2896185271137137E-6</v>
      </c>
      <c r="AL47" s="75">
        <f t="shared" si="21"/>
        <v>-4.8779845896443503E-6</v>
      </c>
      <c r="AM47" s="75">
        <f t="shared" si="21"/>
        <v>-4.8779937192786344E-6</v>
      </c>
      <c r="AN47" s="75">
        <f t="shared" si="21"/>
        <v>-4.2896448148479322E-6</v>
      </c>
      <c r="AO47" s="75">
        <f t="shared" si="21"/>
        <v>-3.1839014373316258E-6</v>
      </c>
      <c r="AP47" s="75">
        <f t="shared" si="21"/>
        <v>-1.6941325570924457E-6</v>
      </c>
      <c r="AQ47" s="75">
        <f t="shared" si="21"/>
        <v>-2.6287734209589554E-11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5.6825599999999995E-4</v>
      </c>
      <c r="E48" s="50">
        <v>1.5708</v>
      </c>
      <c r="F48" s="36">
        <f t="shared" si="5"/>
        <v>5.6825599999616632</v>
      </c>
      <c r="G48" s="75">
        <f t="shared" si="18"/>
        <v>5.6825599999616632E-4</v>
      </c>
      <c r="H48" s="75">
        <f t="shared" si="18"/>
        <v>5.5962255203246994E-4</v>
      </c>
      <c r="I48" s="75">
        <f t="shared" si="18"/>
        <v>5.3398525600794212E-4</v>
      </c>
      <c r="J48" s="75">
        <f t="shared" si="18"/>
        <v>4.9212308818919034E-4</v>
      </c>
      <c r="K48" s="75">
        <f t="shared" si="18"/>
        <v>4.3530800936210845E-4</v>
      </c>
      <c r="L48" s="75">
        <f t="shared" si="18"/>
        <v>3.6526631694704001E-4</v>
      </c>
      <c r="M48" s="75">
        <f t="shared" si="18"/>
        <v>2.8412619232521066E-4</v>
      </c>
      <c r="N48" s="75">
        <f t="shared" si="18"/>
        <v>1.9435303712437039E-4</v>
      </c>
      <c r="O48" s="75">
        <f t="shared" si="18"/>
        <v>9.8674563237888035E-5</v>
      </c>
      <c r="P48" s="75">
        <f t="shared" si="18"/>
        <v>-2.0873208392986644E-9</v>
      </c>
      <c r="Q48" s="75">
        <f t="shared" si="19"/>
        <v>-9.8678674457378923E-5</v>
      </c>
      <c r="R48" s="75">
        <f t="shared" si="19"/>
        <v>-1.9435696000434972E-4</v>
      </c>
      <c r="S48" s="75">
        <f t="shared" si="19"/>
        <v>-2.8412980767095555E-4</v>
      </c>
      <c r="T48" s="75">
        <f t="shared" si="19"/>
        <v>-3.6526951490809982E-4</v>
      </c>
      <c r="U48" s="75">
        <f t="shared" si="19"/>
        <v>-4.3531069277005416E-4</v>
      </c>
      <c r="V48" s="75">
        <f t="shared" si="19"/>
        <v>-4.9212517551002952E-4</v>
      </c>
      <c r="W48" s="75">
        <f t="shared" si="19"/>
        <v>-5.3398668381948722E-4</v>
      </c>
      <c r="X48" s="75">
        <f t="shared" si="19"/>
        <v>-5.5962327695138986E-4</v>
      </c>
      <c r="Y48" s="75">
        <f t="shared" si="19"/>
        <v>-5.6825599999616632E-4</v>
      </c>
      <c r="Z48" s="75">
        <f t="shared" si="19"/>
        <v>-5.5962255203246994E-4</v>
      </c>
      <c r="AA48" s="75">
        <f t="shared" si="20"/>
        <v>-5.3398525600794223E-4</v>
      </c>
      <c r="AB48" s="75">
        <f t="shared" si="20"/>
        <v>-4.9212308818919023E-4</v>
      </c>
      <c r="AC48" s="75">
        <f t="shared" si="20"/>
        <v>-4.3530800936210834E-4</v>
      </c>
      <c r="AD48" s="75">
        <f t="shared" si="20"/>
        <v>-3.6526631694704001E-4</v>
      </c>
      <c r="AE48" s="75">
        <f t="shared" si="20"/>
        <v>-2.8412619232521066E-4</v>
      </c>
      <c r="AF48" s="75">
        <f t="shared" si="20"/>
        <v>-1.9435303712437045E-4</v>
      </c>
      <c r="AG48" s="75">
        <f t="shared" si="20"/>
        <v>-9.8674563237887859E-5</v>
      </c>
      <c r="AH48" s="75">
        <f t="shared" si="20"/>
        <v>2.0873208392290447E-9</v>
      </c>
      <c r="AI48" s="75">
        <f t="shared" si="20"/>
        <v>9.8678674457378855E-5</v>
      </c>
      <c r="AJ48" s="75">
        <f t="shared" si="20"/>
        <v>1.9435696000434964E-4</v>
      </c>
      <c r="AK48" s="75">
        <f t="shared" si="21"/>
        <v>2.8412980767095593E-4</v>
      </c>
      <c r="AL48" s="75">
        <f t="shared" si="21"/>
        <v>3.6526951490809982E-4</v>
      </c>
      <c r="AM48" s="75">
        <f t="shared" si="21"/>
        <v>4.3531069277005406E-4</v>
      </c>
      <c r="AN48" s="75">
        <f t="shared" si="21"/>
        <v>4.9212517551002941E-4</v>
      </c>
      <c r="AO48" s="75">
        <f t="shared" si="21"/>
        <v>5.3398668381948744E-4</v>
      </c>
      <c r="AP48" s="75">
        <f t="shared" si="21"/>
        <v>5.5962327695138975E-4</v>
      </c>
      <c r="AQ48" s="75">
        <f t="shared" si="21"/>
        <v>5.6825599999616632E-4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2.98907E-4</v>
      </c>
      <c r="E49" s="50">
        <v>3.1415899999999999</v>
      </c>
      <c r="F49" s="36">
        <f t="shared" si="5"/>
        <v>1.4945349999947382</v>
      </c>
      <c r="G49" s="75">
        <f t="shared" si="18"/>
        <v>3.9658828218084976E-10</v>
      </c>
      <c r="H49" s="75">
        <f t="shared" si="18"/>
        <v>-2.5951937357638126E-5</v>
      </c>
      <c r="I49" s="75">
        <f t="shared" si="18"/>
        <v>-5.1115734819260616E-5</v>
      </c>
      <c r="J49" s="75">
        <f t="shared" si="18"/>
        <v>-7.4726406544209676E-5</v>
      </c>
      <c r="K49" s="75">
        <f t="shared" si="18"/>
        <v>-9.6066554219699225E-5</v>
      </c>
      <c r="L49" s="75">
        <f t="shared" si="18"/>
        <v>-1.1448776825724515E-4</v>
      </c>
      <c r="M49" s="75">
        <f t="shared" si="18"/>
        <v>-1.2943032938990078E-4</v>
      </c>
      <c r="N49" s="75">
        <f t="shared" si="18"/>
        <v>-1.4044021545895117E-4</v>
      </c>
      <c r="O49" s="75">
        <f t="shared" si="18"/>
        <v>-1.4718289664745937E-4</v>
      </c>
      <c r="P49" s="75">
        <f t="shared" si="18"/>
        <v>-1.4945349999947381E-4</v>
      </c>
      <c r="Q49" s="75">
        <f t="shared" si="19"/>
        <v>-1.4718303438112433E-4</v>
      </c>
      <c r="R49" s="75">
        <f t="shared" si="19"/>
        <v>-1.4044048674131341E-4</v>
      </c>
      <c r="S49" s="75">
        <f t="shared" si="19"/>
        <v>-1.2943072597818296E-4</v>
      </c>
      <c r="T49" s="75">
        <f t="shared" si="19"/>
        <v>-1.1448827810131303E-4</v>
      </c>
      <c r="U49" s="75">
        <f t="shared" si="19"/>
        <v>-9.6067161828198764E-5</v>
      </c>
      <c r="V49" s="75">
        <f t="shared" si="19"/>
        <v>-7.4727093455264162E-5</v>
      </c>
      <c r="W49" s="75">
        <f t="shared" si="19"/>
        <v>-5.1116480161425204E-5</v>
      </c>
      <c r="X49" s="75">
        <f t="shared" si="19"/>
        <v>-2.5952718484068239E-5</v>
      </c>
      <c r="Y49" s="75">
        <f t="shared" si="19"/>
        <v>-3.9658828219916002E-10</v>
      </c>
      <c r="Z49" s="75">
        <f t="shared" si="19"/>
        <v>2.5951937357638241E-5</v>
      </c>
      <c r="AA49" s="75">
        <f t="shared" si="20"/>
        <v>5.1115734819260657E-5</v>
      </c>
      <c r="AB49" s="75">
        <f t="shared" si="20"/>
        <v>7.4726406544209717E-5</v>
      </c>
      <c r="AC49" s="75">
        <f t="shared" si="20"/>
        <v>9.6066554219699198E-5</v>
      </c>
      <c r="AD49" s="75">
        <f t="shared" si="20"/>
        <v>1.1448776825724514E-4</v>
      </c>
      <c r="AE49" s="75">
        <f t="shared" si="20"/>
        <v>1.2943032938990078E-4</v>
      </c>
      <c r="AF49" s="75">
        <f t="shared" si="20"/>
        <v>1.4044021545895117E-4</v>
      </c>
      <c r="AG49" s="75">
        <f t="shared" si="20"/>
        <v>1.4718289664745937E-4</v>
      </c>
      <c r="AH49" s="75">
        <f t="shared" si="20"/>
        <v>1.4945349999947381E-4</v>
      </c>
      <c r="AI49" s="75">
        <f t="shared" si="20"/>
        <v>1.4718303438112436E-4</v>
      </c>
      <c r="AJ49" s="75">
        <f t="shared" si="20"/>
        <v>1.4044048674131349E-4</v>
      </c>
      <c r="AK49" s="75">
        <f t="shared" si="21"/>
        <v>1.2943072597818299E-4</v>
      </c>
      <c r="AL49" s="75">
        <f t="shared" si="21"/>
        <v>1.1448827810131303E-4</v>
      </c>
      <c r="AM49" s="75">
        <f t="shared" si="21"/>
        <v>9.6067161828198791E-5</v>
      </c>
      <c r="AN49" s="75">
        <f t="shared" si="21"/>
        <v>7.4727093455264189E-5</v>
      </c>
      <c r="AO49" s="75">
        <f t="shared" si="21"/>
        <v>5.1116480161424974E-5</v>
      </c>
      <c r="AP49" s="75">
        <f t="shared" si="21"/>
        <v>2.5952718484068385E-5</v>
      </c>
      <c r="AQ49" s="75">
        <f t="shared" si="21"/>
        <v>3.9658828208472894E-10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16.310824464760241</v>
      </c>
      <c r="F51" s="36" t="s">
        <v>41</v>
      </c>
      <c r="G51" s="75">
        <f t="shared" ref="G51:AQ51" si="23">SUM(G3:G49)*10000</f>
        <v>1.7495461816517954</v>
      </c>
      <c r="H51" s="75">
        <f t="shared" si="23"/>
        <v>6.8657283799140556</v>
      </c>
      <c r="I51" s="75">
        <f t="shared" si="23"/>
        <v>11.327109555839955</v>
      </c>
      <c r="J51" s="75">
        <f t="shared" si="23"/>
        <v>14.605758650307452</v>
      </c>
      <c r="K51" s="75">
        <f t="shared" si="23"/>
        <v>16.310824464760241</v>
      </c>
      <c r="L51" s="75">
        <f t="shared" si="23"/>
        <v>16.235538246459619</v>
      </c>
      <c r="M51" s="75">
        <f t="shared" si="23"/>
        <v>14.382186858997031</v>
      </c>
      <c r="N51" s="75">
        <f t="shared" si="23"/>
        <v>10.962043377919626</v>
      </c>
      <c r="O51" s="75">
        <f t="shared" si="23"/>
        <v>6.3702572105374662</v>
      </c>
      <c r="P51" s="75">
        <f t="shared" si="23"/>
        <v>1.1387210355949815</v>
      </c>
      <c r="Q51" s="75">
        <f t="shared" si="23"/>
        <v>-4.1274165311397111</v>
      </c>
      <c r="R51" s="75">
        <f t="shared" si="23"/>
        <v>-8.8219552954103975</v>
      </c>
      <c r="S51" s="75">
        <f t="shared" si="23"/>
        <v>-12.409879822756615</v>
      </c>
      <c r="T51" s="75">
        <f t="shared" si="23"/>
        <v>-14.490941737094962</v>
      </c>
      <c r="U51" s="75">
        <f t="shared" si="23"/>
        <v>-14.846947834454904</v>
      </c>
      <c r="V51" s="75">
        <f t="shared" si="23"/>
        <v>-13.467080379660997</v>
      </c>
      <c r="W51" s="75">
        <f t="shared" si="23"/>
        <v>-10.548225878560665</v>
      </c>
      <c r="X51" s="75">
        <f t="shared" si="23"/>
        <v>-6.470302326471848</v>
      </c>
      <c r="Y51" s="75">
        <f t="shared" si="23"/>
        <v>-1.7495889466003198</v>
      </c>
      <c r="Z51" s="75">
        <f t="shared" si="23"/>
        <v>3.0242867374252653</v>
      </c>
      <c r="AA51" s="75">
        <f t="shared" si="23"/>
        <v>7.2600816595582218</v>
      </c>
      <c r="AB51" s="75">
        <f t="shared" si="23"/>
        <v>10.436719084845889</v>
      </c>
      <c r="AC51" s="75">
        <f t="shared" si="23"/>
        <v>12.166447387679588</v>
      </c>
      <c r="AD51" s="75">
        <f t="shared" si="23"/>
        <v>12.241748458090962</v>
      </c>
      <c r="AE51" s="75">
        <f t="shared" si="23"/>
        <v>10.660333641104831</v>
      </c>
      <c r="AF51" s="75">
        <f t="shared" si="23"/>
        <v>7.6252133571809155</v>
      </c>
      <c r="AG51" s="75">
        <f t="shared" si="23"/>
        <v>3.5198382786149405</v>
      </c>
      <c r="AH51" s="75">
        <f t="shared" si="23"/>
        <v>-1.1386782706464575</v>
      </c>
      <c r="AI51" s="75">
        <f t="shared" si="23"/>
        <v>-5.7625985861995721</v>
      </c>
      <c r="AJ51" s="75">
        <f t="shared" si="23"/>
        <v>-9.7652359199877488</v>
      </c>
      <c r="AK51" s="75">
        <f t="shared" si="23"/>
        <v>-12.632597912396712</v>
      </c>
      <c r="AL51" s="75">
        <f t="shared" si="23"/>
        <v>-13.986330115344854</v>
      </c>
      <c r="AM51" s="75">
        <f t="shared" si="23"/>
        <v>-13.630338870095674</v>
      </c>
      <c r="AN51" s="75">
        <f t="shared" si="23"/>
        <v>-11.575440120440863</v>
      </c>
      <c r="AO51" s="75">
        <f t="shared" si="23"/>
        <v>-8.039030856539858</v>
      </c>
      <c r="AP51" s="75">
        <f t="shared" si="23"/>
        <v>-3.4197931626805724</v>
      </c>
      <c r="AQ51" s="75">
        <f t="shared" si="23"/>
        <v>1.7495461816517959</v>
      </c>
    </row>
    <row r="52" spans="1:43" x14ac:dyDescent="0.25">
      <c r="F52" s="36">
        <f>SUM(F3:F49)</f>
        <v>73.737060812067824</v>
      </c>
    </row>
  </sheetData>
  <pageMargins left="0.7" right="0.7" top="0.75" bottom="0.75" header="0.3" footer="0.3"/>
  <pageSetup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5" workbookViewId="0">
      <selection activeCell="D59" sqref="D59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110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3.0384099999999999E-5</v>
      </c>
      <c r="E3" s="50">
        <v>3.1415899999999999</v>
      </c>
      <c r="F3" s="36">
        <f>MAX(ABS(MAX(G3:AQ3)),ABS(MAX(G3:AQ3)))*10000</f>
        <v>1.2153639999957211</v>
      </c>
      <c r="G3" s="75">
        <f t="shared" ref="G3:P12" si="1">Bn*SIN(m*(th-INDEX(deg,ii)*PI()/180+ph))*INDEX(mm,ii)*INDEX(_10kA,ii)</f>
        <v>3.2250775056084082E-10</v>
      </c>
      <c r="H3" s="75">
        <f t="shared" si="1"/>
        <v>-2.1104256771991625E-5</v>
      </c>
      <c r="I3" s="75">
        <f t="shared" si="1"/>
        <v>-4.1567593888986109E-5</v>
      </c>
      <c r="J3" s="75">
        <f t="shared" si="1"/>
        <v>-6.0767920699881131E-5</v>
      </c>
      <c r="K3" s="75">
        <f t="shared" si="1"/>
        <v>-7.8121844990361894E-5</v>
      </c>
      <c r="L3" s="75">
        <f t="shared" si="1"/>
        <v>-9.3102076552371474E-5</v>
      </c>
      <c r="M3" s="75">
        <f t="shared" si="1"/>
        <v>-1.0525344863026117E-4</v>
      </c>
      <c r="N3" s="75">
        <f t="shared" si="1"/>
        <v>-1.1420674793233528E-4</v>
      </c>
      <c r="O3" s="75">
        <f t="shared" si="1"/>
        <v>-1.1968993298988835E-4</v>
      </c>
      <c r="P3" s="75">
        <f t="shared" si="1"/>
        <v>-1.215363999995721E-4</v>
      </c>
      <c r="Q3" s="75">
        <f t="shared" ref="Q3:Z12" si="2">Bn*SIN(m*(th-INDEX(deg,ii)*PI()/180+ph))*INDEX(mm,ii)*INDEX(_10kA,ii)</f>
        <v>-1.1969004499565469E-4</v>
      </c>
      <c r="R3" s="75">
        <f t="shared" si="2"/>
        <v>-1.1420696854062944E-4</v>
      </c>
      <c r="S3" s="75">
        <f t="shared" si="2"/>
        <v>-1.0525377113801174E-4</v>
      </c>
      <c r="T3" s="75">
        <f t="shared" si="2"/>
        <v>-9.3102491160343656E-5</v>
      </c>
      <c r="U3" s="75">
        <f t="shared" si="2"/>
        <v>-7.812233910090226E-5</v>
      </c>
      <c r="V3" s="75">
        <f t="shared" si="2"/>
        <v>-6.0768479299690992E-5</v>
      </c>
      <c r="W3" s="75">
        <f t="shared" si="2"/>
        <v>-4.1568200005292871E-5</v>
      </c>
      <c r="X3" s="75">
        <f t="shared" si="2"/>
        <v>-2.1104891988257958E-5</v>
      </c>
      <c r="Y3" s="75">
        <f t="shared" si="2"/>
        <v>-3.2250775057573085E-10</v>
      </c>
      <c r="Z3" s="75">
        <f t="shared" si="2"/>
        <v>2.110425677199172E-5</v>
      </c>
      <c r="AA3" s="75">
        <f t="shared" ref="AA3:AJ12" si="3">Bn*SIN(m*(th-INDEX(deg,ii)*PI()/180+ph))*INDEX(mm,ii)*INDEX(_10kA,ii)</f>
        <v>4.1567593888986143E-5</v>
      </c>
      <c r="AB3" s="75">
        <f t="shared" si="3"/>
        <v>6.0767920699881165E-5</v>
      </c>
      <c r="AC3" s="75">
        <f t="shared" si="3"/>
        <v>7.8121844990361881E-5</v>
      </c>
      <c r="AD3" s="75">
        <f t="shared" si="3"/>
        <v>9.3102076552371461E-5</v>
      </c>
      <c r="AE3" s="75">
        <f t="shared" si="3"/>
        <v>1.0525344863026116E-4</v>
      </c>
      <c r="AF3" s="75">
        <f t="shared" si="3"/>
        <v>1.1420674793233528E-4</v>
      </c>
      <c r="AG3" s="75">
        <f t="shared" si="3"/>
        <v>1.1968993298988835E-4</v>
      </c>
      <c r="AH3" s="75">
        <f t="shared" si="3"/>
        <v>1.215363999995721E-4</v>
      </c>
      <c r="AI3" s="75">
        <f t="shared" si="3"/>
        <v>1.1969004499565472E-4</v>
      </c>
      <c r="AJ3" s="75">
        <f t="shared" si="3"/>
        <v>1.142069685406295E-4</v>
      </c>
      <c r="AK3" s="75">
        <f t="shared" ref="AK3:AQ12" si="4">Bn*SIN(m*(th-INDEX(deg,ii)*PI()/180+ph))*INDEX(mm,ii)*INDEX(_10kA,ii)</f>
        <v>1.0525377113801175E-4</v>
      </c>
      <c r="AL3" s="75">
        <f t="shared" si="4"/>
        <v>9.3102491160343656E-5</v>
      </c>
      <c r="AM3" s="75">
        <f t="shared" si="4"/>
        <v>7.8122339100902274E-5</v>
      </c>
      <c r="AN3" s="75">
        <f t="shared" si="4"/>
        <v>6.0768479299691006E-5</v>
      </c>
      <c r="AO3" s="75">
        <f t="shared" si="4"/>
        <v>4.1568200005292682E-5</v>
      </c>
      <c r="AP3" s="75">
        <f t="shared" si="4"/>
        <v>2.1104891988258077E-5</v>
      </c>
      <c r="AQ3" s="75">
        <f t="shared" si="4"/>
        <v>3.2250775048267484E-10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6.3346699999999994E-5</v>
      </c>
      <c r="E4" s="50">
        <v>-1.5708</v>
      </c>
      <c r="F4" s="36">
        <f t="shared" ref="F4:F49" si="5">MAX(ABS(MAX(G4:AQ4)),ABS(MAX(G4:AQ4)))*10000</f>
        <v>1.9004009999871794</v>
      </c>
      <c r="G4" s="75">
        <f t="shared" si="1"/>
        <v>-1.9004009999871793E-4</v>
      </c>
      <c r="H4" s="75">
        <f t="shared" si="1"/>
        <v>-1.8715308507815108E-4</v>
      </c>
      <c r="I4" s="75">
        <f t="shared" si="1"/>
        <v>-1.785795183715152E-4</v>
      </c>
      <c r="J4" s="75">
        <f t="shared" si="1"/>
        <v>-1.6457990336475736E-4</v>
      </c>
      <c r="K4" s="75">
        <f t="shared" si="1"/>
        <v>-1.4557961127571089E-4</v>
      </c>
      <c r="L4" s="75">
        <f t="shared" si="1"/>
        <v>-1.2215595636488972E-4</v>
      </c>
      <c r="M4" s="75">
        <f t="shared" si="1"/>
        <v>-9.5020654533817874E-5</v>
      </c>
      <c r="N4" s="75">
        <f t="shared" si="1"/>
        <v>-6.4998198197507211E-5</v>
      </c>
      <c r="O4" s="75">
        <f t="shared" si="1"/>
        <v>-3.3000804499640567E-5</v>
      </c>
      <c r="P4" s="75">
        <f t="shared" si="1"/>
        <v>-6.9805626517212975E-10</v>
      </c>
      <c r="Q4" s="75">
        <f t="shared" si="2"/>
        <v>3.2999429597196602E-5</v>
      </c>
      <c r="R4" s="75">
        <f t="shared" si="2"/>
        <v>6.4996886280864656E-5</v>
      </c>
      <c r="S4" s="75">
        <f t="shared" si="2"/>
        <v>9.5019445464900027E-5</v>
      </c>
      <c r="T4" s="75">
        <f t="shared" si="2"/>
        <v>1.221548868806439E-4</v>
      </c>
      <c r="U4" s="75">
        <f t="shared" si="2"/>
        <v>1.4557871387187464E-4</v>
      </c>
      <c r="V4" s="75">
        <f t="shared" si="2"/>
        <v>1.645792053084922E-4</v>
      </c>
      <c r="W4" s="75">
        <f t="shared" si="2"/>
        <v>1.7857904087290749E-4</v>
      </c>
      <c r="X4" s="75">
        <f t="shared" si="2"/>
        <v>1.8715284264575439E-4</v>
      </c>
      <c r="Y4" s="75">
        <f t="shared" si="2"/>
        <v>1.9004009999871793E-4</v>
      </c>
      <c r="Z4" s="75">
        <f t="shared" si="2"/>
        <v>1.8715308507815108E-4</v>
      </c>
      <c r="AA4" s="75">
        <f t="shared" si="3"/>
        <v>1.7857951837151523E-4</v>
      </c>
      <c r="AB4" s="75">
        <f t="shared" si="3"/>
        <v>1.6457990336475739E-4</v>
      </c>
      <c r="AC4" s="75">
        <f t="shared" si="3"/>
        <v>1.4557961127571091E-4</v>
      </c>
      <c r="AD4" s="75">
        <f t="shared" si="3"/>
        <v>1.2215595636488977E-4</v>
      </c>
      <c r="AE4" s="75">
        <f t="shared" si="3"/>
        <v>9.5020654533817982E-5</v>
      </c>
      <c r="AF4" s="75">
        <f t="shared" si="3"/>
        <v>6.4998198197507346E-5</v>
      </c>
      <c r="AG4" s="75">
        <f t="shared" si="3"/>
        <v>3.3000804499640587E-5</v>
      </c>
      <c r="AH4" s="75">
        <f t="shared" si="3"/>
        <v>6.9805626523760978E-10</v>
      </c>
      <c r="AI4" s="75">
        <f t="shared" si="3"/>
        <v>-3.2999429597196501E-5</v>
      </c>
      <c r="AJ4" s="75">
        <f t="shared" si="3"/>
        <v>-6.499688628086452E-5</v>
      </c>
      <c r="AK4" s="75">
        <f t="shared" si="4"/>
        <v>-9.5019445464900054E-5</v>
      </c>
      <c r="AL4" s="75">
        <f t="shared" si="4"/>
        <v>-1.2215488688064384E-4</v>
      </c>
      <c r="AM4" s="75">
        <f t="shared" si="4"/>
        <v>-1.4557871387187461E-4</v>
      </c>
      <c r="AN4" s="75">
        <f t="shared" si="4"/>
        <v>-1.6457920530849214E-4</v>
      </c>
      <c r="AO4" s="75">
        <f t="shared" si="4"/>
        <v>-1.7857904087290749E-4</v>
      </c>
      <c r="AP4" s="75">
        <f t="shared" si="4"/>
        <v>-1.8715284264575433E-4</v>
      </c>
      <c r="AQ4" s="75">
        <f t="shared" si="4"/>
        <v>-1.9004009999871793E-4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7.2165799999999999E-6</v>
      </c>
      <c r="E5" s="50">
        <v>-3.1415899999999999</v>
      </c>
      <c r="F5" s="36">
        <f t="shared" si="5"/>
        <v>0.14213901169606885</v>
      </c>
      <c r="G5" s="75">
        <f t="shared" si="1"/>
        <v>7.6599372123385542E-11</v>
      </c>
      <c r="H5" s="75">
        <f t="shared" si="1"/>
        <v>4.9365034316375239E-6</v>
      </c>
      <c r="I5" s="75">
        <f t="shared" si="1"/>
        <v>9.27751509501608E-6</v>
      </c>
      <c r="J5" s="75">
        <f t="shared" si="1"/>
        <v>1.2499521516395436E-5</v>
      </c>
      <c r="K5" s="75">
        <f t="shared" si="1"/>
        <v>1.4213901169606886E-5</v>
      </c>
      <c r="L5" s="75">
        <f t="shared" si="1"/>
        <v>1.4213874566924127E-5</v>
      </c>
      <c r="M5" s="75">
        <f t="shared" si="1"/>
        <v>1.249944491702332E-5</v>
      </c>
      <c r="N5" s="75">
        <f t="shared" si="1"/>
        <v>9.2773977379693581E-6</v>
      </c>
      <c r="O5" s="75">
        <f t="shared" si="1"/>
        <v>4.9363594719080497E-6</v>
      </c>
      <c r="P5" s="75">
        <f t="shared" si="1"/>
        <v>-7.6599372121617262E-11</v>
      </c>
      <c r="Q5" s="75">
        <f t="shared" si="2"/>
        <v>-4.936503431637529E-6</v>
      </c>
      <c r="R5" s="75">
        <f t="shared" si="2"/>
        <v>-9.2775150950160783E-6</v>
      </c>
      <c r="S5" s="75">
        <f t="shared" si="2"/>
        <v>-1.2499521516395436E-5</v>
      </c>
      <c r="T5" s="75">
        <f t="shared" si="2"/>
        <v>-1.4213901169606885E-5</v>
      </c>
      <c r="U5" s="75">
        <f t="shared" si="2"/>
        <v>-1.4213874566924127E-5</v>
      </c>
      <c r="V5" s="75">
        <f t="shared" si="2"/>
        <v>-1.2499444917023315E-5</v>
      </c>
      <c r="W5" s="75">
        <f t="shared" si="2"/>
        <v>-9.2773977379693581E-6</v>
      </c>
      <c r="X5" s="75">
        <f t="shared" si="2"/>
        <v>-4.9363594719080455E-6</v>
      </c>
      <c r="Y5" s="75">
        <f t="shared" si="2"/>
        <v>7.6599372119848983E-11</v>
      </c>
      <c r="Z5" s="75">
        <f t="shared" si="2"/>
        <v>4.9365034316375333E-6</v>
      </c>
      <c r="AA5" s="75">
        <f t="shared" si="3"/>
        <v>9.2775150950160766E-6</v>
      </c>
      <c r="AB5" s="75">
        <f t="shared" si="3"/>
        <v>1.2499521516395441E-5</v>
      </c>
      <c r="AC5" s="75">
        <f t="shared" si="3"/>
        <v>1.4213901169606885E-5</v>
      </c>
      <c r="AD5" s="75">
        <f t="shared" si="3"/>
        <v>1.4213874566924127E-5</v>
      </c>
      <c r="AE5" s="75">
        <f t="shared" si="3"/>
        <v>1.2499444917023322E-5</v>
      </c>
      <c r="AF5" s="75">
        <f t="shared" si="3"/>
        <v>9.27739773796937E-6</v>
      </c>
      <c r="AG5" s="75">
        <f t="shared" si="3"/>
        <v>4.9363594719080472E-6</v>
      </c>
      <c r="AH5" s="75">
        <f t="shared" si="3"/>
        <v>-7.6599372118080703E-11</v>
      </c>
      <c r="AI5" s="75">
        <f t="shared" si="3"/>
        <v>-4.9365034316375189E-6</v>
      </c>
      <c r="AJ5" s="75">
        <f t="shared" si="3"/>
        <v>-9.2775150950160647E-6</v>
      </c>
      <c r="AK5" s="75">
        <f t="shared" si="4"/>
        <v>-1.2499521516395441E-5</v>
      </c>
      <c r="AL5" s="75">
        <f t="shared" si="4"/>
        <v>-1.4213901169606885E-5</v>
      </c>
      <c r="AM5" s="75">
        <f t="shared" si="4"/>
        <v>-1.4213874566924127E-5</v>
      </c>
      <c r="AN5" s="75">
        <f t="shared" si="4"/>
        <v>-1.2499444917023323E-5</v>
      </c>
      <c r="AO5" s="75">
        <f t="shared" si="4"/>
        <v>-9.2773977379693513E-6</v>
      </c>
      <c r="AP5" s="75">
        <f t="shared" si="4"/>
        <v>-4.9363594719080726E-6</v>
      </c>
      <c r="AQ5" s="75">
        <f t="shared" si="4"/>
        <v>7.6599372116312436E-11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4.3031300000000002E-7</v>
      </c>
      <c r="E6" s="50">
        <v>-2.05828E-16</v>
      </c>
      <c r="F6" s="36">
        <f t="shared" si="5"/>
        <v>1.7212520000000002E-2</v>
      </c>
      <c r="G6" s="75">
        <f t="shared" si="1"/>
        <v>-3.5428185665600001E-22</v>
      </c>
      <c r="H6" s="75">
        <f t="shared" si="1"/>
        <v>2.9889227310555887E-7</v>
      </c>
      <c r="I6" s="75">
        <f t="shared" si="1"/>
        <v>5.8870285573959355E-7</v>
      </c>
      <c r="J6" s="75">
        <f t="shared" si="1"/>
        <v>8.6062599999999962E-7</v>
      </c>
      <c r="K6" s="75">
        <f t="shared" si="1"/>
        <v>1.1063994587481749E-6</v>
      </c>
      <c r="L6" s="75">
        <f t="shared" si="1"/>
        <v>1.3185555298074271E-6</v>
      </c>
      <c r="M6" s="75">
        <f t="shared" si="1"/>
        <v>1.4906479583147723E-6</v>
      </c>
      <c r="N6" s="75">
        <f t="shared" si="1"/>
        <v>1.6174478029129863E-6</v>
      </c>
      <c r="O6" s="75">
        <f t="shared" si="1"/>
        <v>1.6951023144877692E-6</v>
      </c>
      <c r="P6" s="75">
        <f t="shared" si="1"/>
        <v>1.7212520000000001E-6</v>
      </c>
      <c r="Q6" s="75">
        <f t="shared" si="2"/>
        <v>1.6951023144877694E-6</v>
      </c>
      <c r="R6" s="75">
        <f t="shared" si="2"/>
        <v>1.6174478029129865E-6</v>
      </c>
      <c r="S6" s="75">
        <f t="shared" si="2"/>
        <v>1.4906479583147728E-6</v>
      </c>
      <c r="T6" s="75">
        <f t="shared" si="2"/>
        <v>1.3185555298074273E-6</v>
      </c>
      <c r="U6" s="75">
        <f t="shared" si="2"/>
        <v>1.1063994587481756E-6</v>
      </c>
      <c r="V6" s="75">
        <f t="shared" si="2"/>
        <v>8.6062599999999994E-7</v>
      </c>
      <c r="W6" s="75">
        <f t="shared" si="2"/>
        <v>5.8870285573959429E-7</v>
      </c>
      <c r="X6" s="75">
        <f t="shared" si="2"/>
        <v>2.9889227310555908E-7</v>
      </c>
      <c r="Y6" s="75">
        <f t="shared" si="2"/>
        <v>2.1087892283083721E-22</v>
      </c>
      <c r="Z6" s="75">
        <f t="shared" si="2"/>
        <v>-2.988922731055594E-7</v>
      </c>
      <c r="AA6" s="75">
        <f t="shared" si="3"/>
        <v>-5.8870285573959386E-7</v>
      </c>
      <c r="AB6" s="75">
        <f t="shared" si="3"/>
        <v>-8.6062600000000026E-7</v>
      </c>
      <c r="AC6" s="75">
        <f t="shared" si="3"/>
        <v>-1.1063994587481751E-6</v>
      </c>
      <c r="AD6" s="75">
        <f t="shared" si="3"/>
        <v>-1.3185555298074271E-6</v>
      </c>
      <c r="AE6" s="75">
        <f t="shared" si="3"/>
        <v>-1.4906479583147721E-6</v>
      </c>
      <c r="AF6" s="75">
        <f t="shared" si="3"/>
        <v>-1.6174478029129863E-6</v>
      </c>
      <c r="AG6" s="75">
        <f t="shared" si="3"/>
        <v>-1.6951023144877692E-6</v>
      </c>
      <c r="AH6" s="75">
        <f t="shared" si="3"/>
        <v>-1.7212520000000001E-6</v>
      </c>
      <c r="AI6" s="75">
        <f t="shared" si="3"/>
        <v>-1.6951023144877694E-6</v>
      </c>
      <c r="AJ6" s="75">
        <f t="shared" si="3"/>
        <v>-1.6174478029129867E-6</v>
      </c>
      <c r="AK6" s="75">
        <f t="shared" si="4"/>
        <v>-1.4906479583147726E-6</v>
      </c>
      <c r="AL6" s="75">
        <f t="shared" si="4"/>
        <v>-1.3185555298074275E-6</v>
      </c>
      <c r="AM6" s="75">
        <f t="shared" si="4"/>
        <v>-1.1063994587481758E-6</v>
      </c>
      <c r="AN6" s="75">
        <f t="shared" si="4"/>
        <v>-8.6062600000000079E-7</v>
      </c>
      <c r="AO6" s="75">
        <f t="shared" si="4"/>
        <v>-5.8870285573959376E-7</v>
      </c>
      <c r="AP6" s="75">
        <f t="shared" si="4"/>
        <v>-2.9889227310556083E-7</v>
      </c>
      <c r="AQ6" s="75">
        <f t="shared" si="4"/>
        <v>-4.2175784566167443E-22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3.0172999999999999E-7</v>
      </c>
      <c r="E7" s="50">
        <v>1.5708</v>
      </c>
      <c r="F7" s="36">
        <f t="shared" si="5"/>
        <v>9.0518999999389341E-3</v>
      </c>
      <c r="G7" s="75">
        <f t="shared" si="1"/>
        <v>9.0518999999389339E-7</v>
      </c>
      <c r="H7" s="75">
        <f t="shared" si="1"/>
        <v>8.9143755257185408E-7</v>
      </c>
      <c r="I7" s="75">
        <f t="shared" si="1"/>
        <v>8.5059922620408613E-7</v>
      </c>
      <c r="J7" s="75">
        <f t="shared" si="1"/>
        <v>7.8391587277208387E-7</v>
      </c>
      <c r="K7" s="75">
        <f t="shared" si="1"/>
        <v>6.9341363222647353E-7</v>
      </c>
      <c r="L7" s="75">
        <f t="shared" si="1"/>
        <v>5.8184236934989009E-7</v>
      </c>
      <c r="M7" s="75">
        <f t="shared" si="1"/>
        <v>4.5259212050705575E-7</v>
      </c>
      <c r="N7" s="75">
        <f t="shared" si="1"/>
        <v>3.09590089105278E-7</v>
      </c>
      <c r="O7" s="75">
        <f t="shared" si="1"/>
        <v>1.5718131950618009E-7</v>
      </c>
      <c r="P7" s="75">
        <f t="shared" si="1"/>
        <v>-3.3249485276438048E-12</v>
      </c>
      <c r="Q7" s="75">
        <f t="shared" si="2"/>
        <v>-1.5718786837635647E-7</v>
      </c>
      <c r="R7" s="75">
        <f t="shared" si="2"/>
        <v>-3.0959633796446906E-7</v>
      </c>
      <c r="S7" s="75">
        <f t="shared" si="2"/>
        <v>-4.5259787948683743E-7</v>
      </c>
      <c r="T7" s="75">
        <f t="shared" si="2"/>
        <v>-5.8184746346657645E-7</v>
      </c>
      <c r="U7" s="75">
        <f t="shared" si="2"/>
        <v>-6.9341790669790618E-7</v>
      </c>
      <c r="V7" s="75">
        <f t="shared" si="2"/>
        <v>-7.8391919772061126E-7</v>
      </c>
      <c r="W7" s="75">
        <f t="shared" si="2"/>
        <v>-8.5060150060282985E-7</v>
      </c>
      <c r="X7" s="75">
        <f t="shared" si="2"/>
        <v>-8.9143870731435941E-7</v>
      </c>
      <c r="Y7" s="75">
        <f t="shared" si="2"/>
        <v>-9.0518999999389339E-7</v>
      </c>
      <c r="Z7" s="75">
        <f t="shared" si="2"/>
        <v>-8.9143755257185408E-7</v>
      </c>
      <c r="AA7" s="75">
        <f t="shared" si="3"/>
        <v>-8.5059922620408635E-7</v>
      </c>
      <c r="AB7" s="75">
        <f t="shared" si="3"/>
        <v>-7.8391587277208345E-7</v>
      </c>
      <c r="AC7" s="75">
        <f t="shared" si="3"/>
        <v>-6.9341363222647343E-7</v>
      </c>
      <c r="AD7" s="75">
        <f t="shared" si="3"/>
        <v>-5.8184236934989009E-7</v>
      </c>
      <c r="AE7" s="75">
        <f t="shared" si="3"/>
        <v>-4.5259212050705575E-7</v>
      </c>
      <c r="AF7" s="75">
        <f t="shared" si="3"/>
        <v>-3.0959008910527806E-7</v>
      </c>
      <c r="AG7" s="75">
        <f t="shared" si="3"/>
        <v>-1.571813195061798E-7</v>
      </c>
      <c r="AH7" s="75">
        <f t="shared" si="3"/>
        <v>3.3249485275329056E-12</v>
      </c>
      <c r="AI7" s="75">
        <f t="shared" si="3"/>
        <v>1.5718786837635637E-7</v>
      </c>
      <c r="AJ7" s="75">
        <f t="shared" si="3"/>
        <v>3.0959633796446895E-7</v>
      </c>
      <c r="AK7" s="75">
        <f t="shared" si="4"/>
        <v>4.5259787948683796E-7</v>
      </c>
      <c r="AL7" s="75">
        <f t="shared" si="4"/>
        <v>5.8184746346657645E-7</v>
      </c>
      <c r="AM7" s="75">
        <f t="shared" si="4"/>
        <v>6.9341790669790597E-7</v>
      </c>
      <c r="AN7" s="75">
        <f t="shared" si="4"/>
        <v>7.8391919772061105E-7</v>
      </c>
      <c r="AO7" s="75">
        <f t="shared" si="4"/>
        <v>8.5060150060283006E-7</v>
      </c>
      <c r="AP7" s="75">
        <f t="shared" si="4"/>
        <v>8.914387073143593E-7</v>
      </c>
      <c r="AQ7" s="75">
        <f t="shared" si="4"/>
        <v>9.0518999999389339E-7</v>
      </c>
    </row>
    <row r="8" spans="1:43" x14ac:dyDescent="0.25">
      <c r="A8" s="75">
        <v>6</v>
      </c>
      <c r="B8" s="49" t="s">
        <v>48</v>
      </c>
      <c r="C8" s="49">
        <v>2</v>
      </c>
      <c r="D8" s="50">
        <v>1.95505E-8</v>
      </c>
      <c r="E8" s="50">
        <v>-3.7594499999999999E-16</v>
      </c>
      <c r="F8" s="36">
        <f t="shared" si="5"/>
        <v>3.8506967950530351E-4</v>
      </c>
      <c r="G8" s="75">
        <f t="shared" si="1"/>
        <v>-2.9399650889999997E-23</v>
      </c>
      <c r="H8" s="75">
        <f t="shared" si="1"/>
        <v>1.3373329624176945E-8</v>
      </c>
      <c r="I8" s="75">
        <f t="shared" si="1"/>
        <v>2.513363832635335E-8</v>
      </c>
      <c r="J8" s="75">
        <f t="shared" si="1"/>
        <v>3.3862459313375323E-8</v>
      </c>
      <c r="K8" s="75">
        <f t="shared" si="1"/>
        <v>3.8506967950530343E-8</v>
      </c>
      <c r="L8" s="75">
        <f t="shared" si="1"/>
        <v>3.8506967950530349E-8</v>
      </c>
      <c r="M8" s="75">
        <f t="shared" si="1"/>
        <v>3.3862459313375357E-8</v>
      </c>
      <c r="N8" s="75">
        <f t="shared" si="1"/>
        <v>2.5133638326353406E-8</v>
      </c>
      <c r="O8" s="75">
        <f t="shared" si="1"/>
        <v>1.3373329624177011E-8</v>
      </c>
      <c r="P8" s="75">
        <f t="shared" si="1"/>
        <v>3.951911736223279E-23</v>
      </c>
      <c r="Q8" s="75">
        <f t="shared" si="2"/>
        <v>-1.3373329624176938E-8</v>
      </c>
      <c r="R8" s="75">
        <f t="shared" si="2"/>
        <v>-2.5133638326353346E-8</v>
      </c>
      <c r="S8" s="75">
        <f t="shared" si="2"/>
        <v>-3.386245931337531E-8</v>
      </c>
      <c r="T8" s="75">
        <f t="shared" si="2"/>
        <v>-3.8506967950530343E-8</v>
      </c>
      <c r="U8" s="75">
        <f t="shared" si="2"/>
        <v>-3.8506967950530356E-8</v>
      </c>
      <c r="V8" s="75">
        <f t="shared" si="2"/>
        <v>-3.386245931337535E-8</v>
      </c>
      <c r="W8" s="75">
        <f t="shared" si="2"/>
        <v>-2.5133638326353409E-8</v>
      </c>
      <c r="X8" s="75">
        <f t="shared" si="2"/>
        <v>-1.3373329624177001E-8</v>
      </c>
      <c r="Y8" s="75">
        <f t="shared" si="2"/>
        <v>-4.4309570335770988E-23</v>
      </c>
      <c r="Z8" s="75">
        <f t="shared" si="2"/>
        <v>1.3373329624176948E-8</v>
      </c>
      <c r="AA8" s="75">
        <f t="shared" si="3"/>
        <v>2.513363832635334E-8</v>
      </c>
      <c r="AB8" s="75">
        <f t="shared" si="3"/>
        <v>3.3862459313375323E-8</v>
      </c>
      <c r="AC8" s="75">
        <f t="shared" si="3"/>
        <v>3.8506967950530343E-8</v>
      </c>
      <c r="AD8" s="75">
        <f t="shared" si="3"/>
        <v>3.8506967950530349E-8</v>
      </c>
      <c r="AE8" s="75">
        <f t="shared" si="3"/>
        <v>3.3862459313375357E-8</v>
      </c>
      <c r="AF8" s="75">
        <f t="shared" si="3"/>
        <v>2.5133638326353416E-8</v>
      </c>
      <c r="AG8" s="75">
        <f t="shared" si="3"/>
        <v>1.3373329624176973E-8</v>
      </c>
      <c r="AH8" s="75">
        <f t="shared" si="3"/>
        <v>1.4371358920614587E-23</v>
      </c>
      <c r="AI8" s="75">
        <f t="shared" si="3"/>
        <v>-1.3373329624176945E-8</v>
      </c>
      <c r="AJ8" s="75">
        <f t="shared" si="3"/>
        <v>-2.5133638326353337E-8</v>
      </c>
      <c r="AK8" s="75">
        <f t="shared" si="4"/>
        <v>-3.3862459313375337E-8</v>
      </c>
      <c r="AL8" s="75">
        <f t="shared" si="4"/>
        <v>-3.8506967950530349E-8</v>
      </c>
      <c r="AM8" s="75">
        <f t="shared" si="4"/>
        <v>-3.8506967950530349E-8</v>
      </c>
      <c r="AN8" s="75">
        <f t="shared" si="4"/>
        <v>-3.3862459313375357E-8</v>
      </c>
      <c r="AO8" s="75">
        <f t="shared" si="4"/>
        <v>-2.5133638326353363E-8</v>
      </c>
      <c r="AP8" s="75">
        <f t="shared" si="4"/>
        <v>-1.3373329624177043E-8</v>
      </c>
      <c r="AQ8" s="75">
        <f t="shared" si="4"/>
        <v>-1.916181189415278E-23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2.3304500000000001E-7</v>
      </c>
      <c r="E9" s="50">
        <v>-2.3543999999999999E-16</v>
      </c>
      <c r="F9" s="36">
        <f t="shared" si="5"/>
        <v>9.3217999999999999E-3</v>
      </c>
      <c r="G9" s="75">
        <f t="shared" si="1"/>
        <v>-2.1947245919999997E-22</v>
      </c>
      <c r="H9" s="75">
        <f t="shared" si="1"/>
        <v>1.6187135825755891E-7</v>
      </c>
      <c r="I9" s="75">
        <f t="shared" si="1"/>
        <v>3.1882433720532169E-7</v>
      </c>
      <c r="J9" s="75">
        <f t="shared" si="1"/>
        <v>4.660899999999998E-7</v>
      </c>
      <c r="K9" s="75">
        <f t="shared" si="1"/>
        <v>5.9919375399759805E-7</v>
      </c>
      <c r="L9" s="75">
        <f t="shared" si="1"/>
        <v>7.1409130898664885E-7</v>
      </c>
      <c r="M9" s="75">
        <f t="shared" si="1"/>
        <v>8.0729156089977787E-7</v>
      </c>
      <c r="N9" s="75">
        <f t="shared" si="1"/>
        <v>8.7596266724420802E-7</v>
      </c>
      <c r="O9" s="75">
        <f t="shared" si="1"/>
        <v>9.180180912029201E-7</v>
      </c>
      <c r="P9" s="75">
        <f t="shared" si="1"/>
        <v>9.3218000000000003E-7</v>
      </c>
      <c r="Q9" s="75">
        <f t="shared" si="2"/>
        <v>9.1801809120292021E-7</v>
      </c>
      <c r="R9" s="75">
        <f t="shared" si="2"/>
        <v>8.7596266724420813E-7</v>
      </c>
      <c r="S9" s="75">
        <f t="shared" si="2"/>
        <v>8.0729156089977829E-7</v>
      </c>
      <c r="T9" s="75">
        <f t="shared" si="2"/>
        <v>7.1409130898664927E-7</v>
      </c>
      <c r="U9" s="75">
        <f t="shared" si="2"/>
        <v>5.9919375399759868E-7</v>
      </c>
      <c r="V9" s="75">
        <f t="shared" si="2"/>
        <v>4.6609000000000033E-7</v>
      </c>
      <c r="W9" s="75">
        <f t="shared" si="2"/>
        <v>3.1882433720532243E-7</v>
      </c>
      <c r="X9" s="75">
        <f t="shared" si="2"/>
        <v>1.6187135825755946E-7</v>
      </c>
      <c r="Y9" s="75">
        <f t="shared" si="2"/>
        <v>5.2817696830770312E-22</v>
      </c>
      <c r="Z9" s="75">
        <f t="shared" si="2"/>
        <v>-1.6187135825755883E-7</v>
      </c>
      <c r="AA9" s="75">
        <f t="shared" si="3"/>
        <v>-3.1882433720532142E-7</v>
      </c>
      <c r="AB9" s="75">
        <f t="shared" si="3"/>
        <v>-4.6608999999999975E-7</v>
      </c>
      <c r="AC9" s="75">
        <f t="shared" si="3"/>
        <v>-5.9919375399759783E-7</v>
      </c>
      <c r="AD9" s="75">
        <f t="shared" si="3"/>
        <v>-7.1409130898664885E-7</v>
      </c>
      <c r="AE9" s="75">
        <f t="shared" si="3"/>
        <v>-8.0729156089977776E-7</v>
      </c>
      <c r="AF9" s="75">
        <f t="shared" si="3"/>
        <v>-8.7596266724420791E-7</v>
      </c>
      <c r="AG9" s="75">
        <f t="shared" si="3"/>
        <v>-9.180180912029201E-7</v>
      </c>
      <c r="AH9" s="75">
        <f t="shared" si="3"/>
        <v>-9.3218000000000003E-7</v>
      </c>
      <c r="AI9" s="75">
        <f t="shared" si="3"/>
        <v>-9.1801809120292021E-7</v>
      </c>
      <c r="AJ9" s="75">
        <f t="shared" si="3"/>
        <v>-8.7596266724420823E-7</v>
      </c>
      <c r="AK9" s="75">
        <f t="shared" si="4"/>
        <v>-8.0729156089977797E-7</v>
      </c>
      <c r="AL9" s="75">
        <f t="shared" si="4"/>
        <v>-7.1409130898664906E-7</v>
      </c>
      <c r="AM9" s="75">
        <f t="shared" si="4"/>
        <v>-5.9919375399759847E-7</v>
      </c>
      <c r="AN9" s="75">
        <f t="shared" si="4"/>
        <v>-4.6609000000000044E-7</v>
      </c>
      <c r="AO9" s="75">
        <f t="shared" si="4"/>
        <v>-3.1882433720532174E-7</v>
      </c>
      <c r="AP9" s="75">
        <f t="shared" si="4"/>
        <v>-1.6187135825755999E-7</v>
      </c>
      <c r="AQ9" s="75">
        <f t="shared" si="4"/>
        <v>-2.2841177733934348E-22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1.61235E-7</v>
      </c>
      <c r="E10" s="50">
        <v>1.5708</v>
      </c>
      <c r="F10" s="36">
        <f t="shared" si="5"/>
        <v>4.8370499999673688E-3</v>
      </c>
      <c r="G10" s="75">
        <f t="shared" si="1"/>
        <v>4.8370499999673686E-7</v>
      </c>
      <c r="H10" s="75">
        <f t="shared" si="1"/>
        <v>4.7635612563856065E-7</v>
      </c>
      <c r="I10" s="75">
        <f t="shared" si="1"/>
        <v>4.5453341145068719E-7</v>
      </c>
      <c r="J10" s="75">
        <f t="shared" si="1"/>
        <v>4.1889992956088857E-7</v>
      </c>
      <c r="K10" s="75">
        <f t="shared" si="1"/>
        <v>3.7053838528497486E-7</v>
      </c>
      <c r="L10" s="75">
        <f t="shared" si="1"/>
        <v>3.1091821967364708E-7</v>
      </c>
      <c r="M10" s="75">
        <f t="shared" si="1"/>
        <v>2.4185096128974621E-7</v>
      </c>
      <c r="N10" s="75">
        <f t="shared" si="1"/>
        <v>1.6543518382954794E-7</v>
      </c>
      <c r="O10" s="75">
        <f t="shared" si="1"/>
        <v>8.3992742022930923E-8</v>
      </c>
      <c r="P10" s="75">
        <f t="shared" si="1"/>
        <v>-1.7767476745920159E-12</v>
      </c>
      <c r="Q10" s="75">
        <f t="shared" si="2"/>
        <v>-8.3996241532700881E-8</v>
      </c>
      <c r="R10" s="75">
        <f t="shared" si="2"/>
        <v>-1.6543852302290514E-7</v>
      </c>
      <c r="S10" s="75">
        <f t="shared" si="2"/>
        <v>-2.4185403870699044E-7</v>
      </c>
      <c r="T10" s="75">
        <f t="shared" si="2"/>
        <v>-3.1092094180901293E-7</v>
      </c>
      <c r="U10" s="75">
        <f t="shared" si="2"/>
        <v>-3.7054066942775627E-7</v>
      </c>
      <c r="V10" s="75">
        <f t="shared" si="2"/>
        <v>-4.1890170630856311E-7</v>
      </c>
      <c r="W10" s="75">
        <f t="shared" si="2"/>
        <v>-4.5453462681767561E-7</v>
      </c>
      <c r="X10" s="75">
        <f t="shared" si="2"/>
        <v>-4.7635674269655236E-7</v>
      </c>
      <c r="Y10" s="75">
        <f t="shared" si="2"/>
        <v>-4.8370499999673686E-7</v>
      </c>
      <c r="Z10" s="75">
        <f t="shared" si="2"/>
        <v>-4.7635612563856065E-7</v>
      </c>
      <c r="AA10" s="75">
        <f t="shared" si="3"/>
        <v>-4.5453341145068725E-7</v>
      </c>
      <c r="AB10" s="75">
        <f t="shared" si="3"/>
        <v>-4.1889992956088852E-7</v>
      </c>
      <c r="AC10" s="75">
        <f t="shared" si="3"/>
        <v>-3.7053838528497481E-7</v>
      </c>
      <c r="AD10" s="75">
        <f t="shared" si="3"/>
        <v>-3.1091821967364708E-7</v>
      </c>
      <c r="AE10" s="75">
        <f t="shared" si="3"/>
        <v>-2.4185096128974626E-7</v>
      </c>
      <c r="AF10" s="75">
        <f t="shared" si="3"/>
        <v>-1.6543518382954799E-7</v>
      </c>
      <c r="AG10" s="75">
        <f t="shared" si="3"/>
        <v>-8.3992742022930777E-8</v>
      </c>
      <c r="AH10" s="75">
        <f t="shared" si="3"/>
        <v>1.7767476745327548E-12</v>
      </c>
      <c r="AI10" s="75">
        <f t="shared" si="3"/>
        <v>8.3996241532700828E-8</v>
      </c>
      <c r="AJ10" s="75">
        <f t="shared" si="3"/>
        <v>1.6543852302290509E-7</v>
      </c>
      <c r="AK10" s="75">
        <f t="shared" si="4"/>
        <v>2.4185403870699081E-7</v>
      </c>
      <c r="AL10" s="75">
        <f t="shared" si="4"/>
        <v>3.1092094180901293E-7</v>
      </c>
      <c r="AM10" s="75">
        <f t="shared" si="4"/>
        <v>3.7054066942775622E-7</v>
      </c>
      <c r="AN10" s="75">
        <f t="shared" si="4"/>
        <v>4.1890170630856311E-7</v>
      </c>
      <c r="AO10" s="75">
        <f t="shared" si="4"/>
        <v>4.5453462681767582E-7</v>
      </c>
      <c r="AP10" s="75">
        <f t="shared" si="4"/>
        <v>4.7635674269655225E-7</v>
      </c>
      <c r="AQ10" s="75">
        <f t="shared" si="4"/>
        <v>4.8370499999673686E-7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1.1202999999999999E-8</v>
      </c>
      <c r="E11" s="50">
        <v>-4.3402199999999999E-16</v>
      </c>
      <c r="F11" s="36">
        <f t="shared" si="5"/>
        <v>2.2065602513991536E-4</v>
      </c>
      <c r="G11" s="75">
        <f t="shared" si="1"/>
        <v>-1.9449393864E-23</v>
      </c>
      <c r="H11" s="75">
        <f t="shared" si="1"/>
        <v>7.6633033313549143E-9</v>
      </c>
      <c r="I11" s="75">
        <f t="shared" si="1"/>
        <v>1.4402299182636582E-8</v>
      </c>
      <c r="J11" s="75">
        <f t="shared" si="1"/>
        <v>1.940416519719412E-8</v>
      </c>
      <c r="K11" s="75">
        <f t="shared" si="1"/>
        <v>2.206560251399153E-8</v>
      </c>
      <c r="L11" s="75">
        <f t="shared" si="1"/>
        <v>2.2065602513991536E-8</v>
      </c>
      <c r="M11" s="75">
        <f t="shared" si="1"/>
        <v>1.9404165197194143E-8</v>
      </c>
      <c r="N11" s="75">
        <f t="shared" si="1"/>
        <v>1.4402299182636617E-8</v>
      </c>
      <c r="O11" s="75">
        <f t="shared" si="1"/>
        <v>7.6633033313549557E-9</v>
      </c>
      <c r="P11" s="75">
        <f t="shared" si="1"/>
        <v>2.2645593299869259E-23</v>
      </c>
      <c r="Q11" s="75">
        <f t="shared" si="2"/>
        <v>-7.6633033313549127E-9</v>
      </c>
      <c r="R11" s="75">
        <f t="shared" si="2"/>
        <v>-1.4402299182636582E-8</v>
      </c>
      <c r="S11" s="75">
        <f t="shared" si="2"/>
        <v>-1.9404165197194117E-8</v>
      </c>
      <c r="T11" s="75">
        <f t="shared" si="2"/>
        <v>-2.206560251399153E-8</v>
      </c>
      <c r="U11" s="75">
        <f t="shared" si="2"/>
        <v>-2.2065602513991536E-8</v>
      </c>
      <c r="V11" s="75">
        <f t="shared" si="2"/>
        <v>-1.940416519719414E-8</v>
      </c>
      <c r="W11" s="75">
        <f t="shared" si="2"/>
        <v>-1.440229918263662E-8</v>
      </c>
      <c r="X11" s="75">
        <f t="shared" si="2"/>
        <v>-7.6633033313549491E-9</v>
      </c>
      <c r="Y11" s="75">
        <f t="shared" si="2"/>
        <v>-2.5390660927937514E-23</v>
      </c>
      <c r="Z11" s="75">
        <f t="shared" si="2"/>
        <v>7.6633033313549193E-9</v>
      </c>
      <c r="AA11" s="75">
        <f t="shared" si="3"/>
        <v>1.4402299182636581E-8</v>
      </c>
      <c r="AB11" s="75">
        <f t="shared" si="3"/>
        <v>1.9404165197194127E-8</v>
      </c>
      <c r="AC11" s="75">
        <f t="shared" si="3"/>
        <v>2.206560251399153E-8</v>
      </c>
      <c r="AD11" s="75">
        <f t="shared" si="3"/>
        <v>2.2065602513991533E-8</v>
      </c>
      <c r="AE11" s="75">
        <f t="shared" si="3"/>
        <v>1.9404165197194143E-8</v>
      </c>
      <c r="AF11" s="75">
        <f t="shared" si="3"/>
        <v>1.4402299182636622E-8</v>
      </c>
      <c r="AG11" s="75">
        <f t="shared" si="3"/>
        <v>7.6633033313549325E-9</v>
      </c>
      <c r="AH11" s="75">
        <f t="shared" si="3"/>
        <v>8.2352028842047619E-24</v>
      </c>
      <c r="AI11" s="75">
        <f t="shared" si="3"/>
        <v>-7.663303331354916E-9</v>
      </c>
      <c r="AJ11" s="75">
        <f t="shared" si="3"/>
        <v>-1.4402299182636577E-8</v>
      </c>
      <c r="AK11" s="75">
        <f t="shared" si="4"/>
        <v>-1.9404165197194133E-8</v>
      </c>
      <c r="AL11" s="75">
        <f t="shared" si="4"/>
        <v>-2.2065602513991533E-8</v>
      </c>
      <c r="AM11" s="75">
        <f t="shared" si="4"/>
        <v>-2.2065602513991533E-8</v>
      </c>
      <c r="AN11" s="75">
        <f t="shared" si="4"/>
        <v>-1.9404165197194143E-8</v>
      </c>
      <c r="AO11" s="75">
        <f t="shared" si="4"/>
        <v>-1.4402299182636592E-8</v>
      </c>
      <c r="AP11" s="75">
        <f t="shared" si="4"/>
        <v>-7.6633033313549722E-9</v>
      </c>
      <c r="AQ11" s="75">
        <f t="shared" si="4"/>
        <v>-1.0980270512273015E-23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2.5889899999999999E-7</v>
      </c>
      <c r="E12" s="50">
        <v>-2.11689E-16</v>
      </c>
      <c r="F12" s="36">
        <f t="shared" si="5"/>
        <v>1.0355959999999999E-2</v>
      </c>
      <c r="G12" s="75">
        <f t="shared" si="1"/>
        <v>-2.1922428164400002E-22</v>
      </c>
      <c r="H12" s="75">
        <f t="shared" si="1"/>
        <v>1.7982935819916216E-7</v>
      </c>
      <c r="I12" s="75">
        <f t="shared" si="1"/>
        <v>3.5419469234748896E-7</v>
      </c>
      <c r="J12" s="75">
        <f t="shared" si="1"/>
        <v>5.1779799999999978E-7</v>
      </c>
      <c r="K12" s="75">
        <f t="shared" si="1"/>
        <v>6.6566827744094116E-7</v>
      </c>
      <c r="L12" s="75">
        <f t="shared" si="1"/>
        <v>7.9331256111624101E-7</v>
      </c>
      <c r="M12" s="75">
        <f t="shared" si="1"/>
        <v>8.9685244405754934E-7</v>
      </c>
      <c r="N12" s="75">
        <f t="shared" si="1"/>
        <v>9.7314191931540348E-7</v>
      </c>
      <c r="O12" s="75">
        <f t="shared" si="1"/>
        <v>1.0198629697884305E-6</v>
      </c>
      <c r="P12" s="75">
        <f t="shared" si="1"/>
        <v>1.035596E-6</v>
      </c>
      <c r="Q12" s="75">
        <f t="shared" si="2"/>
        <v>1.0198629697884308E-6</v>
      </c>
      <c r="R12" s="75">
        <f t="shared" si="2"/>
        <v>9.7314191931540369E-7</v>
      </c>
      <c r="S12" s="75">
        <f t="shared" si="2"/>
        <v>8.9685244405754955E-7</v>
      </c>
      <c r="T12" s="75">
        <f t="shared" si="2"/>
        <v>7.9331256111624111E-7</v>
      </c>
      <c r="U12" s="75">
        <f t="shared" si="2"/>
        <v>6.6566827744094148E-7</v>
      </c>
      <c r="V12" s="75">
        <f t="shared" si="2"/>
        <v>5.1779799999999988E-7</v>
      </c>
      <c r="W12" s="75">
        <f t="shared" si="2"/>
        <v>3.5419469234748939E-7</v>
      </c>
      <c r="X12" s="75">
        <f t="shared" si="2"/>
        <v>1.7982935819916232E-7</v>
      </c>
      <c r="Y12" s="75">
        <f t="shared" si="2"/>
        <v>1.2687588393095472E-22</v>
      </c>
      <c r="Z12" s="75">
        <f t="shared" si="2"/>
        <v>-1.7982935819916253E-7</v>
      </c>
      <c r="AA12" s="75">
        <f t="shared" si="3"/>
        <v>-3.5419469234748918E-7</v>
      </c>
      <c r="AB12" s="75">
        <f t="shared" si="3"/>
        <v>-5.1779800000000009E-7</v>
      </c>
      <c r="AC12" s="75">
        <f t="shared" si="3"/>
        <v>-6.6566827744094127E-7</v>
      </c>
      <c r="AD12" s="75">
        <f t="shared" si="3"/>
        <v>-7.9331256111624101E-7</v>
      </c>
      <c r="AE12" s="75">
        <f t="shared" si="3"/>
        <v>-8.9685244405754923E-7</v>
      </c>
      <c r="AF12" s="75">
        <f t="shared" si="3"/>
        <v>-9.7314191931540327E-7</v>
      </c>
      <c r="AG12" s="75">
        <f t="shared" si="3"/>
        <v>-1.0198629697884305E-6</v>
      </c>
      <c r="AH12" s="75">
        <f t="shared" si="3"/>
        <v>-1.035596E-6</v>
      </c>
      <c r="AI12" s="75">
        <f t="shared" si="3"/>
        <v>-1.0198629697884308E-6</v>
      </c>
      <c r="AJ12" s="75">
        <f t="shared" si="3"/>
        <v>-9.7314191931540369E-7</v>
      </c>
      <c r="AK12" s="75">
        <f t="shared" si="4"/>
        <v>-8.9685244405754944E-7</v>
      </c>
      <c r="AL12" s="75">
        <f t="shared" si="4"/>
        <v>-7.9331256111624122E-7</v>
      </c>
      <c r="AM12" s="75">
        <f t="shared" si="4"/>
        <v>-6.6566827744094158E-7</v>
      </c>
      <c r="AN12" s="75">
        <f t="shared" si="4"/>
        <v>-5.1779800000000041E-7</v>
      </c>
      <c r="AO12" s="75">
        <f t="shared" si="4"/>
        <v>-3.5419469234748907E-7</v>
      </c>
      <c r="AP12" s="75">
        <f t="shared" si="4"/>
        <v>-1.7982935819916335E-7</v>
      </c>
      <c r="AQ12" s="75">
        <f t="shared" si="4"/>
        <v>-2.5375176786190945E-22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1.6693800000000001E-7</v>
      </c>
      <c r="E13" s="50">
        <v>1.5708</v>
      </c>
      <c r="F13" s="36">
        <f t="shared" si="5"/>
        <v>5.008139999966214E-3</v>
      </c>
      <c r="G13" s="75">
        <f t="shared" ref="G13:P22" si="6">Bn*SIN(m*(th-INDEX(deg,ii)*PI()/180+ph))*INDEX(mm,ii)*INDEX(_10kA,ii)</f>
        <v>5.008139999966214E-7</v>
      </c>
      <c r="H13" s="75">
        <f t="shared" si="6"/>
        <v>4.9320519057183637E-7</v>
      </c>
      <c r="I13" s="75">
        <f t="shared" si="6"/>
        <v>4.7061059100539468E-7</v>
      </c>
      <c r="J13" s="75">
        <f t="shared" si="6"/>
        <v>4.3371672677170364E-7</v>
      </c>
      <c r="K13" s="75">
        <f t="shared" si="6"/>
        <v>3.8364459926630781E-7</v>
      </c>
      <c r="L13" s="75">
        <f t="shared" si="6"/>
        <v>3.2191562474573942E-7</v>
      </c>
      <c r="M13" s="75">
        <f t="shared" si="6"/>
        <v>2.5040540686443798E-7</v>
      </c>
      <c r="N13" s="75">
        <f t="shared" si="6"/>
        <v>1.7128674740681039E-7</v>
      </c>
      <c r="O13" s="75">
        <f t="shared" si="6"/>
        <v>8.6963626804503016E-8</v>
      </c>
      <c r="P13" s="75">
        <f t="shared" si="6"/>
        <v>-1.8395925407079232E-12</v>
      </c>
      <c r="Q13" s="75">
        <f t="shared" ref="Q13:Z22" si="7">Bn*SIN(m*(th-INDEX(deg,ii)*PI()/180+ph))*INDEX(mm,ii)*INDEX(_10kA,ii)</f>
        <v>-8.6967250094495731E-8</v>
      </c>
      <c r="R13" s="75">
        <f t="shared" si="7"/>
        <v>-1.7129020470988147E-7</v>
      </c>
      <c r="S13" s="75">
        <f t="shared" si="7"/>
        <v>-2.5040859313218331E-7</v>
      </c>
      <c r="T13" s="75">
        <f t="shared" si="7"/>
        <v>-3.2191844316502619E-7</v>
      </c>
      <c r="U13" s="75">
        <f t="shared" si="7"/>
        <v>-3.8364696420089173E-7</v>
      </c>
      <c r="V13" s="75">
        <f t="shared" si="7"/>
        <v>-4.3371856636424421E-7</v>
      </c>
      <c r="W13" s="75">
        <f t="shared" si="7"/>
        <v>-4.7061184936080341E-7</v>
      </c>
      <c r="X13" s="75">
        <f t="shared" si="7"/>
        <v>-4.932058294556211E-7</v>
      </c>
      <c r="Y13" s="75">
        <f t="shared" si="7"/>
        <v>-5.008139999966214E-7</v>
      </c>
      <c r="Z13" s="75">
        <f t="shared" si="7"/>
        <v>-4.9320519057183637E-7</v>
      </c>
      <c r="AA13" s="75">
        <f t="shared" ref="AA13:AJ22" si="8">Bn*SIN(m*(th-INDEX(deg,ii)*PI()/180+ph))*INDEX(mm,ii)*INDEX(_10kA,ii)</f>
        <v>-4.7061059100539473E-7</v>
      </c>
      <c r="AB13" s="75">
        <f t="shared" si="8"/>
        <v>-4.3371672677170348E-7</v>
      </c>
      <c r="AC13" s="75">
        <f t="shared" si="8"/>
        <v>-3.8364459926630771E-7</v>
      </c>
      <c r="AD13" s="75">
        <f t="shared" si="8"/>
        <v>-3.2191562474573942E-7</v>
      </c>
      <c r="AE13" s="75">
        <f t="shared" si="8"/>
        <v>-2.5040540686443798E-7</v>
      </c>
      <c r="AF13" s="75">
        <f t="shared" si="8"/>
        <v>-1.7128674740681044E-7</v>
      </c>
      <c r="AG13" s="75">
        <f t="shared" si="8"/>
        <v>-8.6963626804502857E-8</v>
      </c>
      <c r="AH13" s="75">
        <f t="shared" si="8"/>
        <v>1.8395925406465657E-12</v>
      </c>
      <c r="AI13" s="75">
        <f t="shared" si="8"/>
        <v>8.6967250094495691E-8</v>
      </c>
      <c r="AJ13" s="75">
        <f t="shared" si="8"/>
        <v>1.7129020470988142E-7</v>
      </c>
      <c r="AK13" s="75">
        <f t="shared" ref="AK13:AQ22" si="9">Bn*SIN(m*(th-INDEX(deg,ii)*PI()/180+ph))*INDEX(mm,ii)*INDEX(_10kA,ii)</f>
        <v>2.5040859313218363E-7</v>
      </c>
      <c r="AL13" s="75">
        <f t="shared" si="9"/>
        <v>3.2191844316502619E-7</v>
      </c>
      <c r="AM13" s="75">
        <f t="shared" si="9"/>
        <v>3.8364696420089167E-7</v>
      </c>
      <c r="AN13" s="75">
        <f t="shared" si="9"/>
        <v>4.3371856636424416E-7</v>
      </c>
      <c r="AO13" s="75">
        <f t="shared" si="9"/>
        <v>4.7061184936080357E-7</v>
      </c>
      <c r="AP13" s="75">
        <f t="shared" si="9"/>
        <v>4.93205829455621E-7</v>
      </c>
      <c r="AQ13" s="75">
        <f t="shared" si="9"/>
        <v>5.008139999966214E-7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1.6760799999999999E-8</v>
      </c>
      <c r="E14" s="50">
        <v>-4.2711499999999999E-16</v>
      </c>
      <c r="F14" s="36">
        <f t="shared" si="5"/>
        <v>3.3012331573374041E-4</v>
      </c>
      <c r="G14" s="75">
        <f t="shared" si="6"/>
        <v>-2.8635156368000001E-23</v>
      </c>
      <c r="H14" s="75">
        <f t="shared" si="6"/>
        <v>1.1465062436505709E-8</v>
      </c>
      <c r="I14" s="75">
        <f t="shared" si="6"/>
        <v>2.1547269136868273E-8</v>
      </c>
      <c r="J14" s="75">
        <f t="shared" si="6"/>
        <v>2.9030557175500421E-8</v>
      </c>
      <c r="K14" s="75">
        <f t="shared" si="6"/>
        <v>3.3012331573374027E-8</v>
      </c>
      <c r="L14" s="75">
        <f t="shared" si="6"/>
        <v>3.301233157337404E-8</v>
      </c>
      <c r="M14" s="75">
        <f t="shared" si="6"/>
        <v>2.9030557175500454E-8</v>
      </c>
      <c r="N14" s="75">
        <f t="shared" si="6"/>
        <v>2.1547269136868322E-8</v>
      </c>
      <c r="O14" s="75">
        <f t="shared" si="6"/>
        <v>1.1465062436505769E-8</v>
      </c>
      <c r="P14" s="75">
        <f t="shared" si="6"/>
        <v>3.3880055358426196E-23</v>
      </c>
      <c r="Q14" s="75">
        <f t="shared" si="7"/>
        <v>-1.1465062436505706E-8</v>
      </c>
      <c r="R14" s="75">
        <f t="shared" si="7"/>
        <v>-2.1547269136868273E-8</v>
      </c>
      <c r="S14" s="75">
        <f t="shared" si="7"/>
        <v>-2.9030557175500414E-8</v>
      </c>
      <c r="T14" s="75">
        <f t="shared" si="7"/>
        <v>-3.3012331573374027E-8</v>
      </c>
      <c r="U14" s="75">
        <f t="shared" si="7"/>
        <v>-3.301233157337404E-8</v>
      </c>
      <c r="V14" s="75">
        <f t="shared" si="7"/>
        <v>-2.903055717550045E-8</v>
      </c>
      <c r="W14" s="75">
        <f t="shared" si="7"/>
        <v>-2.1547269136868326E-8</v>
      </c>
      <c r="X14" s="75">
        <f t="shared" si="7"/>
        <v>-1.1465062436505761E-8</v>
      </c>
      <c r="Y14" s="75">
        <f t="shared" si="7"/>
        <v>-3.7986949003032674E-23</v>
      </c>
      <c r="Z14" s="75">
        <f t="shared" si="7"/>
        <v>1.1465062436505716E-8</v>
      </c>
      <c r="AA14" s="75">
        <f t="shared" si="8"/>
        <v>2.1547269136868266E-8</v>
      </c>
      <c r="AB14" s="75">
        <f t="shared" si="8"/>
        <v>2.9030557175500427E-8</v>
      </c>
      <c r="AC14" s="75">
        <f t="shared" si="8"/>
        <v>3.3012331573374027E-8</v>
      </c>
      <c r="AD14" s="75">
        <f t="shared" si="8"/>
        <v>3.3012331573374033E-8</v>
      </c>
      <c r="AE14" s="75">
        <f t="shared" si="8"/>
        <v>2.9030557175500454E-8</v>
      </c>
      <c r="AF14" s="75">
        <f t="shared" si="8"/>
        <v>2.1547269136868332E-8</v>
      </c>
      <c r="AG14" s="75">
        <f t="shared" si="8"/>
        <v>1.1465062436505736E-8</v>
      </c>
      <c r="AH14" s="75">
        <f t="shared" si="8"/>
        <v>1.2320680933819439E-23</v>
      </c>
      <c r="AI14" s="75">
        <f t="shared" si="8"/>
        <v>-1.1465062436505711E-8</v>
      </c>
      <c r="AJ14" s="75">
        <f t="shared" si="8"/>
        <v>-2.1547269136868263E-8</v>
      </c>
      <c r="AK14" s="75">
        <f t="shared" si="9"/>
        <v>-2.903055717550044E-8</v>
      </c>
      <c r="AL14" s="75">
        <f t="shared" si="9"/>
        <v>-3.3012331573374033E-8</v>
      </c>
      <c r="AM14" s="75">
        <f t="shared" si="9"/>
        <v>-3.3012331573374033E-8</v>
      </c>
      <c r="AN14" s="75">
        <f t="shared" si="9"/>
        <v>-2.9030557175500454E-8</v>
      </c>
      <c r="AO14" s="75">
        <f t="shared" si="9"/>
        <v>-2.1547269136868286E-8</v>
      </c>
      <c r="AP14" s="75">
        <f t="shared" si="9"/>
        <v>-1.1465062436505795E-8</v>
      </c>
      <c r="AQ14" s="75">
        <f t="shared" si="9"/>
        <v>-1.6427574578425917E-23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6.1183500000000003E-7</v>
      </c>
      <c r="E15" s="50">
        <v>8.5466199999999996E-13</v>
      </c>
      <c r="F15" s="36">
        <f t="shared" si="5"/>
        <v>2.4473399999999999E-2</v>
      </c>
      <c r="G15" s="75">
        <f t="shared" si="6"/>
        <v>2.0916484990800001E-18</v>
      </c>
      <c r="H15" s="75">
        <f t="shared" si="6"/>
        <v>4.2497613113344515E-7</v>
      </c>
      <c r="I15" s="75">
        <f t="shared" si="6"/>
        <v>8.370395775686077E-7</v>
      </c>
      <c r="J15" s="75">
        <f t="shared" si="6"/>
        <v>1.2236700000018112E-6</v>
      </c>
      <c r="K15" s="75">
        <f t="shared" si="6"/>
        <v>1.5731198286918573E-6</v>
      </c>
      <c r="L15" s="75">
        <f t="shared" si="6"/>
        <v>1.8747712074241442E-6</v>
      </c>
      <c r="M15" s="75">
        <f t="shared" si="6"/>
        <v>2.1194586116988539E-6</v>
      </c>
      <c r="N15" s="75">
        <f t="shared" si="6"/>
        <v>2.2997473385549004E-6</v>
      </c>
      <c r="O15" s="75">
        <f t="shared" si="6"/>
        <v>2.4101594062572606E-6</v>
      </c>
      <c r="P15" s="75">
        <f t="shared" si="6"/>
        <v>2.4473400000000001E-6</v>
      </c>
      <c r="Q15" s="75">
        <f t="shared" si="7"/>
        <v>2.4101594062565342E-6</v>
      </c>
      <c r="R15" s="75">
        <f t="shared" si="7"/>
        <v>2.2997473385534697E-6</v>
      </c>
      <c r="S15" s="75">
        <f t="shared" si="7"/>
        <v>2.1194586116967622E-6</v>
      </c>
      <c r="T15" s="75">
        <f t="shared" si="7"/>
        <v>1.8747712074214551E-6</v>
      </c>
      <c r="U15" s="75">
        <f t="shared" si="7"/>
        <v>1.5731198286886528E-6</v>
      </c>
      <c r="V15" s="75">
        <f t="shared" si="7"/>
        <v>1.223669999998188E-6</v>
      </c>
      <c r="W15" s="75">
        <f t="shared" si="7"/>
        <v>8.3703957756467651E-7</v>
      </c>
      <c r="X15" s="75">
        <f t="shared" si="7"/>
        <v>4.2497613112932481E-7</v>
      </c>
      <c r="Y15" s="75">
        <f t="shared" si="7"/>
        <v>-2.0918619416743569E-18</v>
      </c>
      <c r="Z15" s="75">
        <f t="shared" si="7"/>
        <v>-4.24976131133446E-7</v>
      </c>
      <c r="AA15" s="75">
        <f t="shared" si="8"/>
        <v>-8.3703957756860791E-7</v>
      </c>
      <c r="AB15" s="75">
        <f t="shared" si="8"/>
        <v>-1.2236700000018123E-6</v>
      </c>
      <c r="AC15" s="75">
        <f t="shared" si="8"/>
        <v>-1.5731198286918579E-6</v>
      </c>
      <c r="AD15" s="75">
        <f t="shared" si="8"/>
        <v>-1.8747712074241436E-6</v>
      </c>
      <c r="AE15" s="75">
        <f t="shared" si="8"/>
        <v>-2.1194586116988531E-6</v>
      </c>
      <c r="AF15" s="75">
        <f t="shared" si="8"/>
        <v>-2.2997473385548999E-6</v>
      </c>
      <c r="AG15" s="75">
        <f t="shared" si="8"/>
        <v>-2.4101594062572606E-6</v>
      </c>
      <c r="AH15" s="75">
        <f t="shared" si="8"/>
        <v>-2.4473400000000001E-6</v>
      </c>
      <c r="AI15" s="75">
        <f t="shared" si="8"/>
        <v>-2.4101594062565347E-6</v>
      </c>
      <c r="AJ15" s="75">
        <f t="shared" si="8"/>
        <v>-2.2997473385534706E-6</v>
      </c>
      <c r="AK15" s="75">
        <f t="shared" si="9"/>
        <v>-2.1194586116967626E-6</v>
      </c>
      <c r="AL15" s="75">
        <f t="shared" si="9"/>
        <v>-1.8747712074214559E-6</v>
      </c>
      <c r="AM15" s="75">
        <f t="shared" si="9"/>
        <v>-1.5731198286886538E-6</v>
      </c>
      <c r="AN15" s="75">
        <f t="shared" si="9"/>
        <v>-1.2236699999981902E-6</v>
      </c>
      <c r="AO15" s="75">
        <f t="shared" si="9"/>
        <v>-8.3703957756467683E-7</v>
      </c>
      <c r="AP15" s="75">
        <f t="shared" si="9"/>
        <v>-4.2497613112932825E-7</v>
      </c>
      <c r="AQ15" s="75">
        <f t="shared" si="9"/>
        <v>2.0904752689055588E-18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3.2943299999999998E-7</v>
      </c>
      <c r="E16" s="50">
        <v>1.5708</v>
      </c>
      <c r="F16" s="36">
        <f t="shared" si="5"/>
        <v>9.8829899999333271E-3</v>
      </c>
      <c r="G16" s="75">
        <f t="shared" si="6"/>
        <v>9.8829899999333269E-7</v>
      </c>
      <c r="H16" s="75">
        <f t="shared" si="6"/>
        <v>9.7328388710570247E-7</v>
      </c>
      <c r="I16" s="75">
        <f t="shared" si="6"/>
        <v>9.2869603581377622E-7</v>
      </c>
      <c r="J16" s="75">
        <f t="shared" si="6"/>
        <v>8.5589022541651759E-7</v>
      </c>
      <c r="K16" s="75">
        <f t="shared" si="6"/>
        <v>7.5707862362132999E-7</v>
      </c>
      <c r="L16" s="75">
        <f t="shared" si="6"/>
        <v>6.352635709476762E-7</v>
      </c>
      <c r="M16" s="75">
        <f t="shared" si="6"/>
        <v>4.9414635612965531E-7</v>
      </c>
      <c r="N16" s="75">
        <f t="shared" si="6"/>
        <v>3.3801475433075613E-7</v>
      </c>
      <c r="O16" s="75">
        <f t="shared" si="6"/>
        <v>1.7161274526523523E-7</v>
      </c>
      <c r="P16" s="75">
        <f t="shared" si="6"/>
        <v>-3.630224930591196E-12</v>
      </c>
      <c r="Q16" s="75">
        <f t="shared" si="7"/>
        <v>-1.7161989541254844E-7</v>
      </c>
      <c r="R16" s="75">
        <f t="shared" si="7"/>
        <v>-3.3802157692191342E-7</v>
      </c>
      <c r="S16" s="75">
        <f t="shared" si="7"/>
        <v>-4.9415264386367716E-7</v>
      </c>
      <c r="T16" s="75">
        <f t="shared" si="7"/>
        <v>-6.3526913277494676E-7</v>
      </c>
      <c r="U16" s="75">
        <f t="shared" si="7"/>
        <v>-7.5708329054854094E-7</v>
      </c>
      <c r="V16" s="75">
        <f t="shared" si="7"/>
        <v>-8.5589385564144808E-7</v>
      </c>
      <c r="W16" s="75">
        <f t="shared" si="7"/>
        <v>-9.2869851903387806E-7</v>
      </c>
      <c r="X16" s="75">
        <f t="shared" si="7"/>
        <v>-9.7328514786958994E-7</v>
      </c>
      <c r="Y16" s="75">
        <f t="shared" si="7"/>
        <v>-9.8829899999333269E-7</v>
      </c>
      <c r="Z16" s="75">
        <f t="shared" si="7"/>
        <v>-9.7328388710570247E-7</v>
      </c>
      <c r="AA16" s="75">
        <f t="shared" si="8"/>
        <v>-9.2869603581377633E-7</v>
      </c>
      <c r="AB16" s="75">
        <f t="shared" si="8"/>
        <v>-8.5589022541651738E-7</v>
      </c>
      <c r="AC16" s="75">
        <f t="shared" si="8"/>
        <v>-7.5707862362132957E-7</v>
      </c>
      <c r="AD16" s="75">
        <f t="shared" si="8"/>
        <v>-6.352635709476762E-7</v>
      </c>
      <c r="AE16" s="75">
        <f t="shared" si="8"/>
        <v>-4.9414635612965531E-7</v>
      </c>
      <c r="AF16" s="75">
        <f t="shared" si="8"/>
        <v>-3.3801475433075624E-7</v>
      </c>
      <c r="AG16" s="75">
        <f t="shared" si="8"/>
        <v>-1.7161274526523494E-7</v>
      </c>
      <c r="AH16" s="75">
        <f t="shared" si="8"/>
        <v>3.630224930470115E-12</v>
      </c>
      <c r="AI16" s="75">
        <f t="shared" si="8"/>
        <v>1.7161989541254834E-7</v>
      </c>
      <c r="AJ16" s="75">
        <f t="shared" si="8"/>
        <v>3.3802157692191331E-7</v>
      </c>
      <c r="AK16" s="75">
        <f t="shared" si="9"/>
        <v>4.941526438636778E-7</v>
      </c>
      <c r="AL16" s="75">
        <f t="shared" si="9"/>
        <v>6.3526913277494676E-7</v>
      </c>
      <c r="AM16" s="75">
        <f t="shared" si="9"/>
        <v>7.5708329054854094E-7</v>
      </c>
      <c r="AN16" s="75">
        <f t="shared" si="9"/>
        <v>8.5589385564144786E-7</v>
      </c>
      <c r="AO16" s="75">
        <f t="shared" si="9"/>
        <v>9.2869851903387827E-7</v>
      </c>
      <c r="AP16" s="75">
        <f t="shared" si="9"/>
        <v>9.7328514786958994E-7</v>
      </c>
      <c r="AQ16" s="75">
        <f t="shared" si="9"/>
        <v>9.8829899999333269E-7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5.3201899999999997E-8</v>
      </c>
      <c r="E17" s="50">
        <v>-4.2822599999999999E-16</v>
      </c>
      <c r="F17" s="36">
        <f t="shared" si="5"/>
        <v>1.047872871899604E-3</v>
      </c>
      <c r="G17" s="75">
        <f t="shared" si="6"/>
        <v>-9.1129747317599991E-23</v>
      </c>
      <c r="H17" s="75">
        <f t="shared" si="6"/>
        <v>3.6392242926395703E-8</v>
      </c>
      <c r="I17" s="75">
        <f t="shared" si="6"/>
        <v>6.8395044263564504E-8</v>
      </c>
      <c r="J17" s="75">
        <f t="shared" si="6"/>
        <v>9.2148393859198599E-8</v>
      </c>
      <c r="K17" s="75">
        <f t="shared" si="6"/>
        <v>1.0478728718996037E-7</v>
      </c>
      <c r="L17" s="75">
        <f t="shared" si="6"/>
        <v>1.0478728718996039E-7</v>
      </c>
      <c r="M17" s="75">
        <f t="shared" si="6"/>
        <v>9.2148393859198705E-8</v>
      </c>
      <c r="N17" s="75">
        <f t="shared" si="6"/>
        <v>6.8395044263564676E-8</v>
      </c>
      <c r="O17" s="75">
        <f t="shared" si="6"/>
        <v>3.6392242926395895E-8</v>
      </c>
      <c r="P17" s="75">
        <f t="shared" si="6"/>
        <v>1.0754160405072877E-22</v>
      </c>
      <c r="Q17" s="75">
        <f t="shared" si="7"/>
        <v>-3.639224292639569E-8</v>
      </c>
      <c r="R17" s="75">
        <f t="shared" si="7"/>
        <v>-6.8395044263564504E-8</v>
      </c>
      <c r="S17" s="75">
        <f t="shared" si="7"/>
        <v>-9.2148393859198572E-8</v>
      </c>
      <c r="T17" s="75">
        <f t="shared" si="7"/>
        <v>-1.0478728718996037E-7</v>
      </c>
      <c r="U17" s="75">
        <f t="shared" si="7"/>
        <v>-1.0478728718996039E-7</v>
      </c>
      <c r="V17" s="75">
        <f t="shared" si="7"/>
        <v>-9.2148393859198691E-8</v>
      </c>
      <c r="W17" s="75">
        <f t="shared" si="7"/>
        <v>-6.839504426356469E-8</v>
      </c>
      <c r="X17" s="75">
        <f t="shared" si="7"/>
        <v>-3.6392242926395862E-8</v>
      </c>
      <c r="Y17" s="75">
        <f t="shared" si="7"/>
        <v>-1.2057764916736935E-22</v>
      </c>
      <c r="Z17" s="75">
        <f t="shared" si="7"/>
        <v>3.6392242926395723E-8</v>
      </c>
      <c r="AA17" s="75">
        <f t="shared" si="8"/>
        <v>6.8395044263564504E-8</v>
      </c>
      <c r="AB17" s="75">
        <f t="shared" si="8"/>
        <v>9.2148393859198612E-8</v>
      </c>
      <c r="AC17" s="75">
        <f t="shared" si="8"/>
        <v>1.0478728718996037E-7</v>
      </c>
      <c r="AD17" s="75">
        <f t="shared" si="8"/>
        <v>1.0478728718996038E-7</v>
      </c>
      <c r="AE17" s="75">
        <f t="shared" si="8"/>
        <v>9.2148393859198705E-8</v>
      </c>
      <c r="AF17" s="75">
        <f t="shared" si="8"/>
        <v>6.8395044263564703E-8</v>
      </c>
      <c r="AG17" s="75">
        <f t="shared" si="8"/>
        <v>3.6392242926395789E-8</v>
      </c>
      <c r="AH17" s="75">
        <f t="shared" si="8"/>
        <v>3.9108135349921747E-23</v>
      </c>
      <c r="AI17" s="75">
        <f t="shared" si="8"/>
        <v>-3.6392242926395709E-8</v>
      </c>
      <c r="AJ17" s="75">
        <f t="shared" si="8"/>
        <v>-6.8395044263564491E-8</v>
      </c>
      <c r="AK17" s="75">
        <f t="shared" si="9"/>
        <v>-9.2148393859198652E-8</v>
      </c>
      <c r="AL17" s="75">
        <f t="shared" si="9"/>
        <v>-1.0478728718996038E-7</v>
      </c>
      <c r="AM17" s="75">
        <f t="shared" si="9"/>
        <v>-1.0478728718996038E-7</v>
      </c>
      <c r="AN17" s="75">
        <f t="shared" si="9"/>
        <v>-9.2148393859198705E-8</v>
      </c>
      <c r="AO17" s="75">
        <f t="shared" si="9"/>
        <v>-6.8395044263564557E-8</v>
      </c>
      <c r="AP17" s="75">
        <f t="shared" si="9"/>
        <v>-3.6392242926395974E-8</v>
      </c>
      <c r="AQ17" s="75">
        <f t="shared" si="9"/>
        <v>-5.2144180466562327E-23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2.0102799999999999E-6</v>
      </c>
      <c r="E18" s="50">
        <v>-2.8352399999999999E-16</v>
      </c>
      <c r="F18" s="36">
        <f t="shared" si="5"/>
        <v>8.0411200000000002E-2</v>
      </c>
      <c r="G18" s="75">
        <f t="shared" si="6"/>
        <v>-2.2798505068799997E-21</v>
      </c>
      <c r="H18" s="75">
        <f t="shared" si="6"/>
        <v>1.3963258344011046E-6</v>
      </c>
      <c r="I18" s="75">
        <f t="shared" si="6"/>
        <v>2.7502250148988987E-6</v>
      </c>
      <c r="J18" s="75">
        <f t="shared" si="6"/>
        <v>4.0205599999999973E-6</v>
      </c>
      <c r="K18" s="75">
        <f t="shared" si="6"/>
        <v>5.1687323040026229E-6</v>
      </c>
      <c r="L18" s="75">
        <f t="shared" si="6"/>
        <v>6.1598552924528748E-6</v>
      </c>
      <c r="M18" s="75">
        <f t="shared" si="6"/>
        <v>6.9638141948791234E-6</v>
      </c>
      <c r="N18" s="75">
        <f t="shared" si="6"/>
        <v>7.556181126853983E-6</v>
      </c>
      <c r="O18" s="75">
        <f t="shared" si="6"/>
        <v>7.9189573189015254E-6</v>
      </c>
      <c r="P18" s="75">
        <f t="shared" si="6"/>
        <v>8.0411199999999997E-6</v>
      </c>
      <c r="Q18" s="75">
        <f t="shared" si="7"/>
        <v>7.9189573189015271E-6</v>
      </c>
      <c r="R18" s="75">
        <f t="shared" si="7"/>
        <v>7.5561811268539838E-6</v>
      </c>
      <c r="S18" s="75">
        <f t="shared" si="7"/>
        <v>6.9638141948791276E-6</v>
      </c>
      <c r="T18" s="75">
        <f t="shared" si="7"/>
        <v>6.159855292452879E-6</v>
      </c>
      <c r="U18" s="75">
        <f t="shared" si="7"/>
        <v>5.1687323040026288E-6</v>
      </c>
      <c r="V18" s="75">
        <f t="shared" si="7"/>
        <v>4.0205600000000024E-6</v>
      </c>
      <c r="W18" s="75">
        <f t="shared" si="7"/>
        <v>2.7502250148989059E-6</v>
      </c>
      <c r="X18" s="75">
        <f t="shared" si="7"/>
        <v>1.3963258344011097E-6</v>
      </c>
      <c r="Y18" s="75">
        <f t="shared" si="7"/>
        <v>4.5561312014830159E-21</v>
      </c>
      <c r="Z18" s="75">
        <f t="shared" si="7"/>
        <v>-1.3963258344011044E-6</v>
      </c>
      <c r="AA18" s="75">
        <f t="shared" si="8"/>
        <v>-2.750225014898897E-6</v>
      </c>
      <c r="AB18" s="75">
        <f t="shared" si="8"/>
        <v>-4.0205599999999973E-6</v>
      </c>
      <c r="AC18" s="75">
        <f t="shared" si="8"/>
        <v>-5.168732304002622E-6</v>
      </c>
      <c r="AD18" s="75">
        <f t="shared" si="8"/>
        <v>-6.1598552924528756E-6</v>
      </c>
      <c r="AE18" s="75">
        <f t="shared" si="8"/>
        <v>-6.9638141948791225E-6</v>
      </c>
      <c r="AF18" s="75">
        <f t="shared" si="8"/>
        <v>-7.5561811268539821E-6</v>
      </c>
      <c r="AG18" s="75">
        <f t="shared" si="8"/>
        <v>-7.9189573189015254E-6</v>
      </c>
      <c r="AH18" s="75">
        <f t="shared" si="8"/>
        <v>-8.0411199999999997E-6</v>
      </c>
      <c r="AI18" s="75">
        <f t="shared" si="8"/>
        <v>-7.9189573189015271E-6</v>
      </c>
      <c r="AJ18" s="75">
        <f t="shared" si="8"/>
        <v>-7.5561811268539847E-6</v>
      </c>
      <c r="AK18" s="75">
        <f t="shared" si="9"/>
        <v>-6.9638141948791242E-6</v>
      </c>
      <c r="AL18" s="75">
        <f t="shared" si="9"/>
        <v>-6.1598552924528773E-6</v>
      </c>
      <c r="AM18" s="75">
        <f t="shared" si="9"/>
        <v>-5.1687323040026271E-6</v>
      </c>
      <c r="AN18" s="75">
        <f t="shared" si="9"/>
        <v>-4.0205600000000032E-6</v>
      </c>
      <c r="AO18" s="75">
        <f t="shared" si="9"/>
        <v>-2.7502250148989E-6</v>
      </c>
      <c r="AP18" s="75">
        <f t="shared" si="9"/>
        <v>-1.3963258344011143E-6</v>
      </c>
      <c r="AQ18" s="75">
        <f t="shared" si="9"/>
        <v>-1.9703131487469604E-21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3.25149E-7</v>
      </c>
      <c r="E19" s="50">
        <v>-1.5708</v>
      </c>
      <c r="F19" s="36">
        <f t="shared" si="5"/>
        <v>9.7544699999341927E-3</v>
      </c>
      <c r="G19" s="75">
        <f t="shared" si="6"/>
        <v>-9.7544699999341923E-7</v>
      </c>
      <c r="H19" s="75">
        <f t="shared" si="6"/>
        <v>-9.6062839043037366E-7</v>
      </c>
      <c r="I19" s="75">
        <f t="shared" si="6"/>
        <v>-9.1662157332552138E-7</v>
      </c>
      <c r="J19" s="75">
        <f t="shared" si="6"/>
        <v>-8.4476367354806958E-7</v>
      </c>
      <c r="K19" s="75">
        <f t="shared" si="6"/>
        <v>-7.4723805702090436E-7</v>
      </c>
      <c r="L19" s="75">
        <f t="shared" si="6"/>
        <v>-6.2700799025186044E-7</v>
      </c>
      <c r="M19" s="75">
        <f t="shared" si="6"/>
        <v>-4.8772660298036604E-7</v>
      </c>
      <c r="N19" s="75">
        <f t="shared" si="6"/>
        <v>-3.3362588967888258E-7</v>
      </c>
      <c r="O19" s="75">
        <f t="shared" si="6"/>
        <v>-1.6938812254235236E-7</v>
      </c>
      <c r="P19" s="75">
        <f t="shared" si="6"/>
        <v>-3.5830168985038343E-12</v>
      </c>
      <c r="Q19" s="75">
        <f t="shared" si="7"/>
        <v>1.693810653767107E-7</v>
      </c>
      <c r="R19" s="75">
        <f t="shared" si="7"/>
        <v>3.336191558098032E-7</v>
      </c>
      <c r="S19" s="75">
        <f t="shared" si="7"/>
        <v>4.8772039701305329E-7</v>
      </c>
      <c r="T19" s="75">
        <f t="shared" si="7"/>
        <v>6.2700250075149118E-7</v>
      </c>
      <c r="U19" s="75">
        <f t="shared" si="7"/>
        <v>7.4723345078316901E-7</v>
      </c>
      <c r="V19" s="75">
        <f t="shared" si="7"/>
        <v>8.4476009053117109E-7</v>
      </c>
      <c r="W19" s="75">
        <f t="shared" si="7"/>
        <v>9.16619122397615E-7</v>
      </c>
      <c r="X19" s="75">
        <f t="shared" si="7"/>
        <v>9.6062714606166375E-7</v>
      </c>
      <c r="Y19" s="75">
        <f t="shared" si="7"/>
        <v>9.7544699999341923E-7</v>
      </c>
      <c r="Z19" s="75">
        <f t="shared" si="7"/>
        <v>9.6062839043037366E-7</v>
      </c>
      <c r="AA19" s="75">
        <f t="shared" si="8"/>
        <v>9.1662157332552138E-7</v>
      </c>
      <c r="AB19" s="75">
        <f t="shared" si="8"/>
        <v>8.4476367354806958E-7</v>
      </c>
      <c r="AC19" s="75">
        <f t="shared" si="8"/>
        <v>7.4723805702090446E-7</v>
      </c>
      <c r="AD19" s="75">
        <f t="shared" si="8"/>
        <v>6.2700799025186087E-7</v>
      </c>
      <c r="AE19" s="75">
        <f t="shared" si="8"/>
        <v>4.8772660298036657E-7</v>
      </c>
      <c r="AF19" s="75">
        <f t="shared" si="8"/>
        <v>3.3362588967888332E-7</v>
      </c>
      <c r="AG19" s="75">
        <f t="shared" si="8"/>
        <v>1.6938812254235244E-7</v>
      </c>
      <c r="AH19" s="75">
        <f t="shared" si="8"/>
        <v>3.5830168988399338E-12</v>
      </c>
      <c r="AI19" s="75">
        <f t="shared" si="8"/>
        <v>-1.6938106537671017E-7</v>
      </c>
      <c r="AJ19" s="75">
        <f t="shared" si="8"/>
        <v>-3.3361915580980256E-7</v>
      </c>
      <c r="AK19" s="75">
        <f t="shared" si="9"/>
        <v>-4.877203970130534E-7</v>
      </c>
      <c r="AL19" s="75">
        <f t="shared" si="9"/>
        <v>-6.2700250075149087E-7</v>
      </c>
      <c r="AM19" s="75">
        <f t="shared" si="9"/>
        <v>-7.472334507831688E-7</v>
      </c>
      <c r="AN19" s="75">
        <f t="shared" si="9"/>
        <v>-8.4476009053117077E-7</v>
      </c>
      <c r="AO19" s="75">
        <f t="shared" si="9"/>
        <v>-9.16619122397615E-7</v>
      </c>
      <c r="AP19" s="75">
        <f t="shared" si="9"/>
        <v>-9.6062714606166333E-7</v>
      </c>
      <c r="AQ19" s="75">
        <f t="shared" si="9"/>
        <v>-9.7544699999341923E-7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3.33787E-7</v>
      </c>
      <c r="E20" s="50">
        <v>-3.9397699999999999E-16</v>
      </c>
      <c r="F20" s="36">
        <f t="shared" si="5"/>
        <v>6.5743205090937184E-3</v>
      </c>
      <c r="G20" s="75">
        <f t="shared" si="6"/>
        <v>-5.2601760359599995E-22</v>
      </c>
      <c r="H20" s="75">
        <f t="shared" si="6"/>
        <v>2.2832375516048949E-7</v>
      </c>
      <c r="I20" s="75">
        <f t="shared" si="6"/>
        <v>4.2910829574888138E-7</v>
      </c>
      <c r="J20" s="75">
        <f t="shared" si="6"/>
        <v>5.7813604290599248E-7</v>
      </c>
      <c r="K20" s="75">
        <f t="shared" si="6"/>
        <v>6.5743205090937166E-7</v>
      </c>
      <c r="L20" s="75">
        <f t="shared" si="6"/>
        <v>6.5743205090937188E-7</v>
      </c>
      <c r="M20" s="75">
        <f t="shared" si="6"/>
        <v>5.7813604290599322E-7</v>
      </c>
      <c r="N20" s="75">
        <f t="shared" si="6"/>
        <v>4.2910829574888233E-7</v>
      </c>
      <c r="O20" s="75">
        <f t="shared" si="6"/>
        <v>2.2832375516049063E-7</v>
      </c>
      <c r="P20" s="75">
        <f t="shared" si="6"/>
        <v>6.7471254581660813E-22</v>
      </c>
      <c r="Q20" s="75">
        <f t="shared" si="7"/>
        <v>-2.2832375516048938E-7</v>
      </c>
      <c r="R20" s="75">
        <f t="shared" si="7"/>
        <v>-4.2910829574888133E-7</v>
      </c>
      <c r="S20" s="75">
        <f t="shared" si="7"/>
        <v>-5.7813604290599237E-7</v>
      </c>
      <c r="T20" s="75">
        <f t="shared" si="7"/>
        <v>-6.5743205090937166E-7</v>
      </c>
      <c r="U20" s="75">
        <f t="shared" si="7"/>
        <v>-6.5743205090937188E-7</v>
      </c>
      <c r="V20" s="75">
        <f t="shared" si="7"/>
        <v>-5.7813604290599311E-7</v>
      </c>
      <c r="W20" s="75">
        <f t="shared" si="7"/>
        <v>-4.2910829574888244E-7</v>
      </c>
      <c r="X20" s="75">
        <f t="shared" si="7"/>
        <v>-2.2832375516049044E-7</v>
      </c>
      <c r="Y20" s="75">
        <f t="shared" si="7"/>
        <v>-7.5650027128032477E-22</v>
      </c>
      <c r="Z20" s="75">
        <f t="shared" si="7"/>
        <v>2.2832375516048957E-7</v>
      </c>
      <c r="AA20" s="75">
        <f t="shared" si="8"/>
        <v>4.2910829574888122E-7</v>
      </c>
      <c r="AB20" s="75">
        <f t="shared" si="8"/>
        <v>5.7813604290599269E-7</v>
      </c>
      <c r="AC20" s="75">
        <f t="shared" si="8"/>
        <v>6.5743205090937166E-7</v>
      </c>
      <c r="AD20" s="75">
        <f t="shared" si="8"/>
        <v>6.5743205090937188E-7</v>
      </c>
      <c r="AE20" s="75">
        <f t="shared" si="8"/>
        <v>5.7813604290599322E-7</v>
      </c>
      <c r="AF20" s="75">
        <f t="shared" si="8"/>
        <v>4.2910829574888249E-7</v>
      </c>
      <c r="AG20" s="75">
        <f t="shared" si="8"/>
        <v>2.2832375516048996E-7</v>
      </c>
      <c r="AH20" s="75">
        <f t="shared" si="8"/>
        <v>2.4536317639115011E-22</v>
      </c>
      <c r="AI20" s="75">
        <f t="shared" si="8"/>
        <v>-2.2832375516048949E-7</v>
      </c>
      <c r="AJ20" s="75">
        <f t="shared" si="8"/>
        <v>-4.2910829574888117E-7</v>
      </c>
      <c r="AK20" s="75">
        <f t="shared" si="9"/>
        <v>-5.781360429059929E-7</v>
      </c>
      <c r="AL20" s="75">
        <f t="shared" si="9"/>
        <v>-6.5743205090937177E-7</v>
      </c>
      <c r="AM20" s="75">
        <f t="shared" si="9"/>
        <v>-6.5743205090937188E-7</v>
      </c>
      <c r="AN20" s="75">
        <f t="shared" si="9"/>
        <v>-5.7813604290599322E-7</v>
      </c>
      <c r="AO20" s="75">
        <f t="shared" si="9"/>
        <v>-4.2910829574888159E-7</v>
      </c>
      <c r="AP20" s="75">
        <f t="shared" si="9"/>
        <v>-2.2832375516049116E-7</v>
      </c>
      <c r="AQ20" s="75">
        <f t="shared" si="9"/>
        <v>-3.2715090185486685E-22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2.5941400000000001E-6</v>
      </c>
      <c r="E21" s="50">
        <v>2.0159999999999999E-12</v>
      </c>
      <c r="F21" s="36">
        <f t="shared" si="5"/>
        <v>0.1037656</v>
      </c>
      <c r="G21" s="75">
        <f t="shared" si="6"/>
        <v>2.091914496E-17</v>
      </c>
      <c r="H21" s="75">
        <f t="shared" si="6"/>
        <v>1.8018707344721641E-6</v>
      </c>
      <c r="I21" s="75">
        <f t="shared" si="6"/>
        <v>3.5489925384470585E-6</v>
      </c>
      <c r="J21" s="75">
        <f t="shared" si="6"/>
        <v>5.1882800000181174E-6</v>
      </c>
      <c r="K21" s="75">
        <f t="shared" si="6"/>
        <v>6.6699241991849823E-6</v>
      </c>
      <c r="L21" s="75">
        <f t="shared" si="6"/>
        <v>7.9489061267041087E-6</v>
      </c>
      <c r="M21" s="75">
        <f t="shared" si="6"/>
        <v>8.9863645639039133E-6</v>
      </c>
      <c r="N21" s="75">
        <f t="shared" si="6"/>
        <v>9.7507768611493807E-6</v>
      </c>
      <c r="O21" s="75">
        <f t="shared" si="6"/>
        <v>1.021891673759999E-5</v>
      </c>
      <c r="P21" s="75">
        <f t="shared" si="6"/>
        <v>1.037656E-5</v>
      </c>
      <c r="Q21" s="75">
        <f t="shared" si="7"/>
        <v>1.0218916737592725E-5</v>
      </c>
      <c r="R21" s="75">
        <f t="shared" si="7"/>
        <v>9.750776861135071E-6</v>
      </c>
      <c r="S21" s="75">
        <f t="shared" si="7"/>
        <v>8.9863645638829949E-6</v>
      </c>
      <c r="T21" s="75">
        <f t="shared" si="7"/>
        <v>7.9489061266772154E-6</v>
      </c>
      <c r="U21" s="75">
        <f t="shared" si="7"/>
        <v>6.6699241991529323E-6</v>
      </c>
      <c r="V21" s="75">
        <f t="shared" si="7"/>
        <v>5.1882799999818814E-6</v>
      </c>
      <c r="W21" s="75">
        <f t="shared" si="7"/>
        <v>3.5489925384077435E-6</v>
      </c>
      <c r="X21" s="75">
        <f t="shared" si="7"/>
        <v>1.8018707344309589E-6</v>
      </c>
      <c r="Y21" s="75">
        <f t="shared" si="7"/>
        <v>-2.091958594173729E-17</v>
      </c>
      <c r="Z21" s="75">
        <f t="shared" si="7"/>
        <v>-1.8018707344721671E-6</v>
      </c>
      <c r="AA21" s="75">
        <f t="shared" si="8"/>
        <v>-3.5489925384470598E-6</v>
      </c>
      <c r="AB21" s="75">
        <f t="shared" si="8"/>
        <v>-5.1882800000181191E-6</v>
      </c>
      <c r="AC21" s="75">
        <f t="shared" si="8"/>
        <v>-6.6699241991849832E-6</v>
      </c>
      <c r="AD21" s="75">
        <f t="shared" si="8"/>
        <v>-7.9489061267041087E-6</v>
      </c>
      <c r="AE21" s="75">
        <f t="shared" si="8"/>
        <v>-8.9863645639039133E-6</v>
      </c>
      <c r="AF21" s="75">
        <f t="shared" si="8"/>
        <v>-9.750776861149379E-6</v>
      </c>
      <c r="AG21" s="75">
        <f t="shared" si="8"/>
        <v>-1.021891673759999E-5</v>
      </c>
      <c r="AH21" s="75">
        <f t="shared" si="8"/>
        <v>-1.037656E-5</v>
      </c>
      <c r="AI21" s="75">
        <f t="shared" si="8"/>
        <v>-1.0218916737592726E-5</v>
      </c>
      <c r="AJ21" s="75">
        <f t="shared" si="8"/>
        <v>-9.7507768611350727E-6</v>
      </c>
      <c r="AK21" s="75">
        <f t="shared" si="9"/>
        <v>-8.9863645638829949E-6</v>
      </c>
      <c r="AL21" s="75">
        <f t="shared" si="9"/>
        <v>-7.9489061266772171E-6</v>
      </c>
      <c r="AM21" s="75">
        <f t="shared" si="9"/>
        <v>-6.6699241991529323E-6</v>
      </c>
      <c r="AN21" s="75">
        <f t="shared" si="9"/>
        <v>-5.1882799999818873E-6</v>
      </c>
      <c r="AO21" s="75">
        <f t="shared" si="9"/>
        <v>-3.5489925384077406E-6</v>
      </c>
      <c r="AP21" s="75">
        <f t="shared" si="9"/>
        <v>-1.8018707344309693E-6</v>
      </c>
      <c r="AQ21" s="75">
        <f t="shared" si="9"/>
        <v>2.0918314659092165E-17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3.1202900000000002E-6</v>
      </c>
      <c r="E22" s="50">
        <v>-1.5708</v>
      </c>
      <c r="F22" s="36">
        <f t="shared" si="5"/>
        <v>9.360869999936848E-2</v>
      </c>
      <c r="G22" s="75">
        <f t="shared" si="6"/>
        <v>-9.3608699999368487E-6</v>
      </c>
      <c r="H22" s="75">
        <f t="shared" si="6"/>
        <v>-9.2186633216648097E-6</v>
      </c>
      <c r="I22" s="75">
        <f t="shared" si="6"/>
        <v>-8.7963522232327056E-6</v>
      </c>
      <c r="J22" s="75">
        <f t="shared" si="6"/>
        <v>-8.1067684136666756E-6</v>
      </c>
      <c r="K22" s="75">
        <f t="shared" si="6"/>
        <v>-7.1708645480741374E-6</v>
      </c>
      <c r="L22" s="75">
        <f t="shared" si="6"/>
        <v>-6.0170775918209114E-6</v>
      </c>
      <c r="M22" s="75">
        <f t="shared" si="6"/>
        <v>-4.6804647777283839E-6</v>
      </c>
      <c r="N22" s="75">
        <f t="shared" si="6"/>
        <v>-3.2016384097940352E-6</v>
      </c>
      <c r="O22" s="75">
        <f t="shared" si="6"/>
        <v>-1.6255318788853008E-6</v>
      </c>
      <c r="P22" s="75">
        <f t="shared" si="6"/>
        <v>-3.4384395456337035E-11</v>
      </c>
      <c r="Q22" s="75">
        <f t="shared" si="7"/>
        <v>1.6254641548468446E-6</v>
      </c>
      <c r="R22" s="75">
        <f t="shared" si="7"/>
        <v>3.201573788268674E-6</v>
      </c>
      <c r="S22" s="75">
        <f t="shared" si="7"/>
        <v>4.6804052222084639E-6</v>
      </c>
      <c r="T22" s="75">
        <f t="shared" si="7"/>
        <v>6.017024911870774E-6</v>
      </c>
      <c r="U22" s="75">
        <f t="shared" si="7"/>
        <v>7.1708203443474065E-6</v>
      </c>
      <c r="V22" s="75">
        <f t="shared" si="7"/>
        <v>8.1067340292712203E-6</v>
      </c>
      <c r="W22" s="75">
        <f t="shared" si="7"/>
        <v>8.7963287029209816E-6</v>
      </c>
      <c r="X22" s="75">
        <f t="shared" si="7"/>
        <v>9.2186513800895853E-6</v>
      </c>
      <c r="Y22" s="75">
        <f t="shared" si="7"/>
        <v>9.3608699999368487E-6</v>
      </c>
      <c r="Z22" s="75">
        <f t="shared" si="7"/>
        <v>9.2186633216648097E-6</v>
      </c>
      <c r="AA22" s="75">
        <f t="shared" si="8"/>
        <v>8.7963522232327072E-6</v>
      </c>
      <c r="AB22" s="75">
        <f t="shared" si="8"/>
        <v>8.1067684136666773E-6</v>
      </c>
      <c r="AC22" s="75">
        <f t="shared" si="8"/>
        <v>7.1708645480741382E-6</v>
      </c>
      <c r="AD22" s="75">
        <f t="shared" si="8"/>
        <v>6.0170775918209156E-6</v>
      </c>
      <c r="AE22" s="75">
        <f t="shared" si="8"/>
        <v>4.680464777728389E-6</v>
      </c>
      <c r="AF22" s="75">
        <f t="shared" si="8"/>
        <v>3.2016384097940416E-6</v>
      </c>
      <c r="AG22" s="75">
        <f t="shared" si="8"/>
        <v>1.6255318788853016E-6</v>
      </c>
      <c r="AH22" s="75">
        <f t="shared" si="8"/>
        <v>3.4384395459562406E-11</v>
      </c>
      <c r="AI22" s="75">
        <f t="shared" si="8"/>
        <v>-1.6254641548468395E-6</v>
      </c>
      <c r="AJ22" s="75">
        <f t="shared" si="8"/>
        <v>-3.2015737882686672E-6</v>
      </c>
      <c r="AK22" s="75">
        <f t="shared" si="9"/>
        <v>-4.6804052222084656E-6</v>
      </c>
      <c r="AL22" s="75">
        <f t="shared" si="9"/>
        <v>-6.0170249118707723E-6</v>
      </c>
      <c r="AM22" s="75">
        <f t="shared" si="9"/>
        <v>-7.1708203443474039E-6</v>
      </c>
      <c r="AN22" s="75">
        <f t="shared" si="9"/>
        <v>-8.1067340292712169E-6</v>
      </c>
      <c r="AO22" s="75">
        <f t="shared" si="9"/>
        <v>-8.7963287029209833E-6</v>
      </c>
      <c r="AP22" s="75">
        <f t="shared" si="9"/>
        <v>-9.2186513800895853E-6</v>
      </c>
      <c r="AQ22" s="75">
        <f t="shared" si="9"/>
        <v>-9.3608699999368487E-6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7.2230099999999998E-7</v>
      </c>
      <c r="E23" s="50">
        <v>-3.8904699999999998E-16</v>
      </c>
      <c r="F23" s="36">
        <f t="shared" si="5"/>
        <v>1.4226552496169421E-2</v>
      </c>
      <c r="G23" s="75">
        <f t="shared" ref="G23:P32" si="10">Bn*SIN(m*(th-INDEX(deg,ii)*PI()/180+ph))*INDEX(mm,ii)*INDEX(_10kA,ii)</f>
        <v>-1.1240361485879999E-21</v>
      </c>
      <c r="H23" s="75">
        <f t="shared" si="10"/>
        <v>4.9408298308854666E-7</v>
      </c>
      <c r="I23" s="75">
        <f t="shared" si="10"/>
        <v>9.285722665283931E-7</v>
      </c>
      <c r="J23" s="75">
        <f t="shared" si="10"/>
        <v>1.2510620303578069E-6</v>
      </c>
      <c r="K23" s="75">
        <f t="shared" si="10"/>
        <v>1.4226552496169415E-6</v>
      </c>
      <c r="L23" s="75">
        <f t="shared" si="10"/>
        <v>1.4226552496169421E-6</v>
      </c>
      <c r="M23" s="75">
        <f t="shared" si="10"/>
        <v>1.2510620303578084E-6</v>
      </c>
      <c r="N23" s="75">
        <f t="shared" si="10"/>
        <v>9.2857226652839522E-7</v>
      </c>
      <c r="O23" s="75">
        <f t="shared" si="10"/>
        <v>4.940829830885491E-7</v>
      </c>
      <c r="P23" s="75">
        <f t="shared" si="10"/>
        <v>1.4600495122814305E-21</v>
      </c>
      <c r="Q23" s="75">
        <f t="shared" ref="Q23:Z32" si="11">Bn*SIN(m*(th-INDEX(deg,ii)*PI()/180+ph))*INDEX(mm,ii)*INDEX(_10kA,ii)</f>
        <v>-4.9408298308854635E-7</v>
      </c>
      <c r="R23" s="75">
        <f t="shared" si="11"/>
        <v>-9.2857226652839299E-7</v>
      </c>
      <c r="S23" s="75">
        <f t="shared" si="11"/>
        <v>-1.2510620303578065E-6</v>
      </c>
      <c r="T23" s="75">
        <f t="shared" si="11"/>
        <v>-1.4226552496169415E-6</v>
      </c>
      <c r="U23" s="75">
        <f t="shared" si="11"/>
        <v>-1.4226552496169421E-6</v>
      </c>
      <c r="V23" s="75">
        <f t="shared" si="11"/>
        <v>-1.2510620303578082E-6</v>
      </c>
      <c r="W23" s="75">
        <f t="shared" si="11"/>
        <v>-9.2857226652839543E-7</v>
      </c>
      <c r="X23" s="75">
        <f t="shared" si="11"/>
        <v>-4.9408298308854867E-7</v>
      </c>
      <c r="Y23" s="75">
        <f t="shared" si="11"/>
        <v>-1.6370347031072207E-21</v>
      </c>
      <c r="Z23" s="75">
        <f t="shared" si="11"/>
        <v>4.9408298308854677E-7</v>
      </c>
      <c r="AA23" s="75">
        <f t="shared" ref="AA23:AJ32" si="12">Bn*SIN(m*(th-INDEX(deg,ii)*PI()/180+ph))*INDEX(mm,ii)*INDEX(_10kA,ii)</f>
        <v>9.2857226652839278E-7</v>
      </c>
      <c r="AB23" s="75">
        <f t="shared" si="12"/>
        <v>1.2510620303578071E-6</v>
      </c>
      <c r="AC23" s="75">
        <f t="shared" si="12"/>
        <v>1.4226552496169415E-6</v>
      </c>
      <c r="AD23" s="75">
        <f t="shared" si="12"/>
        <v>1.4226552496169419E-6</v>
      </c>
      <c r="AE23" s="75">
        <f t="shared" si="12"/>
        <v>1.2510620303578084E-6</v>
      </c>
      <c r="AF23" s="75">
        <f t="shared" si="12"/>
        <v>9.2857226652839553E-7</v>
      </c>
      <c r="AG23" s="75">
        <f t="shared" si="12"/>
        <v>4.9408298308854762E-7</v>
      </c>
      <c r="AH23" s="75">
        <f t="shared" si="12"/>
        <v>5.3095557247737063E-22</v>
      </c>
      <c r="AI23" s="75">
        <f t="shared" si="12"/>
        <v>-4.9408298308854666E-7</v>
      </c>
      <c r="AJ23" s="75">
        <f t="shared" si="12"/>
        <v>-9.2857226652839268E-7</v>
      </c>
      <c r="AK23" s="75">
        <f t="shared" ref="AK23:AQ32" si="13">Bn*SIN(m*(th-INDEX(deg,ii)*PI()/180+ph))*INDEX(mm,ii)*INDEX(_10kA,ii)</f>
        <v>-1.2510620303578078E-6</v>
      </c>
      <c r="AL23" s="75">
        <f t="shared" si="13"/>
        <v>-1.4226552496169417E-6</v>
      </c>
      <c r="AM23" s="75">
        <f t="shared" si="13"/>
        <v>-1.4226552496169419E-6</v>
      </c>
      <c r="AN23" s="75">
        <f t="shared" si="13"/>
        <v>-1.2510620303578084E-6</v>
      </c>
      <c r="AO23" s="75">
        <f t="shared" si="13"/>
        <v>-9.2857226652839363E-7</v>
      </c>
      <c r="AP23" s="75">
        <f t="shared" si="13"/>
        <v>-4.9408298308855026E-7</v>
      </c>
      <c r="AQ23" s="75">
        <f t="shared" si="13"/>
        <v>-7.0794076330316093E-22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3.5783300000000001E-6</v>
      </c>
      <c r="E24" s="50">
        <v>5.20463E-14</v>
      </c>
      <c r="F24" s="36">
        <f t="shared" si="5"/>
        <v>0.14313320000000002</v>
      </c>
      <c r="G24" s="75">
        <f t="shared" si="10"/>
        <v>7.4495534671599998E-19</v>
      </c>
      <c r="H24" s="75">
        <f t="shared" si="10"/>
        <v>2.485481934364361E-6</v>
      </c>
      <c r="I24" s="75">
        <f t="shared" si="10"/>
        <v>4.8954437578668603E-6</v>
      </c>
      <c r="J24" s="75">
        <f t="shared" si="10"/>
        <v>7.1566600000006456E-6</v>
      </c>
      <c r="K24" s="75">
        <f t="shared" si="10"/>
        <v>9.2004247494791089E-6</v>
      </c>
      <c r="L24" s="75">
        <f t="shared" si="10"/>
        <v>1.0964639248584211E-5</v>
      </c>
      <c r="M24" s="75">
        <f t="shared" si="10"/>
        <v>1.2395698732496253E-5</v>
      </c>
      <c r="N24" s="75">
        <f t="shared" si="10"/>
        <v>1.3450121182947611E-5</v>
      </c>
      <c r="O24" s="75">
        <f t="shared" si="10"/>
        <v>1.4095868507344826E-5</v>
      </c>
      <c r="P24" s="75">
        <f t="shared" si="10"/>
        <v>1.431332E-5</v>
      </c>
      <c r="Q24" s="75">
        <f t="shared" si="11"/>
        <v>1.4095868507344569E-5</v>
      </c>
      <c r="R24" s="75">
        <f t="shared" si="11"/>
        <v>1.3450121182947105E-5</v>
      </c>
      <c r="S24" s="75">
        <f t="shared" si="11"/>
        <v>1.2395698732495511E-5</v>
      </c>
      <c r="T24" s="75">
        <f t="shared" si="11"/>
        <v>1.0964639248583252E-5</v>
      </c>
      <c r="U24" s="75">
        <f t="shared" si="11"/>
        <v>9.2004247494779705E-6</v>
      </c>
      <c r="V24" s="75">
        <f t="shared" si="11"/>
        <v>7.1566599999993556E-6</v>
      </c>
      <c r="W24" s="75">
        <f t="shared" si="11"/>
        <v>4.8954437578654635E-6</v>
      </c>
      <c r="X24" s="75">
        <f t="shared" si="11"/>
        <v>2.485481934362894E-6</v>
      </c>
      <c r="Y24" s="75">
        <f t="shared" si="11"/>
        <v>-7.4194414920007724E-19</v>
      </c>
      <c r="Z24" s="75">
        <f t="shared" si="11"/>
        <v>-2.4854819343643615E-6</v>
      </c>
      <c r="AA24" s="75">
        <f t="shared" si="12"/>
        <v>-4.8954437578668586E-6</v>
      </c>
      <c r="AB24" s="75">
        <f t="shared" si="12"/>
        <v>-7.1566600000006456E-6</v>
      </c>
      <c r="AC24" s="75">
        <f t="shared" si="12"/>
        <v>-9.2004247494791072E-6</v>
      </c>
      <c r="AD24" s="75">
        <f t="shared" si="12"/>
        <v>-1.0964639248584211E-5</v>
      </c>
      <c r="AE24" s="75">
        <f t="shared" si="12"/>
        <v>-1.2395698732496253E-5</v>
      </c>
      <c r="AF24" s="75">
        <f t="shared" si="12"/>
        <v>-1.3450121182947611E-5</v>
      </c>
      <c r="AG24" s="75">
        <f t="shared" si="12"/>
        <v>-1.4095868507344828E-5</v>
      </c>
      <c r="AH24" s="75">
        <f t="shared" si="12"/>
        <v>-1.431332E-5</v>
      </c>
      <c r="AI24" s="75">
        <f t="shared" si="12"/>
        <v>-1.4095868507344569E-5</v>
      </c>
      <c r="AJ24" s="75">
        <f t="shared" si="12"/>
        <v>-1.3450121182947105E-5</v>
      </c>
      <c r="AK24" s="75">
        <f t="shared" si="13"/>
        <v>-1.2395698732495506E-5</v>
      </c>
      <c r="AL24" s="75">
        <f t="shared" si="13"/>
        <v>-1.0964639248583248E-5</v>
      </c>
      <c r="AM24" s="75">
        <f t="shared" si="13"/>
        <v>-9.2004247494779654E-6</v>
      </c>
      <c r="AN24" s="75">
        <f t="shared" si="13"/>
        <v>-7.1566599999993573E-6</v>
      </c>
      <c r="AO24" s="75">
        <f t="shared" si="13"/>
        <v>-4.8954437578654542E-6</v>
      </c>
      <c r="AP24" s="75">
        <f t="shared" si="13"/>
        <v>-2.485481934362902E-6</v>
      </c>
      <c r="AQ24" s="75">
        <f t="shared" si="13"/>
        <v>7.4654694598094704E-19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8.4897600000000002E-6</v>
      </c>
      <c r="E25" s="50">
        <v>-1.5708</v>
      </c>
      <c r="F25" s="36">
        <f t="shared" si="5"/>
        <v>0.25469279999828176</v>
      </c>
      <c r="G25" s="75">
        <f t="shared" si="10"/>
        <v>-2.5469279999828177E-5</v>
      </c>
      <c r="H25" s="75">
        <f t="shared" si="10"/>
        <v>-2.5082360652931945E-5</v>
      </c>
      <c r="I25" s="75">
        <f t="shared" si="10"/>
        <v>-2.3933326469883275E-5</v>
      </c>
      <c r="J25" s="75">
        <f t="shared" si="10"/>
        <v>-2.2057090272894763E-5</v>
      </c>
      <c r="K25" s="75">
        <f t="shared" si="10"/>
        <v>-1.9510660549390567E-5</v>
      </c>
      <c r="L25" s="75">
        <f t="shared" si="10"/>
        <v>-1.637140927796375E-5</v>
      </c>
      <c r="M25" s="75">
        <f t="shared" si="10"/>
        <v>-1.2734721019958826E-5</v>
      </c>
      <c r="N25" s="75">
        <f t="shared" si="10"/>
        <v>-8.7110947078422208E-6</v>
      </c>
      <c r="O25" s="75">
        <f t="shared" si="10"/>
        <v>-4.4227861910544437E-6</v>
      </c>
      <c r="P25" s="75">
        <f t="shared" si="10"/>
        <v>-9.3553889276122367E-11</v>
      </c>
      <c r="Q25" s="75">
        <f t="shared" si="11"/>
        <v>4.4226019258634763E-6</v>
      </c>
      <c r="R25" s="75">
        <f t="shared" si="11"/>
        <v>8.7109188840434242E-6</v>
      </c>
      <c r="S25" s="75">
        <f t="shared" si="11"/>
        <v>1.273455897986935E-5</v>
      </c>
      <c r="T25" s="75">
        <f t="shared" si="11"/>
        <v>1.6371265945089728E-5</v>
      </c>
      <c r="U25" s="75">
        <f t="shared" si="11"/>
        <v>1.9510540278828838E-5</v>
      </c>
      <c r="V25" s="75">
        <f t="shared" si="11"/>
        <v>2.2056996719005487E-5</v>
      </c>
      <c r="W25" s="75">
        <f t="shared" si="11"/>
        <v>2.3933262475254038E-5</v>
      </c>
      <c r="X25" s="75">
        <f t="shared" si="11"/>
        <v>2.5082328162007173E-5</v>
      </c>
      <c r="Y25" s="75">
        <f t="shared" si="11"/>
        <v>2.5469279999828177E-5</v>
      </c>
      <c r="Z25" s="75">
        <f t="shared" si="11"/>
        <v>2.5082360652931945E-5</v>
      </c>
      <c r="AA25" s="75">
        <f t="shared" si="12"/>
        <v>2.3933326469883282E-5</v>
      </c>
      <c r="AB25" s="75">
        <f t="shared" si="12"/>
        <v>2.2057090272894766E-5</v>
      </c>
      <c r="AC25" s="75">
        <f t="shared" si="12"/>
        <v>1.951066054939057E-5</v>
      </c>
      <c r="AD25" s="75">
        <f t="shared" si="12"/>
        <v>1.6371409277963757E-5</v>
      </c>
      <c r="AE25" s="75">
        <f t="shared" si="12"/>
        <v>1.273472101995884E-5</v>
      </c>
      <c r="AF25" s="75">
        <f t="shared" si="12"/>
        <v>8.7110947078422412E-6</v>
      </c>
      <c r="AG25" s="75">
        <f t="shared" si="12"/>
        <v>4.4227861910544462E-6</v>
      </c>
      <c r="AH25" s="75">
        <f t="shared" si="12"/>
        <v>9.3553889284898043E-11</v>
      </c>
      <c r="AI25" s="75">
        <f t="shared" si="12"/>
        <v>-4.4226019258634628E-6</v>
      </c>
      <c r="AJ25" s="75">
        <f t="shared" si="12"/>
        <v>-8.7109188840434056E-6</v>
      </c>
      <c r="AK25" s="75">
        <f t="shared" si="13"/>
        <v>-1.2734558979869354E-5</v>
      </c>
      <c r="AL25" s="75">
        <f t="shared" si="13"/>
        <v>-1.6371265945089721E-5</v>
      </c>
      <c r="AM25" s="75">
        <f t="shared" si="13"/>
        <v>-1.9510540278828831E-5</v>
      </c>
      <c r="AN25" s="75">
        <f t="shared" si="13"/>
        <v>-2.2056996719005481E-5</v>
      </c>
      <c r="AO25" s="75">
        <f t="shared" si="13"/>
        <v>-2.3933262475254045E-5</v>
      </c>
      <c r="AP25" s="75">
        <f t="shared" si="13"/>
        <v>-2.5082328162007169E-5</v>
      </c>
      <c r="AQ25" s="75">
        <f t="shared" si="13"/>
        <v>-2.5469279999828177E-5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1.1528100000000001E-6</v>
      </c>
      <c r="E26" s="50">
        <v>-4.3183900000000001E-16</v>
      </c>
      <c r="F26" s="36">
        <f t="shared" si="5"/>
        <v>2.2705924515000076E-2</v>
      </c>
      <c r="G26" s="75">
        <f t="shared" si="10"/>
        <v>-1.9913132703600003E-21</v>
      </c>
      <c r="H26" s="75">
        <f t="shared" si="10"/>
        <v>7.8856848285452641E-7</v>
      </c>
      <c r="I26" s="75">
        <f t="shared" si="10"/>
        <v>1.4820239686454771E-6</v>
      </c>
      <c r="J26" s="75">
        <f t="shared" si="10"/>
        <v>1.9967254914734763E-6</v>
      </c>
      <c r="K26" s="75">
        <f t="shared" si="10"/>
        <v>2.2705924515000071E-6</v>
      </c>
      <c r="L26" s="75">
        <f t="shared" si="10"/>
        <v>2.2705924515000075E-6</v>
      </c>
      <c r="M26" s="75">
        <f t="shared" si="10"/>
        <v>1.9967254914734788E-6</v>
      </c>
      <c r="N26" s="75">
        <f t="shared" si="10"/>
        <v>1.4820239686454807E-6</v>
      </c>
      <c r="O26" s="75">
        <f t="shared" si="10"/>
        <v>7.8856848285453064E-7</v>
      </c>
      <c r="P26" s="75">
        <f t="shared" si="10"/>
        <v>2.3302746060896441E-21</v>
      </c>
      <c r="Q26" s="75">
        <f t="shared" si="11"/>
        <v>-7.885684828545263E-7</v>
      </c>
      <c r="R26" s="75">
        <f t="shared" si="11"/>
        <v>-1.4820239686454771E-6</v>
      </c>
      <c r="S26" s="75">
        <f t="shared" si="11"/>
        <v>-1.9967254914734759E-6</v>
      </c>
      <c r="T26" s="75">
        <f t="shared" si="11"/>
        <v>-2.2705924515000071E-6</v>
      </c>
      <c r="U26" s="75">
        <f t="shared" si="11"/>
        <v>-2.2705924515000075E-6</v>
      </c>
      <c r="V26" s="75">
        <f t="shared" si="11"/>
        <v>-1.9967254914734784E-6</v>
      </c>
      <c r="W26" s="75">
        <f t="shared" si="11"/>
        <v>-1.4820239686454811E-6</v>
      </c>
      <c r="X26" s="75">
        <f t="shared" si="11"/>
        <v>-7.8856848285453001E-7</v>
      </c>
      <c r="Y26" s="75">
        <f t="shared" si="11"/>
        <v>-2.6127472841502854E-21</v>
      </c>
      <c r="Z26" s="75">
        <f t="shared" si="11"/>
        <v>7.8856848285452694E-7</v>
      </c>
      <c r="AA26" s="75">
        <f t="shared" si="12"/>
        <v>1.4820239686454769E-6</v>
      </c>
      <c r="AB26" s="75">
        <f t="shared" si="12"/>
        <v>1.9967254914734767E-6</v>
      </c>
      <c r="AC26" s="75">
        <f t="shared" si="12"/>
        <v>2.2705924515000071E-6</v>
      </c>
      <c r="AD26" s="75">
        <f t="shared" si="12"/>
        <v>2.2705924515000075E-6</v>
      </c>
      <c r="AE26" s="75">
        <f t="shared" si="12"/>
        <v>1.9967254914734788E-6</v>
      </c>
      <c r="AF26" s="75">
        <f t="shared" si="12"/>
        <v>1.4820239686454813E-6</v>
      </c>
      <c r="AG26" s="75">
        <f t="shared" si="12"/>
        <v>7.8856848285452831E-7</v>
      </c>
      <c r="AH26" s="75">
        <f t="shared" si="12"/>
        <v>8.4741803418192387E-22</v>
      </c>
      <c r="AI26" s="75">
        <f t="shared" si="12"/>
        <v>-7.8856848285452673E-7</v>
      </c>
      <c r="AJ26" s="75">
        <f t="shared" si="12"/>
        <v>-1.4820239686454767E-6</v>
      </c>
      <c r="AK26" s="75">
        <f t="shared" si="13"/>
        <v>-1.9967254914734776E-6</v>
      </c>
      <c r="AL26" s="75">
        <f t="shared" si="13"/>
        <v>-2.2705924515000071E-6</v>
      </c>
      <c r="AM26" s="75">
        <f t="shared" si="13"/>
        <v>-2.2705924515000075E-6</v>
      </c>
      <c r="AN26" s="75">
        <f t="shared" si="13"/>
        <v>-1.9967254914734788E-6</v>
      </c>
      <c r="AO26" s="75">
        <f t="shared" si="13"/>
        <v>-1.4820239686454781E-6</v>
      </c>
      <c r="AP26" s="75">
        <f t="shared" si="13"/>
        <v>-7.8856848285453244E-7</v>
      </c>
      <c r="AQ26" s="75">
        <f t="shared" si="13"/>
        <v>-1.129890712242565E-21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9.5440599999999996E-5</v>
      </c>
      <c r="E27" s="50">
        <v>3.1415899999999999</v>
      </c>
      <c r="F27" s="36">
        <f t="shared" si="5"/>
        <v>3.8176239999865591</v>
      </c>
      <c r="G27" s="75">
        <f t="shared" si="10"/>
        <v>1.0130408081258614E-9</v>
      </c>
      <c r="H27" s="75">
        <f t="shared" si="10"/>
        <v>-6.6291347411078291E-5</v>
      </c>
      <c r="I27" s="75">
        <f t="shared" si="10"/>
        <v>-1.3056947881691963E-4</v>
      </c>
      <c r="J27" s="75">
        <f t="shared" si="10"/>
        <v>-1.9088032268025298E-4</v>
      </c>
      <c r="K27" s="75">
        <f t="shared" si="10"/>
        <v>-2.4539136452905085E-4</v>
      </c>
      <c r="L27" s="75">
        <f t="shared" si="10"/>
        <v>-2.9244631394065529E-4</v>
      </c>
      <c r="M27" s="75">
        <f t="shared" si="10"/>
        <v>-3.3061543008814823E-4</v>
      </c>
      <c r="N27" s="75">
        <f t="shared" si="10"/>
        <v>-3.5873896369189277E-4</v>
      </c>
      <c r="O27" s="75">
        <f t="shared" si="10"/>
        <v>-3.7596239541453388E-4</v>
      </c>
      <c r="P27" s="75">
        <f t="shared" si="10"/>
        <v>-3.817623999986559E-4</v>
      </c>
      <c r="Q27" s="75">
        <f t="shared" si="11"/>
        <v>-3.7596274723991434E-4</v>
      </c>
      <c r="R27" s="75">
        <f t="shared" si="11"/>
        <v>-3.5873965665261754E-4</v>
      </c>
      <c r="S27" s="75">
        <f t="shared" si="11"/>
        <v>-3.3061644312895637E-4</v>
      </c>
      <c r="T27" s="75">
        <f t="shared" si="11"/>
        <v>-2.9244761628081445E-4</v>
      </c>
      <c r="U27" s="75">
        <f t="shared" si="11"/>
        <v>-2.4539291659761431E-4</v>
      </c>
      <c r="V27" s="75">
        <f t="shared" si="11"/>
        <v>-1.9088207731840298E-4</v>
      </c>
      <c r="W27" s="75">
        <f t="shared" si="11"/>
        <v>-1.3057138271086374E-4</v>
      </c>
      <c r="X27" s="75">
        <f t="shared" si="11"/>
        <v>-6.6293342711962267E-5</v>
      </c>
      <c r="Y27" s="75">
        <f t="shared" si="11"/>
        <v>-1.0130408081726331E-9</v>
      </c>
      <c r="Z27" s="75">
        <f t="shared" si="11"/>
        <v>6.629134741107859E-5</v>
      </c>
      <c r="AA27" s="75">
        <f t="shared" si="12"/>
        <v>1.3056947881691974E-4</v>
      </c>
      <c r="AB27" s="75">
        <f t="shared" si="12"/>
        <v>1.9088032268025308E-4</v>
      </c>
      <c r="AC27" s="75">
        <f t="shared" si="12"/>
        <v>2.4539136452905079E-4</v>
      </c>
      <c r="AD27" s="75">
        <f t="shared" si="12"/>
        <v>2.9244631394065524E-4</v>
      </c>
      <c r="AE27" s="75">
        <f t="shared" si="12"/>
        <v>3.3061543008814818E-4</v>
      </c>
      <c r="AF27" s="75">
        <f t="shared" si="12"/>
        <v>3.5873896369189277E-4</v>
      </c>
      <c r="AG27" s="75">
        <f t="shared" si="12"/>
        <v>3.7596239541453388E-4</v>
      </c>
      <c r="AH27" s="75">
        <f t="shared" si="12"/>
        <v>3.817623999986559E-4</v>
      </c>
      <c r="AI27" s="75">
        <f t="shared" si="12"/>
        <v>3.759627472399144E-4</v>
      </c>
      <c r="AJ27" s="75">
        <f t="shared" si="12"/>
        <v>3.5873965665261776E-4</v>
      </c>
      <c r="AK27" s="75">
        <f t="shared" si="13"/>
        <v>3.3061644312895637E-4</v>
      </c>
      <c r="AL27" s="75">
        <f t="shared" si="13"/>
        <v>2.9244761628081445E-4</v>
      </c>
      <c r="AM27" s="75">
        <f t="shared" si="13"/>
        <v>2.4539291659761436E-4</v>
      </c>
      <c r="AN27" s="75">
        <f t="shared" si="13"/>
        <v>1.9088207731840303E-4</v>
      </c>
      <c r="AO27" s="75">
        <f t="shared" si="13"/>
        <v>1.3057138271086314E-4</v>
      </c>
      <c r="AP27" s="75">
        <f t="shared" si="13"/>
        <v>6.6293342711962633E-5</v>
      </c>
      <c r="AQ27" s="75">
        <f t="shared" si="13"/>
        <v>1.0130408078803314E-9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1.05082E-5</v>
      </c>
      <c r="E28" s="50">
        <v>1.5708</v>
      </c>
      <c r="F28" s="36">
        <f t="shared" si="5"/>
        <v>0.31524599999787328</v>
      </c>
      <c r="G28" s="75">
        <f t="shared" si="10"/>
        <v>3.1524599999787327E-5</v>
      </c>
      <c r="H28" s="75">
        <f t="shared" si="10"/>
        <v>3.1045650382578988E-5</v>
      </c>
      <c r="I28" s="75">
        <f t="shared" si="10"/>
        <v>2.9623394388353095E-5</v>
      </c>
      <c r="J28" s="75">
        <f t="shared" si="10"/>
        <v>2.7301046545797939E-5</v>
      </c>
      <c r="K28" s="75">
        <f t="shared" si="10"/>
        <v>2.4149170218944851E-5</v>
      </c>
      <c r="L28" s="75">
        <f t="shared" si="10"/>
        <v>2.0263533575058878E-5</v>
      </c>
      <c r="M28" s="75">
        <f t="shared" si="10"/>
        <v>1.5762199717337495E-5</v>
      </c>
      <c r="N28" s="75">
        <f t="shared" si="10"/>
        <v>1.0781939397262727E-5</v>
      </c>
      <c r="O28" s="75">
        <f t="shared" si="10"/>
        <v>5.474075304526702E-6</v>
      </c>
      <c r="P28" s="75">
        <f t="shared" si="10"/>
        <v>-1.1579632160602737E-10</v>
      </c>
      <c r="Q28" s="75">
        <f t="shared" si="11"/>
        <v>-5.474303378757264E-6</v>
      </c>
      <c r="R28" s="75">
        <f t="shared" si="11"/>
        <v>-1.0782157023160553E-5</v>
      </c>
      <c r="S28" s="75">
        <f t="shared" si="11"/>
        <v>-1.5762400282449821E-5</v>
      </c>
      <c r="T28" s="75">
        <f t="shared" si="11"/>
        <v>-2.0263710985316274E-5</v>
      </c>
      <c r="U28" s="75">
        <f t="shared" si="11"/>
        <v>-2.4149319083826393E-5</v>
      </c>
      <c r="V28" s="75">
        <f t="shared" si="11"/>
        <v>-2.7301162342119533E-5</v>
      </c>
      <c r="W28" s="75">
        <f t="shared" si="11"/>
        <v>-2.9623473597702106E-5</v>
      </c>
      <c r="X28" s="75">
        <f t="shared" si="11"/>
        <v>-3.1045690598219437E-5</v>
      </c>
      <c r="Y28" s="75">
        <f t="shared" si="11"/>
        <v>-3.1524599999787327E-5</v>
      </c>
      <c r="Z28" s="75">
        <f t="shared" si="11"/>
        <v>-3.1045650382578988E-5</v>
      </c>
      <c r="AA28" s="75">
        <f t="shared" si="12"/>
        <v>-2.9623394388353095E-5</v>
      </c>
      <c r="AB28" s="75">
        <f t="shared" si="12"/>
        <v>-2.7301046545797925E-5</v>
      </c>
      <c r="AC28" s="75">
        <f t="shared" si="12"/>
        <v>-2.4149170218944844E-5</v>
      </c>
      <c r="AD28" s="75">
        <f t="shared" si="12"/>
        <v>-2.0263533575058878E-5</v>
      </c>
      <c r="AE28" s="75">
        <f t="shared" si="12"/>
        <v>-1.5762199717337499E-5</v>
      </c>
      <c r="AF28" s="75">
        <f t="shared" si="12"/>
        <v>-1.0781939397262729E-5</v>
      </c>
      <c r="AG28" s="75">
        <f t="shared" si="12"/>
        <v>-5.4740753045266927E-6</v>
      </c>
      <c r="AH28" s="75">
        <f t="shared" si="12"/>
        <v>1.1579632160216512E-10</v>
      </c>
      <c r="AI28" s="75">
        <f t="shared" si="12"/>
        <v>5.4743033787572606E-6</v>
      </c>
      <c r="AJ28" s="75">
        <f t="shared" si="12"/>
        <v>1.078215702316055E-5</v>
      </c>
      <c r="AK28" s="75">
        <f t="shared" si="13"/>
        <v>1.5762400282449845E-5</v>
      </c>
      <c r="AL28" s="75">
        <f t="shared" si="13"/>
        <v>2.0263710985316274E-5</v>
      </c>
      <c r="AM28" s="75">
        <f t="shared" si="13"/>
        <v>2.4149319083826387E-5</v>
      </c>
      <c r="AN28" s="75">
        <f t="shared" si="13"/>
        <v>2.7301162342119529E-5</v>
      </c>
      <c r="AO28" s="75">
        <f t="shared" si="13"/>
        <v>2.9623473597702116E-5</v>
      </c>
      <c r="AP28" s="75">
        <f t="shared" si="13"/>
        <v>3.1045690598219437E-5</v>
      </c>
      <c r="AQ28" s="75">
        <f t="shared" si="13"/>
        <v>3.1524599999787327E-5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3.9801200000000001E-5</v>
      </c>
      <c r="E29" s="50">
        <v>3.1415899999999999</v>
      </c>
      <c r="F29" s="36">
        <f t="shared" si="5"/>
        <v>0.78393134037419054</v>
      </c>
      <c r="G29" s="75">
        <f t="shared" si="10"/>
        <v>-4.2246423233128332E-10</v>
      </c>
      <c r="H29" s="75">
        <f t="shared" si="10"/>
        <v>2.7225227270162096E-5</v>
      </c>
      <c r="I29" s="75">
        <f t="shared" si="10"/>
        <v>5.1167112794213599E-5</v>
      </c>
      <c r="J29" s="75">
        <f t="shared" si="10"/>
        <v>6.8937489369123357E-5</v>
      </c>
      <c r="K29" s="75">
        <f t="shared" si="10"/>
        <v>7.8392987317130915E-5</v>
      </c>
      <c r="L29" s="75">
        <f t="shared" si="10"/>
        <v>7.8393134037419056E-5</v>
      </c>
      <c r="M29" s="75">
        <f t="shared" si="10"/>
        <v>6.8937911833355736E-5</v>
      </c>
      <c r="N29" s="75">
        <f t="shared" si="10"/>
        <v>5.1167760046968843E-5</v>
      </c>
      <c r="O29" s="75">
        <f t="shared" si="10"/>
        <v>2.7226021243205437E-5</v>
      </c>
      <c r="P29" s="75">
        <f t="shared" si="10"/>
        <v>4.2246423234103578E-10</v>
      </c>
      <c r="Q29" s="75">
        <f t="shared" si="11"/>
        <v>-2.7225227270162086E-5</v>
      </c>
      <c r="R29" s="75">
        <f t="shared" si="11"/>
        <v>-5.1167112794213639E-5</v>
      </c>
      <c r="S29" s="75">
        <f t="shared" si="11"/>
        <v>-6.8937489369123398E-5</v>
      </c>
      <c r="T29" s="75">
        <f t="shared" si="11"/>
        <v>-7.8392987317130902E-5</v>
      </c>
      <c r="U29" s="75">
        <f t="shared" si="11"/>
        <v>-7.8393134037419056E-5</v>
      </c>
      <c r="V29" s="75">
        <f t="shared" si="11"/>
        <v>-6.8937911833355736E-5</v>
      </c>
      <c r="W29" s="75">
        <f t="shared" si="11"/>
        <v>-5.116776004696885E-5</v>
      </c>
      <c r="X29" s="75">
        <f t="shared" si="11"/>
        <v>-2.722602124320545E-5</v>
      </c>
      <c r="Y29" s="75">
        <f t="shared" si="11"/>
        <v>-4.2246423235078829E-10</v>
      </c>
      <c r="Z29" s="75">
        <f t="shared" si="11"/>
        <v>2.7225227270162211E-5</v>
      </c>
      <c r="AA29" s="75">
        <f t="shared" si="12"/>
        <v>5.1167112794213632E-5</v>
      </c>
      <c r="AB29" s="75">
        <f t="shared" si="12"/>
        <v>6.8937489369123384E-5</v>
      </c>
      <c r="AC29" s="75">
        <f t="shared" si="12"/>
        <v>7.8392987317130902E-5</v>
      </c>
      <c r="AD29" s="75">
        <f t="shared" si="12"/>
        <v>7.8393134037419056E-5</v>
      </c>
      <c r="AE29" s="75">
        <f t="shared" si="12"/>
        <v>6.893791183335575E-5</v>
      </c>
      <c r="AF29" s="75">
        <f t="shared" si="12"/>
        <v>5.1167760046968857E-5</v>
      </c>
      <c r="AG29" s="75">
        <f t="shared" si="12"/>
        <v>2.7226021243205461E-5</v>
      </c>
      <c r="AH29" s="75">
        <f t="shared" si="12"/>
        <v>4.2246423236054075E-10</v>
      </c>
      <c r="AI29" s="75">
        <f t="shared" si="12"/>
        <v>-2.7225227270161933E-5</v>
      </c>
      <c r="AJ29" s="75">
        <f t="shared" si="12"/>
        <v>-5.1167112794213409E-5</v>
      </c>
      <c r="AK29" s="75">
        <f t="shared" si="13"/>
        <v>-6.8937489369123384E-5</v>
      </c>
      <c r="AL29" s="75">
        <f t="shared" si="13"/>
        <v>-7.8392987317130902E-5</v>
      </c>
      <c r="AM29" s="75">
        <f t="shared" si="13"/>
        <v>-7.8393134037419056E-5</v>
      </c>
      <c r="AN29" s="75">
        <f t="shared" si="13"/>
        <v>-6.893791183335575E-5</v>
      </c>
      <c r="AO29" s="75">
        <f t="shared" si="13"/>
        <v>-5.1167760046968653E-5</v>
      </c>
      <c r="AP29" s="75">
        <f t="shared" si="13"/>
        <v>-2.7226021243205599E-5</v>
      </c>
      <c r="AQ29" s="75">
        <f t="shared" si="13"/>
        <v>-4.2246423222889098E-10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2.8725799999999999E-5</v>
      </c>
      <c r="E30" s="50">
        <v>3.1415899999999999</v>
      </c>
      <c r="F30" s="36">
        <f t="shared" si="5"/>
        <v>1.1490319999959546</v>
      </c>
      <c r="G30" s="75">
        <f t="shared" si="10"/>
        <v>3.0490595874357317E-10</v>
      </c>
      <c r="H30" s="75">
        <f t="shared" si="10"/>
        <v>-1.9952431014276446E-5</v>
      </c>
      <c r="I30" s="75">
        <f t="shared" si="10"/>
        <v>-3.9298922414560155E-5</v>
      </c>
      <c r="J30" s="75">
        <f t="shared" si="10"/>
        <v>-5.7451335943491669E-5</v>
      </c>
      <c r="K30" s="75">
        <f t="shared" si="10"/>
        <v>-7.3858119701558964E-5</v>
      </c>
      <c r="L30" s="75">
        <f t="shared" si="10"/>
        <v>-8.8020761866506244E-5</v>
      </c>
      <c r="M30" s="75">
        <f t="shared" si="10"/>
        <v>-9.9508937722794376E-5</v>
      </c>
      <c r="N30" s="75">
        <f t="shared" si="10"/>
        <v>-1.079735848603275E-4</v>
      </c>
      <c r="O30" s="75">
        <f t="shared" si="10"/>
        <v>-1.1315750925914984E-4</v>
      </c>
      <c r="P30" s="75">
        <f t="shared" si="10"/>
        <v>-1.1490319999959545E-4</v>
      </c>
      <c r="Q30" s="75">
        <f t="shared" si="11"/>
        <v>-1.1315761515187803E-4</v>
      </c>
      <c r="R30" s="75">
        <f t="shared" si="11"/>
        <v>-1.0797379342828693E-4</v>
      </c>
      <c r="S30" s="75">
        <f t="shared" si="11"/>
        <v>-9.9509242628753106E-5</v>
      </c>
      <c r="T30" s="75">
        <f t="shared" si="11"/>
        <v>-8.8021153846051055E-5</v>
      </c>
      <c r="U30" s="75">
        <f t="shared" si="11"/>
        <v>-7.3858586844589711E-5</v>
      </c>
      <c r="V30" s="75">
        <f t="shared" si="11"/>
        <v>-5.7451864056103796E-5</v>
      </c>
      <c r="W30" s="75">
        <f t="shared" si="11"/>
        <v>-3.9299495450319149E-5</v>
      </c>
      <c r="X30" s="75">
        <f t="shared" si="11"/>
        <v>-1.9953031561780686E-5</v>
      </c>
      <c r="Y30" s="75">
        <f t="shared" si="11"/>
        <v>-3.0490595875765054E-10</v>
      </c>
      <c r="Z30" s="75">
        <f t="shared" si="11"/>
        <v>1.9952431014276537E-5</v>
      </c>
      <c r="AA30" s="75">
        <f t="shared" si="12"/>
        <v>3.9298922414560189E-5</v>
      </c>
      <c r="AB30" s="75">
        <f t="shared" si="12"/>
        <v>5.7451335943491703E-5</v>
      </c>
      <c r="AC30" s="75">
        <f t="shared" si="12"/>
        <v>7.3858119701558951E-5</v>
      </c>
      <c r="AD30" s="75">
        <f t="shared" si="12"/>
        <v>8.8020761866506231E-5</v>
      </c>
      <c r="AE30" s="75">
        <f t="shared" si="12"/>
        <v>9.9508937722794362E-5</v>
      </c>
      <c r="AF30" s="75">
        <f t="shared" si="12"/>
        <v>1.079735848603275E-4</v>
      </c>
      <c r="AG30" s="75">
        <f t="shared" si="12"/>
        <v>1.1315750925914984E-4</v>
      </c>
      <c r="AH30" s="75">
        <f t="shared" si="12"/>
        <v>1.1490319999959545E-4</v>
      </c>
      <c r="AI30" s="75">
        <f t="shared" si="12"/>
        <v>1.1315761515187806E-4</v>
      </c>
      <c r="AJ30" s="75">
        <f t="shared" si="12"/>
        <v>1.07973793428287E-4</v>
      </c>
      <c r="AK30" s="75">
        <f t="shared" si="13"/>
        <v>9.950924262875312E-5</v>
      </c>
      <c r="AL30" s="75">
        <f t="shared" si="13"/>
        <v>8.8021153846051055E-5</v>
      </c>
      <c r="AM30" s="75">
        <f t="shared" si="13"/>
        <v>7.3858586844589724E-5</v>
      </c>
      <c r="AN30" s="75">
        <f t="shared" si="13"/>
        <v>5.7451864056103809E-5</v>
      </c>
      <c r="AO30" s="75">
        <f t="shared" si="13"/>
        <v>3.9299495450318966E-5</v>
      </c>
      <c r="AP30" s="75">
        <f t="shared" si="13"/>
        <v>1.9953031561780794E-5</v>
      </c>
      <c r="AQ30" s="75">
        <f t="shared" si="13"/>
        <v>3.0490595866967332E-10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1.1166500000000001E-5</v>
      </c>
      <c r="E31" s="50">
        <v>-1.5708</v>
      </c>
      <c r="F31" s="36">
        <f t="shared" si="5"/>
        <v>0.33499499999774007</v>
      </c>
      <c r="G31" s="75">
        <f t="shared" si="10"/>
        <v>-3.3499499999774005E-5</v>
      </c>
      <c r="H31" s="75">
        <f t="shared" si="10"/>
        <v>-3.2990588689310956E-5</v>
      </c>
      <c r="I31" s="75">
        <f t="shared" si="10"/>
        <v>-3.1479275035566568E-5</v>
      </c>
      <c r="J31" s="75">
        <f t="shared" si="10"/>
        <v>-2.9011479539148263E-5</v>
      </c>
      <c r="K31" s="75">
        <f t="shared" si="10"/>
        <v>-2.5662184917449936E-5</v>
      </c>
      <c r="L31" s="75">
        <f t="shared" si="10"/>
        <v>-2.1533157792727027E-5</v>
      </c>
      <c r="M31" s="75">
        <f t="shared" si="10"/>
        <v>-1.6749856564775711E-5</v>
      </c>
      <c r="N31" s="75">
        <f t="shared" si="10"/>
        <v>-1.1457619420940069E-5</v>
      </c>
      <c r="O31" s="75">
        <f t="shared" si="10"/>
        <v>-5.8172483088343421E-6</v>
      </c>
      <c r="P31" s="75">
        <f t="shared" si="10"/>
        <v>-1.230505343616098E-10</v>
      </c>
      <c r="Q31" s="75">
        <f t="shared" si="11"/>
        <v>5.8170059465938393E-6</v>
      </c>
      <c r="R31" s="75">
        <f t="shared" si="11"/>
        <v>1.1457388161581825E-5</v>
      </c>
      <c r="S31" s="75">
        <f t="shared" si="11"/>
        <v>1.6749643434998294E-5</v>
      </c>
      <c r="T31" s="75">
        <f t="shared" si="11"/>
        <v>2.1532969268370891E-5</v>
      </c>
      <c r="U31" s="75">
        <f t="shared" si="11"/>
        <v>2.5662026726732229E-5</v>
      </c>
      <c r="V31" s="75">
        <f t="shared" si="11"/>
        <v>2.9011356488613908E-5</v>
      </c>
      <c r="W31" s="75">
        <f t="shared" si="11"/>
        <v>3.1479190864043775E-5</v>
      </c>
      <c r="X31" s="75">
        <f t="shared" si="11"/>
        <v>3.2990545954308855E-5</v>
      </c>
      <c r="Y31" s="75">
        <f t="shared" si="11"/>
        <v>3.3499499999774005E-5</v>
      </c>
      <c r="Z31" s="75">
        <f t="shared" si="11"/>
        <v>3.2990588689310956E-5</v>
      </c>
      <c r="AA31" s="75">
        <f t="shared" si="12"/>
        <v>3.1479275035566575E-5</v>
      </c>
      <c r="AB31" s="75">
        <f t="shared" si="12"/>
        <v>2.9011479539148269E-5</v>
      </c>
      <c r="AC31" s="75">
        <f t="shared" si="12"/>
        <v>2.5662184917449936E-5</v>
      </c>
      <c r="AD31" s="75">
        <f t="shared" si="12"/>
        <v>2.1533157792727041E-5</v>
      </c>
      <c r="AE31" s="75">
        <f t="shared" si="12"/>
        <v>1.6749856564775728E-5</v>
      </c>
      <c r="AF31" s="75">
        <f t="shared" si="12"/>
        <v>1.1457619420940093E-5</v>
      </c>
      <c r="AG31" s="75">
        <f t="shared" si="12"/>
        <v>5.8172483088343464E-6</v>
      </c>
      <c r="AH31" s="75">
        <f t="shared" si="12"/>
        <v>1.2305053437315236E-10</v>
      </c>
      <c r="AI31" s="75">
        <f t="shared" si="12"/>
        <v>-5.8170059465938206E-6</v>
      </c>
      <c r="AJ31" s="75">
        <f t="shared" si="12"/>
        <v>-1.1457388161581798E-5</v>
      </c>
      <c r="AK31" s="75">
        <f t="shared" si="13"/>
        <v>-1.6749643434998294E-5</v>
      </c>
      <c r="AL31" s="75">
        <f t="shared" si="13"/>
        <v>-2.1532969268370884E-5</v>
      </c>
      <c r="AM31" s="75">
        <f t="shared" si="13"/>
        <v>-2.5662026726732223E-5</v>
      </c>
      <c r="AN31" s="75">
        <f t="shared" si="13"/>
        <v>-2.9011356488613894E-5</v>
      </c>
      <c r="AO31" s="75">
        <f t="shared" si="13"/>
        <v>-3.1479190864043775E-5</v>
      </c>
      <c r="AP31" s="75">
        <f t="shared" si="13"/>
        <v>-3.2990545954308842E-5</v>
      </c>
      <c r="AQ31" s="75">
        <f t="shared" si="13"/>
        <v>-3.3499499999774005E-5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1.0959599999999999E-5</v>
      </c>
      <c r="E32" s="50">
        <v>3.1415899999999999</v>
      </c>
      <c r="F32" s="36">
        <f t="shared" si="5"/>
        <v>0.21586218299862764</v>
      </c>
      <c r="G32" s="75">
        <f t="shared" si="10"/>
        <v>-1.1632913079650695E-10</v>
      </c>
      <c r="H32" s="75">
        <f t="shared" si="10"/>
        <v>7.4966986118526199E-6</v>
      </c>
      <c r="I32" s="75">
        <f t="shared" si="10"/>
        <v>1.4089301060758553E-5</v>
      </c>
      <c r="J32" s="75">
        <f t="shared" si="10"/>
        <v>1.898252586579913E-5</v>
      </c>
      <c r="K32" s="75">
        <f t="shared" si="10"/>
        <v>2.158617789917962E-5</v>
      </c>
      <c r="L32" s="75">
        <f t="shared" si="10"/>
        <v>2.1586218299862765E-5</v>
      </c>
      <c r="M32" s="75">
        <f t="shared" si="10"/>
        <v>1.898264219492994E-5</v>
      </c>
      <c r="N32" s="75">
        <f t="shared" si="10"/>
        <v>1.4089479287327007E-5</v>
      </c>
      <c r="O32" s="75">
        <f t="shared" si="10"/>
        <v>7.4969172391042051E-6</v>
      </c>
      <c r="P32" s="75">
        <f t="shared" si="10"/>
        <v>1.1632913079919238E-10</v>
      </c>
      <c r="Q32" s="75">
        <f t="shared" si="11"/>
        <v>-7.4966986118526173E-6</v>
      </c>
      <c r="R32" s="75">
        <f t="shared" si="11"/>
        <v>-1.4089301060758565E-5</v>
      </c>
      <c r="S32" s="75">
        <f t="shared" si="11"/>
        <v>-1.898252586579914E-5</v>
      </c>
      <c r="T32" s="75">
        <f t="shared" si="11"/>
        <v>-2.1586177899179616E-5</v>
      </c>
      <c r="U32" s="75">
        <f t="shared" si="11"/>
        <v>-2.1586218299862765E-5</v>
      </c>
      <c r="V32" s="75">
        <f t="shared" si="11"/>
        <v>-1.898264219492994E-5</v>
      </c>
      <c r="W32" s="75">
        <f t="shared" si="11"/>
        <v>-1.4089479287327008E-5</v>
      </c>
      <c r="X32" s="75">
        <f t="shared" si="11"/>
        <v>-7.4969172391042085E-6</v>
      </c>
      <c r="Y32" s="75">
        <f t="shared" si="11"/>
        <v>-1.1632913080187781E-10</v>
      </c>
      <c r="Z32" s="75">
        <f t="shared" si="11"/>
        <v>7.4966986118526512E-6</v>
      </c>
      <c r="AA32" s="75">
        <f t="shared" si="12"/>
        <v>1.4089301060758561E-5</v>
      </c>
      <c r="AB32" s="75">
        <f t="shared" si="12"/>
        <v>1.8982525865799137E-5</v>
      </c>
      <c r="AC32" s="75">
        <f t="shared" si="12"/>
        <v>2.1586177899179616E-5</v>
      </c>
      <c r="AD32" s="75">
        <f t="shared" si="12"/>
        <v>2.1586218299862765E-5</v>
      </c>
      <c r="AE32" s="75">
        <f t="shared" si="12"/>
        <v>1.898264219492994E-5</v>
      </c>
      <c r="AF32" s="75">
        <f t="shared" si="12"/>
        <v>1.4089479287327012E-5</v>
      </c>
      <c r="AG32" s="75">
        <f t="shared" si="12"/>
        <v>7.496917239104211E-6</v>
      </c>
      <c r="AH32" s="75">
        <f t="shared" si="12"/>
        <v>1.1632913080456322E-10</v>
      </c>
      <c r="AI32" s="75">
        <f t="shared" si="12"/>
        <v>-7.4966986118525741E-6</v>
      </c>
      <c r="AJ32" s="75">
        <f t="shared" si="12"/>
        <v>-1.40893010607585E-5</v>
      </c>
      <c r="AK32" s="75">
        <f t="shared" si="13"/>
        <v>-1.8982525865799137E-5</v>
      </c>
      <c r="AL32" s="75">
        <f t="shared" si="13"/>
        <v>-2.1586177899179616E-5</v>
      </c>
      <c r="AM32" s="75">
        <f t="shared" si="13"/>
        <v>-2.1586218299862765E-5</v>
      </c>
      <c r="AN32" s="75">
        <f t="shared" si="13"/>
        <v>-1.8982642194929944E-5</v>
      </c>
      <c r="AO32" s="75">
        <f t="shared" si="13"/>
        <v>-1.4089479287326956E-5</v>
      </c>
      <c r="AP32" s="75">
        <f t="shared" si="13"/>
        <v>-7.49691723910425E-6</v>
      </c>
      <c r="AQ32" s="75">
        <f t="shared" si="13"/>
        <v>-1.1632913076831233E-10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3.0689599999999998E-5</v>
      </c>
      <c r="E33" s="50">
        <v>-3.1415899999999999</v>
      </c>
      <c r="F33" s="36">
        <f t="shared" si="5"/>
        <v>1.2275839999956781</v>
      </c>
      <c r="G33" s="75">
        <f t="shared" ref="G33:P42" si="14">Bn*SIN(m*(th-INDEX(deg,ii)*PI()/180+ph))*INDEX(mm,ii)*INDEX(_10kA,ii)</f>
        <v>-3.2575043728831794E-10</v>
      </c>
      <c r="H33" s="75">
        <f t="shared" si="14"/>
        <v>-2.1317093254789212E-5</v>
      </c>
      <c r="I33" s="75">
        <f t="shared" si="14"/>
        <v>-4.1986151667564088E-5</v>
      </c>
      <c r="J33" s="75">
        <f t="shared" si="14"/>
        <v>-6.1379482107937864E-5</v>
      </c>
      <c r="K33" s="75">
        <f t="shared" si="14"/>
        <v>-7.8907828043978581E-5</v>
      </c>
      <c r="L33" s="75">
        <f t="shared" si="14"/>
        <v>-9.4038599554190593E-5</v>
      </c>
      <c r="M33" s="75">
        <f t="shared" si="14"/>
        <v>-1.0631205580277596E-4</v>
      </c>
      <c r="N33" s="75">
        <f t="shared" si="14"/>
        <v>-1.1535527403228997E-4</v>
      </c>
      <c r="O33" s="75">
        <f t="shared" si="14"/>
        <v>-1.2089348063291801E-4</v>
      </c>
      <c r="P33" s="75">
        <f t="shared" si="14"/>
        <v>-1.227583999995678E-4</v>
      </c>
      <c r="Q33" s="75">
        <f t="shared" ref="Q33:Z42" si="15">Bn*SIN(m*(th-INDEX(deg,ii)*PI()/180+ph))*INDEX(mm,ii)*INDEX(_10kA,ii)</f>
        <v>-1.2089336750097839E-4</v>
      </c>
      <c r="R33" s="75">
        <f t="shared" si="15"/>
        <v>-1.1535505120586746E-4</v>
      </c>
      <c r="S33" s="75">
        <f t="shared" si="15"/>
        <v>-1.063117300523387E-4</v>
      </c>
      <c r="T33" s="75">
        <f t="shared" si="15"/>
        <v>-9.4038180777500726E-5</v>
      </c>
      <c r="U33" s="75">
        <f t="shared" si="15"/>
        <v>-7.8907328965353949E-5</v>
      </c>
      <c r="V33" s="75">
        <f t="shared" si="15"/>
        <v>-6.1378917891629912E-5</v>
      </c>
      <c r="W33" s="75">
        <f t="shared" si="15"/>
        <v>-4.1985539456999828E-5</v>
      </c>
      <c r="X33" s="75">
        <f t="shared" si="15"/>
        <v>-2.1316451651676854E-5</v>
      </c>
      <c r="Y33" s="75">
        <f t="shared" si="15"/>
        <v>3.2575043727327819E-10</v>
      </c>
      <c r="Z33" s="75">
        <f t="shared" si="15"/>
        <v>2.1317093254789256E-5</v>
      </c>
      <c r="AA33" s="75">
        <f t="shared" ref="AA33:AJ42" si="16">Bn*SIN(m*(th-INDEX(deg,ii)*PI()/180+ph))*INDEX(mm,ii)*INDEX(_10kA,ii)</f>
        <v>4.1986151667564075E-5</v>
      </c>
      <c r="AB33" s="75">
        <f t="shared" si="16"/>
        <v>6.1379482107937891E-5</v>
      </c>
      <c r="AC33" s="75">
        <f t="shared" si="16"/>
        <v>7.8907828043978567E-5</v>
      </c>
      <c r="AD33" s="75">
        <f t="shared" si="16"/>
        <v>9.4038599554190579E-5</v>
      </c>
      <c r="AE33" s="75">
        <f t="shared" si="16"/>
        <v>1.0631205580277594E-4</v>
      </c>
      <c r="AF33" s="75">
        <f t="shared" si="16"/>
        <v>1.1535527403228994E-4</v>
      </c>
      <c r="AG33" s="75">
        <f t="shared" si="16"/>
        <v>1.2089348063291801E-4</v>
      </c>
      <c r="AH33" s="75">
        <f t="shared" si="16"/>
        <v>1.227583999995678E-4</v>
      </c>
      <c r="AI33" s="75">
        <f t="shared" si="16"/>
        <v>1.2089336750097839E-4</v>
      </c>
      <c r="AJ33" s="75">
        <f t="shared" si="16"/>
        <v>1.1535505120586749E-4</v>
      </c>
      <c r="AK33" s="75">
        <f t="shared" ref="AK33:AQ42" si="17">Bn*SIN(m*(th-INDEX(deg,ii)*PI()/180+ph))*INDEX(mm,ii)*INDEX(_10kA,ii)</f>
        <v>1.0631173005233868E-4</v>
      </c>
      <c r="AL33" s="75">
        <f t="shared" si="17"/>
        <v>9.4038180777500726E-5</v>
      </c>
      <c r="AM33" s="75">
        <f t="shared" si="17"/>
        <v>7.8907328965353949E-5</v>
      </c>
      <c r="AN33" s="75">
        <f t="shared" si="17"/>
        <v>6.1378917891629966E-5</v>
      </c>
      <c r="AO33" s="75">
        <f t="shared" si="17"/>
        <v>4.1985539456999794E-5</v>
      </c>
      <c r="AP33" s="75">
        <f t="shared" si="17"/>
        <v>2.1316451651676976E-5</v>
      </c>
      <c r="AQ33" s="75">
        <f t="shared" si="17"/>
        <v>-3.257504372582385E-10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4.0022799999999999E-5</v>
      </c>
      <c r="E34" s="50">
        <v>-1.5708</v>
      </c>
      <c r="F34" s="36">
        <f t="shared" si="5"/>
        <v>1.2006839999918997</v>
      </c>
      <c r="G34" s="75">
        <f t="shared" si="14"/>
        <v>-1.2006839999918997E-4</v>
      </c>
      <c r="H34" s="75">
        <f t="shared" si="14"/>
        <v>-1.1824436779604662E-4</v>
      </c>
      <c r="I34" s="75">
        <f t="shared" si="14"/>
        <v>-1.1282754031195752E-4</v>
      </c>
      <c r="J34" s="75">
        <f t="shared" si="14"/>
        <v>-1.0398250510897981E-4</v>
      </c>
      <c r="K34" s="75">
        <f t="shared" si="14"/>
        <v>-9.1978014105952211E-5</v>
      </c>
      <c r="L34" s="75">
        <f t="shared" si="14"/>
        <v>-7.7178817687436111E-5</v>
      </c>
      <c r="M34" s="75">
        <f t="shared" si="14"/>
        <v>-6.003458194785342E-5</v>
      </c>
      <c r="N34" s="75">
        <f t="shared" si="14"/>
        <v>-4.1066225814749491E-5</v>
      </c>
      <c r="O34" s="75">
        <f t="shared" si="14"/>
        <v>-2.0850093190777332E-5</v>
      </c>
      <c r="P34" s="75">
        <f t="shared" si="14"/>
        <v>-4.4103585963800976E-10</v>
      </c>
      <c r="Q34" s="75">
        <f t="shared" si="15"/>
        <v>2.0849224519709478E-5</v>
      </c>
      <c r="R34" s="75">
        <f t="shared" si="15"/>
        <v>4.1065396938463883E-5</v>
      </c>
      <c r="S34" s="75">
        <f t="shared" si="15"/>
        <v>6.003381805133655E-5</v>
      </c>
      <c r="T34" s="75">
        <f t="shared" si="15"/>
        <v>7.717814198129712E-5</v>
      </c>
      <c r="U34" s="75">
        <f t="shared" si="15"/>
        <v>9.1977447121180186E-5</v>
      </c>
      <c r="V34" s="75">
        <f t="shared" si="15"/>
        <v>1.0398206407312018E-4</v>
      </c>
      <c r="W34" s="75">
        <f t="shared" si="15"/>
        <v>1.1282723862566167E-4</v>
      </c>
      <c r="X34" s="75">
        <f t="shared" si="15"/>
        <v>1.1824421462589998E-4</v>
      </c>
      <c r="Y34" s="75">
        <f t="shared" si="15"/>
        <v>1.2006839999918997E-4</v>
      </c>
      <c r="Z34" s="75">
        <f t="shared" si="15"/>
        <v>1.1824436779604662E-4</v>
      </c>
      <c r="AA34" s="75">
        <f t="shared" si="16"/>
        <v>1.1282754031195752E-4</v>
      </c>
      <c r="AB34" s="75">
        <f t="shared" si="16"/>
        <v>1.0398250510897982E-4</v>
      </c>
      <c r="AC34" s="75">
        <f t="shared" si="16"/>
        <v>9.1978014105952211E-5</v>
      </c>
      <c r="AD34" s="75">
        <f t="shared" si="16"/>
        <v>7.7178817687436138E-5</v>
      </c>
      <c r="AE34" s="75">
        <f t="shared" si="16"/>
        <v>6.0034581947853487E-5</v>
      </c>
      <c r="AF34" s="75">
        <f t="shared" si="16"/>
        <v>4.1066225814749579E-5</v>
      </c>
      <c r="AG34" s="75">
        <f t="shared" si="16"/>
        <v>2.0850093190777349E-5</v>
      </c>
      <c r="AH34" s="75">
        <f t="shared" si="16"/>
        <v>4.4103585967938048E-10</v>
      </c>
      <c r="AI34" s="75">
        <f t="shared" si="16"/>
        <v>-2.084922451970941E-5</v>
      </c>
      <c r="AJ34" s="75">
        <f t="shared" si="16"/>
        <v>-4.1065396938463795E-5</v>
      </c>
      <c r="AK34" s="75">
        <f t="shared" si="17"/>
        <v>-6.0033818051336563E-5</v>
      </c>
      <c r="AL34" s="75">
        <f t="shared" si="17"/>
        <v>-7.7178141981297106E-5</v>
      </c>
      <c r="AM34" s="75">
        <f t="shared" si="17"/>
        <v>-9.1977447121180172E-5</v>
      </c>
      <c r="AN34" s="75">
        <f t="shared" si="17"/>
        <v>-1.0398206407312015E-4</v>
      </c>
      <c r="AO34" s="75">
        <f t="shared" si="17"/>
        <v>-1.1282723862566168E-4</v>
      </c>
      <c r="AP34" s="75">
        <f t="shared" si="17"/>
        <v>-1.1824421462589997E-4</v>
      </c>
      <c r="AQ34" s="75">
        <f t="shared" si="17"/>
        <v>-1.2006839999918997E-4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1.03359E-5</v>
      </c>
      <c r="E35" s="50">
        <v>3.1415899999999999</v>
      </c>
      <c r="F35" s="36">
        <f t="shared" si="5"/>
        <v>0.20357767959191173</v>
      </c>
      <c r="G35" s="75">
        <f t="shared" si="14"/>
        <v>-1.0970895498007375E-10</v>
      </c>
      <c r="H35" s="75">
        <f t="shared" si="14"/>
        <v>7.0700689060045527E-6</v>
      </c>
      <c r="I35" s="75">
        <f t="shared" si="14"/>
        <v>1.3287492867795753E-5</v>
      </c>
      <c r="J35" s="75">
        <f t="shared" si="14"/>
        <v>1.7902249087221544E-5</v>
      </c>
      <c r="K35" s="75">
        <f t="shared" si="14"/>
        <v>2.0357729857670959E-5</v>
      </c>
      <c r="L35" s="75">
        <f t="shared" si="14"/>
        <v>2.0357767959191172E-5</v>
      </c>
      <c r="M35" s="75">
        <f t="shared" si="14"/>
        <v>1.7902358796176539E-5</v>
      </c>
      <c r="N35" s="75">
        <f t="shared" si="14"/>
        <v>1.3287660951666413E-5</v>
      </c>
      <c r="O35" s="75">
        <f t="shared" si="14"/>
        <v>7.0702750913954122E-6</v>
      </c>
      <c r="P35" s="75">
        <f t="shared" si="14"/>
        <v>1.0970895498260636E-10</v>
      </c>
      <c r="Q35" s="75">
        <f t="shared" si="15"/>
        <v>-7.0700689060045502E-6</v>
      </c>
      <c r="R35" s="75">
        <f t="shared" si="15"/>
        <v>-1.3287492867795764E-5</v>
      </c>
      <c r="S35" s="75">
        <f t="shared" si="15"/>
        <v>-1.7902249087221554E-5</v>
      </c>
      <c r="T35" s="75">
        <f t="shared" si="15"/>
        <v>-2.0357729857670955E-5</v>
      </c>
      <c r="U35" s="75">
        <f t="shared" si="15"/>
        <v>-2.0357767959191172E-5</v>
      </c>
      <c r="V35" s="75">
        <f t="shared" si="15"/>
        <v>-1.7902358796176539E-5</v>
      </c>
      <c r="W35" s="75">
        <f t="shared" si="15"/>
        <v>-1.3287660951666416E-5</v>
      </c>
      <c r="X35" s="75">
        <f t="shared" si="15"/>
        <v>-7.0702750913954156E-6</v>
      </c>
      <c r="Y35" s="75">
        <f t="shared" si="15"/>
        <v>-1.0970895498513895E-10</v>
      </c>
      <c r="Z35" s="75">
        <f t="shared" si="15"/>
        <v>7.0700689060045824E-6</v>
      </c>
      <c r="AA35" s="75">
        <f t="shared" si="16"/>
        <v>1.3287492867795762E-5</v>
      </c>
      <c r="AB35" s="75">
        <f t="shared" si="16"/>
        <v>1.7902249087221551E-5</v>
      </c>
      <c r="AC35" s="75">
        <f t="shared" si="16"/>
        <v>2.0357729857670955E-5</v>
      </c>
      <c r="AD35" s="75">
        <f t="shared" si="16"/>
        <v>2.0357767959191172E-5</v>
      </c>
      <c r="AE35" s="75">
        <f t="shared" si="16"/>
        <v>1.7902358796176539E-5</v>
      </c>
      <c r="AF35" s="75">
        <f t="shared" si="16"/>
        <v>1.3287660951666418E-5</v>
      </c>
      <c r="AG35" s="75">
        <f t="shared" si="16"/>
        <v>7.0702750913954181E-6</v>
      </c>
      <c r="AH35" s="75">
        <f t="shared" si="16"/>
        <v>1.0970895498767156E-10</v>
      </c>
      <c r="AI35" s="75">
        <f t="shared" si="16"/>
        <v>-7.0700689060045104E-6</v>
      </c>
      <c r="AJ35" s="75">
        <f t="shared" si="16"/>
        <v>-1.3287492867795704E-5</v>
      </c>
      <c r="AK35" s="75">
        <f t="shared" si="17"/>
        <v>-1.7902249087221551E-5</v>
      </c>
      <c r="AL35" s="75">
        <f t="shared" si="17"/>
        <v>-2.0357729857670955E-5</v>
      </c>
      <c r="AM35" s="75">
        <f t="shared" si="17"/>
        <v>-2.0357767959191172E-5</v>
      </c>
      <c r="AN35" s="75">
        <f t="shared" si="17"/>
        <v>-1.7902358796176542E-5</v>
      </c>
      <c r="AO35" s="75">
        <f t="shared" si="17"/>
        <v>-1.3287660951666365E-5</v>
      </c>
      <c r="AP35" s="75">
        <f t="shared" si="17"/>
        <v>-7.0702750913954545E-6</v>
      </c>
      <c r="AQ35" s="75">
        <f t="shared" si="17"/>
        <v>-1.0970895495348367E-10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2.2250899999999999E-4</v>
      </c>
      <c r="E36" s="50">
        <v>-2.4205399999999998E-16</v>
      </c>
      <c r="F36" s="36">
        <f t="shared" si="5"/>
        <v>8.9003599999999992</v>
      </c>
      <c r="G36" s="75">
        <f t="shared" si="14"/>
        <v>-2.1543677394399997E-19</v>
      </c>
      <c r="H36" s="75">
        <f t="shared" si="14"/>
        <v>1.5455312945796378E-4</v>
      </c>
      <c r="I36" s="75">
        <f t="shared" si="14"/>
        <v>3.044102402850047E-4</v>
      </c>
      <c r="J36" s="75">
        <f t="shared" si="14"/>
        <v>4.4501799999999977E-4</v>
      </c>
      <c r="K36" s="75">
        <f t="shared" si="14"/>
        <v>5.721041129749685E-4</v>
      </c>
      <c r="L36" s="75">
        <f t="shared" si="14"/>
        <v>6.8180713197584257E-4</v>
      </c>
      <c r="M36" s="75">
        <f t="shared" si="14"/>
        <v>7.7079378628268651E-4</v>
      </c>
      <c r="N36" s="75">
        <f t="shared" si="14"/>
        <v>8.3636026143380665E-4</v>
      </c>
      <c r="O36" s="75">
        <f t="shared" si="14"/>
        <v>8.7651435325997358E-4</v>
      </c>
      <c r="P36" s="75">
        <f t="shared" si="14"/>
        <v>8.9003599999999997E-4</v>
      </c>
      <c r="Q36" s="75">
        <f t="shared" si="15"/>
        <v>8.7651435325997369E-4</v>
      </c>
      <c r="R36" s="75">
        <f t="shared" si="15"/>
        <v>8.3636026143380675E-4</v>
      </c>
      <c r="S36" s="75">
        <f t="shared" si="15"/>
        <v>7.7079378628268683E-4</v>
      </c>
      <c r="T36" s="75">
        <f t="shared" si="15"/>
        <v>6.81807131975843E-4</v>
      </c>
      <c r="U36" s="75">
        <f t="shared" si="15"/>
        <v>5.7210411297496915E-4</v>
      </c>
      <c r="V36" s="75">
        <f t="shared" si="15"/>
        <v>4.4501800000000026E-4</v>
      </c>
      <c r="W36" s="75">
        <f t="shared" si="15"/>
        <v>3.044102402850054E-4</v>
      </c>
      <c r="X36" s="75">
        <f t="shared" si="15"/>
        <v>1.5455312945796432E-4</v>
      </c>
      <c r="Y36" s="75">
        <f t="shared" si="15"/>
        <v>5.0429800699941519E-19</v>
      </c>
      <c r="Z36" s="75">
        <f t="shared" si="15"/>
        <v>-1.5455312945796373E-4</v>
      </c>
      <c r="AA36" s="75">
        <f t="shared" si="16"/>
        <v>-3.0441024028500443E-4</v>
      </c>
      <c r="AB36" s="75">
        <f t="shared" si="16"/>
        <v>-4.4501799999999972E-4</v>
      </c>
      <c r="AC36" s="75">
        <f t="shared" si="16"/>
        <v>-5.7210411297496828E-4</v>
      </c>
      <c r="AD36" s="75">
        <f t="shared" si="16"/>
        <v>-6.8180713197584257E-4</v>
      </c>
      <c r="AE36" s="75">
        <f t="shared" si="16"/>
        <v>-7.707937862826864E-4</v>
      </c>
      <c r="AF36" s="75">
        <f t="shared" si="16"/>
        <v>-8.3636026143380654E-4</v>
      </c>
      <c r="AG36" s="75">
        <f t="shared" si="16"/>
        <v>-8.7651435325997358E-4</v>
      </c>
      <c r="AH36" s="75">
        <f t="shared" si="16"/>
        <v>-8.9003599999999997E-4</v>
      </c>
      <c r="AI36" s="75">
        <f t="shared" si="16"/>
        <v>-8.7651435325997369E-4</v>
      </c>
      <c r="AJ36" s="75">
        <f t="shared" si="16"/>
        <v>-8.3636026143380686E-4</v>
      </c>
      <c r="AK36" s="75">
        <f t="shared" si="17"/>
        <v>-7.7079378628268662E-4</v>
      </c>
      <c r="AL36" s="75">
        <f t="shared" si="17"/>
        <v>-6.8180713197584278E-4</v>
      </c>
      <c r="AM36" s="75">
        <f t="shared" si="17"/>
        <v>-5.7210411297496894E-4</v>
      </c>
      <c r="AN36" s="75">
        <f t="shared" si="17"/>
        <v>-4.4501800000000037E-4</v>
      </c>
      <c r="AO36" s="75">
        <f t="shared" si="17"/>
        <v>-3.0441024028500475E-4</v>
      </c>
      <c r="AP36" s="75">
        <f t="shared" si="17"/>
        <v>-1.5455312945796484E-4</v>
      </c>
      <c r="AQ36" s="75">
        <f t="shared" si="17"/>
        <v>-2.1808524604260969E-19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1.28672E-4</v>
      </c>
      <c r="E37" s="50">
        <v>-1.5708</v>
      </c>
      <c r="F37" s="36">
        <f t="shared" si="5"/>
        <v>3.8601599999739582</v>
      </c>
      <c r="G37" s="75">
        <f t="shared" si="14"/>
        <v>-3.8601599999739584E-4</v>
      </c>
      <c r="H37" s="75">
        <f t="shared" si="14"/>
        <v>-3.8015179580271519E-4</v>
      </c>
      <c r="I37" s="75">
        <f t="shared" si="14"/>
        <v>-3.6273687165865954E-4</v>
      </c>
      <c r="J37" s="75">
        <f t="shared" si="14"/>
        <v>-3.3430037122296919E-4</v>
      </c>
      <c r="K37" s="75">
        <f t="shared" si="14"/>
        <v>-2.9570632317181908E-4</v>
      </c>
      <c r="L37" s="75">
        <f t="shared" si="14"/>
        <v>-2.4812738812571278E-4</v>
      </c>
      <c r="M37" s="75">
        <f t="shared" si="14"/>
        <v>-1.9300922794992343E-4</v>
      </c>
      <c r="N37" s="75">
        <f t="shared" si="14"/>
        <v>-1.3202658005025754E-4</v>
      </c>
      <c r="O37" s="75">
        <f t="shared" si="14"/>
        <v>-6.7032371324437606E-5</v>
      </c>
      <c r="P37" s="75">
        <f t="shared" si="14"/>
        <v>-1.4179159411970676E-9</v>
      </c>
      <c r="Q37" s="75">
        <f t="shared" si="15"/>
        <v>6.7029578575213589E-5</v>
      </c>
      <c r="R37" s="75">
        <f t="shared" si="15"/>
        <v>1.3202391523996383E-4</v>
      </c>
      <c r="S37" s="75">
        <f t="shared" si="15"/>
        <v>1.9300677204747238E-4</v>
      </c>
      <c r="T37" s="75">
        <f t="shared" si="15"/>
        <v>2.481252157524577E-4</v>
      </c>
      <c r="U37" s="75">
        <f t="shared" si="15"/>
        <v>2.9570450033422196E-4</v>
      </c>
      <c r="V37" s="75">
        <f t="shared" si="15"/>
        <v>3.3429895330702806E-4</v>
      </c>
      <c r="W37" s="75">
        <f t="shared" si="15"/>
        <v>3.6273590174703266E-4</v>
      </c>
      <c r="X37" s="75">
        <f t="shared" si="15"/>
        <v>3.8015130336567667E-4</v>
      </c>
      <c r="Y37" s="75">
        <f t="shared" si="15"/>
        <v>3.8601599999739584E-4</v>
      </c>
      <c r="Z37" s="75">
        <f t="shared" si="15"/>
        <v>3.8015179580271519E-4</v>
      </c>
      <c r="AA37" s="75">
        <f t="shared" si="16"/>
        <v>3.6273687165865954E-4</v>
      </c>
      <c r="AB37" s="75">
        <f t="shared" si="16"/>
        <v>3.3430037122296924E-4</v>
      </c>
      <c r="AC37" s="75">
        <f t="shared" si="16"/>
        <v>2.9570632317181918E-4</v>
      </c>
      <c r="AD37" s="75">
        <f t="shared" si="16"/>
        <v>2.4812738812571294E-4</v>
      </c>
      <c r="AE37" s="75">
        <f t="shared" si="16"/>
        <v>1.9300922794992365E-4</v>
      </c>
      <c r="AF37" s="75">
        <f t="shared" si="16"/>
        <v>1.3202658005025781E-4</v>
      </c>
      <c r="AG37" s="75">
        <f t="shared" si="16"/>
        <v>6.7032371324437647E-5</v>
      </c>
      <c r="AH37" s="75">
        <f t="shared" si="16"/>
        <v>1.4179159413300732E-9</v>
      </c>
      <c r="AI37" s="75">
        <f t="shared" si="16"/>
        <v>-6.7029578575213358E-5</v>
      </c>
      <c r="AJ37" s="75">
        <f t="shared" si="16"/>
        <v>-1.3202391523996356E-4</v>
      </c>
      <c r="AK37" s="75">
        <f t="shared" si="17"/>
        <v>-1.9300677204747241E-4</v>
      </c>
      <c r="AL37" s="75">
        <f t="shared" si="17"/>
        <v>-2.4812521575245765E-4</v>
      </c>
      <c r="AM37" s="75">
        <f t="shared" si="17"/>
        <v>-2.957045003342219E-4</v>
      </c>
      <c r="AN37" s="75">
        <f t="shared" si="17"/>
        <v>-3.342989533070279E-4</v>
      </c>
      <c r="AO37" s="75">
        <f t="shared" si="17"/>
        <v>-3.6273590174703272E-4</v>
      </c>
      <c r="AP37" s="75">
        <f t="shared" si="17"/>
        <v>-3.8015130336567656E-4</v>
      </c>
      <c r="AQ37" s="75">
        <f t="shared" si="17"/>
        <v>-3.8601599999739584E-4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2.3246599999999999E-4</v>
      </c>
      <c r="E38" s="50">
        <v>-4.3173600000000002E-16</v>
      </c>
      <c r="F38" s="36">
        <f t="shared" si="5"/>
        <v>4.5786863822347197</v>
      </c>
      <c r="G38" s="75">
        <f t="shared" si="14"/>
        <v>-4.0145576390400002E-19</v>
      </c>
      <c r="H38" s="75">
        <f t="shared" si="14"/>
        <v>1.5901610927668942E-4</v>
      </c>
      <c r="I38" s="75">
        <f t="shared" si="14"/>
        <v>2.9885252894678172E-4</v>
      </c>
      <c r="J38" s="75">
        <f t="shared" si="14"/>
        <v>4.0264292303230639E-4</v>
      </c>
      <c r="K38" s="75">
        <f t="shared" si="14"/>
        <v>4.5786863822347185E-4</v>
      </c>
      <c r="L38" s="75">
        <f t="shared" si="14"/>
        <v>4.5786863822347201E-4</v>
      </c>
      <c r="M38" s="75">
        <f t="shared" si="14"/>
        <v>4.0264292303230688E-4</v>
      </c>
      <c r="N38" s="75">
        <f t="shared" si="14"/>
        <v>2.9885252894678248E-4</v>
      </c>
      <c r="O38" s="75">
        <f t="shared" si="14"/>
        <v>1.5901610927669026E-4</v>
      </c>
      <c r="P38" s="75">
        <f t="shared" si="14"/>
        <v>4.6990364117177602E-19</v>
      </c>
      <c r="Q38" s="75">
        <f t="shared" si="15"/>
        <v>-1.5901610927668939E-4</v>
      </c>
      <c r="R38" s="75">
        <f t="shared" si="15"/>
        <v>-2.9885252894678172E-4</v>
      </c>
      <c r="S38" s="75">
        <f t="shared" si="15"/>
        <v>-4.0264292303230628E-4</v>
      </c>
      <c r="T38" s="75">
        <f t="shared" si="15"/>
        <v>-4.5786863822347185E-4</v>
      </c>
      <c r="U38" s="75">
        <f t="shared" si="15"/>
        <v>-4.5786863822347201E-4</v>
      </c>
      <c r="V38" s="75">
        <f t="shared" si="15"/>
        <v>-4.0264292303230682E-4</v>
      </c>
      <c r="W38" s="75">
        <f t="shared" si="15"/>
        <v>-2.9885252894678254E-4</v>
      </c>
      <c r="X38" s="75">
        <f t="shared" si="15"/>
        <v>-1.5901610927669012E-4</v>
      </c>
      <c r="Y38" s="75">
        <f t="shared" si="15"/>
        <v>-5.2686471331553347E-19</v>
      </c>
      <c r="Z38" s="75">
        <f t="shared" si="15"/>
        <v>1.5901610927668953E-4</v>
      </c>
      <c r="AA38" s="75">
        <f t="shared" si="16"/>
        <v>2.9885252894678172E-4</v>
      </c>
      <c r="AB38" s="75">
        <f t="shared" si="16"/>
        <v>4.026429230323065E-4</v>
      </c>
      <c r="AC38" s="75">
        <f t="shared" si="16"/>
        <v>4.5786863822347185E-4</v>
      </c>
      <c r="AD38" s="75">
        <f t="shared" si="16"/>
        <v>4.5786863822347196E-4</v>
      </c>
      <c r="AE38" s="75">
        <f t="shared" si="16"/>
        <v>4.0264292303230688E-4</v>
      </c>
      <c r="AF38" s="75">
        <f t="shared" si="16"/>
        <v>2.9885252894678259E-4</v>
      </c>
      <c r="AG38" s="75">
        <f t="shared" si="16"/>
        <v>1.590161092766898E-4</v>
      </c>
      <c r="AH38" s="75">
        <f t="shared" si="16"/>
        <v>1.7088321643127236E-19</v>
      </c>
      <c r="AI38" s="75">
        <f t="shared" si="16"/>
        <v>-1.5901610927668947E-4</v>
      </c>
      <c r="AJ38" s="75">
        <f t="shared" si="16"/>
        <v>-2.9885252894678167E-4</v>
      </c>
      <c r="AK38" s="75">
        <f t="shared" si="17"/>
        <v>-4.0264292303230666E-4</v>
      </c>
      <c r="AL38" s="75">
        <f t="shared" si="17"/>
        <v>-4.578686382234719E-4</v>
      </c>
      <c r="AM38" s="75">
        <f t="shared" si="17"/>
        <v>-4.5786863822347196E-4</v>
      </c>
      <c r="AN38" s="75">
        <f t="shared" si="17"/>
        <v>-4.0264292303230688E-4</v>
      </c>
      <c r="AO38" s="75">
        <f t="shared" si="17"/>
        <v>-2.9885252894678194E-4</v>
      </c>
      <c r="AP38" s="75">
        <f t="shared" si="17"/>
        <v>-1.5901610927669064E-4</v>
      </c>
      <c r="AQ38" s="75">
        <f t="shared" si="17"/>
        <v>-2.2784428857502981E-19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1.35654E-4</v>
      </c>
      <c r="E39" s="50">
        <v>3.1415899999999999</v>
      </c>
      <c r="F39" s="36">
        <f t="shared" si="5"/>
        <v>5.4261599999808965</v>
      </c>
      <c r="G39" s="75">
        <f t="shared" si="14"/>
        <v>1.4398802793099122E-9</v>
      </c>
      <c r="H39" s="75">
        <f t="shared" si="14"/>
        <v>-9.4222861567324747E-5</v>
      </c>
      <c r="I39" s="75">
        <f t="shared" si="14"/>
        <v>-1.855842490452744E-4</v>
      </c>
      <c r="J39" s="75">
        <f t="shared" si="14"/>
        <v>-2.7130675302614445E-4</v>
      </c>
      <c r="K39" s="75">
        <f t="shared" si="14"/>
        <v>-3.4878573860415657E-4</v>
      </c>
      <c r="L39" s="75">
        <f t="shared" si="14"/>
        <v>-4.1566704600878092E-4</v>
      </c>
      <c r="M39" s="75">
        <f t="shared" si="14"/>
        <v>-4.6991852055810275E-4</v>
      </c>
      <c r="N39" s="75">
        <f t="shared" si="14"/>
        <v>-5.0989175865051161E-4</v>
      </c>
      <c r="O39" s="75">
        <f t="shared" si="14"/>
        <v>-5.3437219367400432E-4</v>
      </c>
      <c r="P39" s="75">
        <f t="shared" si="14"/>
        <v>-5.4261599999808963E-4</v>
      </c>
      <c r="Q39" s="75">
        <f t="shared" si="15"/>
        <v>-5.343726937391774E-4</v>
      </c>
      <c r="R39" s="75">
        <f t="shared" si="15"/>
        <v>-5.0989274358663071E-4</v>
      </c>
      <c r="S39" s="75">
        <f t="shared" si="15"/>
        <v>-4.6991996043838205E-4</v>
      </c>
      <c r="T39" s="75">
        <f t="shared" si="15"/>
        <v>-4.1566889708318693E-4</v>
      </c>
      <c r="U39" s="75">
        <f t="shared" si="15"/>
        <v>-3.4878794462873003E-4</v>
      </c>
      <c r="V39" s="75">
        <f t="shared" si="15"/>
        <v>-2.7130924697194524E-4</v>
      </c>
      <c r="W39" s="75">
        <f t="shared" si="15"/>
        <v>-1.8558695513502127E-4</v>
      </c>
      <c r="X39" s="75">
        <f t="shared" si="15"/>
        <v>-9.4225697577849773E-5</v>
      </c>
      <c r="Y39" s="75">
        <f t="shared" si="15"/>
        <v>-1.4398802793763908E-9</v>
      </c>
      <c r="Z39" s="75">
        <f t="shared" si="15"/>
        <v>9.4222861567325167E-5</v>
      </c>
      <c r="AA39" s="75">
        <f t="shared" si="16"/>
        <v>1.8558424904527456E-4</v>
      </c>
      <c r="AB39" s="75">
        <f t="shared" si="16"/>
        <v>2.7130675302614455E-4</v>
      </c>
      <c r="AC39" s="75">
        <f t="shared" si="16"/>
        <v>3.4878573860415652E-4</v>
      </c>
      <c r="AD39" s="75">
        <f t="shared" si="16"/>
        <v>4.1566704600878081E-4</v>
      </c>
      <c r="AE39" s="75">
        <f t="shared" si="16"/>
        <v>4.699185205581027E-4</v>
      </c>
      <c r="AF39" s="75">
        <f t="shared" si="16"/>
        <v>5.0989175865051161E-4</v>
      </c>
      <c r="AG39" s="75">
        <f t="shared" si="16"/>
        <v>5.3437219367400432E-4</v>
      </c>
      <c r="AH39" s="75">
        <f t="shared" si="16"/>
        <v>5.4261599999808963E-4</v>
      </c>
      <c r="AI39" s="75">
        <f t="shared" si="16"/>
        <v>5.3437269373917762E-4</v>
      </c>
      <c r="AJ39" s="75">
        <f t="shared" si="16"/>
        <v>5.0989274358663103E-4</v>
      </c>
      <c r="AK39" s="75">
        <f t="shared" si="17"/>
        <v>4.699199604383821E-4</v>
      </c>
      <c r="AL39" s="75">
        <f t="shared" si="17"/>
        <v>4.1566889708318693E-4</v>
      </c>
      <c r="AM39" s="75">
        <f t="shared" si="17"/>
        <v>3.4878794462873009E-4</v>
      </c>
      <c r="AN39" s="75">
        <f t="shared" si="17"/>
        <v>2.713092469719453E-4</v>
      </c>
      <c r="AO39" s="75">
        <f t="shared" si="17"/>
        <v>1.8558695513502043E-4</v>
      </c>
      <c r="AP39" s="75">
        <f t="shared" si="17"/>
        <v>9.4225697577850301E-5</v>
      </c>
      <c r="AQ39" s="75">
        <f t="shared" si="17"/>
        <v>1.4398802789609294E-9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2.0441900000000001E-4</v>
      </c>
      <c r="E40" s="50">
        <v>1.5708</v>
      </c>
      <c r="F40" s="36">
        <f t="shared" si="5"/>
        <v>6.1325699999586281</v>
      </c>
      <c r="G40" s="75">
        <f t="shared" si="14"/>
        <v>6.1325699999586277E-4</v>
      </c>
      <c r="H40" s="75">
        <f t="shared" si="14"/>
        <v>6.0393985702179387E-4</v>
      </c>
      <c r="I40" s="75">
        <f t="shared" si="14"/>
        <v>5.7627230710043109E-4</v>
      </c>
      <c r="J40" s="75">
        <f t="shared" si="14"/>
        <v>5.3109501473567956E-4</v>
      </c>
      <c r="K40" s="75">
        <f t="shared" si="14"/>
        <v>4.6978066909522925E-4</v>
      </c>
      <c r="L40" s="75">
        <f t="shared" si="14"/>
        <v>3.9419227554480894E-4</v>
      </c>
      <c r="M40" s="75">
        <f t="shared" si="14"/>
        <v>3.0662654917287585E-4</v>
      </c>
      <c r="N40" s="75">
        <f t="shared" si="14"/>
        <v>2.0974413026484545E-4</v>
      </c>
      <c r="O40" s="75">
        <f t="shared" si="14"/>
        <v>1.0648874209436858E-4</v>
      </c>
      <c r="P40" s="75">
        <f t="shared" si="14"/>
        <v>-2.2526187421615985E-9</v>
      </c>
      <c r="Q40" s="75">
        <f t="shared" si="15"/>
        <v>-1.0649317888717204E-4</v>
      </c>
      <c r="R40" s="75">
        <f t="shared" si="15"/>
        <v>-2.0974836380326383E-4</v>
      </c>
      <c r="S40" s="75">
        <f t="shared" si="15"/>
        <v>-3.0663045082298686E-4</v>
      </c>
      <c r="T40" s="75">
        <f t="shared" si="15"/>
        <v>-3.9419572675694864E-4</v>
      </c>
      <c r="U40" s="75">
        <f t="shared" si="15"/>
        <v>-4.6978356500606265E-4</v>
      </c>
      <c r="V40" s="75">
        <f t="shared" si="15"/>
        <v>-5.310972673544216E-4</v>
      </c>
      <c r="W40" s="75">
        <f t="shared" si="15"/>
        <v>-5.7627384798240107E-4</v>
      </c>
      <c r="X40" s="75">
        <f t="shared" si="15"/>
        <v>-6.0394063934807293E-4</v>
      </c>
      <c r="Y40" s="75">
        <f t="shared" si="15"/>
        <v>-6.1325699999586277E-4</v>
      </c>
      <c r="Z40" s="75">
        <f t="shared" si="15"/>
        <v>-6.0393985702179387E-4</v>
      </c>
      <c r="AA40" s="75">
        <f t="shared" si="16"/>
        <v>-5.762723071004312E-4</v>
      </c>
      <c r="AB40" s="75">
        <f t="shared" si="16"/>
        <v>-5.3109501473567946E-4</v>
      </c>
      <c r="AC40" s="75">
        <f t="shared" si="16"/>
        <v>-4.6978066909522908E-4</v>
      </c>
      <c r="AD40" s="75">
        <f t="shared" si="16"/>
        <v>-3.9419227554480894E-4</v>
      </c>
      <c r="AE40" s="75">
        <f t="shared" si="16"/>
        <v>-3.0662654917287585E-4</v>
      </c>
      <c r="AF40" s="75">
        <f t="shared" si="16"/>
        <v>-2.0974413026484553E-4</v>
      </c>
      <c r="AG40" s="75">
        <f t="shared" si="16"/>
        <v>-1.0648874209436839E-4</v>
      </c>
      <c r="AH40" s="75">
        <f t="shared" si="16"/>
        <v>2.2526187420864653E-9</v>
      </c>
      <c r="AI40" s="75">
        <f t="shared" si="16"/>
        <v>1.0649317888717197E-4</v>
      </c>
      <c r="AJ40" s="75">
        <f t="shared" si="16"/>
        <v>2.097483638032638E-4</v>
      </c>
      <c r="AK40" s="75">
        <f t="shared" si="17"/>
        <v>3.0663045082298724E-4</v>
      </c>
      <c r="AL40" s="75">
        <f t="shared" si="17"/>
        <v>3.9419572675694864E-4</v>
      </c>
      <c r="AM40" s="75">
        <f t="shared" si="17"/>
        <v>4.6978356500606254E-4</v>
      </c>
      <c r="AN40" s="75">
        <f t="shared" si="17"/>
        <v>5.3109726735442149E-4</v>
      </c>
      <c r="AO40" s="75">
        <f t="shared" si="17"/>
        <v>5.7627384798240129E-4</v>
      </c>
      <c r="AP40" s="75">
        <f t="shared" si="17"/>
        <v>6.0394063934807293E-4</v>
      </c>
      <c r="AQ40" s="75">
        <f t="shared" si="17"/>
        <v>6.1325699999586277E-4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9.1476200000000003E-5</v>
      </c>
      <c r="E41" s="50">
        <v>3.1415899999999999</v>
      </c>
      <c r="F41" s="36">
        <f t="shared" si="5"/>
        <v>1.8017311055530367</v>
      </c>
      <c r="G41" s="75">
        <f t="shared" si="14"/>
        <v>-9.7096124261537187E-10</v>
      </c>
      <c r="H41" s="75">
        <f t="shared" si="14"/>
        <v>6.2572493663779028E-5</v>
      </c>
      <c r="I41" s="75">
        <f t="shared" si="14"/>
        <v>1.1759879208129508E-4</v>
      </c>
      <c r="J41" s="75">
        <f t="shared" si="14"/>
        <v>1.5844094060047946E-4</v>
      </c>
      <c r="K41" s="75">
        <f t="shared" si="14"/>
        <v>1.8017277334400297E-4</v>
      </c>
      <c r="L41" s="75">
        <f t="shared" si="14"/>
        <v>1.8017311055530368E-4</v>
      </c>
      <c r="M41" s="75">
        <f t="shared" si="14"/>
        <v>1.5844191156172218E-4</v>
      </c>
      <c r="N41" s="75">
        <f t="shared" si="14"/>
        <v>1.1760027968022399E-4</v>
      </c>
      <c r="O41" s="75">
        <f t="shared" si="14"/>
        <v>6.2574318474008559E-5</v>
      </c>
      <c r="P41" s="75">
        <f t="shared" si="14"/>
        <v>9.7096124263778619E-10</v>
      </c>
      <c r="Q41" s="75">
        <f t="shared" si="15"/>
        <v>-6.2572493663779014E-5</v>
      </c>
      <c r="R41" s="75">
        <f t="shared" si="15"/>
        <v>-1.1759879208129519E-4</v>
      </c>
      <c r="S41" s="75">
        <f t="shared" si="15"/>
        <v>-1.5844094060047954E-4</v>
      </c>
      <c r="T41" s="75">
        <f t="shared" si="15"/>
        <v>-1.8017277334400294E-4</v>
      </c>
      <c r="U41" s="75">
        <f t="shared" si="15"/>
        <v>-1.8017311055530368E-4</v>
      </c>
      <c r="V41" s="75">
        <f t="shared" si="15"/>
        <v>-1.5844191156172218E-4</v>
      </c>
      <c r="W41" s="75">
        <f t="shared" si="15"/>
        <v>-1.1760027968022401E-4</v>
      </c>
      <c r="X41" s="75">
        <f t="shared" si="15"/>
        <v>-6.2574318474008586E-5</v>
      </c>
      <c r="Y41" s="75">
        <f t="shared" si="15"/>
        <v>-9.7096124266020072E-10</v>
      </c>
      <c r="Z41" s="75">
        <f t="shared" si="15"/>
        <v>6.2572493663779299E-5</v>
      </c>
      <c r="AA41" s="75">
        <f t="shared" si="16"/>
        <v>1.1759879208129516E-4</v>
      </c>
      <c r="AB41" s="75">
        <f t="shared" si="16"/>
        <v>1.5844094060047951E-4</v>
      </c>
      <c r="AC41" s="75">
        <f t="shared" si="16"/>
        <v>1.8017277334400294E-4</v>
      </c>
      <c r="AD41" s="75">
        <f t="shared" si="16"/>
        <v>1.8017311055530368E-4</v>
      </c>
      <c r="AE41" s="75">
        <f t="shared" si="16"/>
        <v>1.5844191156172218E-4</v>
      </c>
      <c r="AF41" s="75">
        <f t="shared" si="16"/>
        <v>1.1760027968022403E-4</v>
      </c>
      <c r="AG41" s="75">
        <f t="shared" si="16"/>
        <v>6.25743184740086E-5</v>
      </c>
      <c r="AH41" s="75">
        <f t="shared" si="16"/>
        <v>9.7096124268261504E-10</v>
      </c>
      <c r="AI41" s="75">
        <f t="shared" si="16"/>
        <v>-6.2572493663778648E-5</v>
      </c>
      <c r="AJ41" s="75">
        <f t="shared" si="16"/>
        <v>-1.1759879208129466E-4</v>
      </c>
      <c r="AK41" s="75">
        <f t="shared" si="17"/>
        <v>-1.5844094060047951E-4</v>
      </c>
      <c r="AL41" s="75">
        <f t="shared" si="17"/>
        <v>-1.8017277334400294E-4</v>
      </c>
      <c r="AM41" s="75">
        <f t="shared" si="17"/>
        <v>-1.8017311055530368E-4</v>
      </c>
      <c r="AN41" s="75">
        <f t="shared" si="17"/>
        <v>-1.5844191156172221E-4</v>
      </c>
      <c r="AO41" s="75">
        <f t="shared" si="17"/>
        <v>-1.1760027968022356E-4</v>
      </c>
      <c r="AP41" s="75">
        <f t="shared" si="17"/>
        <v>-6.2574318474008925E-5</v>
      </c>
      <c r="AQ41" s="75">
        <f t="shared" si="17"/>
        <v>-9.7096124238004064E-10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1.1617700000000001E-5</v>
      </c>
      <c r="E42" s="50">
        <v>3.1415899999999999</v>
      </c>
      <c r="F42" s="36">
        <f t="shared" si="5"/>
        <v>0.46470799999836387</v>
      </c>
      <c r="G42" s="75">
        <f t="shared" si="14"/>
        <v>1.2331444056893838E-10</v>
      </c>
      <c r="H42" s="75">
        <f t="shared" si="14"/>
        <v>-8.0694482936788359E-6</v>
      </c>
      <c r="I42" s="75">
        <f t="shared" si="14"/>
        <v>-1.589383379873269E-5</v>
      </c>
      <c r="J42" s="75">
        <f t="shared" si="14"/>
        <v>-2.3235293206480004E-5</v>
      </c>
      <c r="K42" s="75">
        <f t="shared" si="14"/>
        <v>-2.9870759987774115E-5</v>
      </c>
      <c r="L42" s="75">
        <f t="shared" si="14"/>
        <v>-3.5598618842173578E-5</v>
      </c>
      <c r="M42" s="75">
        <f t="shared" si="14"/>
        <v>-4.0244831676823909E-5</v>
      </c>
      <c r="N42" s="75">
        <f t="shared" si="14"/>
        <v>-4.3668225665841404E-5</v>
      </c>
      <c r="O42" s="75">
        <f t="shared" si="14"/>
        <v>-4.5764782715190707E-5</v>
      </c>
      <c r="P42" s="75">
        <f t="shared" si="14"/>
        <v>-4.6470799999836389E-5</v>
      </c>
      <c r="Q42" s="75">
        <f t="shared" si="15"/>
        <v>-4.5764825541846476E-5</v>
      </c>
      <c r="R42" s="75">
        <f t="shared" si="15"/>
        <v>-4.3668310017886684E-5</v>
      </c>
      <c r="S42" s="75">
        <f t="shared" si="15"/>
        <v>-4.0244954991264477E-5</v>
      </c>
      <c r="T42" s="75">
        <f t="shared" si="15"/>
        <v>-3.5598777372162566E-5</v>
      </c>
      <c r="U42" s="75">
        <f t="shared" si="15"/>
        <v>-2.9870948916458024E-5</v>
      </c>
      <c r="V42" s="75">
        <f t="shared" si="15"/>
        <v>-2.3235506793356396E-5</v>
      </c>
      <c r="W42" s="75">
        <f t="shared" si="15"/>
        <v>-1.5894065554072394E-5</v>
      </c>
      <c r="X42" s="75">
        <f t="shared" si="15"/>
        <v>-8.0696911757131042E-6</v>
      </c>
      <c r="Y42" s="75">
        <f t="shared" si="15"/>
        <v>-1.2331444057463176E-10</v>
      </c>
      <c r="Z42" s="75">
        <f t="shared" si="15"/>
        <v>8.0694482936788714E-6</v>
      </c>
      <c r="AA42" s="75">
        <f t="shared" si="16"/>
        <v>1.5893833798732703E-5</v>
      </c>
      <c r="AB42" s="75">
        <f t="shared" si="16"/>
        <v>2.3235293206480014E-5</v>
      </c>
      <c r="AC42" s="75">
        <f t="shared" si="16"/>
        <v>2.9870759987774109E-5</v>
      </c>
      <c r="AD42" s="75">
        <f t="shared" si="16"/>
        <v>3.5598618842173571E-5</v>
      </c>
      <c r="AE42" s="75">
        <f t="shared" si="16"/>
        <v>4.0244831676823902E-5</v>
      </c>
      <c r="AF42" s="75">
        <f t="shared" si="16"/>
        <v>4.3668225665841404E-5</v>
      </c>
      <c r="AG42" s="75">
        <f t="shared" si="16"/>
        <v>4.5764782715190707E-5</v>
      </c>
      <c r="AH42" s="75">
        <f t="shared" si="16"/>
        <v>4.6470799999836389E-5</v>
      </c>
      <c r="AI42" s="75">
        <f t="shared" si="16"/>
        <v>4.576482554184649E-5</v>
      </c>
      <c r="AJ42" s="75">
        <f t="shared" si="16"/>
        <v>4.3668310017886704E-5</v>
      </c>
      <c r="AK42" s="75">
        <f t="shared" si="17"/>
        <v>4.0244954991264483E-5</v>
      </c>
      <c r="AL42" s="75">
        <f t="shared" si="17"/>
        <v>3.5598777372162566E-5</v>
      </c>
      <c r="AM42" s="75">
        <f t="shared" si="17"/>
        <v>2.9870948916458031E-5</v>
      </c>
      <c r="AN42" s="75">
        <f t="shared" si="17"/>
        <v>2.3235506793356403E-5</v>
      </c>
      <c r="AO42" s="75">
        <f t="shared" si="17"/>
        <v>1.5894065554072323E-5</v>
      </c>
      <c r="AP42" s="75">
        <f t="shared" si="17"/>
        <v>8.0696911757131482E-6</v>
      </c>
      <c r="AQ42" s="75">
        <f t="shared" si="17"/>
        <v>1.2331444053905074E-10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4.3900599999999998E-5</v>
      </c>
      <c r="E43" s="50">
        <v>-1.5708</v>
      </c>
      <c r="F43" s="36">
        <f t="shared" si="5"/>
        <v>1.3170179999911151</v>
      </c>
      <c r="G43" s="75">
        <f t="shared" ref="G43:P49" si="18">Bn*SIN(m*(th-INDEX(deg,ii)*PI()/180+ph))*INDEX(mm,ii)*INDEX(_10kA,ii)</f>
        <v>-1.3170179999911152E-4</v>
      </c>
      <c r="H43" s="75">
        <f t="shared" si="18"/>
        <v>-1.2970103773017188E-4</v>
      </c>
      <c r="I43" s="75">
        <f t="shared" si="18"/>
        <v>-1.2375937506169289E-4</v>
      </c>
      <c r="J43" s="75">
        <f t="shared" si="18"/>
        <v>-1.1405734640722986E-4</v>
      </c>
      <c r="K43" s="75">
        <f t="shared" si="18"/>
        <v>-1.0088974299798527E-4</v>
      </c>
      <c r="L43" s="75">
        <f t="shared" si="18"/>
        <v>-8.4656655800420191E-5</v>
      </c>
      <c r="M43" s="75">
        <f t="shared" si="18"/>
        <v>-6.5851318954694162E-5</v>
      </c>
      <c r="N43" s="75">
        <f t="shared" si="18"/>
        <v>-4.5045123104904993E-5</v>
      </c>
      <c r="O43" s="75">
        <f t="shared" si="18"/>
        <v>-2.2870253983505386E-5</v>
      </c>
      <c r="P43" s="75">
        <f t="shared" si="18"/>
        <v>-4.8376772388799419E-10</v>
      </c>
      <c r="Q43" s="75">
        <f t="shared" ref="Q43:Z49" si="19">Bn*SIN(m*(th-INDEX(deg,ii)*PI()/180+ph))*INDEX(mm,ii)*INDEX(_10kA,ii)</f>
        <v>2.2869301147095102E-5</v>
      </c>
      <c r="R43" s="75">
        <f t="shared" si="19"/>
        <v>4.5044213918984365E-5</v>
      </c>
      <c r="S43" s="75">
        <f t="shared" si="19"/>
        <v>6.5850481044417314E-5</v>
      </c>
      <c r="T43" s="75">
        <f t="shared" si="19"/>
        <v>8.4655914625266917E-5</v>
      </c>
      <c r="U43" s="75">
        <f t="shared" si="19"/>
        <v>1.0088912107818749E-4</v>
      </c>
      <c r="V43" s="75">
        <f t="shared" si="19"/>
        <v>1.1405686263950598E-4</v>
      </c>
      <c r="W43" s="75">
        <f t="shared" si="19"/>
        <v>1.2375904414508036E-4</v>
      </c>
      <c r="X43" s="75">
        <f t="shared" si="19"/>
        <v>1.2970086971940458E-4</v>
      </c>
      <c r="Y43" s="75">
        <f t="shared" si="19"/>
        <v>1.3170179999911152E-4</v>
      </c>
      <c r="Z43" s="75">
        <f t="shared" si="19"/>
        <v>1.2970103773017188E-4</v>
      </c>
      <c r="AA43" s="75">
        <f t="shared" ref="AA43:AJ49" si="20">Bn*SIN(m*(th-INDEX(deg,ii)*PI()/180+ph))*INDEX(mm,ii)*INDEX(_10kA,ii)</f>
        <v>1.2375937506169289E-4</v>
      </c>
      <c r="AB43" s="75">
        <f t="shared" si="20"/>
        <v>1.1405734640722987E-4</v>
      </c>
      <c r="AC43" s="75">
        <f t="shared" si="20"/>
        <v>1.0088974299798528E-4</v>
      </c>
      <c r="AD43" s="75">
        <f t="shared" si="20"/>
        <v>8.4656655800420245E-5</v>
      </c>
      <c r="AE43" s="75">
        <f t="shared" si="20"/>
        <v>6.5851318954694243E-5</v>
      </c>
      <c r="AF43" s="75">
        <f t="shared" si="20"/>
        <v>4.5045123104905088E-5</v>
      </c>
      <c r="AG43" s="75">
        <f t="shared" si="20"/>
        <v>2.28702539835054E-5</v>
      </c>
      <c r="AH43" s="75">
        <f t="shared" si="20"/>
        <v>4.8376772393337332E-10</v>
      </c>
      <c r="AI43" s="75">
        <f t="shared" si="20"/>
        <v>-2.2869301147095031E-5</v>
      </c>
      <c r="AJ43" s="75">
        <f t="shared" si="20"/>
        <v>-4.5044213918984277E-5</v>
      </c>
      <c r="AK43" s="75">
        <f t="shared" ref="AK43:AQ49" si="21">Bn*SIN(m*(th-INDEX(deg,ii)*PI()/180+ph))*INDEX(mm,ii)*INDEX(_10kA,ii)</f>
        <v>-6.5850481044417327E-5</v>
      </c>
      <c r="AL43" s="75">
        <f t="shared" si="21"/>
        <v>-8.4655914625266876E-5</v>
      </c>
      <c r="AM43" s="75">
        <f t="shared" si="21"/>
        <v>-1.0088912107818748E-4</v>
      </c>
      <c r="AN43" s="75">
        <f t="shared" si="21"/>
        <v>-1.1405686263950594E-4</v>
      </c>
      <c r="AO43" s="75">
        <f t="shared" si="21"/>
        <v>-1.2375904414508039E-4</v>
      </c>
      <c r="AP43" s="75">
        <f t="shared" si="21"/>
        <v>-1.2970086971940452E-4</v>
      </c>
      <c r="AQ43" s="75">
        <f t="shared" si="21"/>
        <v>-1.3170179999911152E-4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5.69469E-6</v>
      </c>
      <c r="E44" s="50">
        <v>3.1415899999999999</v>
      </c>
      <c r="F44" s="36">
        <f t="shared" si="5"/>
        <v>0.11216360222092547</v>
      </c>
      <c r="G44" s="75">
        <f t="shared" si="18"/>
        <v>-6.0445485041019764E-11</v>
      </c>
      <c r="H44" s="75">
        <f t="shared" si="18"/>
        <v>3.8953405797593885E-6</v>
      </c>
      <c r="I44" s="75">
        <f t="shared" si="18"/>
        <v>7.3209060419806497E-6</v>
      </c>
      <c r="J44" s="75">
        <f t="shared" si="18"/>
        <v>9.8634621904729789E-6</v>
      </c>
      <c r="K44" s="75">
        <f t="shared" si="18"/>
        <v>1.1216339229595897E-5</v>
      </c>
      <c r="L44" s="75">
        <f t="shared" si="18"/>
        <v>1.1216360222092547E-5</v>
      </c>
      <c r="M44" s="75">
        <f t="shared" si="18"/>
        <v>9.8635226359580253E-6</v>
      </c>
      <c r="N44" s="75">
        <f t="shared" si="18"/>
        <v>7.3209986498365115E-6</v>
      </c>
      <c r="O44" s="75">
        <f t="shared" si="18"/>
        <v>3.8954541801118952E-6</v>
      </c>
      <c r="P44" s="75">
        <f t="shared" si="18"/>
        <v>6.0445485042415127E-11</v>
      </c>
      <c r="Q44" s="75">
        <f t="shared" si="19"/>
        <v>-3.8953405797593876E-6</v>
      </c>
      <c r="R44" s="75">
        <f t="shared" si="19"/>
        <v>-7.3209060419806556E-6</v>
      </c>
      <c r="S44" s="75">
        <f t="shared" si="19"/>
        <v>-9.863462190472984E-6</v>
      </c>
      <c r="T44" s="75">
        <f t="shared" si="19"/>
        <v>-1.1216339229595895E-5</v>
      </c>
      <c r="U44" s="75">
        <f t="shared" si="19"/>
        <v>-1.1216360222092547E-5</v>
      </c>
      <c r="V44" s="75">
        <f t="shared" si="19"/>
        <v>-9.8635226359580253E-6</v>
      </c>
      <c r="W44" s="75">
        <f t="shared" si="19"/>
        <v>-7.3209986498365132E-6</v>
      </c>
      <c r="X44" s="75">
        <f t="shared" si="19"/>
        <v>-3.8954541801118969E-6</v>
      </c>
      <c r="Y44" s="75">
        <f t="shared" si="19"/>
        <v>-6.0445485043810503E-11</v>
      </c>
      <c r="Z44" s="75">
        <f t="shared" si="19"/>
        <v>3.8953405797594054E-6</v>
      </c>
      <c r="AA44" s="75">
        <f t="shared" si="20"/>
        <v>7.3209060419806548E-6</v>
      </c>
      <c r="AB44" s="75">
        <f t="shared" si="20"/>
        <v>9.8634621904729823E-6</v>
      </c>
      <c r="AC44" s="75">
        <f t="shared" si="20"/>
        <v>1.1216339229595895E-5</v>
      </c>
      <c r="AD44" s="75">
        <f t="shared" si="20"/>
        <v>1.1216360222092547E-5</v>
      </c>
      <c r="AE44" s="75">
        <f t="shared" si="20"/>
        <v>9.863522635958027E-6</v>
      </c>
      <c r="AF44" s="75">
        <f t="shared" si="20"/>
        <v>7.320998649836514E-6</v>
      </c>
      <c r="AG44" s="75">
        <f t="shared" si="20"/>
        <v>3.8954541801118986E-6</v>
      </c>
      <c r="AH44" s="75">
        <f t="shared" si="20"/>
        <v>6.0445485045205866E-11</v>
      </c>
      <c r="AI44" s="75">
        <f t="shared" si="20"/>
        <v>-3.8953405797593656E-6</v>
      </c>
      <c r="AJ44" s="75">
        <f t="shared" si="20"/>
        <v>-7.3209060419806226E-6</v>
      </c>
      <c r="AK44" s="75">
        <f t="shared" si="21"/>
        <v>-9.8634621904729823E-6</v>
      </c>
      <c r="AL44" s="75">
        <f t="shared" si="21"/>
        <v>-1.1216339229595895E-5</v>
      </c>
      <c r="AM44" s="75">
        <f t="shared" si="21"/>
        <v>-1.1216360222092547E-5</v>
      </c>
      <c r="AN44" s="75">
        <f t="shared" si="21"/>
        <v>-9.8635226359580287E-6</v>
      </c>
      <c r="AO44" s="75">
        <f t="shared" si="21"/>
        <v>-7.3209986498364852E-6</v>
      </c>
      <c r="AP44" s="75">
        <f t="shared" si="21"/>
        <v>-3.8954541801119189E-6</v>
      </c>
      <c r="AQ44" s="75">
        <f t="shared" si="21"/>
        <v>-6.0445485026369632E-11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6.7901200000000001E-6</v>
      </c>
      <c r="E45" s="50">
        <v>-3.1415899999999999</v>
      </c>
      <c r="F45" s="36">
        <f t="shared" si="5"/>
        <v>0.27160479999904374</v>
      </c>
      <c r="G45" s="75">
        <f t="shared" si="18"/>
        <v>-7.2072772510562331E-11</v>
      </c>
      <c r="H45" s="75">
        <f t="shared" si="18"/>
        <v>-4.7164388343676474E-6</v>
      </c>
      <c r="I45" s="75">
        <f t="shared" si="18"/>
        <v>-9.2894989886137413E-6</v>
      </c>
      <c r="J45" s="75">
        <f t="shared" si="18"/>
        <v>-1.35803024168041E-5</v>
      </c>
      <c r="K45" s="75">
        <f t="shared" si="18"/>
        <v>-1.7458475228024475E-5</v>
      </c>
      <c r="L45" s="75">
        <f t="shared" si="18"/>
        <v>-2.080618110385605E-5</v>
      </c>
      <c r="M45" s="75">
        <f t="shared" si="18"/>
        <v>-2.3521701695282609E-5</v>
      </c>
      <c r="N45" s="75">
        <f t="shared" si="18"/>
        <v>-2.5522527283253376E-5</v>
      </c>
      <c r="O45" s="75">
        <f t="shared" si="18"/>
        <v>-2.6747863794744452E-5</v>
      </c>
      <c r="P45" s="75">
        <f t="shared" si="18"/>
        <v>-2.7160479999904374E-5</v>
      </c>
      <c r="Q45" s="75">
        <f t="shared" si="19"/>
        <v>-2.6747838764133239E-5</v>
      </c>
      <c r="R45" s="75">
        <f t="shared" si="19"/>
        <v>-2.5522477982573407E-5</v>
      </c>
      <c r="S45" s="75">
        <f t="shared" si="19"/>
        <v>-2.3521629622510105E-5</v>
      </c>
      <c r="T45" s="75">
        <f t="shared" si="19"/>
        <v>-2.0806088448885721E-5</v>
      </c>
      <c r="U45" s="75">
        <f t="shared" si="19"/>
        <v>-1.7458364806130716E-5</v>
      </c>
      <c r="V45" s="75">
        <f t="shared" si="19"/>
        <v>-1.3580177583100272E-5</v>
      </c>
      <c r="W45" s="75">
        <f t="shared" si="19"/>
        <v>-9.2893635361087703E-6</v>
      </c>
      <c r="X45" s="75">
        <f t="shared" si="19"/>
        <v>-4.7162968787173522E-6</v>
      </c>
      <c r="Y45" s="75">
        <f t="shared" si="19"/>
        <v>7.2072772507234765E-11</v>
      </c>
      <c r="Z45" s="75">
        <f t="shared" si="19"/>
        <v>4.7164388343676558E-6</v>
      </c>
      <c r="AA45" s="75">
        <f t="shared" si="20"/>
        <v>9.2894989886137396E-6</v>
      </c>
      <c r="AB45" s="75">
        <f t="shared" si="20"/>
        <v>1.3580302416804105E-5</v>
      </c>
      <c r="AC45" s="75">
        <f t="shared" si="20"/>
        <v>1.7458475228024472E-5</v>
      </c>
      <c r="AD45" s="75">
        <f t="shared" si="20"/>
        <v>2.0806181103856047E-5</v>
      </c>
      <c r="AE45" s="75">
        <f t="shared" si="20"/>
        <v>2.3521701695282605E-5</v>
      </c>
      <c r="AF45" s="75">
        <f t="shared" si="20"/>
        <v>2.552252728325337E-5</v>
      </c>
      <c r="AG45" s="75">
        <f t="shared" si="20"/>
        <v>2.6747863794744452E-5</v>
      </c>
      <c r="AH45" s="75">
        <f t="shared" si="20"/>
        <v>2.7160479999904374E-5</v>
      </c>
      <c r="AI45" s="75">
        <f t="shared" si="20"/>
        <v>2.6747838764133239E-5</v>
      </c>
      <c r="AJ45" s="75">
        <f t="shared" si="20"/>
        <v>2.5522477982573413E-5</v>
      </c>
      <c r="AK45" s="75">
        <f t="shared" si="21"/>
        <v>2.3521629622510101E-5</v>
      </c>
      <c r="AL45" s="75">
        <f t="shared" si="21"/>
        <v>2.0806088448885721E-5</v>
      </c>
      <c r="AM45" s="75">
        <f t="shared" si="21"/>
        <v>1.7458364806130716E-5</v>
      </c>
      <c r="AN45" s="75">
        <f t="shared" si="21"/>
        <v>1.3580177583100284E-5</v>
      </c>
      <c r="AO45" s="75">
        <f t="shared" si="21"/>
        <v>9.2893635361087618E-6</v>
      </c>
      <c r="AP45" s="75">
        <f t="shared" si="21"/>
        <v>4.7162968787173793E-6</v>
      </c>
      <c r="AQ45" s="75">
        <f t="shared" si="21"/>
        <v>-7.2072772503907198E-11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4.1505299999999997E-5</v>
      </c>
      <c r="E46" s="50">
        <v>-1.5708</v>
      </c>
      <c r="F46" s="36">
        <f t="shared" si="5"/>
        <v>1.2451589999915995</v>
      </c>
      <c r="G46" s="75">
        <f t="shared" si="18"/>
        <v>-1.2451589999915995E-4</v>
      </c>
      <c r="H46" s="75">
        <f t="shared" si="18"/>
        <v>-1.2262430311435615E-4</v>
      </c>
      <c r="I46" s="75">
        <f t="shared" si="18"/>
        <v>-1.1700682883031399E-4</v>
      </c>
      <c r="J46" s="75">
        <f t="shared" si="18"/>
        <v>-1.0783416126057497E-4</v>
      </c>
      <c r="K46" s="75">
        <f t="shared" si="18"/>
        <v>-9.5385007267651889E-5</v>
      </c>
      <c r="L46" s="75">
        <f t="shared" si="18"/>
        <v>-8.0037628096043796E-5</v>
      </c>
      <c r="M46" s="75">
        <f t="shared" si="18"/>
        <v>-6.2258346095731446E-5</v>
      </c>
      <c r="N46" s="75">
        <f t="shared" si="18"/>
        <v>-4.2587375753543532E-5</v>
      </c>
      <c r="O46" s="75">
        <f t="shared" si="18"/>
        <v>-2.162240954933614E-5</v>
      </c>
      <c r="P46" s="75">
        <f t="shared" si="18"/>
        <v>-4.5737243933541596E-10</v>
      </c>
      <c r="Q46" s="75">
        <f t="shared" si="19"/>
        <v>2.1621508701487596E-5</v>
      </c>
      <c r="R46" s="75">
        <f t="shared" si="19"/>
        <v>4.2586516174531139E-5</v>
      </c>
      <c r="S46" s="75">
        <f t="shared" si="19"/>
        <v>6.2257553903428519E-5</v>
      </c>
      <c r="T46" s="75">
        <f t="shared" si="19"/>
        <v>8.0036927360812617E-5</v>
      </c>
      <c r="U46" s="75">
        <f t="shared" si="19"/>
        <v>9.5384419280977837E-5</v>
      </c>
      <c r="V46" s="75">
        <f t="shared" si="19"/>
        <v>1.0783370388813565E-4</v>
      </c>
      <c r="W46" s="75">
        <f t="shared" si="19"/>
        <v>1.1700651596913947E-4</v>
      </c>
      <c r="X46" s="75">
        <f t="shared" si="19"/>
        <v>1.2262414427057492E-4</v>
      </c>
      <c r="Y46" s="75">
        <f t="shared" si="19"/>
        <v>1.2451589999915995E-4</v>
      </c>
      <c r="Z46" s="75">
        <f t="shared" si="19"/>
        <v>1.2262430311435615E-4</v>
      </c>
      <c r="AA46" s="75">
        <f t="shared" si="20"/>
        <v>1.1700682883031399E-4</v>
      </c>
      <c r="AB46" s="75">
        <f t="shared" si="20"/>
        <v>1.0783416126057497E-4</v>
      </c>
      <c r="AC46" s="75">
        <f t="shared" si="20"/>
        <v>9.5385007267651889E-5</v>
      </c>
      <c r="AD46" s="75">
        <f t="shared" si="20"/>
        <v>8.0037628096043837E-5</v>
      </c>
      <c r="AE46" s="75">
        <f t="shared" si="20"/>
        <v>6.2258346095731514E-5</v>
      </c>
      <c r="AF46" s="75">
        <f t="shared" si="20"/>
        <v>4.258737575354362E-5</v>
      </c>
      <c r="AG46" s="75">
        <f t="shared" si="20"/>
        <v>2.1622409549336153E-5</v>
      </c>
      <c r="AH46" s="75">
        <f t="shared" si="20"/>
        <v>4.5737243937831913E-10</v>
      </c>
      <c r="AI46" s="75">
        <f t="shared" si="20"/>
        <v>-2.1621508701487525E-5</v>
      </c>
      <c r="AJ46" s="75">
        <f t="shared" si="20"/>
        <v>-4.2586516174531051E-5</v>
      </c>
      <c r="AK46" s="75">
        <f t="shared" si="21"/>
        <v>-6.2257553903428533E-5</v>
      </c>
      <c r="AL46" s="75">
        <f t="shared" si="21"/>
        <v>-8.0036927360812603E-5</v>
      </c>
      <c r="AM46" s="75">
        <f t="shared" si="21"/>
        <v>-9.5384419280977823E-5</v>
      </c>
      <c r="AN46" s="75">
        <f t="shared" si="21"/>
        <v>-1.078337038881356E-4</v>
      </c>
      <c r="AO46" s="75">
        <f t="shared" si="21"/>
        <v>-1.1700651596913947E-4</v>
      </c>
      <c r="AP46" s="75">
        <f t="shared" si="21"/>
        <v>-1.2262414427057492E-4</v>
      </c>
      <c r="AQ46" s="75">
        <f t="shared" si="21"/>
        <v>-1.2451589999915995E-4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2.7697400000000002E-6</v>
      </c>
      <c r="E47" s="50">
        <v>3.1415899999999999</v>
      </c>
      <c r="F47" s="36">
        <f t="shared" si="5"/>
        <v>5.4553279566646504E-2</v>
      </c>
      <c r="G47" s="75">
        <f t="shared" si="18"/>
        <v>-2.9399015176860214E-11</v>
      </c>
      <c r="H47" s="75">
        <f t="shared" si="18"/>
        <v>1.8945861174853714E-6</v>
      </c>
      <c r="I47" s="75">
        <f t="shared" si="18"/>
        <v>3.5606865871040362E-6</v>
      </c>
      <c r="J47" s="75">
        <f t="shared" si="18"/>
        <v>4.7973157041806721E-6</v>
      </c>
      <c r="K47" s="75">
        <f t="shared" si="18"/>
        <v>5.4553177464938286E-6</v>
      </c>
      <c r="L47" s="75">
        <f t="shared" si="18"/>
        <v>5.4553279566646501E-6</v>
      </c>
      <c r="M47" s="75">
        <f t="shared" si="18"/>
        <v>4.7973451031958514E-6</v>
      </c>
      <c r="N47" s="75">
        <f t="shared" si="18"/>
        <v>3.5607316290084592E-6</v>
      </c>
      <c r="O47" s="75">
        <f t="shared" si="18"/>
        <v>1.894641369560612E-6</v>
      </c>
      <c r="P47" s="75">
        <f t="shared" si="18"/>
        <v>2.9399015177538883E-11</v>
      </c>
      <c r="Q47" s="75">
        <f t="shared" si="19"/>
        <v>-1.8945861174853708E-6</v>
      </c>
      <c r="R47" s="75">
        <f t="shared" si="19"/>
        <v>-3.5606865871040396E-6</v>
      </c>
      <c r="S47" s="75">
        <f t="shared" si="19"/>
        <v>-4.7973157041806738E-6</v>
      </c>
      <c r="T47" s="75">
        <f t="shared" si="19"/>
        <v>-5.4553177464938277E-6</v>
      </c>
      <c r="U47" s="75">
        <f t="shared" si="19"/>
        <v>-5.4553279566646501E-6</v>
      </c>
      <c r="V47" s="75">
        <f t="shared" si="19"/>
        <v>-4.7973451031958514E-6</v>
      </c>
      <c r="W47" s="75">
        <f t="shared" si="19"/>
        <v>-3.5607316290084597E-6</v>
      </c>
      <c r="X47" s="75">
        <f t="shared" si="19"/>
        <v>-1.8946413695606129E-6</v>
      </c>
      <c r="Y47" s="75">
        <f t="shared" si="19"/>
        <v>-2.9399015178217553E-11</v>
      </c>
      <c r="Z47" s="75">
        <f t="shared" si="19"/>
        <v>1.8945861174853795E-6</v>
      </c>
      <c r="AA47" s="75">
        <f t="shared" si="20"/>
        <v>3.5606865871040387E-6</v>
      </c>
      <c r="AB47" s="75">
        <f t="shared" si="20"/>
        <v>4.7973157041806738E-6</v>
      </c>
      <c r="AC47" s="75">
        <f t="shared" si="20"/>
        <v>5.4553177464938277E-6</v>
      </c>
      <c r="AD47" s="75">
        <f t="shared" si="20"/>
        <v>5.4553279566646501E-6</v>
      </c>
      <c r="AE47" s="75">
        <f t="shared" si="20"/>
        <v>4.7973451031958523E-6</v>
      </c>
      <c r="AF47" s="75">
        <f t="shared" si="20"/>
        <v>3.5607316290084601E-6</v>
      </c>
      <c r="AG47" s="75">
        <f t="shared" si="20"/>
        <v>1.8946413695606135E-6</v>
      </c>
      <c r="AH47" s="75">
        <f t="shared" si="20"/>
        <v>2.9399015178896222E-11</v>
      </c>
      <c r="AI47" s="75">
        <f t="shared" si="20"/>
        <v>-1.89458611748536E-6</v>
      </c>
      <c r="AJ47" s="75">
        <f t="shared" si="20"/>
        <v>-3.5606865871040235E-6</v>
      </c>
      <c r="AK47" s="75">
        <f t="shared" si="21"/>
        <v>-4.7973157041806738E-6</v>
      </c>
      <c r="AL47" s="75">
        <f t="shared" si="21"/>
        <v>-5.4553177464938277E-6</v>
      </c>
      <c r="AM47" s="75">
        <f t="shared" si="21"/>
        <v>-5.4553279566646501E-6</v>
      </c>
      <c r="AN47" s="75">
        <f t="shared" si="21"/>
        <v>-4.7973451031958531E-6</v>
      </c>
      <c r="AO47" s="75">
        <f t="shared" si="21"/>
        <v>-3.5607316290084461E-6</v>
      </c>
      <c r="AP47" s="75">
        <f t="shared" si="21"/>
        <v>-1.8946413695606234E-6</v>
      </c>
      <c r="AQ47" s="75">
        <f t="shared" si="21"/>
        <v>-2.9399015169734796E-11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3.8749800000000001E-4</v>
      </c>
      <c r="E48" s="50">
        <v>1.5708</v>
      </c>
      <c r="F48" s="36">
        <f t="shared" si="5"/>
        <v>3.8749799999738586</v>
      </c>
      <c r="G48" s="75">
        <f t="shared" si="18"/>
        <v>3.8749799999738584E-4</v>
      </c>
      <c r="H48" s="75">
        <f t="shared" si="18"/>
        <v>3.8161078751034405E-4</v>
      </c>
      <c r="I48" s="75">
        <f t="shared" si="18"/>
        <v>3.641285243491764E-4</v>
      </c>
      <c r="J48" s="75">
        <f t="shared" si="18"/>
        <v>3.3558240023358294E-4</v>
      </c>
      <c r="K48" s="75">
        <f t="shared" si="18"/>
        <v>2.9683977469978026E-4</v>
      </c>
      <c r="L48" s="75">
        <f t="shared" si="18"/>
        <v>2.4907782281989826E-4</v>
      </c>
      <c r="M48" s="75">
        <f t="shared" si="18"/>
        <v>1.9374776733309369E-4</v>
      </c>
      <c r="N48" s="75">
        <f t="shared" si="18"/>
        <v>1.325307839769739E-4</v>
      </c>
      <c r="O48" s="75">
        <f t="shared" si="18"/>
        <v>6.7286919813526201E-5</v>
      </c>
      <c r="P48" s="75">
        <f t="shared" si="18"/>
        <v>-1.4233596311988855E-9</v>
      </c>
      <c r="Q48" s="75">
        <f t="shared" si="19"/>
        <v>-6.7289723284726287E-5</v>
      </c>
      <c r="R48" s="75">
        <f t="shared" si="19"/>
        <v>-1.3253345901805791E-4</v>
      </c>
      <c r="S48" s="75">
        <f t="shared" si="19"/>
        <v>-1.9375023266429207E-4</v>
      </c>
      <c r="T48" s="75">
        <f t="shared" si="19"/>
        <v>-2.4908000353337031E-4</v>
      </c>
      <c r="U48" s="75">
        <f t="shared" si="19"/>
        <v>-2.9684160453565022E-4</v>
      </c>
      <c r="V48" s="75">
        <f t="shared" si="19"/>
        <v>-3.3558382359321406E-4</v>
      </c>
      <c r="W48" s="75">
        <f t="shared" si="19"/>
        <v>-3.6412949798450642E-4</v>
      </c>
      <c r="X48" s="75">
        <f t="shared" si="19"/>
        <v>-3.8161128183795631E-4</v>
      </c>
      <c r="Y48" s="75">
        <f t="shared" si="19"/>
        <v>-3.8749799999738584E-4</v>
      </c>
      <c r="Z48" s="75">
        <f t="shared" si="19"/>
        <v>-3.8161078751034405E-4</v>
      </c>
      <c r="AA48" s="75">
        <f t="shared" si="20"/>
        <v>-3.6412852434917646E-4</v>
      </c>
      <c r="AB48" s="75">
        <f t="shared" si="20"/>
        <v>-3.3558240023358283E-4</v>
      </c>
      <c r="AC48" s="75">
        <f t="shared" si="20"/>
        <v>-2.9683977469978015E-4</v>
      </c>
      <c r="AD48" s="75">
        <f t="shared" si="20"/>
        <v>-2.4907782281989826E-4</v>
      </c>
      <c r="AE48" s="75">
        <f t="shared" si="20"/>
        <v>-1.9374776733309371E-4</v>
      </c>
      <c r="AF48" s="75">
        <f t="shared" si="20"/>
        <v>-1.3253078397697395E-4</v>
      </c>
      <c r="AG48" s="75">
        <f t="shared" si="20"/>
        <v>-6.7286919813526079E-5</v>
      </c>
      <c r="AH48" s="75">
        <f t="shared" si="20"/>
        <v>1.4233596311514114E-9</v>
      </c>
      <c r="AI48" s="75">
        <f t="shared" si="20"/>
        <v>6.7289723284726246E-5</v>
      </c>
      <c r="AJ48" s="75">
        <f t="shared" si="20"/>
        <v>1.3253345901805786E-4</v>
      </c>
      <c r="AK48" s="75">
        <f t="shared" si="21"/>
        <v>1.9375023266429231E-4</v>
      </c>
      <c r="AL48" s="75">
        <f t="shared" si="21"/>
        <v>2.4908000353337031E-4</v>
      </c>
      <c r="AM48" s="75">
        <f t="shared" si="21"/>
        <v>2.9684160453565016E-4</v>
      </c>
      <c r="AN48" s="75">
        <f t="shared" si="21"/>
        <v>3.35583823593214E-4</v>
      </c>
      <c r="AO48" s="75">
        <f t="shared" si="21"/>
        <v>3.6412949798450653E-4</v>
      </c>
      <c r="AP48" s="75">
        <f t="shared" si="21"/>
        <v>3.8161128183795626E-4</v>
      </c>
      <c r="AQ48" s="75">
        <f t="shared" si="21"/>
        <v>3.8749799999738584E-4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3.9582400000000002E-4</v>
      </c>
      <c r="E49" s="50">
        <v>3.1415899999999999</v>
      </c>
      <c r="F49" s="36">
        <f t="shared" si="5"/>
        <v>1.9791199999930322</v>
      </c>
      <c r="G49" s="75">
        <f t="shared" si="18"/>
        <v>5.2517726318203554E-10</v>
      </c>
      <c r="H49" s="75">
        <f t="shared" si="18"/>
        <v>-3.4366540939655993E-5</v>
      </c>
      <c r="I49" s="75">
        <f t="shared" si="18"/>
        <v>-6.7689397100432623E-5</v>
      </c>
      <c r="J49" s="75">
        <f t="shared" si="18"/>
        <v>-9.8955545182800167E-5</v>
      </c>
      <c r="K49" s="75">
        <f t="shared" si="18"/>
        <v>-1.272149790987104E-4</v>
      </c>
      <c r="L49" s="75">
        <f t="shared" si="18"/>
        <v>-1.5160905024859172E-4</v>
      </c>
      <c r="M49" s="75">
        <f t="shared" si="18"/>
        <v>-1.7139655712455077E-4</v>
      </c>
      <c r="N49" s="75">
        <f t="shared" si="18"/>
        <v>-1.8597626634312306E-4</v>
      </c>
      <c r="O49" s="75">
        <f t="shared" si="18"/>
        <v>-1.9490518081739122E-4</v>
      </c>
      <c r="P49" s="75">
        <f t="shared" si="18"/>
        <v>-1.9791199999930322E-4</v>
      </c>
      <c r="Q49" s="75">
        <f t="shared" si="19"/>
        <v>-1.9490536320954061E-4</v>
      </c>
      <c r="R49" s="75">
        <f t="shared" si="19"/>
        <v>-1.8597662558552874E-4</v>
      </c>
      <c r="S49" s="75">
        <f t="shared" si="19"/>
        <v>-1.7139708230181394E-4</v>
      </c>
      <c r="T49" s="75">
        <f t="shared" si="19"/>
        <v>-1.5160972540346709E-4</v>
      </c>
      <c r="U49" s="75">
        <f t="shared" si="19"/>
        <v>-1.2721578371695862E-4</v>
      </c>
      <c r="V49" s="75">
        <f t="shared" si="19"/>
        <v>-9.8956454816503069E-5</v>
      </c>
      <c r="W49" s="75">
        <f t="shared" si="19"/>
        <v>-6.7690384110830366E-5</v>
      </c>
      <c r="X49" s="75">
        <f t="shared" si="19"/>
        <v>-3.4367575336936999E-5</v>
      </c>
      <c r="Y49" s="75">
        <f t="shared" si="19"/>
        <v>-5.2517726320628268E-10</v>
      </c>
      <c r="Z49" s="75">
        <f t="shared" si="19"/>
        <v>3.4366540939656149E-5</v>
      </c>
      <c r="AA49" s="75">
        <f t="shared" si="20"/>
        <v>6.7689397100432677E-5</v>
      </c>
      <c r="AB49" s="75">
        <f t="shared" si="20"/>
        <v>9.8955545182800221E-5</v>
      </c>
      <c r="AC49" s="75">
        <f t="shared" si="20"/>
        <v>1.2721497909871037E-4</v>
      </c>
      <c r="AD49" s="75">
        <f t="shared" si="20"/>
        <v>1.516090502485917E-4</v>
      </c>
      <c r="AE49" s="75">
        <f t="shared" si="20"/>
        <v>1.7139655712455074E-4</v>
      </c>
      <c r="AF49" s="75">
        <f t="shared" si="20"/>
        <v>1.8597626634312306E-4</v>
      </c>
      <c r="AG49" s="75">
        <f t="shared" si="20"/>
        <v>1.9490518081739122E-4</v>
      </c>
      <c r="AH49" s="75">
        <f t="shared" si="20"/>
        <v>1.9791199999930322E-4</v>
      </c>
      <c r="AI49" s="75">
        <f t="shared" si="20"/>
        <v>1.9490536320954067E-4</v>
      </c>
      <c r="AJ49" s="75">
        <f t="shared" si="20"/>
        <v>1.8597662558552885E-4</v>
      </c>
      <c r="AK49" s="75">
        <f t="shared" si="21"/>
        <v>1.7139708230181396E-4</v>
      </c>
      <c r="AL49" s="75">
        <f t="shared" si="21"/>
        <v>1.5160972540346709E-4</v>
      </c>
      <c r="AM49" s="75">
        <f t="shared" si="21"/>
        <v>1.2721578371695865E-4</v>
      </c>
      <c r="AN49" s="75">
        <f t="shared" si="21"/>
        <v>9.8956454816503096E-5</v>
      </c>
      <c r="AO49" s="75">
        <f t="shared" si="21"/>
        <v>6.7690384110830054E-5</v>
      </c>
      <c r="AP49" s="75">
        <f t="shared" si="21"/>
        <v>3.4367575336937188E-5</v>
      </c>
      <c r="AQ49" s="75">
        <f t="shared" si="21"/>
        <v>5.2517726305474867E-10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12.82214631880221</v>
      </c>
      <c r="F51" s="36" t="s">
        <v>41</v>
      </c>
      <c r="G51" s="75">
        <f t="shared" ref="G51:AQ51" si="23">SUM(G3:G49)*10000</f>
        <v>0.1351200929453388</v>
      </c>
      <c r="H51" s="75">
        <f t="shared" si="23"/>
        <v>1.8025260310635229</v>
      </c>
      <c r="I51" s="75">
        <f t="shared" si="23"/>
        <v>3.1664101116106003</v>
      </c>
      <c r="J51" s="75">
        <f t="shared" si="23"/>
        <v>3.9665802024830192</v>
      </c>
      <c r="K51" s="75">
        <f t="shared" si="23"/>
        <v>4.0163602445460365</v>
      </c>
      <c r="L51" s="75">
        <f t="shared" si="23"/>
        <v>3.2278457189319347</v>
      </c>
      <c r="M51" s="75">
        <f t="shared" si="23"/>
        <v>1.6249947288578219</v>
      </c>
      <c r="N51" s="75">
        <f t="shared" si="23"/>
        <v>-0.65709989350638121</v>
      </c>
      <c r="O51" s="75">
        <f t="shared" si="23"/>
        <v>-3.3867353458985128</v>
      </c>
      <c r="P51" s="75">
        <f t="shared" si="23"/>
        <v>-6.2622223435210946</v>
      </c>
      <c r="Q51" s="75">
        <f t="shared" si="23"/>
        <v>-8.9474363572705542</v>
      </c>
      <c r="R51" s="75">
        <f t="shared" si="23"/>
        <v>-11.112034028686198</v>
      </c>
      <c r="S51" s="75">
        <f t="shared" si="23"/>
        <v>-12.471493948386533</v>
      </c>
      <c r="T51" s="75">
        <f t="shared" si="23"/>
        <v>-12.82214631880221</v>
      </c>
      <c r="U51" s="75">
        <f t="shared" si="23"/>
        <v>-12.066944767617244</v>
      </c>
      <c r="V51" s="75">
        <f t="shared" si="23"/>
        <v>-10.228835200177901</v>
      </c>
      <c r="W51" s="75">
        <f t="shared" si="23"/>
        <v>-7.4500586614807576</v>
      </c>
      <c r="X51" s="75">
        <f t="shared" si="23"/>
        <v>-3.9774093824825734</v>
      </c>
      <c r="Y51" s="75">
        <f t="shared" si="23"/>
        <v>-0.13515274711912403</v>
      </c>
      <c r="Z51" s="75">
        <f t="shared" si="23"/>
        <v>3.7112119092723357</v>
      </c>
      <c r="AA51" s="75">
        <f t="shared" si="23"/>
        <v>7.196060253524962</v>
      </c>
      <c r="AB51" s="75">
        <f t="shared" si="23"/>
        <v>9.9947557276422128</v>
      </c>
      <c r="AC51" s="75">
        <f t="shared" si="23"/>
        <v>11.859898090022108</v>
      </c>
      <c r="AD51" s="75">
        <f t="shared" si="23"/>
        <v>12.648423956311747</v>
      </c>
      <c r="AE51" s="75">
        <f t="shared" si="23"/>
        <v>12.336373855441199</v>
      </c>
      <c r="AF51" s="75">
        <f t="shared" si="23"/>
        <v>11.019620287738697</v>
      </c>
      <c r="AG51" s="75">
        <f t="shared" si="23"/>
        <v>8.9005346560066414</v>
      </c>
      <c r="AH51" s="75">
        <f t="shared" si="23"/>
        <v>6.2622549976948809</v>
      </c>
      <c r="AI51" s="75">
        <f t="shared" si="23"/>
        <v>3.43369841693473</v>
      </c>
      <c r="AJ51" s="75">
        <f t="shared" si="23"/>
        <v>0.74956366355066473</v>
      </c>
      <c r="AK51" s="75">
        <f t="shared" si="23"/>
        <v>-1.4898419817386936</v>
      </c>
      <c r="AL51" s="75">
        <f t="shared" si="23"/>
        <v>-3.0541120157659289</v>
      </c>
      <c r="AM51" s="75">
        <f t="shared" si="23"/>
        <v>-3.8093249076264373</v>
      </c>
      <c r="AN51" s="75">
        <f t="shared" si="23"/>
        <v>-3.7325333841211163</v>
      </c>
      <c r="AO51" s="75">
        <f t="shared" si="23"/>
        <v>-2.9124617327515487</v>
      </c>
      <c r="AP51" s="75">
        <f t="shared" si="23"/>
        <v>-1.5363899276255535</v>
      </c>
      <c r="AQ51" s="75">
        <f t="shared" si="23"/>
        <v>0.13512009294533484</v>
      </c>
    </row>
    <row r="52" spans="1:43" x14ac:dyDescent="0.25">
      <c r="F52" s="36">
        <f>SUM(F3:F49)</f>
        <v>53.346414633455161</v>
      </c>
    </row>
  </sheetData>
  <pageMargins left="0.7" right="0.7" top="0.75" bottom="0.75" header="0.3" footer="0.3"/>
  <pageSetup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2" workbookViewId="0">
      <selection activeCell="E58" sqref="E58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110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2.61289E-5</v>
      </c>
      <c r="E3" s="50">
        <v>-3.1415899999999999</v>
      </c>
      <c r="F3" s="36">
        <f>MAX(ABS(MAX(G3:AQ3)),ABS(MAX(G3:AQ3)))*10000</f>
        <v>1.0451559999963203</v>
      </c>
      <c r="G3" s="75">
        <f t="shared" ref="G3:P12" si="1">Bn*SIN(m*(th-INDEX(deg,ii)*PI()/180+ph))*INDEX(mm,ii)*INDEX(_10kA,ii)</f>
        <v>-2.7734152940614185E-10</v>
      </c>
      <c r="H3" s="75">
        <f t="shared" si="1"/>
        <v>-1.8149216605790296E-5</v>
      </c>
      <c r="I3" s="75">
        <f t="shared" si="1"/>
        <v>-3.5746701107431029E-5</v>
      </c>
      <c r="J3" s="75">
        <f t="shared" si="1"/>
        <v>-5.2258040184625992E-5</v>
      </c>
      <c r="K3" s="75">
        <f t="shared" si="1"/>
        <v>-6.7181545154655392E-5</v>
      </c>
      <c r="L3" s="75">
        <f t="shared" si="1"/>
        <v>-8.0063772870662728E-5</v>
      </c>
      <c r="M3" s="75">
        <f t="shared" si="1"/>
        <v>-9.0513303362218882E-5</v>
      </c>
      <c r="N3" s="75">
        <f t="shared" si="1"/>
        <v>-9.8212632933055536E-5</v>
      </c>
      <c r="O3" s="75">
        <f t="shared" si="1"/>
        <v>-1.0292782135021152E-4</v>
      </c>
      <c r="P3" s="75">
        <f t="shared" si="1"/>
        <v>-1.0451559999963202E-4</v>
      </c>
      <c r="Q3" s="75">
        <f t="shared" ref="Q3:Z12" si="2">Bn*SIN(m*(th-INDEX(deg,ii)*PI()/180+ph))*INDEX(mm,ii)*INDEX(_10kA,ii)</f>
        <v>-1.0292772503050918E-4</v>
      </c>
      <c r="R3" s="75">
        <f t="shared" si="2"/>
        <v>-9.8212443220276264E-5</v>
      </c>
      <c r="S3" s="75">
        <f t="shared" si="2"/>
        <v>-9.0513026020689501E-5</v>
      </c>
      <c r="T3" s="75">
        <f t="shared" si="2"/>
        <v>-8.006341632726522E-5</v>
      </c>
      <c r="U3" s="75">
        <f t="shared" si="2"/>
        <v>-6.7181120242780515E-5</v>
      </c>
      <c r="V3" s="75">
        <f t="shared" si="2"/>
        <v>-5.2257559815006022E-5</v>
      </c>
      <c r="W3" s="75">
        <f t="shared" si="2"/>
        <v>-3.5746179875853802E-5</v>
      </c>
      <c r="X3" s="75">
        <f t="shared" si="2"/>
        <v>-1.8148670349613529E-5</v>
      </c>
      <c r="Y3" s="75">
        <f t="shared" si="2"/>
        <v>2.7734152939333714E-10</v>
      </c>
      <c r="Z3" s="75">
        <f t="shared" si="2"/>
        <v>1.8149216605790333E-5</v>
      </c>
      <c r="AA3" s="75">
        <f t="shared" ref="AA3:AJ12" si="3">Bn*SIN(m*(th-INDEX(deg,ii)*PI()/180+ph))*INDEX(mm,ii)*INDEX(_10kA,ii)</f>
        <v>3.5746701107431022E-5</v>
      </c>
      <c r="AB3" s="75">
        <f t="shared" si="3"/>
        <v>5.2258040184626013E-5</v>
      </c>
      <c r="AC3" s="75">
        <f t="shared" si="3"/>
        <v>6.7181545154655379E-5</v>
      </c>
      <c r="AD3" s="75">
        <f t="shared" si="3"/>
        <v>8.0063772870662714E-5</v>
      </c>
      <c r="AE3" s="75">
        <f t="shared" si="3"/>
        <v>9.0513303362218869E-5</v>
      </c>
      <c r="AF3" s="75">
        <f t="shared" si="3"/>
        <v>9.8212632933055523E-5</v>
      </c>
      <c r="AG3" s="75">
        <f t="shared" si="3"/>
        <v>1.0292782135021152E-4</v>
      </c>
      <c r="AH3" s="75">
        <f t="shared" si="3"/>
        <v>1.0451559999963202E-4</v>
      </c>
      <c r="AI3" s="75">
        <f t="shared" si="3"/>
        <v>1.0292772503050918E-4</v>
      </c>
      <c r="AJ3" s="75">
        <f t="shared" si="3"/>
        <v>9.8212443220276291E-5</v>
      </c>
      <c r="AK3" s="75">
        <f t="shared" ref="AK3:AQ12" si="4">Bn*SIN(m*(th-INDEX(deg,ii)*PI()/180+ph))*INDEX(mm,ii)*INDEX(_10kA,ii)</f>
        <v>9.0513026020689488E-5</v>
      </c>
      <c r="AL3" s="75">
        <f t="shared" si="4"/>
        <v>8.006341632726522E-5</v>
      </c>
      <c r="AM3" s="75">
        <f t="shared" si="4"/>
        <v>6.7181120242780515E-5</v>
      </c>
      <c r="AN3" s="75">
        <f t="shared" si="4"/>
        <v>5.2257559815006063E-5</v>
      </c>
      <c r="AO3" s="75">
        <f t="shared" si="4"/>
        <v>3.5746179875853774E-5</v>
      </c>
      <c r="AP3" s="75">
        <f t="shared" si="4"/>
        <v>1.8148670349613634E-5</v>
      </c>
      <c r="AQ3" s="75">
        <f t="shared" si="4"/>
        <v>-2.7734152938053244E-10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5.4127099999999999E-5</v>
      </c>
      <c r="E4" s="50">
        <v>-1.5708</v>
      </c>
      <c r="F4" s="36">
        <f t="shared" ref="F4:F49" si="5">MAX(ABS(MAX(G4:AQ4)),ABS(MAX(G4:AQ4)))*10000</f>
        <v>1.6238129999890454</v>
      </c>
      <c r="G4" s="75">
        <f t="shared" si="1"/>
        <v>-1.6238129999890453E-4</v>
      </c>
      <c r="H4" s="75">
        <f t="shared" si="1"/>
        <v>-1.599144667572832E-4</v>
      </c>
      <c r="I4" s="75">
        <f t="shared" si="1"/>
        <v>-1.5258871336386648E-4</v>
      </c>
      <c r="J4" s="75">
        <f t="shared" si="1"/>
        <v>-1.4062662912850329E-4</v>
      </c>
      <c r="K4" s="75">
        <f t="shared" si="1"/>
        <v>-1.243916759275784E-4</v>
      </c>
      <c r="L4" s="75">
        <f t="shared" si="1"/>
        <v>-1.0437714459881923E-4</v>
      </c>
      <c r="M4" s="75">
        <f t="shared" si="1"/>
        <v>-8.1191166548808601E-5</v>
      </c>
      <c r="N4" s="75">
        <f t="shared" si="1"/>
        <v>-5.5538235987925066E-5</v>
      </c>
      <c r="O4" s="75">
        <f t="shared" si="1"/>
        <v>-2.8197804230251853E-5</v>
      </c>
      <c r="P4" s="75">
        <f t="shared" si="1"/>
        <v>-5.9645981985799392E-10</v>
      </c>
      <c r="Q4" s="75">
        <f t="shared" si="2"/>
        <v>2.819662943374194E-5</v>
      </c>
      <c r="R4" s="75">
        <f t="shared" si="2"/>
        <v>5.5537115010142428E-5</v>
      </c>
      <c r="S4" s="75">
        <f t="shared" si="2"/>
        <v>8.1190133450095918E-5</v>
      </c>
      <c r="T4" s="75">
        <f t="shared" si="2"/>
        <v>1.0437623076935815E-4</v>
      </c>
      <c r="U4" s="75">
        <f t="shared" si="2"/>
        <v>1.2439090913361463E-4</v>
      </c>
      <c r="V4" s="75">
        <f t="shared" si="2"/>
        <v>1.4062603266868344E-4</v>
      </c>
      <c r="W4" s="75">
        <f t="shared" si="2"/>
        <v>1.5258830536132035E-4</v>
      </c>
      <c r="X4" s="75">
        <f t="shared" si="2"/>
        <v>1.5991425960896165E-4</v>
      </c>
      <c r="Y4" s="75">
        <f t="shared" si="2"/>
        <v>1.6238129999890453E-4</v>
      </c>
      <c r="Z4" s="75">
        <f t="shared" si="2"/>
        <v>1.599144667572832E-4</v>
      </c>
      <c r="AA4" s="75">
        <f t="shared" si="3"/>
        <v>1.5258871336386651E-4</v>
      </c>
      <c r="AB4" s="75">
        <f t="shared" si="3"/>
        <v>1.4062662912850331E-4</v>
      </c>
      <c r="AC4" s="75">
        <f t="shared" si="3"/>
        <v>1.2439167592757843E-4</v>
      </c>
      <c r="AD4" s="75">
        <f t="shared" si="3"/>
        <v>1.0437714459881929E-4</v>
      </c>
      <c r="AE4" s="75">
        <f t="shared" si="3"/>
        <v>8.1191166548808696E-5</v>
      </c>
      <c r="AF4" s="75">
        <f t="shared" si="3"/>
        <v>5.5538235987925188E-5</v>
      </c>
      <c r="AG4" s="75">
        <f t="shared" si="3"/>
        <v>2.819780423025187E-5</v>
      </c>
      <c r="AH4" s="75">
        <f t="shared" si="3"/>
        <v>5.964598199139439E-10</v>
      </c>
      <c r="AI4" s="75">
        <f t="shared" si="3"/>
        <v>-2.8196629433741848E-5</v>
      </c>
      <c r="AJ4" s="75">
        <f t="shared" si="3"/>
        <v>-5.5537115010142313E-5</v>
      </c>
      <c r="AK4" s="75">
        <f t="shared" si="4"/>
        <v>-8.1190133450095931E-5</v>
      </c>
      <c r="AL4" s="75">
        <f t="shared" si="4"/>
        <v>-1.0437623076935812E-4</v>
      </c>
      <c r="AM4" s="75">
        <f t="shared" si="4"/>
        <v>-1.243909091336146E-4</v>
      </c>
      <c r="AN4" s="75">
        <f t="shared" si="4"/>
        <v>-1.4062603266868338E-4</v>
      </c>
      <c r="AO4" s="75">
        <f t="shared" si="4"/>
        <v>-1.5258830536132037E-4</v>
      </c>
      <c r="AP4" s="75">
        <f t="shared" si="4"/>
        <v>-1.5991425960896165E-4</v>
      </c>
      <c r="AQ4" s="75">
        <f t="shared" si="4"/>
        <v>-1.6238129999890453E-4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5.998E-6</v>
      </c>
      <c r="E5" s="50">
        <v>3.1415899999999999</v>
      </c>
      <c r="F5" s="36">
        <f t="shared" si="5"/>
        <v>0.11813764860266512</v>
      </c>
      <c r="G5" s="75">
        <f t="shared" si="1"/>
        <v>-6.3664926321895749E-11</v>
      </c>
      <c r="H5" s="75">
        <f t="shared" si="1"/>
        <v>4.1028138138154691E-6</v>
      </c>
      <c r="I5" s="75">
        <f t="shared" si="1"/>
        <v>7.7108313955281034E-6</v>
      </c>
      <c r="J5" s="75">
        <f t="shared" si="1"/>
        <v>1.0388808911188656E-5</v>
      </c>
      <c r="K5" s="75">
        <f t="shared" si="1"/>
        <v>1.1813742749669637E-5</v>
      </c>
      <c r="L5" s="75">
        <f t="shared" si="1"/>
        <v>1.1813764860266512E-5</v>
      </c>
      <c r="M5" s="75">
        <f t="shared" si="1"/>
        <v>1.0388872576114985E-5</v>
      </c>
      <c r="N5" s="75">
        <f t="shared" si="1"/>
        <v>7.7109289358541732E-6</v>
      </c>
      <c r="O5" s="75">
        <f t="shared" si="1"/>
        <v>4.1029334647384048E-6</v>
      </c>
      <c r="P5" s="75">
        <f t="shared" si="1"/>
        <v>6.3664926323365442E-11</v>
      </c>
      <c r="Q5" s="75">
        <f t="shared" si="2"/>
        <v>-4.1028138138154674E-6</v>
      </c>
      <c r="R5" s="75">
        <f t="shared" si="2"/>
        <v>-7.7108313955281102E-6</v>
      </c>
      <c r="S5" s="75">
        <f t="shared" si="2"/>
        <v>-1.0388808911188661E-5</v>
      </c>
      <c r="T5" s="75">
        <f t="shared" si="2"/>
        <v>-1.1813742749669637E-5</v>
      </c>
      <c r="U5" s="75">
        <f t="shared" si="2"/>
        <v>-1.1813764860266512E-5</v>
      </c>
      <c r="V5" s="75">
        <f t="shared" si="2"/>
        <v>-1.0388872576114985E-5</v>
      </c>
      <c r="W5" s="75">
        <f t="shared" si="2"/>
        <v>-7.7109289358541732E-6</v>
      </c>
      <c r="X5" s="75">
        <f t="shared" si="2"/>
        <v>-4.1029334647384073E-6</v>
      </c>
      <c r="Y5" s="75">
        <f t="shared" si="2"/>
        <v>-6.3664926324835135E-11</v>
      </c>
      <c r="Z5" s="75">
        <f t="shared" si="2"/>
        <v>4.102813813815486E-6</v>
      </c>
      <c r="AA5" s="75">
        <f t="shared" si="3"/>
        <v>7.7108313955281085E-6</v>
      </c>
      <c r="AB5" s="75">
        <f t="shared" si="3"/>
        <v>1.0388808911188659E-5</v>
      </c>
      <c r="AC5" s="75">
        <f t="shared" si="3"/>
        <v>1.1813742749669637E-5</v>
      </c>
      <c r="AD5" s="75">
        <f t="shared" si="3"/>
        <v>1.1813764860266512E-5</v>
      </c>
      <c r="AE5" s="75">
        <f t="shared" si="3"/>
        <v>1.0388872576114985E-5</v>
      </c>
      <c r="AF5" s="75">
        <f t="shared" si="3"/>
        <v>7.7109289358541749E-6</v>
      </c>
      <c r="AG5" s="75">
        <f t="shared" si="3"/>
        <v>4.1029334647384082E-6</v>
      </c>
      <c r="AH5" s="75">
        <f t="shared" si="3"/>
        <v>6.3664926326304815E-11</v>
      </c>
      <c r="AI5" s="75">
        <f t="shared" si="3"/>
        <v>-4.1028138138154445E-6</v>
      </c>
      <c r="AJ5" s="75">
        <f t="shared" si="3"/>
        <v>-7.7108313955280746E-6</v>
      </c>
      <c r="AK5" s="75">
        <f t="shared" si="4"/>
        <v>-1.0388808911188659E-5</v>
      </c>
      <c r="AL5" s="75">
        <f t="shared" si="4"/>
        <v>-1.1813742749669637E-5</v>
      </c>
      <c r="AM5" s="75">
        <f t="shared" si="4"/>
        <v>-1.1813764860266512E-5</v>
      </c>
      <c r="AN5" s="75">
        <f t="shared" si="4"/>
        <v>-1.0388872576114987E-5</v>
      </c>
      <c r="AO5" s="75">
        <f t="shared" si="4"/>
        <v>-7.7109289358541444E-6</v>
      </c>
      <c r="AP5" s="75">
        <f t="shared" si="4"/>
        <v>-4.1029334647384293E-6</v>
      </c>
      <c r="AQ5" s="75">
        <f t="shared" si="4"/>
        <v>-6.3664926306465328E-11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4.6236200000000002E-7</v>
      </c>
      <c r="E6" s="50">
        <v>1.1309800000000001E-12</v>
      </c>
      <c r="F6" s="36">
        <f t="shared" si="5"/>
        <v>1.8494480000000001E-2</v>
      </c>
      <c r="G6" s="75">
        <f t="shared" si="1"/>
        <v>2.0916886990400003E-18</v>
      </c>
      <c r="H6" s="75">
        <f t="shared" si="1"/>
        <v>3.2115327489180891E-7</v>
      </c>
      <c r="I6" s="75">
        <f t="shared" si="1"/>
        <v>6.3254847003533688E-7</v>
      </c>
      <c r="J6" s="75">
        <f t="shared" si="1"/>
        <v>9.2472400000181142E-7</v>
      </c>
      <c r="K6" s="75">
        <f t="shared" si="1"/>
        <v>1.1888022591611531E-6</v>
      </c>
      <c r="L6" s="75">
        <f t="shared" si="1"/>
        <v>1.4167593632388523E-6</v>
      </c>
      <c r="M6" s="75">
        <f t="shared" si="1"/>
        <v>1.6016689509793682E-6</v>
      </c>
      <c r="N6" s="75">
        <f t="shared" si="1"/>
        <v>1.7379126381279721E-6</v>
      </c>
      <c r="O6" s="75">
        <f t="shared" si="1"/>
        <v>1.8213507291932854E-6</v>
      </c>
      <c r="P6" s="75">
        <f t="shared" si="1"/>
        <v>1.8494480000000001E-6</v>
      </c>
      <c r="Q6" s="75">
        <f t="shared" si="2"/>
        <v>1.8213507291925591E-6</v>
      </c>
      <c r="R6" s="75">
        <f t="shared" si="2"/>
        <v>1.7379126381265414E-6</v>
      </c>
      <c r="S6" s="75">
        <f t="shared" si="2"/>
        <v>1.6016689509772766E-6</v>
      </c>
      <c r="T6" s="75">
        <f t="shared" si="2"/>
        <v>1.416759363236163E-6</v>
      </c>
      <c r="U6" s="75">
        <f t="shared" si="2"/>
        <v>1.1888022591579488E-6</v>
      </c>
      <c r="V6" s="75">
        <f t="shared" si="2"/>
        <v>9.2472399999818834E-7</v>
      </c>
      <c r="W6" s="75">
        <f t="shared" si="2"/>
        <v>6.3254847003140591E-7</v>
      </c>
      <c r="X6" s="75">
        <f t="shared" si="2"/>
        <v>3.2115327488768873E-7</v>
      </c>
      <c r="Y6" s="75">
        <f t="shared" si="2"/>
        <v>-2.0916752029569859E-18</v>
      </c>
      <c r="Z6" s="75">
        <f t="shared" si="2"/>
        <v>-3.2115327489180939E-7</v>
      </c>
      <c r="AA6" s="75">
        <f t="shared" si="3"/>
        <v>-6.3254847003533699E-7</v>
      </c>
      <c r="AB6" s="75">
        <f t="shared" si="3"/>
        <v>-9.2472400000181185E-7</v>
      </c>
      <c r="AC6" s="75">
        <f t="shared" si="3"/>
        <v>-1.1888022591611533E-6</v>
      </c>
      <c r="AD6" s="75">
        <f t="shared" si="3"/>
        <v>-1.4167593632388517E-6</v>
      </c>
      <c r="AE6" s="75">
        <f t="shared" si="3"/>
        <v>-1.6016689509793675E-6</v>
      </c>
      <c r="AF6" s="75">
        <f t="shared" si="3"/>
        <v>-1.7379126381279717E-6</v>
      </c>
      <c r="AG6" s="75">
        <f t="shared" si="3"/>
        <v>-1.8213507291932854E-6</v>
      </c>
      <c r="AH6" s="75">
        <f t="shared" si="3"/>
        <v>-1.8494480000000001E-6</v>
      </c>
      <c r="AI6" s="75">
        <f t="shared" si="3"/>
        <v>-1.8213507291925593E-6</v>
      </c>
      <c r="AJ6" s="75">
        <f t="shared" si="3"/>
        <v>-1.7379126381265419E-6</v>
      </c>
      <c r="AK6" s="75">
        <f t="shared" si="4"/>
        <v>-1.6016689509772768E-6</v>
      </c>
      <c r="AL6" s="75">
        <f t="shared" si="4"/>
        <v>-1.4167593632361638E-6</v>
      </c>
      <c r="AM6" s="75">
        <f t="shared" si="4"/>
        <v>-1.1888022591579494E-6</v>
      </c>
      <c r="AN6" s="75">
        <f t="shared" si="4"/>
        <v>-9.2472399999818993E-7</v>
      </c>
      <c r="AO6" s="75">
        <f t="shared" si="4"/>
        <v>-6.3254847003140612E-7</v>
      </c>
      <c r="AP6" s="75">
        <f t="shared" si="4"/>
        <v>-3.2115327488769138E-7</v>
      </c>
      <c r="AQ6" s="75">
        <f t="shared" si="4"/>
        <v>2.0906272982200435E-18</v>
      </c>
    </row>
    <row r="7" spans="1:43" x14ac:dyDescent="0.25">
      <c r="A7" s="75">
        <v>5</v>
      </c>
      <c r="B7" s="49" t="s">
        <v>47</v>
      </c>
      <c r="C7" s="49">
        <v>1</v>
      </c>
      <c r="D7" s="50">
        <v>3.30034E-7</v>
      </c>
      <c r="E7" s="50">
        <v>1.5708</v>
      </c>
      <c r="F7" s="36">
        <f t="shared" si="5"/>
        <v>9.9010199999332062E-3</v>
      </c>
      <c r="G7" s="75">
        <f t="shared" si="1"/>
        <v>9.9010199999332062E-7</v>
      </c>
      <c r="H7" s="75">
        <f t="shared" si="1"/>
        <v>9.7505949433433641E-7</v>
      </c>
      <c r="I7" s="75">
        <f t="shared" si="1"/>
        <v>9.3039029934391473E-7</v>
      </c>
      <c r="J7" s="75">
        <f t="shared" si="1"/>
        <v>8.5745166590813605E-7</v>
      </c>
      <c r="K7" s="75">
        <f t="shared" si="1"/>
        <v>7.5845979749521758E-7</v>
      </c>
      <c r="L7" s="75">
        <f t="shared" si="1"/>
        <v>6.3642251193458268E-7</v>
      </c>
      <c r="M7" s="75">
        <f t="shared" si="1"/>
        <v>4.9504785039414588E-7</v>
      </c>
      <c r="N7" s="75">
        <f t="shared" si="1"/>
        <v>3.3863141042578233E-7</v>
      </c>
      <c r="O7" s="75">
        <f t="shared" si="1"/>
        <v>1.7192582640739286E-7</v>
      </c>
      <c r="P7" s="75">
        <f t="shared" si="1"/>
        <v>-3.6368477193928198E-12</v>
      </c>
      <c r="Q7" s="75">
        <f t="shared" si="2"/>
        <v>-1.7193298959905356E-7</v>
      </c>
      <c r="R7" s="75">
        <f t="shared" si="2"/>
        <v>-3.3863824546371121E-7</v>
      </c>
      <c r="S7" s="75">
        <f t="shared" si="2"/>
        <v>-4.9505414959917442E-7</v>
      </c>
      <c r="T7" s="75">
        <f t="shared" si="2"/>
        <v>-6.3642808390855451E-7</v>
      </c>
      <c r="U7" s="75">
        <f t="shared" si="2"/>
        <v>-7.5846447293652187E-7</v>
      </c>
      <c r="V7" s="75">
        <f t="shared" si="2"/>
        <v>-8.5745530275585526E-7</v>
      </c>
      <c r="W7" s="75">
        <f t="shared" si="2"/>
        <v>-9.3039278709427086E-7</v>
      </c>
      <c r="X7" s="75">
        <f t="shared" si="2"/>
        <v>-9.7506075739829399E-7</v>
      </c>
      <c r="Y7" s="75">
        <f t="shared" si="2"/>
        <v>-9.9010199999332062E-7</v>
      </c>
      <c r="Z7" s="75">
        <f t="shared" si="2"/>
        <v>-9.7505949433433641E-7</v>
      </c>
      <c r="AA7" s="75">
        <f t="shared" si="3"/>
        <v>-9.3039029934391473E-7</v>
      </c>
      <c r="AB7" s="75">
        <f t="shared" si="3"/>
        <v>-8.5745166590813594E-7</v>
      </c>
      <c r="AC7" s="75">
        <f t="shared" si="3"/>
        <v>-7.5845979749521726E-7</v>
      </c>
      <c r="AD7" s="75">
        <f t="shared" si="3"/>
        <v>-6.3642251193458268E-7</v>
      </c>
      <c r="AE7" s="75">
        <f t="shared" si="3"/>
        <v>-4.9504785039414588E-7</v>
      </c>
      <c r="AF7" s="75">
        <f t="shared" si="3"/>
        <v>-3.3863141042578249E-7</v>
      </c>
      <c r="AG7" s="75">
        <f t="shared" si="3"/>
        <v>-1.7192582640739254E-7</v>
      </c>
      <c r="AH7" s="75">
        <f t="shared" si="3"/>
        <v>3.6368477192715175E-12</v>
      </c>
      <c r="AI7" s="75">
        <f t="shared" si="3"/>
        <v>1.7193298959905349E-7</v>
      </c>
      <c r="AJ7" s="75">
        <f t="shared" si="3"/>
        <v>3.3863824546371111E-7</v>
      </c>
      <c r="AK7" s="75">
        <f t="shared" si="4"/>
        <v>4.9505414959917506E-7</v>
      </c>
      <c r="AL7" s="75">
        <f t="shared" si="4"/>
        <v>6.3642808390855451E-7</v>
      </c>
      <c r="AM7" s="75">
        <f t="shared" si="4"/>
        <v>7.5846447293652187E-7</v>
      </c>
      <c r="AN7" s="75">
        <f t="shared" si="4"/>
        <v>8.5745530275585526E-7</v>
      </c>
      <c r="AO7" s="75">
        <f t="shared" si="4"/>
        <v>9.3039278709427117E-7</v>
      </c>
      <c r="AP7" s="75">
        <f t="shared" si="4"/>
        <v>9.7506075739829399E-7</v>
      </c>
      <c r="AQ7" s="75">
        <f t="shared" si="4"/>
        <v>9.9010199999332062E-7</v>
      </c>
    </row>
    <row r="8" spans="1:43" x14ac:dyDescent="0.25">
      <c r="A8" s="75">
        <v>6</v>
      </c>
      <c r="B8" s="49" t="s">
        <v>48</v>
      </c>
      <c r="C8" s="49">
        <v>2</v>
      </c>
      <c r="D8" s="50">
        <v>2.2404899999999999E-8</v>
      </c>
      <c r="E8" s="50">
        <v>-4.4457400000000001E-16</v>
      </c>
      <c r="F8" s="36">
        <f t="shared" si="5"/>
        <v>4.4129038450926454E-4</v>
      </c>
      <c r="G8" s="75">
        <f t="shared" si="1"/>
        <v>-3.9842544050399998E-23</v>
      </c>
      <c r="H8" s="75">
        <f t="shared" si="1"/>
        <v>1.5325854218394512E-8</v>
      </c>
      <c r="I8" s="75">
        <f t="shared" si="1"/>
        <v>2.8803184232531855E-8</v>
      </c>
      <c r="J8" s="75">
        <f t="shared" si="1"/>
        <v>3.8806425138499916E-8</v>
      </c>
      <c r="K8" s="75">
        <f t="shared" si="1"/>
        <v>4.412903845092643E-8</v>
      </c>
      <c r="L8" s="75">
        <f t="shared" si="1"/>
        <v>4.412903845092645E-8</v>
      </c>
      <c r="M8" s="75">
        <f t="shared" si="1"/>
        <v>3.8806425138499962E-8</v>
      </c>
      <c r="N8" s="75">
        <f t="shared" si="1"/>
        <v>2.8803184232531924E-8</v>
      </c>
      <c r="O8" s="75">
        <f t="shared" si="1"/>
        <v>1.5325854218394595E-8</v>
      </c>
      <c r="P8" s="75">
        <f t="shared" si="1"/>
        <v>4.52889630745551E-23</v>
      </c>
      <c r="Q8" s="75">
        <f t="shared" si="2"/>
        <v>-1.5325854218394509E-8</v>
      </c>
      <c r="R8" s="75">
        <f t="shared" si="2"/>
        <v>-2.8803184232531855E-8</v>
      </c>
      <c r="S8" s="75">
        <f t="shared" si="2"/>
        <v>-3.8806425138499902E-8</v>
      </c>
      <c r="T8" s="75">
        <f t="shared" si="2"/>
        <v>-4.412903845092643E-8</v>
      </c>
      <c r="U8" s="75">
        <f t="shared" si="2"/>
        <v>-4.412903845092645E-8</v>
      </c>
      <c r="V8" s="75">
        <f t="shared" si="2"/>
        <v>-3.8806425138499955E-8</v>
      </c>
      <c r="W8" s="75">
        <f t="shared" si="2"/>
        <v>-2.8803184232531931E-8</v>
      </c>
      <c r="X8" s="75">
        <f t="shared" si="2"/>
        <v>-1.5325854218394582E-8</v>
      </c>
      <c r="Y8" s="75">
        <f t="shared" si="2"/>
        <v>-5.0778828798031525E-23</v>
      </c>
      <c r="Z8" s="75">
        <f t="shared" si="2"/>
        <v>1.5325854218394522E-8</v>
      </c>
      <c r="AA8" s="75">
        <f t="shared" si="3"/>
        <v>2.8803184232531851E-8</v>
      </c>
      <c r="AB8" s="75">
        <f t="shared" si="3"/>
        <v>3.8806425138499922E-8</v>
      </c>
      <c r="AC8" s="75">
        <f t="shared" si="3"/>
        <v>4.412903845092643E-8</v>
      </c>
      <c r="AD8" s="75">
        <f t="shared" si="3"/>
        <v>4.4129038450926456E-8</v>
      </c>
      <c r="AE8" s="75">
        <f t="shared" si="3"/>
        <v>3.8806425138500002E-8</v>
      </c>
      <c r="AF8" s="75">
        <f t="shared" si="3"/>
        <v>2.8803184232531993E-8</v>
      </c>
      <c r="AG8" s="75">
        <f t="shared" si="3"/>
        <v>1.5325854218394625E-8</v>
      </c>
      <c r="AH8" s="75">
        <f t="shared" si="3"/>
        <v>9.6067791872586625E-23</v>
      </c>
      <c r="AI8" s="75">
        <f t="shared" si="3"/>
        <v>-1.5325854218394443E-8</v>
      </c>
      <c r="AJ8" s="75">
        <f t="shared" si="3"/>
        <v>-2.8803184232531785E-8</v>
      </c>
      <c r="AK8" s="75">
        <f t="shared" si="4"/>
        <v>-3.8806425138499902E-8</v>
      </c>
      <c r="AL8" s="75">
        <f t="shared" si="4"/>
        <v>-4.4129038450926423E-8</v>
      </c>
      <c r="AM8" s="75">
        <f t="shared" si="4"/>
        <v>-4.4129038450926456E-8</v>
      </c>
      <c r="AN8" s="75">
        <f t="shared" si="4"/>
        <v>-3.8806425138500002E-8</v>
      </c>
      <c r="AO8" s="75">
        <f t="shared" si="4"/>
        <v>-2.8803184232531941E-8</v>
      </c>
      <c r="AP8" s="75">
        <f t="shared" si="4"/>
        <v>-1.5325854218394704E-8</v>
      </c>
      <c r="AQ8" s="75">
        <f t="shared" si="4"/>
        <v>-1.0155765759606305E-22</v>
      </c>
    </row>
    <row r="9" spans="1:43" x14ac:dyDescent="0.25">
      <c r="A9" s="75">
        <v>7</v>
      </c>
      <c r="B9" s="49" t="s">
        <v>49</v>
      </c>
      <c r="C9" s="49">
        <v>1</v>
      </c>
      <c r="D9" s="50">
        <v>2.5170299999999999E-7</v>
      </c>
      <c r="E9" s="50">
        <v>-2.51859E-16</v>
      </c>
      <c r="F9" s="36">
        <f t="shared" si="5"/>
        <v>1.006812E-2</v>
      </c>
      <c r="G9" s="75">
        <f t="shared" si="1"/>
        <v>-2.5357466350799997E-22</v>
      </c>
      <c r="H9" s="75">
        <f t="shared" si="1"/>
        <v>1.7483106905319719E-7</v>
      </c>
      <c r="I9" s="75">
        <f t="shared" si="1"/>
        <v>3.4434998454200286E-7</v>
      </c>
      <c r="J9" s="75">
        <f t="shared" si="1"/>
        <v>5.0340599999999976E-7</v>
      </c>
      <c r="K9" s="75">
        <f t="shared" si="1"/>
        <v>6.4716627888372386E-7</v>
      </c>
      <c r="L9" s="75">
        <f t="shared" si="1"/>
        <v>7.7126273786550437E-7</v>
      </c>
      <c r="M9" s="75">
        <f t="shared" si="1"/>
        <v>8.7192476883501802E-7</v>
      </c>
      <c r="N9" s="75">
        <f t="shared" si="1"/>
        <v>9.460938069187019E-7</v>
      </c>
      <c r="O9" s="75">
        <f t="shared" si="1"/>
        <v>9.915162634257272E-7</v>
      </c>
      <c r="P9" s="75">
        <f t="shared" si="1"/>
        <v>1.0068119999999999E-6</v>
      </c>
      <c r="Q9" s="75">
        <f t="shared" si="2"/>
        <v>9.915162634257272E-7</v>
      </c>
      <c r="R9" s="75">
        <f t="shared" si="2"/>
        <v>9.4609380691870201E-7</v>
      </c>
      <c r="S9" s="75">
        <f t="shared" si="2"/>
        <v>8.7192476883501845E-7</v>
      </c>
      <c r="T9" s="75">
        <f t="shared" si="2"/>
        <v>7.7126273786550479E-7</v>
      </c>
      <c r="U9" s="75">
        <f t="shared" si="2"/>
        <v>6.471662788837245E-7</v>
      </c>
      <c r="V9" s="75">
        <f t="shared" si="2"/>
        <v>5.0340600000000029E-7</v>
      </c>
      <c r="W9" s="75">
        <f t="shared" si="2"/>
        <v>3.4434998454200376E-7</v>
      </c>
      <c r="X9" s="75">
        <f t="shared" si="2"/>
        <v>1.7483106905319782E-7</v>
      </c>
      <c r="Y9" s="75">
        <f t="shared" si="2"/>
        <v>5.7046376216590692E-22</v>
      </c>
      <c r="Z9" s="75">
        <f t="shared" si="2"/>
        <v>-1.7483106905319713E-7</v>
      </c>
      <c r="AA9" s="75">
        <f t="shared" si="3"/>
        <v>-3.4434998454200265E-7</v>
      </c>
      <c r="AB9" s="75">
        <f t="shared" si="3"/>
        <v>-5.0340599999999966E-7</v>
      </c>
      <c r="AC9" s="75">
        <f t="shared" si="3"/>
        <v>-6.4716627888372354E-7</v>
      </c>
      <c r="AD9" s="75">
        <f t="shared" si="3"/>
        <v>-7.7126273786550437E-7</v>
      </c>
      <c r="AE9" s="75">
        <f t="shared" si="3"/>
        <v>-8.7192476883501792E-7</v>
      </c>
      <c r="AF9" s="75">
        <f t="shared" si="3"/>
        <v>-9.4609380691870179E-7</v>
      </c>
      <c r="AG9" s="75">
        <f t="shared" si="3"/>
        <v>-9.915162634257272E-7</v>
      </c>
      <c r="AH9" s="75">
        <f t="shared" si="3"/>
        <v>-1.0068119999999999E-6</v>
      </c>
      <c r="AI9" s="75">
        <f t="shared" si="3"/>
        <v>-9.915162634257272E-7</v>
      </c>
      <c r="AJ9" s="75">
        <f t="shared" si="3"/>
        <v>-9.4609380691870211E-7</v>
      </c>
      <c r="AK9" s="75">
        <f t="shared" si="4"/>
        <v>-8.7192476883501813E-7</v>
      </c>
      <c r="AL9" s="75">
        <f t="shared" si="4"/>
        <v>-7.7126273786550458E-7</v>
      </c>
      <c r="AM9" s="75">
        <f t="shared" si="4"/>
        <v>-6.4716627888372429E-7</v>
      </c>
      <c r="AN9" s="75">
        <f t="shared" si="4"/>
        <v>-5.034060000000004E-7</v>
      </c>
      <c r="AO9" s="75">
        <f t="shared" si="4"/>
        <v>-3.4434998454200302E-7</v>
      </c>
      <c r="AP9" s="75">
        <f t="shared" si="4"/>
        <v>-1.748310690531984E-7</v>
      </c>
      <c r="AQ9" s="75">
        <f t="shared" si="4"/>
        <v>-2.4669883323669149E-22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1.77764E-7</v>
      </c>
      <c r="E10" s="50">
        <v>1.5708</v>
      </c>
      <c r="F10" s="36">
        <f t="shared" si="5"/>
        <v>5.3329199999640224E-3</v>
      </c>
      <c r="G10" s="75">
        <f t="shared" si="1"/>
        <v>5.3329199999640226E-7</v>
      </c>
      <c r="H10" s="75">
        <f t="shared" si="1"/>
        <v>5.2518975605800902E-7</v>
      </c>
      <c r="I10" s="75">
        <f t="shared" si="1"/>
        <v>5.0112988714063293E-7</v>
      </c>
      <c r="J10" s="75">
        <f t="shared" si="1"/>
        <v>4.6184344018644719E-7</v>
      </c>
      <c r="K10" s="75">
        <f t="shared" si="1"/>
        <v>4.0852411400625343E-7</v>
      </c>
      <c r="L10" s="75">
        <f t="shared" si="1"/>
        <v>3.4279198934515584E-7</v>
      </c>
      <c r="M10" s="75">
        <f t="shared" si="1"/>
        <v>2.6664430354892209E-7</v>
      </c>
      <c r="N10" s="75">
        <f t="shared" si="1"/>
        <v>1.8239476551788233E-7</v>
      </c>
      <c r="O10" s="75">
        <f t="shared" si="1"/>
        <v>9.2603254832786257E-8</v>
      </c>
      <c r="P10" s="75">
        <f t="shared" si="1"/>
        <v>-1.9588908960596339E-12</v>
      </c>
      <c r="Q10" s="75">
        <f t="shared" si="2"/>
        <v>-9.2607113094669527E-8</v>
      </c>
      <c r="R10" s="75">
        <f t="shared" si="2"/>
        <v>-1.8239844702852179E-7</v>
      </c>
      <c r="S10" s="75">
        <f t="shared" si="2"/>
        <v>-2.6664769644748012E-7</v>
      </c>
      <c r="T10" s="75">
        <f t="shared" si="2"/>
        <v>-3.4279499054012698E-7</v>
      </c>
      <c r="U10" s="75">
        <f t="shared" si="2"/>
        <v>-4.0852663230784674E-7</v>
      </c>
      <c r="V10" s="75">
        <f t="shared" si="2"/>
        <v>-4.6184539907734312E-7</v>
      </c>
      <c r="W10" s="75">
        <f t="shared" si="2"/>
        <v>-5.0113122710092286E-7</v>
      </c>
      <c r="X10" s="75">
        <f t="shared" si="2"/>
        <v>-5.251904363736778E-7</v>
      </c>
      <c r="Y10" s="75">
        <f t="shared" si="2"/>
        <v>-5.3329199999640226E-7</v>
      </c>
      <c r="Z10" s="75">
        <f t="shared" si="2"/>
        <v>-5.2518975605800902E-7</v>
      </c>
      <c r="AA10" s="75">
        <f t="shared" si="3"/>
        <v>-5.0112988714063304E-7</v>
      </c>
      <c r="AB10" s="75">
        <f t="shared" si="3"/>
        <v>-4.6184344018644698E-7</v>
      </c>
      <c r="AC10" s="75">
        <f t="shared" si="3"/>
        <v>-4.0852411400625333E-7</v>
      </c>
      <c r="AD10" s="75">
        <f t="shared" si="3"/>
        <v>-3.4279198934515584E-7</v>
      </c>
      <c r="AE10" s="75">
        <f t="shared" si="3"/>
        <v>-2.6664430354892209E-7</v>
      </c>
      <c r="AF10" s="75">
        <f t="shared" si="3"/>
        <v>-1.8239476551788241E-7</v>
      </c>
      <c r="AG10" s="75">
        <f t="shared" si="3"/>
        <v>-9.2603254832786098E-8</v>
      </c>
      <c r="AH10" s="75">
        <f t="shared" si="3"/>
        <v>1.958890895994298E-12</v>
      </c>
      <c r="AI10" s="75">
        <f t="shared" si="3"/>
        <v>9.2607113094669461E-8</v>
      </c>
      <c r="AJ10" s="75">
        <f t="shared" si="3"/>
        <v>1.8239844702852171E-7</v>
      </c>
      <c r="AK10" s="75">
        <f t="shared" si="4"/>
        <v>2.6664769644748044E-7</v>
      </c>
      <c r="AL10" s="75">
        <f t="shared" si="4"/>
        <v>3.4279499054012698E-7</v>
      </c>
      <c r="AM10" s="75">
        <f t="shared" si="4"/>
        <v>4.0852663230784664E-7</v>
      </c>
      <c r="AN10" s="75">
        <f t="shared" si="4"/>
        <v>4.6184539907734306E-7</v>
      </c>
      <c r="AO10" s="75">
        <f t="shared" si="4"/>
        <v>5.0113122710092296E-7</v>
      </c>
      <c r="AP10" s="75">
        <f t="shared" si="4"/>
        <v>5.251904363736778E-7</v>
      </c>
      <c r="AQ10" s="75">
        <f t="shared" si="4"/>
        <v>5.3329199999640226E-7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1.29421E-8</v>
      </c>
      <c r="E11" s="50">
        <v>-3.91345E-16</v>
      </c>
      <c r="F11" s="36">
        <f t="shared" si="5"/>
        <v>2.5490960840518598E-4</v>
      </c>
      <c r="G11" s="75">
        <f t="shared" si="1"/>
        <v>-2.0259304498E-23</v>
      </c>
      <c r="H11" s="75">
        <f t="shared" si="1"/>
        <v>8.852917793870256E-9</v>
      </c>
      <c r="I11" s="75">
        <f t="shared" si="1"/>
        <v>1.6638043046648305E-8</v>
      </c>
      <c r="J11" s="75">
        <f t="shared" si="1"/>
        <v>2.2416374756637155E-8</v>
      </c>
      <c r="K11" s="75">
        <f t="shared" si="1"/>
        <v>2.5490960840518592E-8</v>
      </c>
      <c r="L11" s="75">
        <f t="shared" si="1"/>
        <v>2.5490960840518599E-8</v>
      </c>
      <c r="M11" s="75">
        <f t="shared" si="1"/>
        <v>2.2416374756637178E-8</v>
      </c>
      <c r="N11" s="75">
        <f t="shared" si="1"/>
        <v>1.6638043046648341E-8</v>
      </c>
      <c r="O11" s="75">
        <f t="shared" si="1"/>
        <v>8.852917793870299E-9</v>
      </c>
      <c r="P11" s="75">
        <f t="shared" si="1"/>
        <v>2.6160986614856552E-23</v>
      </c>
      <c r="Q11" s="75">
        <f t="shared" si="2"/>
        <v>-8.8529177938702511E-9</v>
      </c>
      <c r="R11" s="75">
        <f t="shared" si="2"/>
        <v>-1.6638043046648302E-8</v>
      </c>
      <c r="S11" s="75">
        <f t="shared" si="2"/>
        <v>-2.2416374756637148E-8</v>
      </c>
      <c r="T11" s="75">
        <f t="shared" si="2"/>
        <v>-2.5490960840518592E-8</v>
      </c>
      <c r="U11" s="75">
        <f t="shared" si="2"/>
        <v>-2.5490960840518599E-8</v>
      </c>
      <c r="V11" s="75">
        <f t="shared" si="2"/>
        <v>-2.2416374756637178E-8</v>
      </c>
      <c r="W11" s="75">
        <f t="shared" si="2"/>
        <v>-1.6638043046648345E-8</v>
      </c>
      <c r="X11" s="75">
        <f t="shared" si="2"/>
        <v>-8.8529177938702924E-9</v>
      </c>
      <c r="Y11" s="75">
        <f t="shared" si="2"/>
        <v>-2.9332185378511122E-23</v>
      </c>
      <c r="Z11" s="75">
        <f t="shared" si="2"/>
        <v>8.8529177938702577E-9</v>
      </c>
      <c r="AA11" s="75">
        <f t="shared" si="3"/>
        <v>1.6638043046648298E-8</v>
      </c>
      <c r="AB11" s="75">
        <f t="shared" si="3"/>
        <v>2.2416374756637158E-8</v>
      </c>
      <c r="AC11" s="75">
        <f t="shared" si="3"/>
        <v>2.5490960840518592E-8</v>
      </c>
      <c r="AD11" s="75">
        <f t="shared" si="3"/>
        <v>2.5490960840518596E-8</v>
      </c>
      <c r="AE11" s="75">
        <f t="shared" si="3"/>
        <v>2.2416374756637178E-8</v>
      </c>
      <c r="AF11" s="75">
        <f t="shared" si="3"/>
        <v>1.6638043046648348E-8</v>
      </c>
      <c r="AG11" s="75">
        <f t="shared" si="3"/>
        <v>8.8529177938702742E-9</v>
      </c>
      <c r="AH11" s="75">
        <f t="shared" si="3"/>
        <v>9.5135962909637103E-24</v>
      </c>
      <c r="AI11" s="75">
        <f t="shared" si="3"/>
        <v>-8.852917793870256E-9</v>
      </c>
      <c r="AJ11" s="75">
        <f t="shared" si="3"/>
        <v>-1.6638043046648295E-8</v>
      </c>
      <c r="AK11" s="75">
        <f t="shared" si="4"/>
        <v>-2.2416374756637168E-8</v>
      </c>
      <c r="AL11" s="75">
        <f t="shared" si="4"/>
        <v>-2.5490960840518596E-8</v>
      </c>
      <c r="AM11" s="75">
        <f t="shared" si="4"/>
        <v>-2.5490960840518596E-8</v>
      </c>
      <c r="AN11" s="75">
        <f t="shared" si="4"/>
        <v>-2.2416374756637178E-8</v>
      </c>
      <c r="AO11" s="75">
        <f t="shared" si="4"/>
        <v>-1.6638043046648315E-8</v>
      </c>
      <c r="AP11" s="75">
        <f t="shared" si="4"/>
        <v>-8.8529177938703205E-9</v>
      </c>
      <c r="AQ11" s="75">
        <f t="shared" si="4"/>
        <v>-1.2684795054618281E-23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2.7999800000000002E-7</v>
      </c>
      <c r="E12" s="50">
        <v>-2.7357299999999998E-16</v>
      </c>
      <c r="F12" s="36">
        <f t="shared" si="5"/>
        <v>1.119992E-2</v>
      </c>
      <c r="G12" s="75">
        <f t="shared" si="1"/>
        <v>-3.06399571416E-22</v>
      </c>
      <c r="H12" s="75">
        <f t="shared" si="1"/>
        <v>1.9448456980154033E-7</v>
      </c>
      <c r="I12" s="75">
        <f t="shared" si="1"/>
        <v>3.8305982436360206E-7</v>
      </c>
      <c r="J12" s="75">
        <f t="shared" si="1"/>
        <v>5.5999599999999982E-7</v>
      </c>
      <c r="K12" s="75">
        <f t="shared" si="1"/>
        <v>7.1991698054804636E-7</v>
      </c>
      <c r="L12" s="75">
        <f t="shared" si="1"/>
        <v>8.579636479377104E-7</v>
      </c>
      <c r="M12" s="75">
        <f t="shared" si="1"/>
        <v>9.6994152403534085E-7</v>
      </c>
      <c r="N12" s="75">
        <f t="shared" si="1"/>
        <v>1.0524482177392511E-6</v>
      </c>
      <c r="O12" s="75">
        <f t="shared" si="1"/>
        <v>1.1029768049116489E-6</v>
      </c>
      <c r="P12" s="75">
        <f t="shared" si="1"/>
        <v>1.1199920000000001E-6</v>
      </c>
      <c r="Q12" s="75">
        <f t="shared" si="2"/>
        <v>1.1029768049116491E-6</v>
      </c>
      <c r="R12" s="75">
        <f t="shared" si="2"/>
        <v>1.0524482177392511E-6</v>
      </c>
      <c r="S12" s="75">
        <f t="shared" si="2"/>
        <v>9.6994152403534148E-7</v>
      </c>
      <c r="T12" s="75">
        <f t="shared" si="2"/>
        <v>8.5796364793771082E-7</v>
      </c>
      <c r="U12" s="75">
        <f t="shared" si="2"/>
        <v>7.1991698054804711E-7</v>
      </c>
      <c r="V12" s="75">
        <f t="shared" si="2"/>
        <v>5.5999600000000046E-7</v>
      </c>
      <c r="W12" s="75">
        <f t="shared" si="2"/>
        <v>3.8305982436360307E-7</v>
      </c>
      <c r="X12" s="75">
        <f t="shared" si="2"/>
        <v>1.9448456980154104E-7</v>
      </c>
      <c r="Y12" s="75">
        <f t="shared" si="2"/>
        <v>6.3459200914939288E-22</v>
      </c>
      <c r="Z12" s="75">
        <f t="shared" si="2"/>
        <v>-1.944845698015403E-7</v>
      </c>
      <c r="AA12" s="75">
        <f t="shared" si="3"/>
        <v>-3.830598243636018E-7</v>
      </c>
      <c r="AB12" s="75">
        <f t="shared" si="3"/>
        <v>-5.5999599999999972E-7</v>
      </c>
      <c r="AC12" s="75">
        <f t="shared" si="3"/>
        <v>-7.1991698054804615E-7</v>
      </c>
      <c r="AD12" s="75">
        <f t="shared" si="3"/>
        <v>-8.579636479377104E-7</v>
      </c>
      <c r="AE12" s="75">
        <f t="shared" si="3"/>
        <v>-9.6994152403534085E-7</v>
      </c>
      <c r="AF12" s="75">
        <f t="shared" si="3"/>
        <v>-1.0524482177392509E-6</v>
      </c>
      <c r="AG12" s="75">
        <f t="shared" si="3"/>
        <v>-1.1029768049116489E-6</v>
      </c>
      <c r="AH12" s="75">
        <f t="shared" si="3"/>
        <v>-1.1199920000000001E-6</v>
      </c>
      <c r="AI12" s="75">
        <f t="shared" si="3"/>
        <v>-1.1029768049116491E-6</v>
      </c>
      <c r="AJ12" s="75">
        <f t="shared" si="3"/>
        <v>-1.0524482177392514E-6</v>
      </c>
      <c r="AK12" s="75">
        <f t="shared" si="4"/>
        <v>-9.6994152403534106E-7</v>
      </c>
      <c r="AL12" s="75">
        <f t="shared" si="4"/>
        <v>-8.5796364793771061E-7</v>
      </c>
      <c r="AM12" s="75">
        <f t="shared" si="4"/>
        <v>-7.1991698054804689E-7</v>
      </c>
      <c r="AN12" s="75">
        <f t="shared" si="4"/>
        <v>-5.5999600000000056E-7</v>
      </c>
      <c r="AO12" s="75">
        <f t="shared" si="4"/>
        <v>-3.8305982436360227E-7</v>
      </c>
      <c r="AP12" s="75">
        <f t="shared" si="4"/>
        <v>-1.944845698015417E-7</v>
      </c>
      <c r="AQ12" s="75">
        <f t="shared" si="4"/>
        <v>-2.7443129366200305E-22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1.8482599999999999E-7</v>
      </c>
      <c r="E13" s="50">
        <v>1.5708</v>
      </c>
      <c r="F13" s="36">
        <f t="shared" si="5"/>
        <v>5.5447799999625924E-3</v>
      </c>
      <c r="G13" s="75">
        <f t="shared" ref="G13:P22" si="6">Bn*SIN(m*(th-INDEX(deg,ii)*PI()/180+ph))*INDEX(mm,ii)*INDEX(_10kA,ii)</f>
        <v>5.5447799999625926E-7</v>
      </c>
      <c r="H13" s="75">
        <f t="shared" si="6"/>
        <v>5.4605387959979286E-7</v>
      </c>
      <c r="I13" s="75">
        <f t="shared" si="6"/>
        <v>5.2103818838828234E-7</v>
      </c>
      <c r="J13" s="75">
        <f t="shared" si="6"/>
        <v>4.8019101548063878E-7</v>
      </c>
      <c r="K13" s="75">
        <f t="shared" si="6"/>
        <v>4.247534815559944E-7</v>
      </c>
      <c r="L13" s="75">
        <f t="shared" si="6"/>
        <v>3.5641002802990349E-7</v>
      </c>
      <c r="M13" s="75">
        <f t="shared" si="6"/>
        <v>2.7723723615430044E-7</v>
      </c>
      <c r="N13" s="75">
        <f t="shared" si="6"/>
        <v>1.8964073114695958E-7</v>
      </c>
      <c r="O13" s="75">
        <f t="shared" si="6"/>
        <v>9.628208848655832E-8</v>
      </c>
      <c r="P13" s="75">
        <f t="shared" si="6"/>
        <v>-2.0367114193825403E-12</v>
      </c>
      <c r="Q13" s="75">
        <f t="shared" ref="Q13:Z22" si="7">Bn*SIN(m*(th-INDEX(deg,ii)*PI()/180+ph))*INDEX(mm,ii)*INDEX(_10kA,ii)</f>
        <v>-9.6286100024950982E-8</v>
      </c>
      <c r="R13" s="75">
        <f t="shared" si="7"/>
        <v>-1.8964455891234201E-7</v>
      </c>
      <c r="S13" s="75">
        <f t="shared" si="7"/>
        <v>-2.7724076384195872E-7</v>
      </c>
      <c r="T13" s="75">
        <f t="shared" si="7"/>
        <v>-3.5641314845283354E-7</v>
      </c>
      <c r="U13" s="75">
        <f t="shared" si="7"/>
        <v>-4.24756099901724E-7</v>
      </c>
      <c r="V13" s="75">
        <f t="shared" si="7"/>
        <v>-4.8019305219205812E-7</v>
      </c>
      <c r="W13" s="75">
        <f t="shared" si="7"/>
        <v>-5.2103958158094525E-7</v>
      </c>
      <c r="X13" s="75">
        <f t="shared" si="7"/>
        <v>-5.4605458694224576E-7</v>
      </c>
      <c r="Y13" s="75">
        <f t="shared" si="7"/>
        <v>-5.5447799999625926E-7</v>
      </c>
      <c r="Z13" s="75">
        <f t="shared" si="7"/>
        <v>-5.4605387959979286E-7</v>
      </c>
      <c r="AA13" s="75">
        <f t="shared" ref="AA13:AJ22" si="8">Bn*SIN(m*(th-INDEX(deg,ii)*PI()/180+ph))*INDEX(mm,ii)*INDEX(_10kA,ii)</f>
        <v>-5.2103818838828245E-7</v>
      </c>
      <c r="AB13" s="75">
        <f t="shared" si="8"/>
        <v>-4.8019101548063867E-7</v>
      </c>
      <c r="AC13" s="75">
        <f t="shared" si="8"/>
        <v>-4.2475348155599435E-7</v>
      </c>
      <c r="AD13" s="75">
        <f t="shared" si="8"/>
        <v>-3.5641002802990349E-7</v>
      </c>
      <c r="AE13" s="75">
        <f t="shared" si="8"/>
        <v>-2.7723723615430049E-7</v>
      </c>
      <c r="AF13" s="75">
        <f t="shared" si="8"/>
        <v>-1.8964073114695961E-7</v>
      </c>
      <c r="AG13" s="75">
        <f t="shared" si="8"/>
        <v>-9.6282088486558161E-8</v>
      </c>
      <c r="AH13" s="75">
        <f t="shared" si="8"/>
        <v>2.0367114193146084E-12</v>
      </c>
      <c r="AI13" s="75">
        <f t="shared" si="8"/>
        <v>9.6286100024950929E-8</v>
      </c>
      <c r="AJ13" s="75">
        <f t="shared" si="8"/>
        <v>1.8964455891234195E-7</v>
      </c>
      <c r="AK13" s="75">
        <f t="shared" ref="AK13:AQ22" si="9">Bn*SIN(m*(th-INDEX(deg,ii)*PI()/180+ph))*INDEX(mm,ii)*INDEX(_10kA,ii)</f>
        <v>2.7724076384195909E-7</v>
      </c>
      <c r="AL13" s="75">
        <f t="shared" si="9"/>
        <v>3.5641314845283354E-7</v>
      </c>
      <c r="AM13" s="75">
        <f t="shared" si="9"/>
        <v>4.2475609990172394E-7</v>
      </c>
      <c r="AN13" s="75">
        <f t="shared" si="9"/>
        <v>4.8019305219205802E-7</v>
      </c>
      <c r="AO13" s="75">
        <f t="shared" si="9"/>
        <v>5.2103958158094546E-7</v>
      </c>
      <c r="AP13" s="75">
        <f t="shared" si="9"/>
        <v>5.4605458694224565E-7</v>
      </c>
      <c r="AQ13" s="75">
        <f t="shared" si="9"/>
        <v>5.5447799999625926E-7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1.9398599999999999E-8</v>
      </c>
      <c r="E14" s="50">
        <v>-3.9406299999999999E-16</v>
      </c>
      <c r="F14" s="36">
        <f t="shared" si="5"/>
        <v>3.8207783355165243E-4</v>
      </c>
      <c r="G14" s="75">
        <f t="shared" si="6"/>
        <v>-3.0577082047199998E-23</v>
      </c>
      <c r="H14" s="75">
        <f t="shared" si="6"/>
        <v>1.3269423904634606E-8</v>
      </c>
      <c r="I14" s="75">
        <f t="shared" si="6"/>
        <v>2.4938359450530578E-8</v>
      </c>
      <c r="J14" s="75">
        <f t="shared" si="6"/>
        <v>3.35993607957056E-8</v>
      </c>
      <c r="K14" s="75">
        <f t="shared" si="6"/>
        <v>3.820778335516523E-8</v>
      </c>
      <c r="L14" s="75">
        <f t="shared" si="6"/>
        <v>3.8207783355165243E-8</v>
      </c>
      <c r="M14" s="75">
        <f t="shared" si="6"/>
        <v>3.359936079570564E-8</v>
      </c>
      <c r="N14" s="75">
        <f t="shared" si="6"/>
        <v>2.4938359450530634E-8</v>
      </c>
      <c r="O14" s="75">
        <f t="shared" si="6"/>
        <v>1.3269423904634672E-8</v>
      </c>
      <c r="P14" s="75">
        <f t="shared" si="6"/>
        <v>3.9212068748267766E-23</v>
      </c>
      <c r="Q14" s="75">
        <f t="shared" si="7"/>
        <v>-1.3269423904634599E-8</v>
      </c>
      <c r="R14" s="75">
        <f t="shared" si="7"/>
        <v>-2.4938359450530574E-8</v>
      </c>
      <c r="S14" s="75">
        <f t="shared" si="7"/>
        <v>-3.3599360795705594E-8</v>
      </c>
      <c r="T14" s="75">
        <f t="shared" si="7"/>
        <v>-3.820778335516523E-8</v>
      </c>
      <c r="U14" s="75">
        <f t="shared" si="7"/>
        <v>-3.8207783355165243E-8</v>
      </c>
      <c r="V14" s="75">
        <f t="shared" si="7"/>
        <v>-3.3599360795705633E-8</v>
      </c>
      <c r="W14" s="75">
        <f t="shared" si="7"/>
        <v>-2.4938359450530637E-8</v>
      </c>
      <c r="X14" s="75">
        <f t="shared" si="7"/>
        <v>-1.3269423904634661E-8</v>
      </c>
      <c r="Y14" s="75">
        <f t="shared" si="7"/>
        <v>-4.396530171174584E-23</v>
      </c>
      <c r="Z14" s="75">
        <f t="shared" si="7"/>
        <v>1.3269423904634609E-8</v>
      </c>
      <c r="AA14" s="75">
        <f t="shared" si="8"/>
        <v>2.4938359450530568E-8</v>
      </c>
      <c r="AB14" s="75">
        <f t="shared" si="8"/>
        <v>3.3599360795705614E-8</v>
      </c>
      <c r="AC14" s="75">
        <f t="shared" si="8"/>
        <v>3.820778335516523E-8</v>
      </c>
      <c r="AD14" s="75">
        <f t="shared" si="8"/>
        <v>3.8207783355165237E-8</v>
      </c>
      <c r="AE14" s="75">
        <f t="shared" si="8"/>
        <v>3.359936079570564E-8</v>
      </c>
      <c r="AF14" s="75">
        <f t="shared" si="8"/>
        <v>2.4938359450530641E-8</v>
      </c>
      <c r="AG14" s="75">
        <f t="shared" si="8"/>
        <v>1.3269423904634634E-8</v>
      </c>
      <c r="AH14" s="75">
        <f t="shared" si="8"/>
        <v>1.4259698890434213E-23</v>
      </c>
      <c r="AI14" s="75">
        <f t="shared" si="8"/>
        <v>-1.3269423904634606E-8</v>
      </c>
      <c r="AJ14" s="75">
        <f t="shared" si="8"/>
        <v>-2.4938359450530565E-8</v>
      </c>
      <c r="AK14" s="75">
        <f t="shared" si="9"/>
        <v>-3.359936079570562E-8</v>
      </c>
      <c r="AL14" s="75">
        <f t="shared" si="9"/>
        <v>-3.8207783355165237E-8</v>
      </c>
      <c r="AM14" s="75">
        <f t="shared" si="9"/>
        <v>-3.8207783355165237E-8</v>
      </c>
      <c r="AN14" s="75">
        <f t="shared" si="9"/>
        <v>-3.359936079570564E-8</v>
      </c>
      <c r="AO14" s="75">
        <f t="shared" si="9"/>
        <v>-2.4938359450530591E-8</v>
      </c>
      <c r="AP14" s="75">
        <f t="shared" si="9"/>
        <v>-1.3269423904634702E-8</v>
      </c>
      <c r="AQ14" s="75">
        <f t="shared" si="9"/>
        <v>-1.9012931853912282E-23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6.6432399999999996E-7</v>
      </c>
      <c r="E15" s="50">
        <v>-7.8761300000000003E-13</v>
      </c>
      <c r="F15" s="36">
        <f t="shared" si="5"/>
        <v>2.657296E-2</v>
      </c>
      <c r="G15" s="75">
        <f t="shared" si="6"/>
        <v>-2.0929208744479998E-18</v>
      </c>
      <c r="H15" s="75">
        <f t="shared" si="6"/>
        <v>4.6143460791956211E-7</v>
      </c>
      <c r="I15" s="75">
        <f t="shared" si="6"/>
        <v>9.0884875877675953E-7</v>
      </c>
      <c r="J15" s="75">
        <f t="shared" si="6"/>
        <v>1.3286479999981873E-6</v>
      </c>
      <c r="K15" s="75">
        <f t="shared" si="6"/>
        <v>1.7080769440679988E-6</v>
      </c>
      <c r="L15" s="75">
        <f t="shared" si="6"/>
        <v>2.0356068345209423E-6</v>
      </c>
      <c r="M15" s="75">
        <f t="shared" si="6"/>
        <v>2.3012858413737271E-6</v>
      </c>
      <c r="N15" s="75">
        <f t="shared" si="6"/>
        <v>2.4970414424431953E-6</v>
      </c>
      <c r="O15" s="75">
        <f t="shared" si="6"/>
        <v>2.6169257028479648E-6</v>
      </c>
      <c r="P15" s="75">
        <f t="shared" si="6"/>
        <v>2.6572959999999998E-6</v>
      </c>
      <c r="Q15" s="75">
        <f t="shared" si="7"/>
        <v>2.6169257028486916E-6</v>
      </c>
      <c r="R15" s="75">
        <f t="shared" si="7"/>
        <v>2.4970414424446268E-6</v>
      </c>
      <c r="S15" s="75">
        <f t="shared" si="7"/>
        <v>2.3012858413758206E-6</v>
      </c>
      <c r="T15" s="75">
        <f t="shared" si="7"/>
        <v>2.0356068345236333E-6</v>
      </c>
      <c r="U15" s="75">
        <f t="shared" si="7"/>
        <v>1.7080769440712063E-6</v>
      </c>
      <c r="V15" s="75">
        <f t="shared" si="7"/>
        <v>1.3286480000018128E-6</v>
      </c>
      <c r="W15" s="75">
        <f t="shared" si="7"/>
        <v>9.0884875878069379E-7</v>
      </c>
      <c r="X15" s="75">
        <f t="shared" si="7"/>
        <v>4.6143460792368478E-7</v>
      </c>
      <c r="Y15" s="75">
        <f t="shared" si="7"/>
        <v>2.0937812354633599E-18</v>
      </c>
      <c r="Z15" s="75">
        <f t="shared" si="7"/>
        <v>-4.6143460791956195E-7</v>
      </c>
      <c r="AA15" s="75">
        <f t="shared" si="8"/>
        <v>-9.0884875877675879E-7</v>
      </c>
      <c r="AB15" s="75">
        <f t="shared" si="8"/>
        <v>-1.3286479999981873E-6</v>
      </c>
      <c r="AC15" s="75">
        <f t="shared" si="8"/>
        <v>-1.7080769440679981E-6</v>
      </c>
      <c r="AD15" s="75">
        <f t="shared" si="8"/>
        <v>-2.0356068345209414E-6</v>
      </c>
      <c r="AE15" s="75">
        <f t="shared" si="8"/>
        <v>-2.3012858413737263E-6</v>
      </c>
      <c r="AF15" s="75">
        <f t="shared" si="8"/>
        <v>-2.4970414424431945E-6</v>
      </c>
      <c r="AG15" s="75">
        <f t="shared" si="8"/>
        <v>-2.6169257028479648E-6</v>
      </c>
      <c r="AH15" s="75">
        <f t="shared" si="8"/>
        <v>-2.6572959999999998E-6</v>
      </c>
      <c r="AI15" s="75">
        <f t="shared" si="8"/>
        <v>-2.616925702848692E-6</v>
      </c>
      <c r="AJ15" s="75">
        <f t="shared" si="8"/>
        <v>-2.4970414424446277E-6</v>
      </c>
      <c r="AK15" s="75">
        <f t="shared" si="9"/>
        <v>-2.3012858413758201E-6</v>
      </c>
      <c r="AL15" s="75">
        <f t="shared" si="9"/>
        <v>-2.0356068345236337E-6</v>
      </c>
      <c r="AM15" s="75">
        <f t="shared" si="9"/>
        <v>-1.7080769440712065E-6</v>
      </c>
      <c r="AN15" s="75">
        <f t="shared" si="9"/>
        <v>-1.3286480000018141E-6</v>
      </c>
      <c r="AO15" s="75">
        <f t="shared" si="9"/>
        <v>-9.0884875878069305E-7</v>
      </c>
      <c r="AP15" s="75">
        <f t="shared" si="9"/>
        <v>-4.6143460792368737E-7</v>
      </c>
      <c r="AQ15" s="75">
        <f t="shared" si="9"/>
        <v>-2.0941067936722234E-18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3.6971899999999998E-7</v>
      </c>
      <c r="E16" s="50">
        <v>1.5708</v>
      </c>
      <c r="F16" s="36">
        <f t="shared" si="5"/>
        <v>1.1091569999925171E-2</v>
      </c>
      <c r="G16" s="75">
        <f t="shared" si="6"/>
        <v>1.1091569999925171E-6</v>
      </c>
      <c r="H16" s="75">
        <f t="shared" si="6"/>
        <v>1.092305705429733E-6</v>
      </c>
      <c r="I16" s="75">
        <f t="shared" si="6"/>
        <v>1.042265254740823E-6</v>
      </c>
      <c r="J16" s="75">
        <f t="shared" si="6"/>
        <v>9.6055610169828005E-7</v>
      </c>
      <c r="K16" s="75">
        <f t="shared" si="6"/>
        <v>8.4966093757047538E-7</v>
      </c>
      <c r="L16" s="75">
        <f t="shared" si="6"/>
        <v>7.1294925580377163E-7</v>
      </c>
      <c r="M16" s="75">
        <f t="shared" si="6"/>
        <v>5.5457497166920135E-7</v>
      </c>
      <c r="N16" s="75">
        <f t="shared" si="6"/>
        <v>3.793502076489387E-7</v>
      </c>
      <c r="O16" s="75">
        <f t="shared" si="6"/>
        <v>1.9259907952972986E-7</v>
      </c>
      <c r="P16" s="75">
        <f t="shared" si="6"/>
        <v>-4.0741611529908855E-12</v>
      </c>
      <c r="Q16" s="75">
        <f t="shared" si="7"/>
        <v>-1.9260710406071035E-7</v>
      </c>
      <c r="R16" s="75">
        <f t="shared" si="7"/>
        <v>-3.7935786456728047E-7</v>
      </c>
      <c r="S16" s="75">
        <f t="shared" si="7"/>
        <v>-5.5458202832331563E-7</v>
      </c>
      <c r="T16" s="75">
        <f t="shared" si="7"/>
        <v>-7.1295549778079478E-7</v>
      </c>
      <c r="U16" s="75">
        <f t="shared" si="7"/>
        <v>-8.4966617521109322E-7</v>
      </c>
      <c r="V16" s="75">
        <f t="shared" si="7"/>
        <v>-9.6056017585943289E-7</v>
      </c>
      <c r="W16" s="75">
        <f t="shared" si="7"/>
        <v>-1.0422680416311854E-6</v>
      </c>
      <c r="X16" s="75">
        <f t="shared" si="7"/>
        <v>-1.0923071203710522E-6</v>
      </c>
      <c r="Y16" s="75">
        <f t="shared" si="7"/>
        <v>-1.1091569999925171E-6</v>
      </c>
      <c r="Z16" s="75">
        <f t="shared" si="7"/>
        <v>-1.092305705429733E-6</v>
      </c>
      <c r="AA16" s="75">
        <f t="shared" si="8"/>
        <v>-1.042265254740823E-6</v>
      </c>
      <c r="AB16" s="75">
        <f t="shared" si="8"/>
        <v>-9.6055610169827984E-7</v>
      </c>
      <c r="AC16" s="75">
        <f t="shared" si="8"/>
        <v>-8.4966093757047527E-7</v>
      </c>
      <c r="AD16" s="75">
        <f t="shared" si="8"/>
        <v>-7.1294925580377163E-7</v>
      </c>
      <c r="AE16" s="75">
        <f t="shared" si="8"/>
        <v>-5.5457497166920135E-7</v>
      </c>
      <c r="AF16" s="75">
        <f t="shared" si="8"/>
        <v>-3.7935020764893876E-7</v>
      </c>
      <c r="AG16" s="75">
        <f t="shared" si="8"/>
        <v>-1.9259907952972955E-7</v>
      </c>
      <c r="AH16" s="75">
        <f t="shared" si="8"/>
        <v>4.0741611528549977E-12</v>
      </c>
      <c r="AI16" s="75">
        <f t="shared" si="8"/>
        <v>1.9260710406071024E-7</v>
      </c>
      <c r="AJ16" s="75">
        <f t="shared" si="8"/>
        <v>3.7935786456728026E-7</v>
      </c>
      <c r="AK16" s="75">
        <f t="shared" si="9"/>
        <v>5.5458202832331637E-7</v>
      </c>
      <c r="AL16" s="75">
        <f t="shared" si="9"/>
        <v>7.1295549778079478E-7</v>
      </c>
      <c r="AM16" s="75">
        <f t="shared" si="9"/>
        <v>8.49666175211093E-7</v>
      </c>
      <c r="AN16" s="75">
        <f t="shared" si="9"/>
        <v>9.6056017585943268E-7</v>
      </c>
      <c r="AO16" s="75">
        <f t="shared" si="9"/>
        <v>1.042268041631186E-6</v>
      </c>
      <c r="AP16" s="75">
        <f t="shared" si="9"/>
        <v>1.0923071203710522E-6</v>
      </c>
      <c r="AQ16" s="75">
        <f t="shared" si="9"/>
        <v>1.1091569999925171E-6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6.1942899999999995E-8</v>
      </c>
      <c r="E17" s="50">
        <v>-4.1838100000000002E-16</v>
      </c>
      <c r="F17" s="36">
        <f t="shared" si="5"/>
        <v>1.2200369632811982E-3</v>
      </c>
      <c r="G17" s="75">
        <f t="shared" si="6"/>
        <v>-1.0366292977959999E-22</v>
      </c>
      <c r="H17" s="75">
        <f t="shared" si="6"/>
        <v>4.2371439072015033E-8</v>
      </c>
      <c r="I17" s="75">
        <f t="shared" si="6"/>
        <v>7.9632257256104581E-8</v>
      </c>
      <c r="J17" s="75">
        <f t="shared" si="6"/>
        <v>1.0728824996815815E-7</v>
      </c>
      <c r="K17" s="75">
        <f t="shared" si="6"/>
        <v>1.2200369632811978E-7</v>
      </c>
      <c r="L17" s="75">
        <f t="shared" si="6"/>
        <v>1.2200369632811981E-7</v>
      </c>
      <c r="M17" s="75">
        <f t="shared" si="6"/>
        <v>1.0728824996815827E-7</v>
      </c>
      <c r="N17" s="75">
        <f t="shared" si="6"/>
        <v>7.9632257256104766E-8</v>
      </c>
      <c r="O17" s="75">
        <f t="shared" si="6"/>
        <v>4.2371439072015251E-8</v>
      </c>
      <c r="P17" s="75">
        <f t="shared" si="6"/>
        <v>1.2521054371279761E-22</v>
      </c>
      <c r="Q17" s="75">
        <f t="shared" si="7"/>
        <v>-4.2371439072015013E-8</v>
      </c>
      <c r="R17" s="75">
        <f t="shared" si="7"/>
        <v>-7.9632257256104581E-8</v>
      </c>
      <c r="S17" s="75">
        <f t="shared" si="7"/>
        <v>-1.0728824996815811E-7</v>
      </c>
      <c r="T17" s="75">
        <f t="shared" si="7"/>
        <v>-1.2200369632811978E-7</v>
      </c>
      <c r="U17" s="75">
        <f t="shared" si="7"/>
        <v>-1.2200369632811981E-7</v>
      </c>
      <c r="V17" s="75">
        <f t="shared" si="7"/>
        <v>-1.0728824996815825E-7</v>
      </c>
      <c r="W17" s="75">
        <f t="shared" si="7"/>
        <v>-7.963225725610478E-8</v>
      </c>
      <c r="X17" s="75">
        <f t="shared" si="7"/>
        <v>-4.2371439072015218E-8</v>
      </c>
      <c r="Y17" s="75">
        <f t="shared" si="7"/>
        <v>-1.4038839335830942E-22</v>
      </c>
      <c r="Z17" s="75">
        <f t="shared" si="7"/>
        <v>4.2371439072015053E-8</v>
      </c>
      <c r="AA17" s="75">
        <f t="shared" si="8"/>
        <v>7.9632257256104568E-8</v>
      </c>
      <c r="AB17" s="75">
        <f t="shared" si="8"/>
        <v>1.0728824996815817E-7</v>
      </c>
      <c r="AC17" s="75">
        <f t="shared" si="8"/>
        <v>1.2200369632811978E-7</v>
      </c>
      <c r="AD17" s="75">
        <f t="shared" si="8"/>
        <v>1.2200369632811981E-7</v>
      </c>
      <c r="AE17" s="75">
        <f t="shared" si="8"/>
        <v>1.0728824996815827E-7</v>
      </c>
      <c r="AF17" s="75">
        <f t="shared" si="8"/>
        <v>7.9632257256104793E-8</v>
      </c>
      <c r="AG17" s="75">
        <f t="shared" si="8"/>
        <v>4.2371439072015125E-8</v>
      </c>
      <c r="AH17" s="75">
        <f t="shared" si="8"/>
        <v>4.5533548936535493E-23</v>
      </c>
      <c r="AI17" s="75">
        <f t="shared" si="8"/>
        <v>-4.2371439072015039E-8</v>
      </c>
      <c r="AJ17" s="75">
        <f t="shared" si="8"/>
        <v>-7.9632257256104555E-8</v>
      </c>
      <c r="AK17" s="75">
        <f t="shared" si="9"/>
        <v>-1.0728824996815821E-7</v>
      </c>
      <c r="AL17" s="75">
        <f t="shared" si="9"/>
        <v>-1.2200369632811978E-7</v>
      </c>
      <c r="AM17" s="75">
        <f t="shared" si="9"/>
        <v>-1.2200369632811981E-7</v>
      </c>
      <c r="AN17" s="75">
        <f t="shared" si="9"/>
        <v>-1.0728824996815827E-7</v>
      </c>
      <c r="AO17" s="75">
        <f t="shared" si="9"/>
        <v>-7.9632257256104634E-8</v>
      </c>
      <c r="AP17" s="75">
        <f t="shared" si="9"/>
        <v>-4.2371439072015344E-8</v>
      </c>
      <c r="AQ17" s="75">
        <f t="shared" si="9"/>
        <v>-6.0711398582047328E-23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2.2012799999999999E-6</v>
      </c>
      <c r="E18" s="50">
        <v>8.4832699999999997E-14</v>
      </c>
      <c r="F18" s="36">
        <f t="shared" si="5"/>
        <v>8.8051199999999996E-2</v>
      </c>
      <c r="G18" s="75">
        <f t="shared" si="6"/>
        <v>7.4696210342399996E-19</v>
      </c>
      <c r="H18" s="75">
        <f t="shared" si="6"/>
        <v>1.5289930421393772E-6</v>
      </c>
      <c r="I18" s="75">
        <f t="shared" si="6"/>
        <v>3.0115284044004137E-6</v>
      </c>
      <c r="J18" s="75">
        <f t="shared" si="6"/>
        <v>4.402560000000646E-6</v>
      </c>
      <c r="K18" s="75">
        <f t="shared" si="6"/>
        <v>5.6598220378037129E-6</v>
      </c>
      <c r="L18" s="75">
        <f t="shared" si="6"/>
        <v>6.7451132469962556E-6</v>
      </c>
      <c r="M18" s="75">
        <f t="shared" si="6"/>
        <v>7.6254576033708087E-6</v>
      </c>
      <c r="N18" s="75">
        <f t="shared" si="6"/>
        <v>8.2741062891346718E-6</v>
      </c>
      <c r="O18" s="75">
        <f t="shared" si="6"/>
        <v>8.6713504422029822E-6</v>
      </c>
      <c r="P18" s="75">
        <f t="shared" si="6"/>
        <v>8.8051199999999995E-6</v>
      </c>
      <c r="Q18" s="75">
        <f t="shared" si="7"/>
        <v>8.6713504422027231E-6</v>
      </c>
      <c r="R18" s="75">
        <f t="shared" si="7"/>
        <v>8.2741062891341619E-6</v>
      </c>
      <c r="S18" s="75">
        <f t="shared" si="7"/>
        <v>7.6254576033700633E-6</v>
      </c>
      <c r="T18" s="75">
        <f t="shared" si="7"/>
        <v>6.745113246995295E-6</v>
      </c>
      <c r="U18" s="75">
        <f t="shared" si="7"/>
        <v>5.6598220378025703E-6</v>
      </c>
      <c r="V18" s="75">
        <f t="shared" si="7"/>
        <v>4.4025599999993526E-6</v>
      </c>
      <c r="W18" s="75">
        <f t="shared" si="7"/>
        <v>3.0115284043990114E-6</v>
      </c>
      <c r="X18" s="75">
        <f t="shared" si="7"/>
        <v>1.5289930421379055E-6</v>
      </c>
      <c r="Y18" s="75">
        <f t="shared" si="7"/>
        <v>-7.4578066971975332E-19</v>
      </c>
      <c r="Z18" s="75">
        <f t="shared" si="7"/>
        <v>-1.5289930421393781E-6</v>
      </c>
      <c r="AA18" s="75">
        <f t="shared" si="8"/>
        <v>-3.0115284044004132E-6</v>
      </c>
      <c r="AB18" s="75">
        <f t="shared" si="8"/>
        <v>-4.4025600000006477E-6</v>
      </c>
      <c r="AC18" s="75">
        <f t="shared" si="8"/>
        <v>-5.6598220378037129E-6</v>
      </c>
      <c r="AD18" s="75">
        <f t="shared" si="8"/>
        <v>-6.7451132469962564E-6</v>
      </c>
      <c r="AE18" s="75">
        <f t="shared" si="8"/>
        <v>-7.6254576033708087E-6</v>
      </c>
      <c r="AF18" s="75">
        <f t="shared" si="8"/>
        <v>-8.2741062891346718E-6</v>
      </c>
      <c r="AG18" s="75">
        <f t="shared" si="8"/>
        <v>-8.6713504422029839E-6</v>
      </c>
      <c r="AH18" s="75">
        <f t="shared" si="8"/>
        <v>-8.8051199999999995E-6</v>
      </c>
      <c r="AI18" s="75">
        <f t="shared" si="8"/>
        <v>-8.6713504422027231E-6</v>
      </c>
      <c r="AJ18" s="75">
        <f t="shared" si="8"/>
        <v>-8.2741062891341619E-6</v>
      </c>
      <c r="AK18" s="75">
        <f t="shared" si="9"/>
        <v>-7.6254576033700599E-6</v>
      </c>
      <c r="AL18" s="75">
        <f t="shared" si="9"/>
        <v>-6.7451132469952934E-6</v>
      </c>
      <c r="AM18" s="75">
        <f t="shared" si="9"/>
        <v>-5.6598220378025686E-6</v>
      </c>
      <c r="AN18" s="75">
        <f t="shared" si="9"/>
        <v>-4.4025599999993535E-6</v>
      </c>
      <c r="AO18" s="75">
        <f t="shared" si="9"/>
        <v>-3.011528404399005E-6</v>
      </c>
      <c r="AP18" s="75">
        <f t="shared" si="9"/>
        <v>-1.5289930421379104E-6</v>
      </c>
      <c r="AQ18" s="75">
        <f t="shared" si="9"/>
        <v>7.4861217058685978E-19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2.8778699999999998E-7</v>
      </c>
      <c r="E19" s="50">
        <v>-1.5708</v>
      </c>
      <c r="F19" s="36">
        <f t="shared" si="5"/>
        <v>8.6336099999417548E-3</v>
      </c>
      <c r="G19" s="75">
        <f t="shared" si="6"/>
        <v>-8.6336099999417543E-7</v>
      </c>
      <c r="H19" s="75">
        <f t="shared" si="6"/>
        <v>-8.5024515713345548E-7</v>
      </c>
      <c r="I19" s="75">
        <f t="shared" si="6"/>
        <v>-8.1129504541804463E-7</v>
      </c>
      <c r="J19" s="75">
        <f t="shared" si="6"/>
        <v>-7.4769414428270804E-7</v>
      </c>
      <c r="K19" s="75">
        <f t="shared" si="6"/>
        <v>-6.6137493492483446E-7</v>
      </c>
      <c r="L19" s="75">
        <f t="shared" si="6"/>
        <v>-5.5496018284113491E-7</v>
      </c>
      <c r="M19" s="75">
        <f t="shared" si="6"/>
        <v>-4.3168324642520994E-7</v>
      </c>
      <c r="N19" s="75">
        <f t="shared" si="6"/>
        <v>-2.9528983300891769E-7</v>
      </c>
      <c r="O19" s="75">
        <f t="shared" si="6"/>
        <v>-1.4992418744051484E-7</v>
      </c>
      <c r="P19" s="75">
        <f t="shared" si="6"/>
        <v>-3.1713020312832663E-12</v>
      </c>
      <c r="Q19" s="75">
        <f t="shared" si="7"/>
        <v>1.4991794119485972E-7</v>
      </c>
      <c r="R19" s="75">
        <f t="shared" si="7"/>
        <v>2.9528387291068355E-7</v>
      </c>
      <c r="S19" s="75">
        <f t="shared" si="7"/>
        <v>4.3167775356896544E-7</v>
      </c>
      <c r="T19" s="75">
        <f t="shared" si="7"/>
        <v>5.549553241245379E-7</v>
      </c>
      <c r="U19" s="75">
        <f t="shared" si="7"/>
        <v>6.6137085797752979E-7</v>
      </c>
      <c r="V19" s="75">
        <f t="shared" si="7"/>
        <v>7.4769097298067698E-7</v>
      </c>
      <c r="W19" s="75">
        <f t="shared" si="7"/>
        <v>8.1129287611969418E-7</v>
      </c>
      <c r="X19" s="75">
        <f t="shared" si="7"/>
        <v>8.5024405575181846E-7</v>
      </c>
      <c r="Y19" s="75">
        <f t="shared" si="7"/>
        <v>8.6336099999417543E-7</v>
      </c>
      <c r="Z19" s="75">
        <f t="shared" si="7"/>
        <v>8.5024515713345548E-7</v>
      </c>
      <c r="AA19" s="75">
        <f t="shared" si="8"/>
        <v>8.1129504541804474E-7</v>
      </c>
      <c r="AB19" s="75">
        <f t="shared" si="8"/>
        <v>7.4769414428270825E-7</v>
      </c>
      <c r="AC19" s="75">
        <f t="shared" si="8"/>
        <v>6.6137493492483457E-7</v>
      </c>
      <c r="AD19" s="75">
        <f t="shared" si="8"/>
        <v>5.5496018284113512E-7</v>
      </c>
      <c r="AE19" s="75">
        <f t="shared" si="8"/>
        <v>4.3168324642521036E-7</v>
      </c>
      <c r="AF19" s="75">
        <f t="shared" si="8"/>
        <v>2.9528983300891833E-7</v>
      </c>
      <c r="AG19" s="75">
        <f t="shared" si="8"/>
        <v>1.4992418744051489E-7</v>
      </c>
      <c r="AH19" s="75">
        <f t="shared" si="8"/>
        <v>3.171302031580746E-12</v>
      </c>
      <c r="AI19" s="75">
        <f t="shared" si="8"/>
        <v>-1.4991794119485925E-7</v>
      </c>
      <c r="AJ19" s="75">
        <f t="shared" si="8"/>
        <v>-2.9528387291068292E-7</v>
      </c>
      <c r="AK19" s="75">
        <f t="shared" si="9"/>
        <v>-4.316777535689656E-7</v>
      </c>
      <c r="AL19" s="75">
        <f t="shared" si="9"/>
        <v>-5.5495532412453769E-7</v>
      </c>
      <c r="AM19" s="75">
        <f t="shared" si="9"/>
        <v>-6.6137085797752969E-7</v>
      </c>
      <c r="AN19" s="75">
        <f t="shared" si="9"/>
        <v>-7.4769097298067667E-7</v>
      </c>
      <c r="AO19" s="75">
        <f t="shared" si="9"/>
        <v>-8.1129287611969418E-7</v>
      </c>
      <c r="AP19" s="75">
        <f t="shared" si="9"/>
        <v>-8.5024405575181815E-7</v>
      </c>
      <c r="AQ19" s="75">
        <f t="shared" si="9"/>
        <v>-8.6336099999417543E-7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3.9293800000000002E-7</v>
      </c>
      <c r="E20" s="50">
        <v>-4.1876200000000001E-16</v>
      </c>
      <c r="F20" s="36">
        <f t="shared" si="5"/>
        <v>7.7393677770622223E-3</v>
      </c>
      <c r="G20" s="75">
        <f t="shared" si="6"/>
        <v>-6.5819001102400003E-22</v>
      </c>
      <c r="H20" s="75">
        <f t="shared" si="6"/>
        <v>2.6878542215620265E-7</v>
      </c>
      <c r="I20" s="75">
        <f t="shared" si="6"/>
        <v>5.0515135555001818E-7</v>
      </c>
      <c r="J20" s="75">
        <f t="shared" si="6"/>
        <v>6.8058858022449917E-7</v>
      </c>
      <c r="K20" s="75">
        <f t="shared" si="6"/>
        <v>7.7393677770622199E-7</v>
      </c>
      <c r="L20" s="75">
        <f t="shared" si="6"/>
        <v>7.7393677770622221E-7</v>
      </c>
      <c r="M20" s="75">
        <f t="shared" si="6"/>
        <v>6.8058858022449991E-7</v>
      </c>
      <c r="N20" s="75">
        <f t="shared" si="6"/>
        <v>5.0515135555001945E-7</v>
      </c>
      <c r="O20" s="75">
        <f t="shared" si="6"/>
        <v>2.6878542215620402E-7</v>
      </c>
      <c r="P20" s="75">
        <f t="shared" si="6"/>
        <v>7.9427958047523234E-22</v>
      </c>
      <c r="Q20" s="75">
        <f t="shared" si="7"/>
        <v>-2.6878542215620254E-7</v>
      </c>
      <c r="R20" s="75">
        <f t="shared" si="7"/>
        <v>-5.0515135555001818E-7</v>
      </c>
      <c r="S20" s="75">
        <f t="shared" si="7"/>
        <v>-6.8058858022449895E-7</v>
      </c>
      <c r="T20" s="75">
        <f t="shared" si="7"/>
        <v>-7.7393677770622199E-7</v>
      </c>
      <c r="U20" s="75">
        <f t="shared" si="7"/>
        <v>-7.7393677770622221E-7</v>
      </c>
      <c r="V20" s="75">
        <f t="shared" si="7"/>
        <v>-6.805885802244998E-7</v>
      </c>
      <c r="W20" s="75">
        <f t="shared" si="7"/>
        <v>-5.0515135555001956E-7</v>
      </c>
      <c r="X20" s="75">
        <f t="shared" si="7"/>
        <v>-2.6878542215620381E-7</v>
      </c>
      <c r="Y20" s="75">
        <f t="shared" si="7"/>
        <v>-8.9056105719020892E-22</v>
      </c>
      <c r="Z20" s="75">
        <f t="shared" si="7"/>
        <v>2.6878542215620275E-7</v>
      </c>
      <c r="AA20" s="75">
        <f t="shared" si="8"/>
        <v>5.0515135555001818E-7</v>
      </c>
      <c r="AB20" s="75">
        <f t="shared" si="8"/>
        <v>6.8058858022449938E-7</v>
      </c>
      <c r="AC20" s="75">
        <f t="shared" si="8"/>
        <v>7.7393677770622199E-7</v>
      </c>
      <c r="AD20" s="75">
        <f t="shared" si="8"/>
        <v>7.739367777062221E-7</v>
      </c>
      <c r="AE20" s="75">
        <f t="shared" si="8"/>
        <v>6.8058858022449991E-7</v>
      </c>
      <c r="AF20" s="75">
        <f t="shared" si="8"/>
        <v>5.0515135555001967E-7</v>
      </c>
      <c r="AG20" s="75">
        <f t="shared" si="8"/>
        <v>2.6878542215620323E-7</v>
      </c>
      <c r="AH20" s="75">
        <f t="shared" si="8"/>
        <v>2.8884443014493E-22</v>
      </c>
      <c r="AI20" s="75">
        <f t="shared" si="8"/>
        <v>-2.687854221562027E-7</v>
      </c>
      <c r="AJ20" s="75">
        <f t="shared" si="8"/>
        <v>-5.0515135555001808E-7</v>
      </c>
      <c r="AK20" s="75">
        <f t="shared" si="9"/>
        <v>-6.8058858022449959E-7</v>
      </c>
      <c r="AL20" s="75">
        <f t="shared" si="9"/>
        <v>-7.7393677770622199E-7</v>
      </c>
      <c r="AM20" s="75">
        <f t="shared" si="9"/>
        <v>-7.739367777062221E-7</v>
      </c>
      <c r="AN20" s="75">
        <f t="shared" si="9"/>
        <v>-6.8058858022449991E-7</v>
      </c>
      <c r="AO20" s="75">
        <f t="shared" si="9"/>
        <v>-5.0515135555001861E-7</v>
      </c>
      <c r="AP20" s="75">
        <f t="shared" si="9"/>
        <v>-2.6878542215620466E-7</v>
      </c>
      <c r="AQ20" s="75">
        <f t="shared" si="9"/>
        <v>-3.8512590685990668E-22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2.86541E-6</v>
      </c>
      <c r="E21" s="50">
        <v>-2.5724000000000001E-16</v>
      </c>
      <c r="F21" s="36">
        <f t="shared" si="5"/>
        <v>0.11461639999999999</v>
      </c>
      <c r="G21" s="75">
        <f t="shared" si="6"/>
        <v>-2.9483922736000001E-21</v>
      </c>
      <c r="H21" s="75">
        <f t="shared" si="6"/>
        <v>1.9902928990743924E-6</v>
      </c>
      <c r="I21" s="75">
        <f t="shared" si="6"/>
        <v>3.9201117555472141E-6</v>
      </c>
      <c r="J21" s="75">
        <f t="shared" si="6"/>
        <v>5.7308199999999974E-6</v>
      </c>
      <c r="K21" s="75">
        <f t="shared" si="6"/>
        <v>7.3674001786876243E-6</v>
      </c>
      <c r="L21" s="75">
        <f t="shared" si="6"/>
        <v>8.7801256310302022E-6</v>
      </c>
      <c r="M21" s="75">
        <f t="shared" si="6"/>
        <v>9.9260714090318718E-6</v>
      </c>
      <c r="N21" s="75">
        <f t="shared" si="6"/>
        <v>1.0770418530104598E-5</v>
      </c>
      <c r="O21" s="75">
        <f t="shared" si="6"/>
        <v>1.1287511934234844E-5</v>
      </c>
      <c r="P21" s="75">
        <f t="shared" si="6"/>
        <v>1.146164E-5</v>
      </c>
      <c r="Q21" s="75">
        <f t="shared" si="7"/>
        <v>1.1287511934234845E-5</v>
      </c>
      <c r="R21" s="75">
        <f t="shared" si="7"/>
        <v>1.07704185301046E-5</v>
      </c>
      <c r="S21" s="75">
        <f t="shared" si="7"/>
        <v>9.9260714090318769E-6</v>
      </c>
      <c r="T21" s="75">
        <f t="shared" si="7"/>
        <v>8.7801256310302072E-6</v>
      </c>
      <c r="U21" s="75">
        <f t="shared" si="7"/>
        <v>7.3674001786876319E-6</v>
      </c>
      <c r="V21" s="75">
        <f t="shared" si="7"/>
        <v>5.7308200000000042E-6</v>
      </c>
      <c r="W21" s="75">
        <f t="shared" si="7"/>
        <v>3.9201117555472243E-6</v>
      </c>
      <c r="X21" s="75">
        <f t="shared" si="7"/>
        <v>1.9902928990743996E-6</v>
      </c>
      <c r="Y21" s="75">
        <f t="shared" si="7"/>
        <v>6.4942117048577555E-21</v>
      </c>
      <c r="Z21" s="75">
        <f t="shared" si="7"/>
        <v>-1.9902928990743919E-6</v>
      </c>
      <c r="AA21" s="75">
        <f t="shared" si="8"/>
        <v>-3.9201117555472116E-6</v>
      </c>
      <c r="AB21" s="75">
        <f t="shared" si="8"/>
        <v>-5.7308199999999966E-6</v>
      </c>
      <c r="AC21" s="75">
        <f t="shared" si="8"/>
        <v>-7.3674001786876217E-6</v>
      </c>
      <c r="AD21" s="75">
        <f t="shared" si="8"/>
        <v>-8.7801256310302022E-6</v>
      </c>
      <c r="AE21" s="75">
        <f t="shared" si="8"/>
        <v>-9.9260714090318701E-6</v>
      </c>
      <c r="AF21" s="75">
        <f t="shared" si="8"/>
        <v>-1.0770418530104596E-5</v>
      </c>
      <c r="AG21" s="75">
        <f t="shared" si="8"/>
        <v>-1.1287511934234844E-5</v>
      </c>
      <c r="AH21" s="75">
        <f t="shared" si="8"/>
        <v>-1.146164E-5</v>
      </c>
      <c r="AI21" s="75">
        <f t="shared" si="8"/>
        <v>-1.1287511934234845E-5</v>
      </c>
      <c r="AJ21" s="75">
        <f t="shared" si="8"/>
        <v>-1.0770418530104601E-5</v>
      </c>
      <c r="AK21" s="75">
        <f t="shared" si="9"/>
        <v>-9.9260714090318735E-6</v>
      </c>
      <c r="AL21" s="75">
        <f t="shared" si="9"/>
        <v>-8.7801256310302038E-6</v>
      </c>
      <c r="AM21" s="75">
        <f t="shared" si="9"/>
        <v>-7.3674001786876294E-6</v>
      </c>
      <c r="AN21" s="75">
        <f t="shared" si="9"/>
        <v>-5.730820000000005E-6</v>
      </c>
      <c r="AO21" s="75">
        <f t="shared" si="9"/>
        <v>-3.9201117555472167E-6</v>
      </c>
      <c r="AP21" s="75">
        <f t="shared" si="9"/>
        <v>-1.9902928990744063E-6</v>
      </c>
      <c r="AQ21" s="75">
        <f t="shared" si="9"/>
        <v>-2.808442107343767E-21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3.2857999999999999E-6</v>
      </c>
      <c r="E22" s="50">
        <v>-1.5708</v>
      </c>
      <c r="F22" s="36">
        <f t="shared" si="5"/>
        <v>9.8573999999334999E-2</v>
      </c>
      <c r="G22" s="75">
        <f t="shared" si="6"/>
        <v>-9.8573999999334993E-6</v>
      </c>
      <c r="H22" s="75">
        <f t="shared" si="6"/>
        <v>-9.7076502319740233E-6</v>
      </c>
      <c r="I22" s="75">
        <f t="shared" si="6"/>
        <v>-9.2629384240240561E-6</v>
      </c>
      <c r="J22" s="75">
        <f t="shared" si="6"/>
        <v>-8.536776919333127E-6</v>
      </c>
      <c r="K22" s="75">
        <f t="shared" si="6"/>
        <v>-7.5512297677658159E-6</v>
      </c>
      <c r="L22" s="75">
        <f t="shared" si="6"/>
        <v>-6.3362423208115759E-6</v>
      </c>
      <c r="M22" s="75">
        <f t="shared" si="6"/>
        <v>-4.9287313572327961E-6</v>
      </c>
      <c r="N22" s="75">
        <f t="shared" si="6"/>
        <v>-3.3714633854229061E-6</v>
      </c>
      <c r="O22" s="75">
        <f t="shared" si="6"/>
        <v>-1.7117552046897309E-6</v>
      </c>
      <c r="P22" s="75">
        <f t="shared" si="6"/>
        <v>-3.6208251986332109E-11</v>
      </c>
      <c r="Q22" s="75">
        <f t="shared" si="7"/>
        <v>1.7116838883551724E-6</v>
      </c>
      <c r="R22" s="75">
        <f t="shared" si="7"/>
        <v>3.3713953361684999E-6</v>
      </c>
      <c r="S22" s="75">
        <f t="shared" si="7"/>
        <v>4.9286686427007015E-6</v>
      </c>
      <c r="T22" s="75">
        <f t="shared" si="7"/>
        <v>6.3361868465511181E-6</v>
      </c>
      <c r="U22" s="75">
        <f t="shared" si="7"/>
        <v>7.5511832193343265E-6</v>
      </c>
      <c r="V22" s="75">
        <f t="shared" si="7"/>
        <v>8.5367407110811423E-6</v>
      </c>
      <c r="W22" s="75">
        <f t="shared" si="7"/>
        <v>9.2629136561209888E-6</v>
      </c>
      <c r="X22" s="75">
        <f t="shared" si="7"/>
        <v>9.7076376569800767E-6</v>
      </c>
      <c r="Y22" s="75">
        <f t="shared" si="7"/>
        <v>9.8573999999334993E-6</v>
      </c>
      <c r="Z22" s="75">
        <f t="shared" si="7"/>
        <v>9.7076502319740233E-6</v>
      </c>
      <c r="AA22" s="75">
        <f t="shared" si="8"/>
        <v>9.2629384240240578E-6</v>
      </c>
      <c r="AB22" s="75">
        <f t="shared" si="8"/>
        <v>8.5367769193331287E-6</v>
      </c>
      <c r="AC22" s="75">
        <f t="shared" si="8"/>
        <v>7.5512297677658176E-6</v>
      </c>
      <c r="AD22" s="75">
        <f t="shared" si="8"/>
        <v>6.3362423208115793E-6</v>
      </c>
      <c r="AE22" s="75">
        <f t="shared" si="8"/>
        <v>4.928731357232802E-6</v>
      </c>
      <c r="AF22" s="75">
        <f t="shared" si="8"/>
        <v>3.3714633854229128E-6</v>
      </c>
      <c r="AG22" s="75">
        <f t="shared" si="8"/>
        <v>1.7117552046897321E-6</v>
      </c>
      <c r="AH22" s="75">
        <f t="shared" si="8"/>
        <v>3.6208251989728571E-11</v>
      </c>
      <c r="AI22" s="75">
        <f t="shared" si="8"/>
        <v>-1.7116838883551671E-6</v>
      </c>
      <c r="AJ22" s="75">
        <f t="shared" si="8"/>
        <v>-3.3713953361684923E-6</v>
      </c>
      <c r="AK22" s="75">
        <f t="shared" si="9"/>
        <v>-4.9286686427007024E-6</v>
      </c>
      <c r="AL22" s="75">
        <f t="shared" si="9"/>
        <v>-6.3361868465511156E-6</v>
      </c>
      <c r="AM22" s="75">
        <f t="shared" si="9"/>
        <v>-7.5511832193343239E-6</v>
      </c>
      <c r="AN22" s="75">
        <f t="shared" si="9"/>
        <v>-8.5367407110811372E-6</v>
      </c>
      <c r="AO22" s="75">
        <f t="shared" si="9"/>
        <v>-9.2629136561209905E-6</v>
      </c>
      <c r="AP22" s="75">
        <f t="shared" si="9"/>
        <v>-9.7076376569800733E-6</v>
      </c>
      <c r="AQ22" s="75">
        <f t="shared" si="9"/>
        <v>-9.8573999999334993E-6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8.5550500000000004E-7</v>
      </c>
      <c r="E23" s="50">
        <v>-4.2552999999999998E-16</v>
      </c>
      <c r="F23" s="36">
        <f t="shared" si="5"/>
        <v>1.6850159134814184E-2</v>
      </c>
      <c r="G23" s="75">
        <f t="shared" ref="G23:P32" si="10">Bn*SIN(m*(th-INDEX(deg,ii)*PI()/180+ph))*INDEX(mm,ii)*INDEX(_10kA,ii)</f>
        <v>-1.4561721705999999E-21</v>
      </c>
      <c r="H23" s="75">
        <f t="shared" si="10"/>
        <v>5.8519988543165109E-7</v>
      </c>
      <c r="I23" s="75">
        <f t="shared" si="10"/>
        <v>1.0998160280497644E-6</v>
      </c>
      <c r="J23" s="75">
        <f t="shared" si="10"/>
        <v>1.4817781261292115E-6</v>
      </c>
      <c r="K23" s="75">
        <f t="shared" si="10"/>
        <v>1.6850159134814179E-6</v>
      </c>
      <c r="L23" s="75">
        <f t="shared" si="10"/>
        <v>1.6850159134814186E-6</v>
      </c>
      <c r="M23" s="75">
        <f t="shared" si="10"/>
        <v>1.4817781261292134E-6</v>
      </c>
      <c r="N23" s="75">
        <f t="shared" si="10"/>
        <v>1.0998160280497672E-6</v>
      </c>
      <c r="O23" s="75">
        <f t="shared" si="10"/>
        <v>5.8519988543165416E-7</v>
      </c>
      <c r="P23" s="75">
        <f t="shared" si="10"/>
        <v>1.7293062836744313E-21</v>
      </c>
      <c r="Q23" s="75">
        <f t="shared" ref="Q23:Z32" si="11">Bn*SIN(m*(th-INDEX(deg,ii)*PI()/180+ph))*INDEX(mm,ii)*INDEX(_10kA,ii)</f>
        <v>-5.8519988543165088E-7</v>
      </c>
      <c r="R23" s="75">
        <f t="shared" si="11"/>
        <v>-1.0998160280497644E-6</v>
      </c>
      <c r="S23" s="75">
        <f t="shared" si="11"/>
        <v>-1.4817781261292113E-6</v>
      </c>
      <c r="T23" s="75">
        <f t="shared" si="11"/>
        <v>-1.6850159134814179E-6</v>
      </c>
      <c r="U23" s="75">
        <f t="shared" si="11"/>
        <v>-1.6850159134814186E-6</v>
      </c>
      <c r="V23" s="75">
        <f t="shared" si="11"/>
        <v>-1.4817781261292132E-6</v>
      </c>
      <c r="W23" s="75">
        <f t="shared" si="11"/>
        <v>-1.0998160280497674E-6</v>
      </c>
      <c r="X23" s="75">
        <f t="shared" si="11"/>
        <v>-5.8519988543165363E-7</v>
      </c>
      <c r="Y23" s="75">
        <f t="shared" si="11"/>
        <v>-1.9389304094577509E-21</v>
      </c>
      <c r="Z23" s="75">
        <f t="shared" si="11"/>
        <v>5.8519988543165141E-7</v>
      </c>
      <c r="AA23" s="75">
        <f t="shared" ref="AA23:AJ32" si="12">Bn*SIN(m*(th-INDEX(deg,ii)*PI()/180+ph))*INDEX(mm,ii)*INDEX(_10kA,ii)</f>
        <v>1.0998160280497642E-6</v>
      </c>
      <c r="AB23" s="75">
        <f t="shared" si="12"/>
        <v>1.4817781261292119E-6</v>
      </c>
      <c r="AC23" s="75">
        <f t="shared" si="12"/>
        <v>1.6850159134814179E-6</v>
      </c>
      <c r="AD23" s="75">
        <f t="shared" si="12"/>
        <v>1.6850159134814184E-6</v>
      </c>
      <c r="AE23" s="75">
        <f t="shared" si="12"/>
        <v>1.4817781261292134E-6</v>
      </c>
      <c r="AF23" s="75">
        <f t="shared" si="12"/>
        <v>1.0998160280497674E-6</v>
      </c>
      <c r="AG23" s="75">
        <f t="shared" si="12"/>
        <v>5.8519988543165247E-7</v>
      </c>
      <c r="AH23" s="75">
        <f t="shared" si="12"/>
        <v>6.2887237734995941E-22</v>
      </c>
      <c r="AI23" s="75">
        <f t="shared" si="12"/>
        <v>-5.851998854316512E-7</v>
      </c>
      <c r="AJ23" s="75">
        <f t="shared" si="12"/>
        <v>-1.099816028049764E-6</v>
      </c>
      <c r="AK23" s="75">
        <f t="shared" ref="AK23:AQ32" si="13">Bn*SIN(m*(th-INDEX(deg,ii)*PI()/180+ph))*INDEX(mm,ii)*INDEX(_10kA,ii)</f>
        <v>-1.4817781261292125E-6</v>
      </c>
      <c r="AL23" s="75">
        <f t="shared" si="13"/>
        <v>-1.6850159134814181E-6</v>
      </c>
      <c r="AM23" s="75">
        <f t="shared" si="13"/>
        <v>-1.6850159134814184E-6</v>
      </c>
      <c r="AN23" s="75">
        <f t="shared" si="13"/>
        <v>-1.4817781261292134E-6</v>
      </c>
      <c r="AO23" s="75">
        <f t="shared" si="13"/>
        <v>-1.0998160280497653E-6</v>
      </c>
      <c r="AP23" s="75">
        <f t="shared" si="13"/>
        <v>-5.8519988543165554E-7</v>
      </c>
      <c r="AQ23" s="75">
        <f t="shared" si="13"/>
        <v>-8.3849650313327919E-22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4.0138800000000001E-6</v>
      </c>
      <c r="E24" s="50">
        <v>4.6430199999999999E-14</v>
      </c>
      <c r="F24" s="36">
        <f t="shared" si="5"/>
        <v>0.16055520000000001</v>
      </c>
      <c r="G24" s="75">
        <f t="shared" si="10"/>
        <v>7.4546100470399999E-19</v>
      </c>
      <c r="H24" s="75">
        <f t="shared" si="10"/>
        <v>2.7880117894956876E-6</v>
      </c>
      <c r="I24" s="75">
        <f t="shared" si="10"/>
        <v>5.4913112515688416E-6</v>
      </c>
      <c r="J24" s="75">
        <f t="shared" si="10"/>
        <v>8.0277600000006456E-6</v>
      </c>
      <c r="K24" s="75">
        <f t="shared" si="10"/>
        <v>1.0320289323074997E-5</v>
      </c>
      <c r="L24" s="75">
        <f t="shared" si="10"/>
        <v>1.2299241877386093E-5</v>
      </c>
      <c r="M24" s="75">
        <f t="shared" si="10"/>
        <v>1.3904488190969503E-5</v>
      </c>
      <c r="N24" s="75">
        <f t="shared" si="10"/>
        <v>1.5087253666880822E-5</v>
      </c>
      <c r="O24" s="75">
        <f t="shared" si="10"/>
        <v>1.5811600574642696E-5</v>
      </c>
      <c r="P24" s="75">
        <f t="shared" si="10"/>
        <v>1.605552E-5</v>
      </c>
      <c r="Q24" s="75">
        <f t="shared" si="11"/>
        <v>1.5811600574642438E-5</v>
      </c>
      <c r="R24" s="75">
        <f t="shared" si="11"/>
        <v>1.5087253666880314E-5</v>
      </c>
      <c r="S24" s="75">
        <f t="shared" si="11"/>
        <v>1.3904488190968758E-5</v>
      </c>
      <c r="T24" s="75">
        <f t="shared" si="11"/>
        <v>1.2299241877385132E-5</v>
      </c>
      <c r="U24" s="75">
        <f t="shared" si="11"/>
        <v>1.0320289323073855E-5</v>
      </c>
      <c r="V24" s="75">
        <f t="shared" si="11"/>
        <v>8.0277599999993514E-6</v>
      </c>
      <c r="W24" s="75">
        <f t="shared" si="11"/>
        <v>5.4913112515674398E-6</v>
      </c>
      <c r="X24" s="75">
        <f t="shared" si="11"/>
        <v>2.7880117894942151E-6</v>
      </c>
      <c r="Y24" s="75">
        <f t="shared" si="11"/>
        <v>-7.4669169545377169E-19</v>
      </c>
      <c r="Z24" s="75">
        <f t="shared" si="11"/>
        <v>-2.7880117894956927E-6</v>
      </c>
      <c r="AA24" s="75">
        <f t="shared" si="12"/>
        <v>-5.4913112515688433E-6</v>
      </c>
      <c r="AB24" s="75">
        <f t="shared" si="12"/>
        <v>-8.0277600000006507E-6</v>
      </c>
      <c r="AC24" s="75">
        <f t="shared" si="12"/>
        <v>-1.0320289323074998E-5</v>
      </c>
      <c r="AD24" s="75">
        <f t="shared" si="12"/>
        <v>-1.2299241877386088E-5</v>
      </c>
      <c r="AE24" s="75">
        <f t="shared" si="12"/>
        <v>-1.3904488190969496E-5</v>
      </c>
      <c r="AF24" s="75">
        <f t="shared" si="12"/>
        <v>-1.5087253666880818E-5</v>
      </c>
      <c r="AG24" s="75">
        <f t="shared" si="12"/>
        <v>-1.5811600574642696E-5</v>
      </c>
      <c r="AH24" s="75">
        <f t="shared" si="12"/>
        <v>-1.605552E-5</v>
      </c>
      <c r="AI24" s="75">
        <f t="shared" si="12"/>
        <v>-1.5811600574642442E-5</v>
      </c>
      <c r="AJ24" s="75">
        <f t="shared" si="12"/>
        <v>-1.5087253666880317E-5</v>
      </c>
      <c r="AK24" s="75">
        <f t="shared" si="13"/>
        <v>-1.3904488190968759E-5</v>
      </c>
      <c r="AL24" s="75">
        <f t="shared" si="13"/>
        <v>-1.2299241877385138E-5</v>
      </c>
      <c r="AM24" s="75">
        <f t="shared" si="13"/>
        <v>-1.0320289323073862E-5</v>
      </c>
      <c r="AN24" s="75">
        <f t="shared" si="13"/>
        <v>-8.0277599999993649E-6</v>
      </c>
      <c r="AO24" s="75">
        <f t="shared" si="13"/>
        <v>-5.4913112515674423E-6</v>
      </c>
      <c r="AP24" s="75">
        <f t="shared" si="13"/>
        <v>-2.7880117894942379E-6</v>
      </c>
      <c r="AQ24" s="75">
        <f t="shared" si="13"/>
        <v>7.3759457271116442E-19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9.0796300000000007E-6</v>
      </c>
      <c r="E25" s="50">
        <v>-1.5708</v>
      </c>
      <c r="F25" s="36">
        <f t="shared" si="5"/>
        <v>0.2723888999981624</v>
      </c>
      <c r="G25" s="75">
        <f t="shared" si="10"/>
        <v>-2.7238889999816242E-5</v>
      </c>
      <c r="H25" s="75">
        <f t="shared" si="10"/>
        <v>-2.6825087429465673E-5</v>
      </c>
      <c r="I25" s="75">
        <f t="shared" si="10"/>
        <v>-2.5596218151719993E-5</v>
      </c>
      <c r="J25" s="75">
        <f t="shared" si="10"/>
        <v>-2.3589620737745646E-5</v>
      </c>
      <c r="K25" s="75">
        <f t="shared" si="10"/>
        <v>-2.086626463457896E-5</v>
      </c>
      <c r="L25" s="75">
        <f t="shared" si="10"/>
        <v>-1.7508897639329968E-5</v>
      </c>
      <c r="M25" s="75">
        <f t="shared" si="10"/>
        <v>-1.3619531649239643E-5</v>
      </c>
      <c r="N25" s="75">
        <f t="shared" si="10"/>
        <v>-9.3163430818027221E-6</v>
      </c>
      <c r="O25" s="75">
        <f t="shared" si="10"/>
        <v>-4.7300821441222915E-6</v>
      </c>
      <c r="P25" s="75">
        <f t="shared" si="10"/>
        <v>-1.0005402975916386E-10</v>
      </c>
      <c r="Q25" s="75">
        <f t="shared" si="11"/>
        <v>4.7298850761538363E-6</v>
      </c>
      <c r="R25" s="75">
        <f t="shared" si="11"/>
        <v>9.3161550417358316E-6</v>
      </c>
      <c r="S25" s="75">
        <f t="shared" si="11"/>
        <v>1.3619358350576593E-5</v>
      </c>
      <c r="T25" s="75">
        <f t="shared" si="11"/>
        <v>1.7508744347662956E-5</v>
      </c>
      <c r="U25" s="75">
        <f t="shared" si="11"/>
        <v>2.0866136007597704E-5</v>
      </c>
      <c r="V25" s="75">
        <f t="shared" si="11"/>
        <v>2.3589520683715891E-5</v>
      </c>
      <c r="W25" s="75">
        <f t="shared" si="11"/>
        <v>2.5596149710732794E-5</v>
      </c>
      <c r="X25" s="75">
        <f t="shared" si="11"/>
        <v>2.6825052681065803E-5</v>
      </c>
      <c r="Y25" s="75">
        <f t="shared" si="11"/>
        <v>2.7238889999816242E-5</v>
      </c>
      <c r="Z25" s="75">
        <f t="shared" si="11"/>
        <v>2.6825087429465673E-5</v>
      </c>
      <c r="AA25" s="75">
        <f t="shared" si="12"/>
        <v>2.5596218151719999E-5</v>
      </c>
      <c r="AB25" s="75">
        <f t="shared" si="12"/>
        <v>2.3589620737745649E-5</v>
      </c>
      <c r="AC25" s="75">
        <f t="shared" si="12"/>
        <v>2.0866264634578963E-5</v>
      </c>
      <c r="AD25" s="75">
        <f t="shared" si="12"/>
        <v>1.7508897639329978E-5</v>
      </c>
      <c r="AE25" s="75">
        <f t="shared" si="12"/>
        <v>1.361953164923966E-5</v>
      </c>
      <c r="AF25" s="75">
        <f t="shared" si="12"/>
        <v>9.3163430818027407E-6</v>
      </c>
      <c r="AG25" s="75">
        <f t="shared" si="12"/>
        <v>4.730082144122294E-6</v>
      </c>
      <c r="AH25" s="75">
        <f t="shared" si="12"/>
        <v>1.0005402976854927E-10</v>
      </c>
      <c r="AI25" s="75">
        <f t="shared" si="12"/>
        <v>-4.7298850761538219E-6</v>
      </c>
      <c r="AJ25" s="75">
        <f t="shared" si="12"/>
        <v>-9.3161550417358113E-6</v>
      </c>
      <c r="AK25" s="75">
        <f t="shared" si="13"/>
        <v>-1.3619358350576599E-5</v>
      </c>
      <c r="AL25" s="75">
        <f t="shared" si="13"/>
        <v>-1.750874434766295E-5</v>
      </c>
      <c r="AM25" s="75">
        <f t="shared" si="13"/>
        <v>-2.0866136007597698E-5</v>
      </c>
      <c r="AN25" s="75">
        <f t="shared" si="13"/>
        <v>-2.3589520683715884E-5</v>
      </c>
      <c r="AO25" s="75">
        <f t="shared" si="13"/>
        <v>-2.5596149710732801E-5</v>
      </c>
      <c r="AP25" s="75">
        <f t="shared" si="13"/>
        <v>-2.6825052681065796E-5</v>
      </c>
      <c r="AQ25" s="75">
        <f t="shared" si="13"/>
        <v>-2.7238889999816242E-5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1.3921899999999999E-6</v>
      </c>
      <c r="E26" s="50">
        <v>-4.0741799999999999E-16</v>
      </c>
      <c r="F26" s="36">
        <f t="shared" si="5"/>
        <v>2.7420790113321325E-2</v>
      </c>
      <c r="G26" s="75">
        <f t="shared" si="10"/>
        <v>-2.2688130616799999E-21</v>
      </c>
      <c r="H26" s="75">
        <f t="shared" si="10"/>
        <v>9.5231404667312321E-7</v>
      </c>
      <c r="I26" s="75">
        <f t="shared" si="10"/>
        <v>1.7897649646590045E-6</v>
      </c>
      <c r="J26" s="75">
        <f t="shared" si="10"/>
        <v>2.4113438137893137E-6</v>
      </c>
      <c r="K26" s="75">
        <f t="shared" si="10"/>
        <v>2.7420790113321311E-6</v>
      </c>
      <c r="L26" s="75">
        <f t="shared" si="10"/>
        <v>2.7420790113321324E-6</v>
      </c>
      <c r="M26" s="75">
        <f t="shared" si="10"/>
        <v>2.4113438137893167E-6</v>
      </c>
      <c r="N26" s="75">
        <f t="shared" si="10"/>
        <v>1.7897649646590085E-6</v>
      </c>
      <c r="O26" s="75">
        <f t="shared" si="10"/>
        <v>9.5231404667312818E-7</v>
      </c>
      <c r="P26" s="75">
        <f t="shared" si="10"/>
        <v>2.8141541137324811E-21</v>
      </c>
      <c r="Q26" s="75">
        <f t="shared" si="11"/>
        <v>-9.5231404667312289E-7</v>
      </c>
      <c r="R26" s="75">
        <f t="shared" si="11"/>
        <v>-1.7897649646590043E-6</v>
      </c>
      <c r="S26" s="75">
        <f t="shared" si="11"/>
        <v>-2.4113438137893133E-6</v>
      </c>
      <c r="T26" s="75">
        <f t="shared" si="11"/>
        <v>-2.7420790113321311E-6</v>
      </c>
      <c r="U26" s="75">
        <f t="shared" si="11"/>
        <v>-2.7420790113321324E-6</v>
      </c>
      <c r="V26" s="75">
        <f t="shared" si="11"/>
        <v>-2.4113438137893162E-6</v>
      </c>
      <c r="W26" s="75">
        <f t="shared" si="11"/>
        <v>-1.7897649646590087E-6</v>
      </c>
      <c r="X26" s="75">
        <f t="shared" si="11"/>
        <v>-9.5231404667312744E-7</v>
      </c>
      <c r="Y26" s="75">
        <f t="shared" si="11"/>
        <v>-3.1552819992203272E-21</v>
      </c>
      <c r="Z26" s="75">
        <f t="shared" si="11"/>
        <v>9.5231404667312374E-7</v>
      </c>
      <c r="AA26" s="75">
        <f t="shared" si="12"/>
        <v>1.7897649646590039E-6</v>
      </c>
      <c r="AB26" s="75">
        <f t="shared" si="12"/>
        <v>2.4113438137893145E-6</v>
      </c>
      <c r="AC26" s="75">
        <f t="shared" si="12"/>
        <v>2.7420790113321311E-6</v>
      </c>
      <c r="AD26" s="75">
        <f t="shared" si="12"/>
        <v>2.742079011332132E-6</v>
      </c>
      <c r="AE26" s="75">
        <f t="shared" si="12"/>
        <v>2.4113438137893167E-6</v>
      </c>
      <c r="AF26" s="75">
        <f t="shared" si="12"/>
        <v>1.7897649646590092E-6</v>
      </c>
      <c r="AG26" s="75">
        <f t="shared" si="12"/>
        <v>9.5231404667312543E-7</v>
      </c>
      <c r="AH26" s="75">
        <f t="shared" si="12"/>
        <v>1.023383656463539E-21</v>
      </c>
      <c r="AI26" s="75">
        <f t="shared" si="12"/>
        <v>-9.5231404667312342E-7</v>
      </c>
      <c r="AJ26" s="75">
        <f t="shared" si="12"/>
        <v>-1.7897649646590037E-6</v>
      </c>
      <c r="AK26" s="75">
        <f t="shared" si="13"/>
        <v>-2.4113438137893154E-6</v>
      </c>
      <c r="AL26" s="75">
        <f t="shared" si="13"/>
        <v>-2.7420790113321315E-6</v>
      </c>
      <c r="AM26" s="75">
        <f t="shared" si="13"/>
        <v>-2.742079011332132E-6</v>
      </c>
      <c r="AN26" s="75">
        <f t="shared" si="13"/>
        <v>-2.4113438137893167E-6</v>
      </c>
      <c r="AO26" s="75">
        <f t="shared" si="13"/>
        <v>-1.7897649646590054E-6</v>
      </c>
      <c r="AP26" s="75">
        <f t="shared" si="13"/>
        <v>-9.523140466731303E-7</v>
      </c>
      <c r="AQ26" s="75">
        <f t="shared" si="13"/>
        <v>-1.3645115419513853E-21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7.7507499999999996E-5</v>
      </c>
      <c r="E27" s="50">
        <v>-3.1415899999999999</v>
      </c>
      <c r="F27" s="36">
        <f t="shared" si="5"/>
        <v>3.1002999999890846</v>
      </c>
      <c r="G27" s="75">
        <f t="shared" si="10"/>
        <v>-8.2269244363316243E-10</v>
      </c>
      <c r="H27" s="75">
        <f t="shared" si="10"/>
        <v>-5.383695471578564E-5</v>
      </c>
      <c r="I27" s="75">
        <f t="shared" si="10"/>
        <v>-1.0603727811290222E-4</v>
      </c>
      <c r="J27" s="75">
        <f t="shared" si="10"/>
        <v>-1.5501571247200988E-4</v>
      </c>
      <c r="K27" s="75">
        <f t="shared" si="10"/>
        <v>-1.99284072849391E-4</v>
      </c>
      <c r="L27" s="75">
        <f t="shared" si="10"/>
        <v>-2.3749728751584989E-4</v>
      </c>
      <c r="M27" s="75">
        <f t="shared" si="10"/>
        <v>-2.6849426728056599E-4</v>
      </c>
      <c r="N27" s="75">
        <f t="shared" si="10"/>
        <v>-2.9133318459861695E-4</v>
      </c>
      <c r="O27" s="75">
        <f t="shared" si="10"/>
        <v>-3.0532009052434348E-4</v>
      </c>
      <c r="P27" s="75">
        <f t="shared" si="10"/>
        <v>-3.1002999999890846E-4</v>
      </c>
      <c r="Q27" s="75">
        <f t="shared" si="11"/>
        <v>-3.0531980480625627E-4</v>
      </c>
      <c r="R27" s="75">
        <f t="shared" si="11"/>
        <v>-2.9133262184384198E-4</v>
      </c>
      <c r="S27" s="75">
        <f t="shared" si="11"/>
        <v>-2.6849344458812241E-4</v>
      </c>
      <c r="T27" s="75">
        <f t="shared" si="11"/>
        <v>-2.3749622988283124E-4</v>
      </c>
      <c r="U27" s="75">
        <f t="shared" si="11"/>
        <v>-1.9928281241144138E-4</v>
      </c>
      <c r="V27" s="75">
        <f t="shared" si="11"/>
        <v>-1.5501428752689853E-4</v>
      </c>
      <c r="W27" s="75">
        <f t="shared" si="11"/>
        <v>-1.0603573195686533E-4</v>
      </c>
      <c r="X27" s="75">
        <f t="shared" si="11"/>
        <v>-5.383533432799201E-5</v>
      </c>
      <c r="Y27" s="75">
        <f t="shared" si="11"/>
        <v>8.2269244359517922E-10</v>
      </c>
      <c r="Z27" s="75">
        <f t="shared" si="11"/>
        <v>5.3836954715785742E-5</v>
      </c>
      <c r="AA27" s="75">
        <f t="shared" si="12"/>
        <v>1.0603727811290218E-4</v>
      </c>
      <c r="AB27" s="75">
        <f t="shared" si="12"/>
        <v>1.5501571247200993E-4</v>
      </c>
      <c r="AC27" s="75">
        <f t="shared" si="12"/>
        <v>1.9928407284939097E-4</v>
      </c>
      <c r="AD27" s="75">
        <f t="shared" si="12"/>
        <v>2.3749728751584987E-4</v>
      </c>
      <c r="AE27" s="75">
        <f t="shared" si="12"/>
        <v>2.6849426728056593E-4</v>
      </c>
      <c r="AF27" s="75">
        <f t="shared" si="12"/>
        <v>2.9133318459861684E-4</v>
      </c>
      <c r="AG27" s="75">
        <f t="shared" si="12"/>
        <v>3.0532009052434348E-4</v>
      </c>
      <c r="AH27" s="75">
        <f t="shared" si="12"/>
        <v>3.1002999999890846E-4</v>
      </c>
      <c r="AI27" s="75">
        <f t="shared" si="12"/>
        <v>3.0531980480625627E-4</v>
      </c>
      <c r="AJ27" s="75">
        <f t="shared" si="12"/>
        <v>2.9133262184384204E-4</v>
      </c>
      <c r="AK27" s="75">
        <f t="shared" si="13"/>
        <v>2.6849344458812236E-4</v>
      </c>
      <c r="AL27" s="75">
        <f t="shared" si="13"/>
        <v>2.3749622988283124E-4</v>
      </c>
      <c r="AM27" s="75">
        <f t="shared" si="13"/>
        <v>1.9928281241144138E-4</v>
      </c>
      <c r="AN27" s="75">
        <f t="shared" si="13"/>
        <v>1.5501428752689867E-4</v>
      </c>
      <c r="AO27" s="75">
        <f t="shared" si="13"/>
        <v>1.0603573195686525E-4</v>
      </c>
      <c r="AP27" s="75">
        <f t="shared" si="13"/>
        <v>5.3835334327992322E-5</v>
      </c>
      <c r="AQ27" s="75">
        <f t="shared" si="13"/>
        <v>-8.2269244355719592E-10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7.9604200000000006E-6</v>
      </c>
      <c r="E28" s="50">
        <v>1.5708</v>
      </c>
      <c r="F28" s="36">
        <f t="shared" si="5"/>
        <v>0.23881259999838889</v>
      </c>
      <c r="G28" s="75">
        <f t="shared" si="10"/>
        <v>2.3881259999838889E-5</v>
      </c>
      <c r="H28" s="75">
        <f t="shared" si="10"/>
        <v>2.3518434766990483E-5</v>
      </c>
      <c r="I28" s="75">
        <f t="shared" si="10"/>
        <v>2.2441013794649299E-5</v>
      </c>
      <c r="J28" s="75">
        <f t="shared" si="10"/>
        <v>2.0681733973858586E-5</v>
      </c>
      <c r="K28" s="75">
        <f t="shared" si="10"/>
        <v>1.829405013173455E-5</v>
      </c>
      <c r="L28" s="75">
        <f t="shared" si="10"/>
        <v>1.5350510833593786E-5</v>
      </c>
      <c r="M28" s="75">
        <f t="shared" si="10"/>
        <v>1.1940554031507562E-5</v>
      </c>
      <c r="N28" s="75">
        <f t="shared" si="10"/>
        <v>8.1677895373858655E-6</v>
      </c>
      <c r="O28" s="75">
        <f t="shared" si="10"/>
        <v>4.1468508912716213E-6</v>
      </c>
      <c r="P28" s="75">
        <f t="shared" si="10"/>
        <v>-8.77207661101856E-11</v>
      </c>
      <c r="Q28" s="75">
        <f t="shared" si="11"/>
        <v>-4.1470236674527415E-6</v>
      </c>
      <c r="R28" s="75">
        <f t="shared" si="11"/>
        <v>-8.1679543984990518E-6</v>
      </c>
      <c r="S28" s="75">
        <f t="shared" si="11"/>
        <v>-1.1940705968331324E-5</v>
      </c>
      <c r="T28" s="75">
        <f t="shared" si="11"/>
        <v>-1.5350645229604633E-5</v>
      </c>
      <c r="U28" s="75">
        <f t="shared" si="11"/>
        <v>-1.8294162903377675E-5</v>
      </c>
      <c r="V28" s="75">
        <f t="shared" si="11"/>
        <v>-2.0681821694624693E-5</v>
      </c>
      <c r="W28" s="75">
        <f t="shared" si="11"/>
        <v>-2.2441073799187285E-5</v>
      </c>
      <c r="X28" s="75">
        <f t="shared" si="11"/>
        <v>-2.3518465232092844E-5</v>
      </c>
      <c r="Y28" s="75">
        <f t="shared" si="11"/>
        <v>-2.3881259999838889E-5</v>
      </c>
      <c r="Z28" s="75">
        <f t="shared" si="11"/>
        <v>-2.3518434766990483E-5</v>
      </c>
      <c r="AA28" s="75">
        <f t="shared" si="12"/>
        <v>-2.2441013794649299E-5</v>
      </c>
      <c r="AB28" s="75">
        <f t="shared" si="12"/>
        <v>-2.0681733973858583E-5</v>
      </c>
      <c r="AC28" s="75">
        <f t="shared" si="12"/>
        <v>-1.8294050131734543E-5</v>
      </c>
      <c r="AD28" s="75">
        <f t="shared" si="12"/>
        <v>-1.5350510833593786E-5</v>
      </c>
      <c r="AE28" s="75">
        <f t="shared" si="12"/>
        <v>-1.1940554031507564E-5</v>
      </c>
      <c r="AF28" s="75">
        <f t="shared" si="12"/>
        <v>-8.1677895373858688E-6</v>
      </c>
      <c r="AG28" s="75">
        <f t="shared" si="12"/>
        <v>-4.1468508912716137E-6</v>
      </c>
      <c r="AH28" s="75">
        <f t="shared" si="12"/>
        <v>8.7720766107259797E-11</v>
      </c>
      <c r="AI28" s="75">
        <f t="shared" si="12"/>
        <v>4.1470236674527389E-6</v>
      </c>
      <c r="AJ28" s="75">
        <f t="shared" si="12"/>
        <v>8.1679543984990485E-6</v>
      </c>
      <c r="AK28" s="75">
        <f t="shared" si="13"/>
        <v>1.1940705968331341E-5</v>
      </c>
      <c r="AL28" s="75">
        <f t="shared" si="13"/>
        <v>1.5350645229604633E-5</v>
      </c>
      <c r="AM28" s="75">
        <f t="shared" si="13"/>
        <v>1.8294162903377675E-5</v>
      </c>
      <c r="AN28" s="75">
        <f t="shared" si="13"/>
        <v>2.0681821694624689E-5</v>
      </c>
      <c r="AO28" s="75">
        <f t="shared" si="13"/>
        <v>2.2441073799187292E-5</v>
      </c>
      <c r="AP28" s="75">
        <f t="shared" si="13"/>
        <v>2.3518465232092841E-5</v>
      </c>
      <c r="AQ28" s="75">
        <f t="shared" si="13"/>
        <v>2.3881259999838889E-5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3.0908899999999998E-5</v>
      </c>
      <c r="E29" s="50">
        <v>3.1415899999999999</v>
      </c>
      <c r="F29" s="36">
        <f t="shared" si="5"/>
        <v>0.6087870568347642</v>
      </c>
      <c r="G29" s="75">
        <f t="shared" si="10"/>
        <v>-3.2807816625389188E-10</v>
      </c>
      <c r="H29" s="75">
        <f t="shared" si="10"/>
        <v>2.1142624523147872E-5</v>
      </c>
      <c r="I29" s="75">
        <f t="shared" si="10"/>
        <v>3.9735464575064784E-5</v>
      </c>
      <c r="J29" s="75">
        <f t="shared" si="10"/>
        <v>5.3535621166228576E-5</v>
      </c>
      <c r="K29" s="75">
        <f t="shared" si="10"/>
        <v>6.0878591743125016E-5</v>
      </c>
      <c r="L29" s="75">
        <f t="shared" si="10"/>
        <v>6.0878705683476419E-5</v>
      </c>
      <c r="M29" s="75">
        <f t="shared" si="10"/>
        <v>5.3535949244394868E-5</v>
      </c>
      <c r="N29" s="75">
        <f t="shared" si="10"/>
        <v>3.9735967219977164E-5</v>
      </c>
      <c r="O29" s="75">
        <f t="shared" si="10"/>
        <v>2.1143241108411618E-5</v>
      </c>
      <c r="P29" s="75">
        <f t="shared" si="10"/>
        <v>3.2807816626146549E-10</v>
      </c>
      <c r="Q29" s="75">
        <f t="shared" si="11"/>
        <v>-2.1142624523147866E-5</v>
      </c>
      <c r="R29" s="75">
        <f t="shared" si="11"/>
        <v>-3.9735464575064818E-5</v>
      </c>
      <c r="S29" s="75">
        <f t="shared" si="11"/>
        <v>-5.3535621166228603E-5</v>
      </c>
      <c r="T29" s="75">
        <f t="shared" si="11"/>
        <v>-6.0878591743125009E-5</v>
      </c>
      <c r="U29" s="75">
        <f t="shared" si="11"/>
        <v>-6.0878705683476419E-5</v>
      </c>
      <c r="V29" s="75">
        <f t="shared" si="11"/>
        <v>-5.3535949244394868E-5</v>
      </c>
      <c r="W29" s="75">
        <f t="shared" si="11"/>
        <v>-3.973596721997717E-5</v>
      </c>
      <c r="X29" s="75">
        <f t="shared" si="11"/>
        <v>-2.1143241108411628E-5</v>
      </c>
      <c r="Y29" s="75">
        <f t="shared" si="11"/>
        <v>-3.2807816626903911E-10</v>
      </c>
      <c r="Z29" s="75">
        <f t="shared" si="11"/>
        <v>2.1142624523147964E-5</v>
      </c>
      <c r="AA29" s="75">
        <f t="shared" si="12"/>
        <v>3.9735464575064811E-5</v>
      </c>
      <c r="AB29" s="75">
        <f t="shared" si="12"/>
        <v>5.3535621166228597E-5</v>
      </c>
      <c r="AC29" s="75">
        <f t="shared" si="12"/>
        <v>6.0878591743125009E-5</v>
      </c>
      <c r="AD29" s="75">
        <f t="shared" si="12"/>
        <v>6.0878705683476419E-5</v>
      </c>
      <c r="AE29" s="75">
        <f t="shared" si="12"/>
        <v>5.3535949244394875E-5</v>
      </c>
      <c r="AF29" s="75">
        <f t="shared" si="12"/>
        <v>3.9735967219977177E-5</v>
      </c>
      <c r="AG29" s="75">
        <f t="shared" si="12"/>
        <v>2.1143241108411635E-5</v>
      </c>
      <c r="AH29" s="75">
        <f t="shared" si="12"/>
        <v>3.2807816627661267E-10</v>
      </c>
      <c r="AI29" s="75">
        <f t="shared" si="12"/>
        <v>-2.1142624523147747E-5</v>
      </c>
      <c r="AJ29" s="75">
        <f t="shared" si="12"/>
        <v>-3.9735464575064641E-5</v>
      </c>
      <c r="AK29" s="75">
        <f t="shared" si="13"/>
        <v>-5.3535621166228597E-5</v>
      </c>
      <c r="AL29" s="75">
        <f t="shared" si="13"/>
        <v>-6.0878591743125009E-5</v>
      </c>
      <c r="AM29" s="75">
        <f t="shared" si="13"/>
        <v>-6.0878705683476419E-5</v>
      </c>
      <c r="AN29" s="75">
        <f t="shared" si="13"/>
        <v>-5.3535949244394881E-5</v>
      </c>
      <c r="AO29" s="75">
        <f t="shared" si="13"/>
        <v>-3.9735967219977021E-5</v>
      </c>
      <c r="AP29" s="75">
        <f t="shared" si="13"/>
        <v>-2.1143241108411743E-5</v>
      </c>
      <c r="AQ29" s="75">
        <f t="shared" si="13"/>
        <v>-3.2807816617437583E-10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2.3429099999999999E-5</v>
      </c>
      <c r="E30" s="50">
        <v>3.1415899999999999</v>
      </c>
      <c r="F30" s="36">
        <f t="shared" si="5"/>
        <v>0.93716399999670041</v>
      </c>
      <c r="G30" s="75">
        <f t="shared" si="10"/>
        <v>2.4868488250976647E-10</v>
      </c>
      <c r="H30" s="75">
        <f t="shared" si="10"/>
        <v>-1.6273437170647442E-5</v>
      </c>
      <c r="I30" s="75">
        <f t="shared" si="10"/>
        <v>-3.205266287250386E-5</v>
      </c>
      <c r="J30" s="75">
        <f t="shared" si="10"/>
        <v>-4.6857984632409219E-5</v>
      </c>
      <c r="K30" s="75">
        <f t="shared" si="10"/>
        <v>-6.0239550240543176E-5</v>
      </c>
      <c r="L30" s="75">
        <f t="shared" si="10"/>
        <v>-7.1790767597301424E-5</v>
      </c>
      <c r="M30" s="75">
        <f t="shared" si="10"/>
        <v>-8.1160658808496948E-5</v>
      </c>
      <c r="N30" s="75">
        <f t="shared" si="10"/>
        <v>-8.8064524471071271E-5</v>
      </c>
      <c r="O30" s="75">
        <f t="shared" si="10"/>
        <v>-9.2292594120391695E-5</v>
      </c>
      <c r="P30" s="75">
        <f t="shared" si="10"/>
        <v>-9.3716399999670046E-5</v>
      </c>
      <c r="Q30" s="75">
        <f t="shared" si="11"/>
        <v>-9.2292680487745014E-5</v>
      </c>
      <c r="R30" s="75">
        <f t="shared" si="11"/>
        <v>-8.80646945815496E-5</v>
      </c>
      <c r="S30" s="75">
        <f t="shared" si="11"/>
        <v>-8.116090749337945E-5</v>
      </c>
      <c r="T30" s="75">
        <f t="shared" si="11"/>
        <v>-7.1791087300423825E-5</v>
      </c>
      <c r="U30" s="75">
        <f t="shared" si="11"/>
        <v>-6.0239931247887848E-5</v>
      </c>
      <c r="V30" s="75">
        <f t="shared" si="11"/>
        <v>-4.6858415367260841E-5</v>
      </c>
      <c r="W30" s="75">
        <f t="shared" si="11"/>
        <v>-3.2053130247201899E-5</v>
      </c>
      <c r="X30" s="75">
        <f t="shared" si="11"/>
        <v>-1.6273926984248163E-5</v>
      </c>
      <c r="Y30" s="75">
        <f t="shared" si="11"/>
        <v>-2.4868488252124815E-10</v>
      </c>
      <c r="Z30" s="75">
        <f t="shared" si="11"/>
        <v>1.6273437170647517E-5</v>
      </c>
      <c r="AA30" s="75">
        <f t="shared" si="12"/>
        <v>3.205266287250388E-5</v>
      </c>
      <c r="AB30" s="75">
        <f t="shared" si="12"/>
        <v>4.6857984632409246E-5</v>
      </c>
      <c r="AC30" s="75">
        <f t="shared" si="12"/>
        <v>6.0239550240543162E-5</v>
      </c>
      <c r="AD30" s="75">
        <f t="shared" si="12"/>
        <v>7.1790767597301424E-5</v>
      </c>
      <c r="AE30" s="75">
        <f t="shared" si="12"/>
        <v>8.1160658808496935E-5</v>
      </c>
      <c r="AF30" s="75">
        <f t="shared" si="12"/>
        <v>8.8064524471071271E-5</v>
      </c>
      <c r="AG30" s="75">
        <f t="shared" si="12"/>
        <v>9.2292594120391695E-5</v>
      </c>
      <c r="AH30" s="75">
        <f t="shared" si="12"/>
        <v>9.3716399999670046E-5</v>
      </c>
      <c r="AI30" s="75">
        <f t="shared" si="12"/>
        <v>9.2292680487745027E-5</v>
      </c>
      <c r="AJ30" s="75">
        <f t="shared" si="12"/>
        <v>8.8064694581549654E-5</v>
      </c>
      <c r="AK30" s="75">
        <f t="shared" si="13"/>
        <v>8.1160907493379463E-5</v>
      </c>
      <c r="AL30" s="75">
        <f t="shared" si="13"/>
        <v>7.1791087300423825E-5</v>
      </c>
      <c r="AM30" s="75">
        <f t="shared" si="13"/>
        <v>6.0239931247887862E-5</v>
      </c>
      <c r="AN30" s="75">
        <f t="shared" si="13"/>
        <v>4.6858415367260854E-5</v>
      </c>
      <c r="AO30" s="75">
        <f t="shared" si="13"/>
        <v>3.2053130247201756E-5</v>
      </c>
      <c r="AP30" s="75">
        <f t="shared" si="13"/>
        <v>1.6273926984248251E-5</v>
      </c>
      <c r="AQ30" s="75">
        <f t="shared" si="13"/>
        <v>2.4868488244949292E-10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8.7954500000000006E-6</v>
      </c>
      <c r="E31" s="50">
        <v>-1.5708</v>
      </c>
      <c r="F31" s="36">
        <f t="shared" si="5"/>
        <v>0.26386349999821995</v>
      </c>
      <c r="G31" s="75">
        <f t="shared" si="10"/>
        <v>-2.6386349999821993E-5</v>
      </c>
      <c r="H31" s="75">
        <f t="shared" si="10"/>
        <v>-2.5985498883929616E-5</v>
      </c>
      <c r="I31" s="75">
        <f t="shared" si="10"/>
        <v>-2.4795091533745934E-5</v>
      </c>
      <c r="J31" s="75">
        <f t="shared" si="10"/>
        <v>-2.2851297874231102E-5</v>
      </c>
      <c r="K31" s="75">
        <f t="shared" si="10"/>
        <v>-2.0213179092122423E-5</v>
      </c>
      <c r="L31" s="75">
        <f t="shared" si="10"/>
        <v>-1.6960893091661751E-5</v>
      </c>
      <c r="M31" s="75">
        <f t="shared" si="10"/>
        <v>-1.3193258937236962E-5</v>
      </c>
      <c r="N31" s="75">
        <f t="shared" si="10"/>
        <v>-9.024754286115376E-6</v>
      </c>
      <c r="O31" s="75">
        <f t="shared" si="10"/>
        <v>-4.5820370427561927E-6</v>
      </c>
      <c r="P31" s="75">
        <f t="shared" si="10"/>
        <v>-9.6922475480304569E-11</v>
      </c>
      <c r="Q31" s="75">
        <f t="shared" si="11"/>
        <v>4.5818461427456039E-6</v>
      </c>
      <c r="R31" s="75">
        <f t="shared" si="11"/>
        <v>9.0245721314453815E-6</v>
      </c>
      <c r="S31" s="75">
        <f t="shared" si="11"/>
        <v>1.3193091062585029E-5</v>
      </c>
      <c r="T31" s="75">
        <f t="shared" si="11"/>
        <v>1.6960744597814243E-5</v>
      </c>
      <c r="U31" s="75">
        <f t="shared" si="11"/>
        <v>2.0213054490989745E-5</v>
      </c>
      <c r="V31" s="75">
        <f t="shared" si="11"/>
        <v>2.2851200951755624E-5</v>
      </c>
      <c r="W31" s="75">
        <f t="shared" si="11"/>
        <v>2.4795025234868027E-5</v>
      </c>
      <c r="X31" s="75">
        <f t="shared" si="11"/>
        <v>2.5985465223107135E-5</v>
      </c>
      <c r="Y31" s="75">
        <f t="shared" si="11"/>
        <v>2.6386349999821993E-5</v>
      </c>
      <c r="Z31" s="75">
        <f t="shared" si="11"/>
        <v>2.5985498883929616E-5</v>
      </c>
      <c r="AA31" s="75">
        <f t="shared" si="12"/>
        <v>2.4795091533745938E-5</v>
      </c>
      <c r="AB31" s="75">
        <f t="shared" si="12"/>
        <v>2.2851297874231105E-5</v>
      </c>
      <c r="AC31" s="75">
        <f t="shared" si="12"/>
        <v>2.0213179092122427E-5</v>
      </c>
      <c r="AD31" s="75">
        <f t="shared" si="12"/>
        <v>1.6960893091661762E-5</v>
      </c>
      <c r="AE31" s="75">
        <f t="shared" si="12"/>
        <v>1.3193258937236975E-5</v>
      </c>
      <c r="AF31" s="75">
        <f t="shared" si="12"/>
        <v>9.0247542861153946E-6</v>
      </c>
      <c r="AG31" s="75">
        <f t="shared" si="12"/>
        <v>4.5820370427561944E-6</v>
      </c>
      <c r="AH31" s="75">
        <f t="shared" si="12"/>
        <v>9.692247548939624E-11</v>
      </c>
      <c r="AI31" s="75">
        <f t="shared" si="12"/>
        <v>-4.5818461427455895E-6</v>
      </c>
      <c r="AJ31" s="75">
        <f t="shared" si="12"/>
        <v>-9.0245721314453629E-6</v>
      </c>
      <c r="AK31" s="75">
        <f t="shared" si="13"/>
        <v>-1.3193091062585031E-5</v>
      </c>
      <c r="AL31" s="75">
        <f t="shared" si="13"/>
        <v>-1.6960744597814237E-5</v>
      </c>
      <c r="AM31" s="75">
        <f t="shared" si="13"/>
        <v>-2.0213054490989741E-5</v>
      </c>
      <c r="AN31" s="75">
        <f t="shared" si="13"/>
        <v>-2.2851200951755617E-5</v>
      </c>
      <c r="AO31" s="75">
        <f t="shared" si="13"/>
        <v>-2.4795025234868027E-5</v>
      </c>
      <c r="AP31" s="75">
        <f t="shared" si="13"/>
        <v>-2.5985465223107124E-5</v>
      </c>
      <c r="AQ31" s="75">
        <f t="shared" si="13"/>
        <v>-2.6386349999821993E-5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8.5871199999999992E-6</v>
      </c>
      <c r="E32" s="50">
        <v>3.1415899999999999</v>
      </c>
      <c r="F32" s="36">
        <f t="shared" si="5"/>
        <v>0.16913340531325735</v>
      </c>
      <c r="G32" s="75">
        <f t="shared" si="10"/>
        <v>-9.1146775944861191E-11</v>
      </c>
      <c r="H32" s="75">
        <f t="shared" si="10"/>
        <v>5.8738503762739391E-6</v>
      </c>
      <c r="I32" s="75">
        <f t="shared" si="10"/>
        <v>1.1039318855146263E-5</v>
      </c>
      <c r="J32" s="75">
        <f t="shared" si="10"/>
        <v>1.4873282557093418E-5</v>
      </c>
      <c r="K32" s="75">
        <f t="shared" si="10"/>
        <v>1.691330887638265E-5</v>
      </c>
      <c r="L32" s="75">
        <f t="shared" si="10"/>
        <v>1.6913340531325735E-5</v>
      </c>
      <c r="M32" s="75">
        <f t="shared" si="10"/>
        <v>1.4873373703869372E-5</v>
      </c>
      <c r="N32" s="75">
        <f t="shared" si="10"/>
        <v>1.1039458500108716E-5</v>
      </c>
      <c r="O32" s="75">
        <f t="shared" si="10"/>
        <v>5.8740216761794679E-6</v>
      </c>
      <c r="P32" s="75">
        <f t="shared" si="10"/>
        <v>9.1146775946965292E-11</v>
      </c>
      <c r="Q32" s="75">
        <f t="shared" si="11"/>
        <v>-5.8738503762739374E-6</v>
      </c>
      <c r="R32" s="75">
        <f t="shared" si="11"/>
        <v>-1.1039318855146271E-5</v>
      </c>
      <c r="S32" s="75">
        <f t="shared" si="11"/>
        <v>-1.4873282557093425E-5</v>
      </c>
      <c r="T32" s="75">
        <f t="shared" si="11"/>
        <v>-1.6913308876382647E-5</v>
      </c>
      <c r="U32" s="75">
        <f t="shared" si="11"/>
        <v>-1.6913340531325735E-5</v>
      </c>
      <c r="V32" s="75">
        <f t="shared" si="11"/>
        <v>-1.4873373703869372E-5</v>
      </c>
      <c r="W32" s="75">
        <f t="shared" si="11"/>
        <v>-1.1039458500108718E-5</v>
      </c>
      <c r="X32" s="75">
        <f t="shared" si="11"/>
        <v>-5.8740216761794713E-6</v>
      </c>
      <c r="Y32" s="75">
        <f t="shared" si="11"/>
        <v>-9.1146775949069394E-11</v>
      </c>
      <c r="Z32" s="75">
        <f t="shared" si="11"/>
        <v>5.8738503762739637E-6</v>
      </c>
      <c r="AA32" s="75">
        <f t="shared" si="12"/>
        <v>1.103931885514627E-5</v>
      </c>
      <c r="AB32" s="75">
        <f t="shared" si="12"/>
        <v>1.4873282557093423E-5</v>
      </c>
      <c r="AC32" s="75">
        <f t="shared" si="12"/>
        <v>1.6913308876382647E-5</v>
      </c>
      <c r="AD32" s="75">
        <f t="shared" si="12"/>
        <v>1.6913340531325735E-5</v>
      </c>
      <c r="AE32" s="75">
        <f t="shared" si="12"/>
        <v>1.4873373703869375E-5</v>
      </c>
      <c r="AF32" s="75">
        <f t="shared" si="12"/>
        <v>1.103945850010872E-5</v>
      </c>
      <c r="AG32" s="75">
        <f t="shared" si="12"/>
        <v>5.874021676179473E-6</v>
      </c>
      <c r="AH32" s="75">
        <f t="shared" si="12"/>
        <v>9.1146775951173483E-11</v>
      </c>
      <c r="AI32" s="75">
        <f t="shared" si="12"/>
        <v>-5.8738503762739035E-6</v>
      </c>
      <c r="AJ32" s="75">
        <f t="shared" si="12"/>
        <v>-1.1039318855146222E-5</v>
      </c>
      <c r="AK32" s="75">
        <f t="shared" si="13"/>
        <v>-1.4873282557093423E-5</v>
      </c>
      <c r="AL32" s="75">
        <f t="shared" si="13"/>
        <v>-1.6913308876382647E-5</v>
      </c>
      <c r="AM32" s="75">
        <f t="shared" si="13"/>
        <v>-1.6913340531325735E-5</v>
      </c>
      <c r="AN32" s="75">
        <f t="shared" si="13"/>
        <v>-1.4873373703869377E-5</v>
      </c>
      <c r="AO32" s="75">
        <f t="shared" si="13"/>
        <v>-1.1039458500108676E-5</v>
      </c>
      <c r="AP32" s="75">
        <f t="shared" si="13"/>
        <v>-5.8740216761795035E-6</v>
      </c>
      <c r="AQ32" s="75">
        <f t="shared" si="13"/>
        <v>-9.1146775922770014E-11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2.79152E-5</v>
      </c>
      <c r="E33" s="50">
        <v>-3.1415899999999999</v>
      </c>
      <c r="F33" s="36">
        <f t="shared" si="5"/>
        <v>1.1166079999960687</v>
      </c>
      <c r="G33" s="75">
        <f t="shared" ref="G33:P42" si="14">Bn*SIN(m*(th-INDEX(deg,ii)*PI()/180+ph))*INDEX(mm,ii)*INDEX(_10kA,ii)</f>
        <v>-2.9630195919760616E-10</v>
      </c>
      <c r="H33" s="75">
        <f t="shared" si="14"/>
        <v>-1.9389986237229938E-5</v>
      </c>
      <c r="I33" s="75">
        <f t="shared" si="14"/>
        <v>-3.8190521252488958E-5</v>
      </c>
      <c r="J33" s="75">
        <f t="shared" si="14"/>
        <v>-5.5830656604827278E-5</v>
      </c>
      <c r="K33" s="75">
        <f t="shared" si="14"/>
        <v>-7.1774405707903356E-5</v>
      </c>
      <c r="L33" s="75">
        <f t="shared" si="14"/>
        <v>-8.5537325813146513E-5</v>
      </c>
      <c r="M33" s="75">
        <f t="shared" si="14"/>
        <v>-9.6701237557532573E-5</v>
      </c>
      <c r="N33" s="75">
        <f t="shared" si="14"/>
        <v>-1.0492693113192028E-4</v>
      </c>
      <c r="O33" s="75">
        <f t="shared" si="14"/>
        <v>-1.0996447299945366E-4</v>
      </c>
      <c r="P33" s="75">
        <f t="shared" si="14"/>
        <v>-1.1166079999960687E-4</v>
      </c>
      <c r="Q33" s="75">
        <f t="shared" ref="Q33:Z42" si="15">Bn*SIN(m*(th-INDEX(deg,ii)*PI()/180+ph))*INDEX(mm,ii)*INDEX(_10kA,ii)</f>
        <v>-1.0996437009486316E-4</v>
      </c>
      <c r="R33" s="75">
        <f t="shared" si="15"/>
        <v>-1.0492672844944319E-4</v>
      </c>
      <c r="S33" s="75">
        <f t="shared" si="15"/>
        <v>-9.6700941255573394E-5</v>
      </c>
      <c r="T33" s="75">
        <f t="shared" si="15"/>
        <v>-8.5536944894690326E-5</v>
      </c>
      <c r="U33" s="75">
        <f t="shared" si="15"/>
        <v>-7.1773951746964719E-5</v>
      </c>
      <c r="V33" s="75">
        <f t="shared" si="15"/>
        <v>-5.5830143394779577E-5</v>
      </c>
      <c r="W33" s="75">
        <f t="shared" si="15"/>
        <v>-3.8189964386959806E-5</v>
      </c>
      <c r="X33" s="75">
        <f t="shared" si="15"/>
        <v>-1.9389402636296652E-5</v>
      </c>
      <c r="Y33" s="75">
        <f t="shared" si="15"/>
        <v>2.9630195918392604E-10</v>
      </c>
      <c r="Z33" s="75">
        <f t="shared" si="15"/>
        <v>1.9389986237229975E-5</v>
      </c>
      <c r="AA33" s="75">
        <f t="shared" ref="AA33:AJ42" si="16">Bn*SIN(m*(th-INDEX(deg,ii)*PI()/180+ph))*INDEX(mm,ii)*INDEX(_10kA,ii)</f>
        <v>3.8190521252488945E-5</v>
      </c>
      <c r="AB33" s="75">
        <f t="shared" si="16"/>
        <v>5.5830656604827305E-5</v>
      </c>
      <c r="AC33" s="75">
        <f t="shared" si="16"/>
        <v>7.1774405707903356E-5</v>
      </c>
      <c r="AD33" s="75">
        <f t="shared" si="16"/>
        <v>8.55373258131465E-5</v>
      </c>
      <c r="AE33" s="75">
        <f t="shared" si="16"/>
        <v>9.6701237557532559E-5</v>
      </c>
      <c r="AF33" s="75">
        <f t="shared" si="16"/>
        <v>1.0492693113192027E-4</v>
      </c>
      <c r="AG33" s="75">
        <f t="shared" si="16"/>
        <v>1.0996447299945366E-4</v>
      </c>
      <c r="AH33" s="75">
        <f t="shared" si="16"/>
        <v>1.1166079999960687E-4</v>
      </c>
      <c r="AI33" s="75">
        <f t="shared" si="16"/>
        <v>1.0996437009486316E-4</v>
      </c>
      <c r="AJ33" s="75">
        <f t="shared" si="16"/>
        <v>1.0492672844944321E-4</v>
      </c>
      <c r="AK33" s="75">
        <f t="shared" ref="AK33:AQ42" si="17">Bn*SIN(m*(th-INDEX(deg,ii)*PI()/180+ph))*INDEX(mm,ii)*INDEX(_10kA,ii)</f>
        <v>9.6700941255573381E-5</v>
      </c>
      <c r="AL33" s="75">
        <f t="shared" si="17"/>
        <v>8.5536944894690326E-5</v>
      </c>
      <c r="AM33" s="75">
        <f t="shared" si="17"/>
        <v>7.1773951746964719E-5</v>
      </c>
      <c r="AN33" s="75">
        <f t="shared" si="17"/>
        <v>5.5830143394779624E-5</v>
      </c>
      <c r="AO33" s="75">
        <f t="shared" si="17"/>
        <v>3.8189964386959779E-5</v>
      </c>
      <c r="AP33" s="75">
        <f t="shared" si="17"/>
        <v>1.9389402636296764E-5</v>
      </c>
      <c r="AQ33" s="75">
        <f t="shared" si="17"/>
        <v>-2.9630195917024592E-10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3.0368399999999999E-5</v>
      </c>
      <c r="E34" s="50">
        <v>-1.5708</v>
      </c>
      <c r="F34" s="36">
        <f t="shared" si="5"/>
        <v>0.91105199999385367</v>
      </c>
      <c r="G34" s="75">
        <f t="shared" si="14"/>
        <v>-9.1105199999385369E-5</v>
      </c>
      <c r="H34" s="75">
        <f t="shared" si="14"/>
        <v>-8.9721165410152755E-5</v>
      </c>
      <c r="I34" s="75">
        <f t="shared" si="14"/>
        <v>-8.5610998611032978E-5</v>
      </c>
      <c r="J34" s="75">
        <f t="shared" si="14"/>
        <v>-7.8899584940372551E-5</v>
      </c>
      <c r="K34" s="75">
        <f t="shared" si="14"/>
        <v>-6.9790847306415319E-5</v>
      </c>
      <c r="L34" s="75">
        <f t="shared" si="14"/>
        <v>-5.8561550092925391E-5</v>
      </c>
      <c r="M34" s="75">
        <f t="shared" si="14"/>
        <v>-4.5552889813436136E-5</v>
      </c>
      <c r="N34" s="75">
        <f t="shared" si="14"/>
        <v>-3.1160128027840093E-5</v>
      </c>
      <c r="O34" s="75">
        <f t="shared" si="14"/>
        <v>-1.5820581519903717E-5</v>
      </c>
      <c r="P34" s="75">
        <f t="shared" si="14"/>
        <v>-3.3464808558698885E-10</v>
      </c>
      <c r="Q34" s="75">
        <f t="shared" si="15"/>
        <v>1.5819922391845279E-5</v>
      </c>
      <c r="R34" s="75">
        <f t="shared" si="15"/>
        <v>3.1159499095166919E-5</v>
      </c>
      <c r="S34" s="75">
        <f t="shared" si="15"/>
        <v>4.5552310185949233E-5</v>
      </c>
      <c r="T34" s="75">
        <f t="shared" si="15"/>
        <v>5.856103738231267E-5</v>
      </c>
      <c r="U34" s="75">
        <f t="shared" si="15"/>
        <v>6.9790417091129261E-5</v>
      </c>
      <c r="V34" s="75">
        <f t="shared" si="15"/>
        <v>7.8899250292286969E-5</v>
      </c>
      <c r="W34" s="75">
        <f t="shared" si="15"/>
        <v>8.5610769698260587E-5</v>
      </c>
      <c r="X34" s="75">
        <f t="shared" si="15"/>
        <v>8.972104918809231E-5</v>
      </c>
      <c r="Y34" s="75">
        <f t="shared" si="15"/>
        <v>9.1105199999385369E-5</v>
      </c>
      <c r="Z34" s="75">
        <f t="shared" si="15"/>
        <v>8.9721165410152755E-5</v>
      </c>
      <c r="AA34" s="75">
        <f t="shared" si="16"/>
        <v>8.5610998611032992E-5</v>
      </c>
      <c r="AB34" s="75">
        <f t="shared" si="16"/>
        <v>7.8899584940372565E-5</v>
      </c>
      <c r="AC34" s="75">
        <f t="shared" si="16"/>
        <v>6.9790847306415319E-5</v>
      </c>
      <c r="AD34" s="75">
        <f t="shared" si="16"/>
        <v>5.8561550092925425E-5</v>
      </c>
      <c r="AE34" s="75">
        <f t="shared" si="16"/>
        <v>4.5552889813436191E-5</v>
      </c>
      <c r="AF34" s="75">
        <f t="shared" si="16"/>
        <v>3.116012802784016E-5</v>
      </c>
      <c r="AG34" s="75">
        <f t="shared" si="16"/>
        <v>1.5820581519903724E-5</v>
      </c>
      <c r="AH34" s="75">
        <f t="shared" si="16"/>
        <v>3.3464808561837999E-10</v>
      </c>
      <c r="AI34" s="75">
        <f t="shared" si="16"/>
        <v>-1.5819922391845228E-5</v>
      </c>
      <c r="AJ34" s="75">
        <f t="shared" si="16"/>
        <v>-3.1159499095166851E-5</v>
      </c>
      <c r="AK34" s="75">
        <f t="shared" si="17"/>
        <v>-4.5552310185949239E-5</v>
      </c>
      <c r="AL34" s="75">
        <f t="shared" si="17"/>
        <v>-5.8561037382312649E-5</v>
      </c>
      <c r="AM34" s="75">
        <f t="shared" si="17"/>
        <v>-6.9790417091129247E-5</v>
      </c>
      <c r="AN34" s="75">
        <f t="shared" si="17"/>
        <v>-7.8899250292286942E-5</v>
      </c>
      <c r="AO34" s="75">
        <f t="shared" si="17"/>
        <v>-8.5610769698260601E-5</v>
      </c>
      <c r="AP34" s="75">
        <f t="shared" si="17"/>
        <v>-8.9721049188092283E-5</v>
      </c>
      <c r="AQ34" s="75">
        <f t="shared" si="17"/>
        <v>-9.1105199999385369E-5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1.0324500000000001E-5</v>
      </c>
      <c r="E35" s="50">
        <v>3.1415899999999999</v>
      </c>
      <c r="F35" s="36">
        <f t="shared" si="5"/>
        <v>0.20335314321410738</v>
      </c>
      <c r="G35" s="75">
        <f t="shared" si="14"/>
        <v>-1.095879512854973E-10</v>
      </c>
      <c r="H35" s="75">
        <f t="shared" si="14"/>
        <v>7.0622709604431166E-6</v>
      </c>
      <c r="I35" s="75">
        <f t="shared" si="14"/>
        <v>1.3272837402989315E-5</v>
      </c>
      <c r="J35" s="75">
        <f t="shared" si="14"/>
        <v>1.7882503768517386E-5</v>
      </c>
      <c r="K35" s="75">
        <f t="shared" si="14"/>
        <v>2.0335276261914669E-5</v>
      </c>
      <c r="L35" s="75">
        <f t="shared" si="14"/>
        <v>2.0335314321410738E-5</v>
      </c>
      <c r="M35" s="75">
        <f t="shared" si="14"/>
        <v>1.7882613356468682E-5</v>
      </c>
      <c r="N35" s="75">
        <f t="shared" si="14"/>
        <v>1.3273005301471559E-5</v>
      </c>
      <c r="O35" s="75">
        <f t="shared" si="14"/>
        <v>7.0624769184214184E-6</v>
      </c>
      <c r="P35" s="75">
        <f t="shared" si="14"/>
        <v>1.095879512880271E-10</v>
      </c>
      <c r="Q35" s="75">
        <f t="shared" si="15"/>
        <v>-7.0622709604431141E-6</v>
      </c>
      <c r="R35" s="75">
        <f t="shared" si="15"/>
        <v>-1.3272837402989325E-5</v>
      </c>
      <c r="S35" s="75">
        <f t="shared" si="15"/>
        <v>-1.7882503768517396E-5</v>
      </c>
      <c r="T35" s="75">
        <f t="shared" si="15"/>
        <v>-2.0335276261914665E-5</v>
      </c>
      <c r="U35" s="75">
        <f t="shared" si="15"/>
        <v>-2.0335314321410738E-5</v>
      </c>
      <c r="V35" s="75">
        <f t="shared" si="15"/>
        <v>-1.7882613356468682E-5</v>
      </c>
      <c r="W35" s="75">
        <f t="shared" si="15"/>
        <v>-1.3273005301471562E-5</v>
      </c>
      <c r="X35" s="75">
        <f t="shared" si="15"/>
        <v>-7.0624769184214218E-6</v>
      </c>
      <c r="Y35" s="75">
        <f t="shared" si="15"/>
        <v>-1.0958795129055692E-10</v>
      </c>
      <c r="Z35" s="75">
        <f t="shared" si="15"/>
        <v>7.0622709604431463E-6</v>
      </c>
      <c r="AA35" s="75">
        <f t="shared" si="16"/>
        <v>1.3272837402989324E-5</v>
      </c>
      <c r="AB35" s="75">
        <f t="shared" si="16"/>
        <v>1.7882503768517393E-5</v>
      </c>
      <c r="AC35" s="75">
        <f t="shared" si="16"/>
        <v>2.0335276261914665E-5</v>
      </c>
      <c r="AD35" s="75">
        <f t="shared" si="16"/>
        <v>2.0335314321410738E-5</v>
      </c>
      <c r="AE35" s="75">
        <f t="shared" si="16"/>
        <v>1.7882613356468686E-5</v>
      </c>
      <c r="AF35" s="75">
        <f t="shared" si="16"/>
        <v>1.3273005301471564E-5</v>
      </c>
      <c r="AG35" s="75">
        <f t="shared" si="16"/>
        <v>7.0624769184214244E-6</v>
      </c>
      <c r="AH35" s="75">
        <f t="shared" si="16"/>
        <v>1.0958795129308672E-10</v>
      </c>
      <c r="AI35" s="75">
        <f t="shared" si="16"/>
        <v>-7.0622709604430743E-6</v>
      </c>
      <c r="AJ35" s="75">
        <f t="shared" si="16"/>
        <v>-1.3272837402989266E-5</v>
      </c>
      <c r="AK35" s="75">
        <f t="shared" si="17"/>
        <v>-1.7882503768517393E-5</v>
      </c>
      <c r="AL35" s="75">
        <f t="shared" si="17"/>
        <v>-2.0335276261914665E-5</v>
      </c>
      <c r="AM35" s="75">
        <f t="shared" si="17"/>
        <v>-2.0335314321410738E-5</v>
      </c>
      <c r="AN35" s="75">
        <f t="shared" si="17"/>
        <v>-1.7882613356468689E-5</v>
      </c>
      <c r="AO35" s="75">
        <f t="shared" si="17"/>
        <v>-1.3273005301471511E-5</v>
      </c>
      <c r="AP35" s="75">
        <f t="shared" si="17"/>
        <v>-7.0624769184214608E-6</v>
      </c>
      <c r="AQ35" s="75">
        <f t="shared" si="17"/>
        <v>-1.0958795125893654E-10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1.5250600000000001E-4</v>
      </c>
      <c r="E36" s="50">
        <v>-3.05251E-16</v>
      </c>
      <c r="F36" s="36">
        <f t="shared" si="5"/>
        <v>6.1002400000000003</v>
      </c>
      <c r="G36" s="75">
        <f t="shared" si="14"/>
        <v>-1.8621043602400001E-19</v>
      </c>
      <c r="H36" s="75">
        <f t="shared" si="14"/>
        <v>1.0592955593309133E-4</v>
      </c>
      <c r="I36" s="75">
        <f t="shared" si="14"/>
        <v>2.0864049591209758E-4</v>
      </c>
      <c r="J36" s="75">
        <f t="shared" si="14"/>
        <v>3.050119999999998E-4</v>
      </c>
      <c r="K36" s="75">
        <f t="shared" si="14"/>
        <v>3.9211586881142131E-4</v>
      </c>
      <c r="L36" s="75">
        <f t="shared" si="14"/>
        <v>4.6730549536921131E-4</v>
      </c>
      <c r="M36" s="75">
        <f t="shared" si="14"/>
        <v>5.2829628091819836E-4</v>
      </c>
      <c r="N36" s="75">
        <f t="shared" si="14"/>
        <v>5.7323505130230296E-4</v>
      </c>
      <c r="O36" s="75">
        <f t="shared" si="14"/>
        <v>6.0075636472351921E-4</v>
      </c>
      <c r="P36" s="75">
        <f t="shared" si="14"/>
        <v>6.1002400000000003E-4</v>
      </c>
      <c r="Q36" s="75">
        <f t="shared" si="15"/>
        <v>6.0075636472351932E-4</v>
      </c>
      <c r="R36" s="75">
        <f t="shared" si="15"/>
        <v>5.7323505130230307E-4</v>
      </c>
      <c r="S36" s="75">
        <f t="shared" si="15"/>
        <v>5.2829628091819857E-4</v>
      </c>
      <c r="T36" s="75">
        <f t="shared" si="15"/>
        <v>4.6730549536921169E-4</v>
      </c>
      <c r="U36" s="75">
        <f t="shared" si="15"/>
        <v>3.921158688114218E-4</v>
      </c>
      <c r="V36" s="75">
        <f t="shared" si="15"/>
        <v>3.0501200000000023E-4</v>
      </c>
      <c r="W36" s="75">
        <f t="shared" si="15"/>
        <v>2.0864049591209812E-4</v>
      </c>
      <c r="X36" s="75">
        <f t="shared" si="15"/>
        <v>1.0592955593309174E-4</v>
      </c>
      <c r="Y36" s="75">
        <f t="shared" si="15"/>
        <v>3.4564207225529223E-19</v>
      </c>
      <c r="Z36" s="75">
        <f t="shared" si="15"/>
        <v>-1.0592955593309133E-4</v>
      </c>
      <c r="AA36" s="75">
        <f t="shared" si="16"/>
        <v>-2.0864049591209745E-4</v>
      </c>
      <c r="AB36" s="75">
        <f t="shared" si="16"/>
        <v>-3.0501199999999985E-4</v>
      </c>
      <c r="AC36" s="75">
        <f t="shared" si="16"/>
        <v>-3.9211586881142125E-4</v>
      </c>
      <c r="AD36" s="75">
        <f t="shared" si="16"/>
        <v>-4.6730549536921142E-4</v>
      </c>
      <c r="AE36" s="75">
        <f t="shared" si="16"/>
        <v>-5.2829628091819825E-4</v>
      </c>
      <c r="AF36" s="75">
        <f t="shared" si="16"/>
        <v>-5.7323505130230286E-4</v>
      </c>
      <c r="AG36" s="75">
        <f t="shared" si="16"/>
        <v>-6.0075636472351921E-4</v>
      </c>
      <c r="AH36" s="75">
        <f t="shared" si="16"/>
        <v>-6.1002400000000003E-4</v>
      </c>
      <c r="AI36" s="75">
        <f t="shared" si="16"/>
        <v>-6.0075636472351932E-4</v>
      </c>
      <c r="AJ36" s="75">
        <f t="shared" si="16"/>
        <v>-5.7323505130230307E-4</v>
      </c>
      <c r="AK36" s="75">
        <f t="shared" si="17"/>
        <v>-5.2829628091819836E-4</v>
      </c>
      <c r="AL36" s="75">
        <f t="shared" si="17"/>
        <v>-4.6730549536921152E-4</v>
      </c>
      <c r="AM36" s="75">
        <f t="shared" si="17"/>
        <v>-3.9211586881142163E-4</v>
      </c>
      <c r="AN36" s="75">
        <f t="shared" si="17"/>
        <v>-3.0501200000000028E-4</v>
      </c>
      <c r="AO36" s="75">
        <f t="shared" si="17"/>
        <v>-2.0864049591209766E-4</v>
      </c>
      <c r="AP36" s="75">
        <f t="shared" si="17"/>
        <v>-1.0592955593309209E-4</v>
      </c>
      <c r="AQ36" s="75">
        <f t="shared" si="17"/>
        <v>-1.4947399221143522E-19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1.3134400000000001E-4</v>
      </c>
      <c r="E37" s="50">
        <v>-1.5708</v>
      </c>
      <c r="F37" s="36">
        <f t="shared" si="5"/>
        <v>3.9403199999734175</v>
      </c>
      <c r="G37" s="75">
        <f t="shared" si="14"/>
        <v>-3.9403199999734175E-4</v>
      </c>
      <c r="H37" s="75">
        <f t="shared" si="14"/>
        <v>-3.8804601986377628E-4</v>
      </c>
      <c r="I37" s="75">
        <f t="shared" si="14"/>
        <v>-3.702694577774106E-4</v>
      </c>
      <c r="J37" s="75">
        <f t="shared" si="14"/>
        <v>-3.4124244558186449E-4</v>
      </c>
      <c r="K37" s="75">
        <f t="shared" si="14"/>
        <v>-3.0184695435432271E-4</v>
      </c>
      <c r="L37" s="75">
        <f t="shared" si="14"/>
        <v>-2.5327999616065361E-4</v>
      </c>
      <c r="M37" s="75">
        <f t="shared" si="14"/>
        <v>-1.9701725344950529E-4</v>
      </c>
      <c r="N37" s="75">
        <f t="shared" si="14"/>
        <v>-1.3476824118783439E-4</v>
      </c>
      <c r="O37" s="75">
        <f t="shared" si="14"/>
        <v>-6.8424364113691652E-5</v>
      </c>
      <c r="P37" s="75">
        <f t="shared" si="14"/>
        <v>-1.4473603533059849E-9</v>
      </c>
      <c r="Q37" s="75">
        <f t="shared" si="15"/>
        <v>6.8421513370296971E-5</v>
      </c>
      <c r="R37" s="75">
        <f t="shared" si="15"/>
        <v>1.3476552104014713E-4</v>
      </c>
      <c r="S37" s="75">
        <f t="shared" si="15"/>
        <v>1.9701474654783646E-4</v>
      </c>
      <c r="T37" s="75">
        <f t="shared" si="15"/>
        <v>2.5327777867594197E-4</v>
      </c>
      <c r="U37" s="75">
        <f t="shared" si="15"/>
        <v>3.01845093663719E-4</v>
      </c>
      <c r="V37" s="75">
        <f t="shared" si="15"/>
        <v>3.4124099822151123E-4</v>
      </c>
      <c r="W37" s="75">
        <f t="shared" si="15"/>
        <v>3.7026846772461965E-4</v>
      </c>
      <c r="X37" s="75">
        <f t="shared" si="15"/>
        <v>3.880455172008008E-4</v>
      </c>
      <c r="Y37" s="75">
        <f t="shared" si="15"/>
        <v>3.9403199999734175E-4</v>
      </c>
      <c r="Z37" s="75">
        <f t="shared" si="15"/>
        <v>3.8804601986377628E-4</v>
      </c>
      <c r="AA37" s="75">
        <f t="shared" si="16"/>
        <v>3.702694577774106E-4</v>
      </c>
      <c r="AB37" s="75">
        <f t="shared" si="16"/>
        <v>3.4124244558186455E-4</v>
      </c>
      <c r="AC37" s="75">
        <f t="shared" si="16"/>
        <v>3.0184695435432271E-4</v>
      </c>
      <c r="AD37" s="75">
        <f t="shared" si="16"/>
        <v>2.5327999616065377E-4</v>
      </c>
      <c r="AE37" s="75">
        <f t="shared" si="16"/>
        <v>1.9701725344950548E-4</v>
      </c>
      <c r="AF37" s="75">
        <f t="shared" si="16"/>
        <v>1.3476824118783466E-4</v>
      </c>
      <c r="AG37" s="75">
        <f t="shared" si="16"/>
        <v>6.8424364113691706E-5</v>
      </c>
      <c r="AH37" s="75">
        <f t="shared" si="16"/>
        <v>1.4473603534417521E-9</v>
      </c>
      <c r="AI37" s="75">
        <f t="shared" si="16"/>
        <v>-6.8421513370296768E-5</v>
      </c>
      <c r="AJ37" s="75">
        <f t="shared" si="16"/>
        <v>-1.3476552104014683E-4</v>
      </c>
      <c r="AK37" s="75">
        <f t="shared" si="17"/>
        <v>-1.9701474654783648E-4</v>
      </c>
      <c r="AL37" s="75">
        <f t="shared" si="17"/>
        <v>-2.5327777867594192E-4</v>
      </c>
      <c r="AM37" s="75">
        <f t="shared" si="17"/>
        <v>-3.0184509366371889E-4</v>
      </c>
      <c r="AN37" s="75">
        <f t="shared" si="17"/>
        <v>-3.4124099822151107E-4</v>
      </c>
      <c r="AO37" s="75">
        <f t="shared" si="17"/>
        <v>-3.7026846772461976E-4</v>
      </c>
      <c r="AP37" s="75">
        <f t="shared" si="17"/>
        <v>-3.8804551720080069E-4</v>
      </c>
      <c r="AQ37" s="75">
        <f t="shared" si="17"/>
        <v>-3.9403199999734175E-4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1.6452900000000001E-4</v>
      </c>
      <c r="E38" s="50">
        <v>-4.0312200000000002E-16</v>
      </c>
      <c r="F38" s="36">
        <f t="shared" si="5"/>
        <v>3.2405886959069123</v>
      </c>
      <c r="G38" s="75">
        <f t="shared" si="14"/>
        <v>-2.6530103815200004E-19</v>
      </c>
      <c r="H38" s="75">
        <f t="shared" si="14"/>
        <v>1.1254446432245765E-4</v>
      </c>
      <c r="I38" s="75">
        <f t="shared" si="14"/>
        <v>2.1151440526823306E-4</v>
      </c>
      <c r="J38" s="75">
        <f t="shared" si="14"/>
        <v>2.8497258731849964E-4</v>
      </c>
      <c r="K38" s="75">
        <f t="shared" si="14"/>
        <v>3.2405886959069113E-4</v>
      </c>
      <c r="L38" s="75">
        <f t="shared" si="14"/>
        <v>3.2405886959069124E-4</v>
      </c>
      <c r="M38" s="75">
        <f t="shared" si="14"/>
        <v>2.8497258731850002E-4</v>
      </c>
      <c r="N38" s="75">
        <f t="shared" si="14"/>
        <v>2.1151440526823354E-4</v>
      </c>
      <c r="O38" s="75">
        <f t="shared" si="14"/>
        <v>1.1254446432245823E-4</v>
      </c>
      <c r="P38" s="75">
        <f t="shared" si="14"/>
        <v>3.3257670445721591E-19</v>
      </c>
      <c r="Q38" s="75">
        <f t="shared" si="15"/>
        <v>-1.1254446432245761E-4</v>
      </c>
      <c r="R38" s="75">
        <f t="shared" si="15"/>
        <v>-2.1151440526823303E-4</v>
      </c>
      <c r="S38" s="75">
        <f t="shared" si="15"/>
        <v>-2.8497258731849959E-4</v>
      </c>
      <c r="T38" s="75">
        <f t="shared" si="15"/>
        <v>-3.2405886959069113E-4</v>
      </c>
      <c r="U38" s="75">
        <f t="shared" si="15"/>
        <v>-3.2405886959069124E-4</v>
      </c>
      <c r="V38" s="75">
        <f t="shared" si="15"/>
        <v>-2.8497258731849997E-4</v>
      </c>
      <c r="W38" s="75">
        <f t="shared" si="15"/>
        <v>-2.1151440526823357E-4</v>
      </c>
      <c r="X38" s="75">
        <f t="shared" si="15"/>
        <v>-1.1254446432245814E-4</v>
      </c>
      <c r="Y38" s="75">
        <f t="shared" si="15"/>
        <v>-3.7289119448474796E-19</v>
      </c>
      <c r="Z38" s="75">
        <f t="shared" si="15"/>
        <v>1.1254446432245771E-4</v>
      </c>
      <c r="AA38" s="75">
        <f t="shared" si="16"/>
        <v>2.11514405268233E-4</v>
      </c>
      <c r="AB38" s="75">
        <f t="shared" si="16"/>
        <v>2.8497258731849975E-4</v>
      </c>
      <c r="AC38" s="75">
        <f t="shared" si="16"/>
        <v>3.2405886959069113E-4</v>
      </c>
      <c r="AD38" s="75">
        <f t="shared" si="16"/>
        <v>3.2405886959069118E-4</v>
      </c>
      <c r="AE38" s="75">
        <f t="shared" si="16"/>
        <v>2.8497258731850002E-4</v>
      </c>
      <c r="AF38" s="75">
        <f t="shared" si="16"/>
        <v>2.115144052682336E-4</v>
      </c>
      <c r="AG38" s="75">
        <f t="shared" si="16"/>
        <v>1.125444643224579E-4</v>
      </c>
      <c r="AH38" s="75">
        <f t="shared" si="16"/>
        <v>1.2094347008259622E-19</v>
      </c>
      <c r="AI38" s="75">
        <f t="shared" si="16"/>
        <v>-1.1254446432245767E-4</v>
      </c>
      <c r="AJ38" s="75">
        <f t="shared" si="16"/>
        <v>-2.1151440526823295E-4</v>
      </c>
      <c r="AK38" s="75">
        <f t="shared" si="17"/>
        <v>-2.8497258731849986E-4</v>
      </c>
      <c r="AL38" s="75">
        <f t="shared" si="17"/>
        <v>-3.2405886959069118E-4</v>
      </c>
      <c r="AM38" s="75">
        <f t="shared" si="17"/>
        <v>-3.2405886959069118E-4</v>
      </c>
      <c r="AN38" s="75">
        <f t="shared" si="17"/>
        <v>-2.8497258731850002E-4</v>
      </c>
      <c r="AO38" s="75">
        <f t="shared" si="17"/>
        <v>-2.1151440526823317E-4</v>
      </c>
      <c r="AP38" s="75">
        <f t="shared" si="17"/>
        <v>-1.1254446432245849E-4</v>
      </c>
      <c r="AQ38" s="75">
        <f t="shared" si="17"/>
        <v>-1.6125796011012828E-19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1.4609099999999999E-4</v>
      </c>
      <c r="E39" s="50">
        <v>3.1415899999999999</v>
      </c>
      <c r="F39" s="36">
        <f t="shared" si="5"/>
        <v>5.843639999979426</v>
      </c>
      <c r="G39" s="75">
        <f t="shared" si="14"/>
        <v>1.550662346002804E-9</v>
      </c>
      <c r="H39" s="75">
        <f t="shared" si="14"/>
        <v>-1.0147221658950004E-4</v>
      </c>
      <c r="I39" s="75">
        <f t="shared" si="14"/>
        <v>-1.9986280188769354E-4</v>
      </c>
      <c r="J39" s="75">
        <f t="shared" si="14"/>
        <v>-2.9218065708598687E-4</v>
      </c>
      <c r="K39" s="75">
        <f t="shared" si="14"/>
        <v>-3.7562075086926912E-4</v>
      </c>
      <c r="L39" s="75">
        <f t="shared" si="14"/>
        <v>-4.4764779821065953E-4</v>
      </c>
      <c r="M39" s="75">
        <f t="shared" si="14"/>
        <v>-5.0607329372413486E-4</v>
      </c>
      <c r="N39" s="75">
        <f t="shared" si="14"/>
        <v>-5.491220082932453E-4</v>
      </c>
      <c r="O39" s="75">
        <f t="shared" si="14"/>
        <v>-5.7548592850950923E-4</v>
      </c>
      <c r="P39" s="75">
        <f t="shared" si="14"/>
        <v>-5.843639999979426E-4</v>
      </c>
      <c r="Q39" s="75">
        <f t="shared" si="15"/>
        <v>-5.7548646704889039E-4</v>
      </c>
      <c r="R39" s="75">
        <f t="shared" si="15"/>
        <v>-5.4912306900876094E-4</v>
      </c>
      <c r="S39" s="75">
        <f t="shared" si="15"/>
        <v>-5.0607484438648079E-4</v>
      </c>
      <c r="T39" s="75">
        <f t="shared" si="15"/>
        <v>-4.4764979170374526E-4</v>
      </c>
      <c r="U39" s="75">
        <f t="shared" si="15"/>
        <v>-3.7562312662181579E-4</v>
      </c>
      <c r="V39" s="75">
        <f t="shared" si="15"/>
        <v>-2.9218334291195578E-4</v>
      </c>
      <c r="W39" s="75">
        <f t="shared" si="15"/>
        <v>-1.998657161796216E-4</v>
      </c>
      <c r="X39" s="75">
        <f t="shared" si="15"/>
        <v>-1.0147527079810143E-4</v>
      </c>
      <c r="Y39" s="75">
        <f t="shared" si="15"/>
        <v>-1.5506623460743973E-9</v>
      </c>
      <c r="Z39" s="75">
        <f t="shared" si="15"/>
        <v>1.0147221658950051E-4</v>
      </c>
      <c r="AA39" s="75">
        <f t="shared" si="16"/>
        <v>1.998628018876937E-4</v>
      </c>
      <c r="AB39" s="75">
        <f t="shared" si="16"/>
        <v>2.9218065708598703E-4</v>
      </c>
      <c r="AC39" s="75">
        <f t="shared" si="16"/>
        <v>3.7562075086926906E-4</v>
      </c>
      <c r="AD39" s="75">
        <f t="shared" si="16"/>
        <v>4.4764779821065948E-4</v>
      </c>
      <c r="AE39" s="75">
        <f t="shared" si="16"/>
        <v>5.0607329372413475E-4</v>
      </c>
      <c r="AF39" s="75">
        <f t="shared" si="16"/>
        <v>5.491220082932453E-4</v>
      </c>
      <c r="AG39" s="75">
        <f t="shared" si="16"/>
        <v>5.7548592850950923E-4</v>
      </c>
      <c r="AH39" s="75">
        <f t="shared" si="16"/>
        <v>5.843639999979426E-4</v>
      </c>
      <c r="AI39" s="75">
        <f t="shared" si="16"/>
        <v>5.754864670488905E-4</v>
      </c>
      <c r="AJ39" s="75">
        <f t="shared" si="16"/>
        <v>5.4912306900876126E-4</v>
      </c>
      <c r="AK39" s="75">
        <f t="shared" si="17"/>
        <v>5.060748443864809E-4</v>
      </c>
      <c r="AL39" s="75">
        <f t="shared" si="17"/>
        <v>4.4764979170374526E-4</v>
      </c>
      <c r="AM39" s="75">
        <f t="shared" si="17"/>
        <v>3.7562312662181585E-4</v>
      </c>
      <c r="AN39" s="75">
        <f t="shared" si="17"/>
        <v>2.9218334291195589E-4</v>
      </c>
      <c r="AO39" s="75">
        <f t="shared" si="17"/>
        <v>1.9986571617962071E-4</v>
      </c>
      <c r="AP39" s="75">
        <f t="shared" si="17"/>
        <v>1.0147527079810199E-4</v>
      </c>
      <c r="AQ39" s="75">
        <f t="shared" si="17"/>
        <v>1.5506623456269712E-9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2.5726900000000002E-4</v>
      </c>
      <c r="E40" s="50">
        <v>1.5708</v>
      </c>
      <c r="F40" s="36">
        <f t="shared" si="5"/>
        <v>7.7180699999479323</v>
      </c>
      <c r="G40" s="75">
        <f t="shared" si="14"/>
        <v>7.7180699999479323E-4</v>
      </c>
      <c r="H40" s="75">
        <f t="shared" si="14"/>
        <v>7.6008102513044234E-4</v>
      </c>
      <c r="I40" s="75">
        <f t="shared" si="14"/>
        <v>7.2526037293705985E-4</v>
      </c>
      <c r="J40" s="75">
        <f t="shared" si="14"/>
        <v>6.6840305131144145E-4</v>
      </c>
      <c r="K40" s="75">
        <f t="shared" si="14"/>
        <v>5.9123664119998891E-4</v>
      </c>
      <c r="L40" s="75">
        <f t="shared" si="14"/>
        <v>4.9610580492585063E-4</v>
      </c>
      <c r="M40" s="75">
        <f t="shared" si="14"/>
        <v>3.8590104481069077E-4</v>
      </c>
      <c r="N40" s="75">
        <f t="shared" si="14"/>
        <v>2.6397087672430902E-4</v>
      </c>
      <c r="O40" s="75">
        <f t="shared" si="14"/>
        <v>1.3402008712436766E-4</v>
      </c>
      <c r="P40" s="75">
        <f t="shared" si="14"/>
        <v>-2.8350054113226863E-9</v>
      </c>
      <c r="Q40" s="75">
        <f t="shared" si="15"/>
        <v>-1.3402567099498513E-4</v>
      </c>
      <c r="R40" s="75">
        <f t="shared" si="15"/>
        <v>-2.639762047916382E-4</v>
      </c>
      <c r="S40" s="75">
        <f t="shared" si="15"/>
        <v>-3.8590595518410225E-4</v>
      </c>
      <c r="T40" s="75">
        <f t="shared" si="15"/>
        <v>-4.9611014840613354E-4</v>
      </c>
      <c r="U40" s="75">
        <f t="shared" si="15"/>
        <v>-5.9124028581269224E-4</v>
      </c>
      <c r="V40" s="75">
        <f t="shared" si="15"/>
        <v>-6.6840588631685266E-4</v>
      </c>
      <c r="W40" s="75">
        <f t="shared" si="15"/>
        <v>-7.2526231219497382E-4</v>
      </c>
      <c r="X40" s="75">
        <f t="shared" si="15"/>
        <v>-7.60082009717489E-4</v>
      </c>
      <c r="Y40" s="75">
        <f t="shared" si="15"/>
        <v>-7.7180699999479323E-4</v>
      </c>
      <c r="Z40" s="75">
        <f t="shared" si="15"/>
        <v>-7.6008102513044234E-4</v>
      </c>
      <c r="AA40" s="75">
        <f t="shared" si="16"/>
        <v>-7.2526037293705985E-4</v>
      </c>
      <c r="AB40" s="75">
        <f t="shared" si="16"/>
        <v>-6.6840305131144135E-4</v>
      </c>
      <c r="AC40" s="75">
        <f t="shared" si="16"/>
        <v>-5.912366411999887E-4</v>
      </c>
      <c r="AD40" s="75">
        <f t="shared" si="16"/>
        <v>-4.9610580492585063E-4</v>
      </c>
      <c r="AE40" s="75">
        <f t="shared" si="16"/>
        <v>-3.8590104481069087E-4</v>
      </c>
      <c r="AF40" s="75">
        <f t="shared" si="16"/>
        <v>-2.6397087672430913E-4</v>
      </c>
      <c r="AG40" s="75">
        <f t="shared" si="16"/>
        <v>-1.3402008712436739E-4</v>
      </c>
      <c r="AH40" s="75">
        <f t="shared" si="16"/>
        <v>2.8350054112281284E-9</v>
      </c>
      <c r="AI40" s="75">
        <f t="shared" si="16"/>
        <v>1.3402567099498502E-4</v>
      </c>
      <c r="AJ40" s="75">
        <f t="shared" si="16"/>
        <v>2.6397620479163815E-4</v>
      </c>
      <c r="AK40" s="75">
        <f t="shared" si="17"/>
        <v>3.8590595518410285E-4</v>
      </c>
      <c r="AL40" s="75">
        <f t="shared" si="17"/>
        <v>4.9611014840613354E-4</v>
      </c>
      <c r="AM40" s="75">
        <f t="shared" si="17"/>
        <v>5.9124028581269213E-4</v>
      </c>
      <c r="AN40" s="75">
        <f t="shared" si="17"/>
        <v>6.6840588631685255E-4</v>
      </c>
      <c r="AO40" s="75">
        <f t="shared" si="17"/>
        <v>7.2526231219497404E-4</v>
      </c>
      <c r="AP40" s="75">
        <f t="shared" si="17"/>
        <v>7.60082009717489E-4</v>
      </c>
      <c r="AQ40" s="75">
        <f t="shared" si="17"/>
        <v>7.7180699999479323E-4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1.0104500000000001E-4</v>
      </c>
      <c r="E41" s="50">
        <v>3.1415899999999999</v>
      </c>
      <c r="F41" s="36">
        <f t="shared" si="5"/>
        <v>1.9901998504595362</v>
      </c>
      <c r="G41" s="75">
        <f t="shared" si="14"/>
        <v>-1.0725279226735506E-9</v>
      </c>
      <c r="H41" s="75">
        <f t="shared" si="14"/>
        <v>6.9117842917136395E-5</v>
      </c>
      <c r="I41" s="75">
        <f t="shared" si="14"/>
        <v>1.299001264356681E-4</v>
      </c>
      <c r="J41" s="75">
        <f t="shared" si="14"/>
        <v>1.7501453758437109E-4</v>
      </c>
      <c r="K41" s="75">
        <f t="shared" si="14"/>
        <v>1.9901961256091506E-4</v>
      </c>
      <c r="L41" s="75">
        <f t="shared" si="14"/>
        <v>1.9901998504595362E-4</v>
      </c>
      <c r="M41" s="75">
        <f t="shared" si="14"/>
        <v>1.7501561011229387E-4</v>
      </c>
      <c r="N41" s="75">
        <f t="shared" si="14"/>
        <v>1.2990176964377875E-4</v>
      </c>
      <c r="O41" s="75">
        <f t="shared" si="14"/>
        <v>6.911985861028545E-5</v>
      </c>
      <c r="P41" s="75">
        <f t="shared" si="14"/>
        <v>1.0725279226983097E-9</v>
      </c>
      <c r="Q41" s="75">
        <f t="shared" si="15"/>
        <v>-6.9117842917136368E-5</v>
      </c>
      <c r="R41" s="75">
        <f t="shared" si="15"/>
        <v>-1.2990012643566821E-4</v>
      </c>
      <c r="S41" s="75">
        <f t="shared" si="15"/>
        <v>-1.7501453758437117E-4</v>
      </c>
      <c r="T41" s="75">
        <f t="shared" si="15"/>
        <v>-1.9901961256091504E-4</v>
      </c>
      <c r="U41" s="75">
        <f t="shared" si="15"/>
        <v>-1.9901998504595362E-4</v>
      </c>
      <c r="V41" s="75">
        <f t="shared" si="15"/>
        <v>-1.7501561011229387E-4</v>
      </c>
      <c r="W41" s="75">
        <f t="shared" si="15"/>
        <v>-1.2990176964377878E-4</v>
      </c>
      <c r="X41" s="75">
        <f t="shared" si="15"/>
        <v>-6.9119858610285491E-5</v>
      </c>
      <c r="Y41" s="75">
        <f t="shared" si="15"/>
        <v>-1.0725279227230687E-9</v>
      </c>
      <c r="Z41" s="75">
        <f t="shared" si="15"/>
        <v>6.911784291713668E-5</v>
      </c>
      <c r="AA41" s="75">
        <f t="shared" si="16"/>
        <v>1.2990012643566818E-4</v>
      </c>
      <c r="AB41" s="75">
        <f t="shared" si="16"/>
        <v>1.7501453758437114E-4</v>
      </c>
      <c r="AC41" s="75">
        <f t="shared" si="16"/>
        <v>1.9901961256091504E-4</v>
      </c>
      <c r="AD41" s="75">
        <f t="shared" si="16"/>
        <v>1.9901998504595362E-4</v>
      </c>
      <c r="AE41" s="75">
        <f t="shared" si="16"/>
        <v>1.750156101122939E-4</v>
      </c>
      <c r="AF41" s="75">
        <f t="shared" si="16"/>
        <v>1.2990176964377878E-4</v>
      </c>
      <c r="AG41" s="75">
        <f t="shared" si="16"/>
        <v>6.9119858610285518E-5</v>
      </c>
      <c r="AH41" s="75">
        <f t="shared" si="16"/>
        <v>1.0725279227478277E-9</v>
      </c>
      <c r="AI41" s="75">
        <f t="shared" si="16"/>
        <v>-6.9117842917135975E-5</v>
      </c>
      <c r="AJ41" s="75">
        <f t="shared" si="16"/>
        <v>-1.2990012643566761E-4</v>
      </c>
      <c r="AK41" s="75">
        <f t="shared" si="17"/>
        <v>-1.7501453758437114E-4</v>
      </c>
      <c r="AL41" s="75">
        <f t="shared" si="17"/>
        <v>-1.9901961256091504E-4</v>
      </c>
      <c r="AM41" s="75">
        <f t="shared" si="17"/>
        <v>-1.9901998504595362E-4</v>
      </c>
      <c r="AN41" s="75">
        <f t="shared" si="17"/>
        <v>-1.7501561011229393E-4</v>
      </c>
      <c r="AO41" s="75">
        <f t="shared" si="17"/>
        <v>-1.2990176964377826E-4</v>
      </c>
      <c r="AP41" s="75">
        <f t="shared" si="17"/>
        <v>-6.911985861028587E-5</v>
      </c>
      <c r="AQ41" s="75">
        <f t="shared" si="17"/>
        <v>-1.0725279224136029E-9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1.2363399999999999E-5</v>
      </c>
      <c r="E42" s="50">
        <v>3.1415899999999999</v>
      </c>
      <c r="F42" s="36">
        <f t="shared" si="5"/>
        <v>0.49453599999825881</v>
      </c>
      <c r="G42" s="75">
        <f t="shared" si="14"/>
        <v>1.3122956820455104E-10</v>
      </c>
      <c r="H42" s="75">
        <f t="shared" si="14"/>
        <v>-8.5873982831428682E-6</v>
      </c>
      <c r="I42" s="75">
        <f t="shared" si="14"/>
        <v>-1.691400404445387E-5</v>
      </c>
      <c r="J42" s="75">
        <f t="shared" si="14"/>
        <v>-2.4726686351773142E-5</v>
      </c>
      <c r="K42" s="75">
        <f t="shared" si="14"/>
        <v>-3.1788060806600831E-5</v>
      </c>
      <c r="L42" s="75">
        <f t="shared" si="14"/>
        <v>-3.7883571119354842E-5</v>
      </c>
      <c r="M42" s="75">
        <f t="shared" si="14"/>
        <v>-4.2828008293659214E-5</v>
      </c>
      <c r="N42" s="75">
        <f t="shared" si="14"/>
        <v>-4.6471138107978649E-5</v>
      </c>
      <c r="O42" s="75">
        <f t="shared" si="14"/>
        <v>-4.8702265906417689E-5</v>
      </c>
      <c r="P42" s="75">
        <f t="shared" si="14"/>
        <v>-4.9453599999825881E-5</v>
      </c>
      <c r="Q42" s="75">
        <f t="shared" si="15"/>
        <v>-4.8702311481968435E-5</v>
      </c>
      <c r="R42" s="75">
        <f t="shared" si="15"/>
        <v>-4.6471227874290105E-5</v>
      </c>
      <c r="S42" s="75">
        <f t="shared" si="15"/>
        <v>-4.2828139523227421E-5</v>
      </c>
      <c r="T42" s="75">
        <f t="shared" si="15"/>
        <v>-3.7883739824835776E-5</v>
      </c>
      <c r="U42" s="75">
        <f t="shared" si="15"/>
        <v>-3.1788261861963823E-5</v>
      </c>
      <c r="V42" s="75">
        <f t="shared" si="15"/>
        <v>-2.4726913648052749E-5</v>
      </c>
      <c r="W42" s="75">
        <f t="shared" si="15"/>
        <v>-1.6914250675367638E-5</v>
      </c>
      <c r="X42" s="75">
        <f t="shared" si="15"/>
        <v>-8.5876567549352603E-6</v>
      </c>
      <c r="Y42" s="75">
        <f t="shared" si="15"/>
        <v>-1.3122956821060986E-10</v>
      </c>
      <c r="Z42" s="75">
        <f t="shared" si="15"/>
        <v>8.5873982831429071E-6</v>
      </c>
      <c r="AA42" s="75">
        <f t="shared" si="16"/>
        <v>1.6914004044453883E-5</v>
      </c>
      <c r="AB42" s="75">
        <f t="shared" si="16"/>
        <v>2.4726686351773156E-5</v>
      </c>
      <c r="AC42" s="75">
        <f t="shared" si="16"/>
        <v>3.1788060806600824E-5</v>
      </c>
      <c r="AD42" s="75">
        <f t="shared" si="16"/>
        <v>3.7883571119354835E-5</v>
      </c>
      <c r="AE42" s="75">
        <f t="shared" si="16"/>
        <v>4.2828008293659207E-5</v>
      </c>
      <c r="AF42" s="75">
        <f t="shared" si="16"/>
        <v>4.6471138107978649E-5</v>
      </c>
      <c r="AG42" s="75">
        <f t="shared" si="16"/>
        <v>4.8702265906417689E-5</v>
      </c>
      <c r="AH42" s="75">
        <f t="shared" si="16"/>
        <v>4.9453599999825881E-5</v>
      </c>
      <c r="AI42" s="75">
        <f t="shared" si="16"/>
        <v>4.8702311481968448E-5</v>
      </c>
      <c r="AJ42" s="75">
        <f t="shared" si="16"/>
        <v>4.6471227874290132E-5</v>
      </c>
      <c r="AK42" s="75">
        <f t="shared" si="17"/>
        <v>4.2828139523227428E-5</v>
      </c>
      <c r="AL42" s="75">
        <f t="shared" si="17"/>
        <v>3.7883739824835776E-5</v>
      </c>
      <c r="AM42" s="75">
        <f t="shared" si="17"/>
        <v>3.1788261861963829E-5</v>
      </c>
      <c r="AN42" s="75">
        <f t="shared" si="17"/>
        <v>2.4726913648052756E-5</v>
      </c>
      <c r="AO42" s="75">
        <f t="shared" si="17"/>
        <v>1.6914250675367563E-5</v>
      </c>
      <c r="AP42" s="75">
        <f t="shared" si="17"/>
        <v>8.5876567549353078E-6</v>
      </c>
      <c r="AQ42" s="75">
        <f t="shared" si="17"/>
        <v>1.3122956817274502E-10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4.9871199999999998E-5</v>
      </c>
      <c r="E43" s="50">
        <v>-1.5708</v>
      </c>
      <c r="F43" s="36">
        <f t="shared" si="5"/>
        <v>1.4961359999899067</v>
      </c>
      <c r="G43" s="75">
        <f t="shared" ref="G43:P49" si="18">Bn*SIN(m*(th-INDEX(deg,ii)*PI()/180+ph))*INDEX(mm,ii)*INDEX(_10kA,ii)</f>
        <v>-1.4961359999899067E-4</v>
      </c>
      <c r="H43" s="75">
        <f t="shared" si="18"/>
        <v>-1.4734072866541569E-4</v>
      </c>
      <c r="I43" s="75">
        <f t="shared" si="18"/>
        <v>-1.4059098384934827E-4</v>
      </c>
      <c r="J43" s="75">
        <f t="shared" si="18"/>
        <v>-1.2956945313148891E-4</v>
      </c>
      <c r="K43" s="75">
        <f t="shared" si="18"/>
        <v>-1.1461102014553612E-4</v>
      </c>
      <c r="L43" s="75">
        <f t="shared" si="18"/>
        <v>-9.6170189308435771E-5</v>
      </c>
      <c r="M43" s="75">
        <f t="shared" si="18"/>
        <v>-7.4807275933662506E-5</v>
      </c>
      <c r="N43" s="75">
        <f t="shared" si="18"/>
        <v>-5.1171381333953023E-5</v>
      </c>
      <c r="O43" s="75">
        <f t="shared" si="18"/>
        <v>-2.5980670206379728E-5</v>
      </c>
      <c r="P43" s="75">
        <f t="shared" si="18"/>
        <v>-5.4956143905921411E-10</v>
      </c>
      <c r="Q43" s="75">
        <f t="shared" ref="Q43:Z49" si="19">Bn*SIN(m*(th-INDEX(deg,ii)*PI()/180+ph))*INDEX(mm,ii)*INDEX(_10kA,ii)</f>
        <v>2.5979587781647847E-5</v>
      </c>
      <c r="R43" s="75">
        <f t="shared" si="19"/>
        <v>5.1170348496295108E-5</v>
      </c>
      <c r="S43" s="75">
        <f t="shared" si="19"/>
        <v>7.4806324065328149E-5</v>
      </c>
      <c r="T43" s="75">
        <f t="shared" si="19"/>
        <v>9.6169347331462698E-5</v>
      </c>
      <c r="U43" s="75">
        <f t="shared" si="19"/>
        <v>1.1461031364296853E-4</v>
      </c>
      <c r="V43" s="75">
        <f t="shared" si="19"/>
        <v>1.2956890357004985E-4</v>
      </c>
      <c r="W43" s="75">
        <f t="shared" si="19"/>
        <v>1.4059060792718397E-4</v>
      </c>
      <c r="X43" s="75">
        <f t="shared" si="19"/>
        <v>1.4734053780473091E-4</v>
      </c>
      <c r="Y43" s="75">
        <f t="shared" si="19"/>
        <v>1.4961359999899067E-4</v>
      </c>
      <c r="Z43" s="75">
        <f t="shared" si="19"/>
        <v>1.4734072866541569E-4</v>
      </c>
      <c r="AA43" s="75">
        <f t="shared" ref="AA43:AJ49" si="20">Bn*SIN(m*(th-INDEX(deg,ii)*PI()/180+ph))*INDEX(mm,ii)*INDEX(_10kA,ii)</f>
        <v>1.4059098384934827E-4</v>
      </c>
      <c r="AB43" s="75">
        <f t="shared" si="20"/>
        <v>1.2956945313148891E-4</v>
      </c>
      <c r="AC43" s="75">
        <f t="shared" si="20"/>
        <v>1.1461102014553615E-4</v>
      </c>
      <c r="AD43" s="75">
        <f t="shared" si="20"/>
        <v>9.6170189308435839E-5</v>
      </c>
      <c r="AE43" s="75">
        <f t="shared" si="20"/>
        <v>7.4807275933662587E-5</v>
      </c>
      <c r="AF43" s="75">
        <f t="shared" si="20"/>
        <v>5.1171381333953118E-5</v>
      </c>
      <c r="AG43" s="75">
        <f t="shared" si="20"/>
        <v>2.5980670206379745E-5</v>
      </c>
      <c r="AH43" s="75">
        <f t="shared" si="20"/>
        <v>5.4956143911076494E-10</v>
      </c>
      <c r="AI43" s="75">
        <f t="shared" si="20"/>
        <v>-2.5979587781647759E-5</v>
      </c>
      <c r="AJ43" s="75">
        <f t="shared" si="20"/>
        <v>-5.1170348496295E-5</v>
      </c>
      <c r="AK43" s="75">
        <f t="shared" ref="AK43:AQ49" si="21">Bn*SIN(m*(th-INDEX(deg,ii)*PI()/180+ph))*INDEX(mm,ii)*INDEX(_10kA,ii)</f>
        <v>-7.4806324065328163E-5</v>
      </c>
      <c r="AL43" s="75">
        <f t="shared" si="21"/>
        <v>-9.6169347331462671E-5</v>
      </c>
      <c r="AM43" s="75">
        <f t="shared" si="21"/>
        <v>-1.1461031364296852E-4</v>
      </c>
      <c r="AN43" s="75">
        <f t="shared" si="21"/>
        <v>-1.295689035700498E-4</v>
      </c>
      <c r="AO43" s="75">
        <f t="shared" si="21"/>
        <v>-1.4059060792718397E-4</v>
      </c>
      <c r="AP43" s="75">
        <f t="shared" si="21"/>
        <v>-1.4734053780473085E-4</v>
      </c>
      <c r="AQ43" s="75">
        <f t="shared" si="21"/>
        <v>-1.4961359999899067E-4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6.1786200000000001E-6</v>
      </c>
      <c r="E44" s="50">
        <v>3.1415899999999999</v>
      </c>
      <c r="F44" s="36">
        <f t="shared" si="5"/>
        <v>0.12169517145871937</v>
      </c>
      <c r="G44" s="75">
        <f t="shared" si="18"/>
        <v>-6.5582091875790521E-11</v>
      </c>
      <c r="H44" s="75">
        <f t="shared" si="18"/>
        <v>4.22636336884237E-6</v>
      </c>
      <c r="I44" s="75">
        <f t="shared" si="18"/>
        <v>7.9430305230139802E-6</v>
      </c>
      <c r="J44" s="75">
        <f t="shared" si="18"/>
        <v>1.0701650969464564E-5</v>
      </c>
      <c r="K44" s="75">
        <f t="shared" si="18"/>
        <v>1.2169494369450453E-5</v>
      </c>
      <c r="L44" s="75">
        <f t="shared" si="18"/>
        <v>1.2169517145871937E-5</v>
      </c>
      <c r="M44" s="75">
        <f t="shared" si="18"/>
        <v>1.0701716551556446E-5</v>
      </c>
      <c r="N44" s="75">
        <f t="shared" si="18"/>
        <v>7.9431310006080884E-6</v>
      </c>
      <c r="O44" s="75">
        <f t="shared" si="18"/>
        <v>4.2264866228579538E-6</v>
      </c>
      <c r="P44" s="75">
        <f t="shared" si="18"/>
        <v>6.5582091877304468E-11</v>
      </c>
      <c r="Q44" s="75">
        <f t="shared" si="19"/>
        <v>-4.2263633688423683E-6</v>
      </c>
      <c r="R44" s="75">
        <f t="shared" si="19"/>
        <v>-7.9430305230139869E-6</v>
      </c>
      <c r="S44" s="75">
        <f t="shared" si="19"/>
        <v>-1.0701650969464569E-5</v>
      </c>
      <c r="T44" s="75">
        <f t="shared" si="19"/>
        <v>-1.2169494369450452E-5</v>
      </c>
      <c r="U44" s="75">
        <f t="shared" si="19"/>
        <v>-1.2169517145871937E-5</v>
      </c>
      <c r="V44" s="75">
        <f t="shared" si="19"/>
        <v>-1.0701716551556446E-5</v>
      </c>
      <c r="W44" s="75">
        <f t="shared" si="19"/>
        <v>-7.9431310006080884E-6</v>
      </c>
      <c r="X44" s="75">
        <f t="shared" si="19"/>
        <v>-4.2264866228579555E-6</v>
      </c>
      <c r="Y44" s="75">
        <f t="shared" si="19"/>
        <v>-6.5582091878818416E-11</v>
      </c>
      <c r="Z44" s="75">
        <f t="shared" si="19"/>
        <v>4.2263633688423878E-6</v>
      </c>
      <c r="AA44" s="75">
        <f t="shared" si="20"/>
        <v>7.9430305230139852E-6</v>
      </c>
      <c r="AB44" s="75">
        <f t="shared" si="20"/>
        <v>1.0701650969464568E-5</v>
      </c>
      <c r="AC44" s="75">
        <f t="shared" si="20"/>
        <v>1.2169494369450452E-5</v>
      </c>
      <c r="AD44" s="75">
        <f t="shared" si="20"/>
        <v>1.2169517145871937E-5</v>
      </c>
      <c r="AE44" s="75">
        <f t="shared" si="20"/>
        <v>1.0701716551556447E-5</v>
      </c>
      <c r="AF44" s="75">
        <f t="shared" si="20"/>
        <v>7.9431310006080901E-6</v>
      </c>
      <c r="AG44" s="75">
        <f t="shared" si="20"/>
        <v>4.2264866228579572E-6</v>
      </c>
      <c r="AH44" s="75">
        <f t="shared" si="20"/>
        <v>6.5582091880332363E-11</v>
      </c>
      <c r="AI44" s="75">
        <f t="shared" si="20"/>
        <v>-4.2263633688423446E-6</v>
      </c>
      <c r="AJ44" s="75">
        <f t="shared" si="20"/>
        <v>-7.9430305230139514E-6</v>
      </c>
      <c r="AK44" s="75">
        <f t="shared" si="21"/>
        <v>-1.0701650969464568E-5</v>
      </c>
      <c r="AL44" s="75">
        <f t="shared" si="21"/>
        <v>-1.2169494369450452E-5</v>
      </c>
      <c r="AM44" s="75">
        <f t="shared" si="21"/>
        <v>-1.2169517145871937E-5</v>
      </c>
      <c r="AN44" s="75">
        <f t="shared" si="21"/>
        <v>-1.0701716551556449E-5</v>
      </c>
      <c r="AO44" s="75">
        <f t="shared" si="21"/>
        <v>-7.9431310006080579E-6</v>
      </c>
      <c r="AP44" s="75">
        <f t="shared" si="21"/>
        <v>-4.2264866228579792E-6</v>
      </c>
      <c r="AQ44" s="75">
        <f t="shared" si="21"/>
        <v>-6.5582091859895431E-11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6.9447699999999996E-6</v>
      </c>
      <c r="E45" s="50">
        <v>3.1415899999999999</v>
      </c>
      <c r="F45" s="36">
        <f t="shared" si="5"/>
        <v>0.27779079999902195</v>
      </c>
      <c r="G45" s="75">
        <f t="shared" si="18"/>
        <v>7.3714283156730351E-11</v>
      </c>
      <c r="H45" s="75">
        <f t="shared" si="18"/>
        <v>-4.8237140248493218E-6</v>
      </c>
      <c r="I45" s="75">
        <f t="shared" si="18"/>
        <v>-9.5009356542538387E-6</v>
      </c>
      <c r="J45" s="75">
        <f t="shared" si="18"/>
        <v>-1.3889476161509258E-5</v>
      </c>
      <c r="K45" s="75">
        <f t="shared" si="18"/>
        <v>-1.7855991964011296E-5</v>
      </c>
      <c r="L45" s="75">
        <f t="shared" si="18"/>
        <v>-2.1279962486254746E-5</v>
      </c>
      <c r="M45" s="75">
        <f t="shared" si="18"/>
        <v>-2.4057352116533939E-5</v>
      </c>
      <c r="N45" s="75">
        <f t="shared" si="18"/>
        <v>-2.610377127635981E-5</v>
      </c>
      <c r="O45" s="75">
        <f t="shared" si="18"/>
        <v>-2.735704055509911E-5</v>
      </c>
      <c r="P45" s="75">
        <f t="shared" si="18"/>
        <v>-2.7779079999902197E-5</v>
      </c>
      <c r="Q45" s="75">
        <f t="shared" si="19"/>
        <v>-2.7357066155800987E-5</v>
      </c>
      <c r="R45" s="75">
        <f t="shared" si="19"/>
        <v>-2.6103821699899194E-5</v>
      </c>
      <c r="S45" s="75">
        <f t="shared" si="19"/>
        <v>-2.4057425830817097E-5</v>
      </c>
      <c r="T45" s="75">
        <f t="shared" si="19"/>
        <v>-2.1280057251510488E-5</v>
      </c>
      <c r="U45" s="75">
        <f t="shared" si="19"/>
        <v>-1.7856104900845277E-5</v>
      </c>
      <c r="V45" s="75">
        <f t="shared" si="19"/>
        <v>-1.3889603838392942E-5</v>
      </c>
      <c r="W45" s="75">
        <f t="shared" si="19"/>
        <v>-9.5010741917897113E-6</v>
      </c>
      <c r="X45" s="75">
        <f t="shared" si="19"/>
        <v>-4.8238592136444462E-6</v>
      </c>
      <c r="Y45" s="75">
        <f t="shared" si="19"/>
        <v>-7.3714283160133695E-11</v>
      </c>
      <c r="Z45" s="75">
        <f t="shared" si="19"/>
        <v>4.8237140248493429E-6</v>
      </c>
      <c r="AA45" s="75">
        <f t="shared" si="20"/>
        <v>9.5009356542538455E-6</v>
      </c>
      <c r="AB45" s="75">
        <f t="shared" si="20"/>
        <v>1.3889476161509267E-5</v>
      </c>
      <c r="AC45" s="75">
        <f t="shared" si="20"/>
        <v>1.7855991964011293E-5</v>
      </c>
      <c r="AD45" s="75">
        <f t="shared" si="20"/>
        <v>2.1279962486254743E-5</v>
      </c>
      <c r="AE45" s="75">
        <f t="shared" si="20"/>
        <v>2.4057352116533935E-5</v>
      </c>
      <c r="AF45" s="75">
        <f t="shared" si="20"/>
        <v>2.610377127635981E-5</v>
      </c>
      <c r="AG45" s="75">
        <f t="shared" si="20"/>
        <v>2.735704055509911E-5</v>
      </c>
      <c r="AH45" s="75">
        <f t="shared" si="20"/>
        <v>2.7779079999902197E-5</v>
      </c>
      <c r="AI45" s="75">
        <f t="shared" si="20"/>
        <v>2.7357066155800994E-5</v>
      </c>
      <c r="AJ45" s="75">
        <f t="shared" si="20"/>
        <v>2.6103821699899208E-5</v>
      </c>
      <c r="AK45" s="75">
        <f t="shared" si="21"/>
        <v>2.4057425830817101E-5</v>
      </c>
      <c r="AL45" s="75">
        <f t="shared" si="21"/>
        <v>2.1280057251510488E-5</v>
      </c>
      <c r="AM45" s="75">
        <f t="shared" si="21"/>
        <v>1.785610490084528E-5</v>
      </c>
      <c r="AN45" s="75">
        <f t="shared" si="21"/>
        <v>1.3889603838392945E-5</v>
      </c>
      <c r="AO45" s="75">
        <f t="shared" si="21"/>
        <v>9.501074191789669E-6</v>
      </c>
      <c r="AP45" s="75">
        <f t="shared" si="21"/>
        <v>4.8238592136444733E-6</v>
      </c>
      <c r="AQ45" s="75">
        <f t="shared" si="21"/>
        <v>7.3714283138864271E-11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4.6363899999999998E-5</v>
      </c>
      <c r="E46" s="50">
        <v>-1.5708</v>
      </c>
      <c r="F46" s="36">
        <f t="shared" si="5"/>
        <v>1.3909169999906164</v>
      </c>
      <c r="G46" s="75">
        <f t="shared" si="18"/>
        <v>-1.3909169999906163E-4</v>
      </c>
      <c r="H46" s="75">
        <f t="shared" si="18"/>
        <v>-1.3697867325772122E-4</v>
      </c>
      <c r="I46" s="75">
        <f t="shared" si="18"/>
        <v>-1.307036188439981E-4</v>
      </c>
      <c r="J46" s="75">
        <f t="shared" si="18"/>
        <v>-1.2045720111092251E-4</v>
      </c>
      <c r="K46" s="75">
        <f t="shared" si="18"/>
        <v>-1.0655075227637641E-4</v>
      </c>
      <c r="L46" s="75">
        <f t="shared" si="18"/>
        <v>-8.9406812751194786E-5</v>
      </c>
      <c r="M46" s="75">
        <f t="shared" si="18"/>
        <v>-6.9546292462598343E-5</v>
      </c>
      <c r="N46" s="75">
        <f t="shared" si="18"/>
        <v>-4.7572643269647901E-5</v>
      </c>
      <c r="O46" s="75">
        <f t="shared" si="18"/>
        <v>-2.4153523383868225E-5</v>
      </c>
      <c r="P46" s="75">
        <f t="shared" si="18"/>
        <v>-5.1091234228166753E-10</v>
      </c>
      <c r="Q46" s="75">
        <f t="shared" si="19"/>
        <v>2.4152517082996648E-5</v>
      </c>
      <c r="R46" s="75">
        <f t="shared" si="19"/>
        <v>4.7571683068532078E-5</v>
      </c>
      <c r="S46" s="75">
        <f t="shared" si="19"/>
        <v>6.9545407536463275E-5</v>
      </c>
      <c r="T46" s="75">
        <f t="shared" si="19"/>
        <v>8.9406029988073349E-5</v>
      </c>
      <c r="U46" s="75">
        <f t="shared" si="19"/>
        <v>1.0655009546012989E-4</v>
      </c>
      <c r="V46" s="75">
        <f t="shared" si="19"/>
        <v>1.2045669019858023E-4</v>
      </c>
      <c r="W46" s="75">
        <f t="shared" si="19"/>
        <v>1.3070326935937305E-4</v>
      </c>
      <c r="X46" s="75">
        <f t="shared" si="19"/>
        <v>1.3697849581972686E-4</v>
      </c>
      <c r="Y46" s="75">
        <f t="shared" si="19"/>
        <v>1.3909169999906163E-4</v>
      </c>
      <c r="Z46" s="75">
        <f t="shared" si="19"/>
        <v>1.3697867325772122E-4</v>
      </c>
      <c r="AA46" s="75">
        <f t="shared" si="20"/>
        <v>1.3070361884399813E-4</v>
      </c>
      <c r="AB46" s="75">
        <f t="shared" si="20"/>
        <v>1.2045720111092251E-4</v>
      </c>
      <c r="AC46" s="75">
        <f t="shared" si="20"/>
        <v>1.0655075227637641E-4</v>
      </c>
      <c r="AD46" s="75">
        <f t="shared" si="20"/>
        <v>8.9406812751194827E-5</v>
      </c>
      <c r="AE46" s="75">
        <f t="shared" si="20"/>
        <v>6.9546292462598425E-5</v>
      </c>
      <c r="AF46" s="75">
        <f t="shared" si="20"/>
        <v>4.7572643269648002E-5</v>
      </c>
      <c r="AG46" s="75">
        <f t="shared" si="20"/>
        <v>2.4153523383868242E-5</v>
      </c>
      <c r="AH46" s="75">
        <f t="shared" si="20"/>
        <v>5.1091234232959292E-10</v>
      </c>
      <c r="AI46" s="75">
        <f t="shared" si="20"/>
        <v>-2.415251708299657E-5</v>
      </c>
      <c r="AJ46" s="75">
        <f t="shared" si="20"/>
        <v>-4.7571683068531976E-5</v>
      </c>
      <c r="AK46" s="75">
        <f t="shared" si="21"/>
        <v>-6.9545407536463302E-5</v>
      </c>
      <c r="AL46" s="75">
        <f t="shared" si="21"/>
        <v>-8.9406029988073322E-5</v>
      </c>
      <c r="AM46" s="75">
        <f t="shared" si="21"/>
        <v>-1.0655009546012985E-4</v>
      </c>
      <c r="AN46" s="75">
        <f t="shared" si="21"/>
        <v>-1.2045669019858019E-4</v>
      </c>
      <c r="AO46" s="75">
        <f t="shared" si="21"/>
        <v>-1.3070326935937305E-4</v>
      </c>
      <c r="AP46" s="75">
        <f t="shared" si="21"/>
        <v>-1.3697849581972683E-4</v>
      </c>
      <c r="AQ46" s="75">
        <f t="shared" si="21"/>
        <v>-1.3909169999906163E-4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2.7976800000000002E-6</v>
      </c>
      <c r="E47" s="50">
        <v>3.1415899999999999</v>
      </c>
      <c r="F47" s="36">
        <f t="shared" si="5"/>
        <v>5.5103590654002027E-2</v>
      </c>
      <c r="G47" s="75">
        <f t="shared" si="18"/>
        <v>-2.9695580372164273E-11</v>
      </c>
      <c r="H47" s="75">
        <f t="shared" si="18"/>
        <v>1.913697924414015E-6</v>
      </c>
      <c r="I47" s="75">
        <f t="shared" si="18"/>
        <v>3.5966053315506946E-6</v>
      </c>
      <c r="J47" s="75">
        <f t="shared" si="18"/>
        <v>4.8457090554608668E-6</v>
      </c>
      <c r="K47" s="75">
        <f t="shared" si="18"/>
        <v>5.5103487522333705E-6</v>
      </c>
      <c r="L47" s="75">
        <f t="shared" si="18"/>
        <v>5.5103590654002026E-6</v>
      </c>
      <c r="M47" s="75">
        <f t="shared" si="18"/>
        <v>4.8457387510412426E-6</v>
      </c>
      <c r="N47" s="75">
        <f t="shared" si="18"/>
        <v>3.5966508278193568E-6</v>
      </c>
      <c r="O47" s="75">
        <f t="shared" si="18"/>
        <v>1.9137537338495067E-6</v>
      </c>
      <c r="P47" s="75">
        <f t="shared" si="18"/>
        <v>2.9695580372849793E-11</v>
      </c>
      <c r="Q47" s="75">
        <f t="shared" si="19"/>
        <v>-1.9136979244140145E-6</v>
      </c>
      <c r="R47" s="75">
        <f t="shared" si="19"/>
        <v>-3.5966053315506976E-6</v>
      </c>
      <c r="S47" s="75">
        <f t="shared" si="19"/>
        <v>-4.8457090554608693E-6</v>
      </c>
      <c r="T47" s="75">
        <f t="shared" si="19"/>
        <v>-5.5103487522333697E-6</v>
      </c>
      <c r="U47" s="75">
        <f t="shared" si="19"/>
        <v>-5.5103590654002026E-6</v>
      </c>
      <c r="V47" s="75">
        <f t="shared" si="19"/>
        <v>-4.8457387510412426E-6</v>
      </c>
      <c r="W47" s="75">
        <f t="shared" si="19"/>
        <v>-3.5966508278193577E-6</v>
      </c>
      <c r="X47" s="75">
        <f t="shared" si="19"/>
        <v>-1.913753733849508E-6</v>
      </c>
      <c r="Y47" s="75">
        <f t="shared" si="19"/>
        <v>-2.9695580373535306E-11</v>
      </c>
      <c r="Z47" s="75">
        <f t="shared" si="19"/>
        <v>1.913697924414023E-6</v>
      </c>
      <c r="AA47" s="75">
        <f t="shared" si="20"/>
        <v>3.5966053315506972E-6</v>
      </c>
      <c r="AB47" s="75">
        <f t="shared" si="20"/>
        <v>4.8457090554608685E-6</v>
      </c>
      <c r="AC47" s="75">
        <f t="shared" si="20"/>
        <v>5.5103487522333697E-6</v>
      </c>
      <c r="AD47" s="75">
        <f t="shared" si="20"/>
        <v>5.5103590654002026E-6</v>
      </c>
      <c r="AE47" s="75">
        <f t="shared" si="20"/>
        <v>4.8457387510412426E-6</v>
      </c>
      <c r="AF47" s="75">
        <f t="shared" si="20"/>
        <v>3.5966508278193581E-6</v>
      </c>
      <c r="AG47" s="75">
        <f t="shared" si="20"/>
        <v>1.9137537338495084E-6</v>
      </c>
      <c r="AH47" s="75">
        <f t="shared" si="20"/>
        <v>2.9695580374220819E-11</v>
      </c>
      <c r="AI47" s="75">
        <f t="shared" si="20"/>
        <v>-1.9136979244140035E-6</v>
      </c>
      <c r="AJ47" s="75">
        <f t="shared" si="20"/>
        <v>-3.5966053315506815E-6</v>
      </c>
      <c r="AK47" s="75">
        <f t="shared" si="21"/>
        <v>-4.8457090554608685E-6</v>
      </c>
      <c r="AL47" s="75">
        <f t="shared" si="21"/>
        <v>-5.5103487522333697E-6</v>
      </c>
      <c r="AM47" s="75">
        <f t="shared" si="21"/>
        <v>-5.5103590654002026E-6</v>
      </c>
      <c r="AN47" s="75">
        <f t="shared" si="21"/>
        <v>-4.8457387510412434E-6</v>
      </c>
      <c r="AO47" s="75">
        <f t="shared" si="21"/>
        <v>-3.5966508278193441E-6</v>
      </c>
      <c r="AP47" s="75">
        <f t="shared" si="21"/>
        <v>-1.9137537338495181E-6</v>
      </c>
      <c r="AQ47" s="75">
        <f t="shared" si="21"/>
        <v>-2.9695580364966981E-11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3.4998899999999999E-4</v>
      </c>
      <c r="E48" s="50">
        <v>1.5708</v>
      </c>
      <c r="F48" s="36">
        <f t="shared" si="5"/>
        <v>3.4998899999763888</v>
      </c>
      <c r="G48" s="75">
        <f t="shared" si="18"/>
        <v>3.4998899999763886E-4</v>
      </c>
      <c r="H48" s="75">
        <f t="shared" si="18"/>
        <v>3.4467165742780041E-4</v>
      </c>
      <c r="I48" s="75">
        <f t="shared" si="18"/>
        <v>3.2888164095929242E-4</v>
      </c>
      <c r="J48" s="75">
        <f t="shared" si="18"/>
        <v>3.0309872225237663E-4</v>
      </c>
      <c r="K48" s="75">
        <f t="shared" si="18"/>
        <v>2.6810630224517642E-4</v>
      </c>
      <c r="L48" s="75">
        <f t="shared" si="18"/>
        <v>2.2496760791259148E-4</v>
      </c>
      <c r="M48" s="75">
        <f t="shared" si="18"/>
        <v>1.7499338665268499E-4</v>
      </c>
      <c r="N48" s="75">
        <f t="shared" si="18"/>
        <v>1.1970207989026297E-4</v>
      </c>
      <c r="O48" s="75">
        <f t="shared" si="18"/>
        <v>6.0773686002550252E-5</v>
      </c>
      <c r="P48" s="75">
        <f t="shared" si="18"/>
        <v>-1.2855813809714289E-9</v>
      </c>
      <c r="Q48" s="75">
        <f t="shared" si="19"/>
        <v>-6.0776218103572321E-5</v>
      </c>
      <c r="R48" s="75">
        <f t="shared" si="19"/>
        <v>-1.1970449599293691E-4</v>
      </c>
      <c r="S48" s="75">
        <f t="shared" si="19"/>
        <v>-1.7499561334495382E-4</v>
      </c>
      <c r="T48" s="75">
        <f t="shared" si="19"/>
        <v>-2.2496957753753759E-4</v>
      </c>
      <c r="U48" s="75">
        <f t="shared" si="19"/>
        <v>-2.6810795495674217E-4</v>
      </c>
      <c r="V48" s="75">
        <f t="shared" si="19"/>
        <v>-3.0310000783375756E-4</v>
      </c>
      <c r="W48" s="75">
        <f t="shared" si="19"/>
        <v>-3.2888252034874864E-4</v>
      </c>
      <c r="X48" s="75">
        <f t="shared" si="19"/>
        <v>-3.4467210390552846E-4</v>
      </c>
      <c r="Y48" s="75">
        <f t="shared" si="19"/>
        <v>-3.4998899999763886E-4</v>
      </c>
      <c r="Z48" s="75">
        <f t="shared" si="19"/>
        <v>-3.4467165742780041E-4</v>
      </c>
      <c r="AA48" s="75">
        <f t="shared" si="20"/>
        <v>-3.2888164095929248E-4</v>
      </c>
      <c r="AB48" s="75">
        <f t="shared" si="20"/>
        <v>-3.0309872225237658E-4</v>
      </c>
      <c r="AC48" s="75">
        <f t="shared" si="20"/>
        <v>-2.6810630224517637E-4</v>
      </c>
      <c r="AD48" s="75">
        <f t="shared" si="20"/>
        <v>-2.2496760791259148E-4</v>
      </c>
      <c r="AE48" s="75">
        <f t="shared" si="20"/>
        <v>-1.7499338665268499E-4</v>
      </c>
      <c r="AF48" s="75">
        <f t="shared" si="20"/>
        <v>-1.19702079890263E-4</v>
      </c>
      <c r="AG48" s="75">
        <f t="shared" si="20"/>
        <v>-6.0773686002550151E-5</v>
      </c>
      <c r="AH48" s="75">
        <f t="shared" si="20"/>
        <v>1.2855813809285501E-9</v>
      </c>
      <c r="AI48" s="75">
        <f t="shared" si="20"/>
        <v>6.077621810357228E-5</v>
      </c>
      <c r="AJ48" s="75">
        <f t="shared" si="20"/>
        <v>1.1970449599293687E-4</v>
      </c>
      <c r="AK48" s="75">
        <f t="shared" si="21"/>
        <v>1.7499561334495404E-4</v>
      </c>
      <c r="AL48" s="75">
        <f t="shared" si="21"/>
        <v>2.2496957753753759E-4</v>
      </c>
      <c r="AM48" s="75">
        <f t="shared" si="21"/>
        <v>2.6810795495674217E-4</v>
      </c>
      <c r="AN48" s="75">
        <f t="shared" si="21"/>
        <v>3.0310000783375751E-4</v>
      </c>
      <c r="AO48" s="75">
        <f t="shared" si="21"/>
        <v>3.288825203487488E-4</v>
      </c>
      <c r="AP48" s="75">
        <f t="shared" si="21"/>
        <v>3.4467210390552846E-4</v>
      </c>
      <c r="AQ48" s="75">
        <f t="shared" si="21"/>
        <v>3.4998899999763886E-4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4.09443E-4</v>
      </c>
      <c r="E49" s="50">
        <v>3.1415899999999999</v>
      </c>
      <c r="F49" s="36">
        <f t="shared" si="5"/>
        <v>2.0472149999927924</v>
      </c>
      <c r="G49" s="75">
        <f t="shared" si="18"/>
        <v>5.432468828798712E-10</v>
      </c>
      <c r="H49" s="75">
        <f t="shared" si="18"/>
        <v>-3.5548980410373219E-5</v>
      </c>
      <c r="I49" s="75">
        <f t="shared" si="18"/>
        <v>-7.0018366286512276E-5</v>
      </c>
      <c r="J49" s="75">
        <f t="shared" si="18"/>
        <v>-1.0236027953403848E-4</v>
      </c>
      <c r="K49" s="75">
        <f t="shared" si="18"/>
        <v>-1.3159202748472371E-4</v>
      </c>
      <c r="L49" s="75">
        <f t="shared" si="18"/>
        <v>-1.5682541826906438E-4</v>
      </c>
      <c r="M49" s="75">
        <f t="shared" si="18"/>
        <v>-1.7729374807679029E-4</v>
      </c>
      <c r="N49" s="75">
        <f t="shared" si="18"/>
        <v>-1.9237509706416825E-4</v>
      </c>
      <c r="O49" s="75">
        <f t="shared" si="18"/>
        <v>-2.016112260737477E-4</v>
      </c>
      <c r="P49" s="75">
        <f t="shared" si="18"/>
        <v>-2.0472149999927922E-4</v>
      </c>
      <c r="Q49" s="75">
        <f t="shared" si="19"/>
        <v>-2.0161141474141017E-4</v>
      </c>
      <c r="R49" s="75">
        <f t="shared" si="19"/>
        <v>-1.9237546866692176E-4</v>
      </c>
      <c r="S49" s="75">
        <f t="shared" si="19"/>
        <v>-1.7729429132367315E-4</v>
      </c>
      <c r="T49" s="75">
        <f t="shared" si="19"/>
        <v>-1.5682611665379504E-4</v>
      </c>
      <c r="U49" s="75">
        <f t="shared" si="19"/>
        <v>-1.3159285978723545E-4</v>
      </c>
      <c r="V49" s="75">
        <f t="shared" si="19"/>
        <v>-1.0236122046524078E-4</v>
      </c>
      <c r="W49" s="75">
        <f t="shared" si="19"/>
        <v>-7.0019387256686593E-5</v>
      </c>
      <c r="X49" s="75">
        <f t="shared" si="19"/>
        <v>-3.5550050397857366E-5</v>
      </c>
      <c r="Y49" s="75">
        <f t="shared" si="19"/>
        <v>-5.4324688290495266E-10</v>
      </c>
      <c r="Z49" s="75">
        <f t="shared" si="19"/>
        <v>3.5548980410373375E-5</v>
      </c>
      <c r="AA49" s="75">
        <f t="shared" si="20"/>
        <v>7.0018366286512331E-5</v>
      </c>
      <c r="AB49" s="75">
        <f t="shared" si="20"/>
        <v>1.0236027953403854E-4</v>
      </c>
      <c r="AC49" s="75">
        <f t="shared" si="20"/>
        <v>1.3159202748472368E-4</v>
      </c>
      <c r="AD49" s="75">
        <f t="shared" si="20"/>
        <v>1.5682541826906435E-4</v>
      </c>
      <c r="AE49" s="75">
        <f t="shared" si="20"/>
        <v>1.7729374807679026E-4</v>
      </c>
      <c r="AF49" s="75">
        <f t="shared" si="20"/>
        <v>1.9237509706416825E-4</v>
      </c>
      <c r="AG49" s="75">
        <f t="shared" si="20"/>
        <v>2.016112260737477E-4</v>
      </c>
      <c r="AH49" s="75">
        <f t="shared" si="20"/>
        <v>2.0472149999927922E-4</v>
      </c>
      <c r="AI49" s="75">
        <f t="shared" si="20"/>
        <v>2.0161141474141022E-4</v>
      </c>
      <c r="AJ49" s="75">
        <f t="shared" si="20"/>
        <v>1.9237546866692187E-4</v>
      </c>
      <c r="AK49" s="75">
        <f t="shared" si="21"/>
        <v>1.7729429132367318E-4</v>
      </c>
      <c r="AL49" s="75">
        <f t="shared" si="21"/>
        <v>1.5682611665379504E-4</v>
      </c>
      <c r="AM49" s="75">
        <f t="shared" si="21"/>
        <v>1.3159285978723548E-4</v>
      </c>
      <c r="AN49" s="75">
        <f t="shared" si="21"/>
        <v>1.0236122046524081E-4</v>
      </c>
      <c r="AO49" s="75">
        <f t="shared" si="21"/>
        <v>7.0019387256686281E-5</v>
      </c>
      <c r="AP49" s="75">
        <f t="shared" si="21"/>
        <v>3.5550050397857562E-5</v>
      </c>
      <c r="AQ49" s="75">
        <f t="shared" si="21"/>
        <v>5.4324688274820483E-10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13.897738308474443</v>
      </c>
      <c r="F51" s="36" t="s">
        <v>41</v>
      </c>
      <c r="G51" s="75">
        <f t="shared" ref="G51:AQ51" si="23">SUM(G3:G49)*10000</f>
        <v>1.4829387891761658</v>
      </c>
      <c r="H51" s="75">
        <f t="shared" si="23"/>
        <v>2.2921709084773205</v>
      </c>
      <c r="I51" s="75">
        <f t="shared" si="23"/>
        <v>2.8261488284258158</v>
      </c>
      <c r="J51" s="75">
        <f t="shared" si="23"/>
        <v>2.8878378942665308</v>
      </c>
      <c r="K51" s="75">
        <f t="shared" si="23"/>
        <v>2.3411613929033415</v>
      </c>
      <c r="L51" s="75">
        <f t="shared" si="23"/>
        <v>1.1313219556225986</v>
      </c>
      <c r="M51" s="75">
        <f t="shared" si="23"/>
        <v>-0.70492061009592755</v>
      </c>
      <c r="N51" s="75">
        <f t="shared" si="23"/>
        <v>-3.0403661821952088</v>
      </c>
      <c r="O51" s="75">
        <f t="shared" si="23"/>
        <v>-5.6698519518340156</v>
      </c>
      <c r="P51" s="75">
        <f t="shared" si="23"/>
        <v>-8.3326728702362125</v>
      </c>
      <c r="Q51" s="75">
        <f t="shared" si="23"/>
        <v>-10.742311328320575</v>
      </c>
      <c r="R51" s="75">
        <f t="shared" si="23"/>
        <v>-12.61994234637273</v>
      </c>
      <c r="S51" s="75">
        <f t="shared" si="23"/>
        <v>-13.72770505017292</v>
      </c>
      <c r="T51" s="75">
        <f t="shared" si="23"/>
        <v>-13.897738308474443</v>
      </c>
      <c r="U51" s="75">
        <f t="shared" si="23"/>
        <v>-13.053467889188875</v>
      </c>
      <c r="V51" s="75">
        <f t="shared" si="23"/>
        <v>-11.220545970171042</v>
      </c>
      <c r="W51" s="75">
        <f t="shared" si="23"/>
        <v>-8.5260717773083083</v>
      </c>
      <c r="X51" s="75">
        <f t="shared" si="23"/>
        <v>-5.1861170224065463</v>
      </c>
      <c r="Y51" s="75">
        <f t="shared" si="23"/>
        <v>-1.4829739948444676</v>
      </c>
      <c r="Z51" s="75">
        <f t="shared" si="23"/>
        <v>2.2652300354383086</v>
      </c>
      <c r="AA51" s="75">
        <f t="shared" si="23"/>
        <v>5.7389984511629661</v>
      </c>
      <c r="AB51" s="75">
        <f t="shared" si="23"/>
        <v>8.6519725509659988</v>
      </c>
      <c r="AC51" s="75">
        <f t="shared" si="23"/>
        <v>10.781440768814191</v>
      </c>
      <c r="AD51" s="75">
        <f t="shared" si="23"/>
        <v>11.991292432895222</v>
      </c>
      <c r="AE51" s="75">
        <f t="shared" si="23"/>
        <v>12.244766260996762</v>
      </c>
      <c r="AF51" s="75">
        <f t="shared" si="23"/>
        <v>11.605567399997131</v>
      </c>
      <c r="AG51" s="75">
        <f t="shared" si="23"/>
        <v>10.227319060763058</v>
      </c>
      <c r="AH51" s="75">
        <f t="shared" si="23"/>
        <v>8.3327080759045131</v>
      </c>
      <c r="AI51" s="75">
        <f t="shared" si="23"/>
        <v>6.1849103844049766</v>
      </c>
      <c r="AJ51" s="75">
        <f t="shared" si="23"/>
        <v>4.0547950667839698</v>
      </c>
      <c r="AK51" s="75">
        <f t="shared" si="23"/>
        <v>2.1878946049404</v>
      </c>
      <c r="AL51" s="75">
        <f t="shared" si="23"/>
        <v>0.77513614675692022</v>
      </c>
      <c r="AM51" s="75">
        <f t="shared" si="23"/>
        <v>-6.9146499328939168E-2</v>
      </c>
      <c r="AN51" s="75">
        <f t="shared" si="23"/>
        <v>-0.31929968072978332</v>
      </c>
      <c r="AO51" s="75">
        <f t="shared" si="23"/>
        <v>-3.9129440493607379E-2</v>
      </c>
      <c r="AP51" s="75">
        <f t="shared" si="23"/>
        <v>0.62864991347751165</v>
      </c>
      <c r="AQ51" s="75">
        <f t="shared" si="23"/>
        <v>1.4829387891761656</v>
      </c>
    </row>
    <row r="52" spans="1:43" x14ac:dyDescent="0.25">
      <c r="F52" s="36">
        <f>SUM(F3:F49)</f>
        <v>49.44785617406157</v>
      </c>
    </row>
  </sheetData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2" workbookViewId="0">
      <selection activeCell="M60" sqref="M60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110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3.5555900000000003E-5</v>
      </c>
      <c r="E3" s="50">
        <v>3.1415899999999999</v>
      </c>
      <c r="F3" s="36">
        <f>MAX(ABS(MAX(G3:AQ3)),ABS(MAX(G3:AQ3)))*10000</f>
        <v>1.4222359999949927</v>
      </c>
      <c r="G3" s="75">
        <f t="shared" ref="G3:P12" si="1">Bn*SIN(m*(th-INDEX(deg,ii)*PI()/180+ph))*INDEX(mm,ii)*INDEX(_10kA,ii)</f>
        <v>3.7740309333388851E-10</v>
      </c>
      <c r="H3" s="75">
        <f t="shared" si="1"/>
        <v>-2.4696497291651128E-5</v>
      </c>
      <c r="I3" s="75">
        <f t="shared" si="1"/>
        <v>-4.8642981413219456E-5</v>
      </c>
      <c r="J3" s="75">
        <f t="shared" si="1"/>
        <v>-7.1111473159083329E-5</v>
      </c>
      <c r="K3" s="75">
        <f t="shared" si="1"/>
        <v>-9.1419278777150182E-5</v>
      </c>
      <c r="L3" s="75">
        <f t="shared" si="1"/>
        <v>-1.0894935586996044E-4</v>
      </c>
      <c r="M3" s="75">
        <f t="shared" si="1"/>
        <v>-1.2316906191569616E-4</v>
      </c>
      <c r="N3" s="75">
        <f t="shared" si="1"/>
        <v>-1.3364633834167609E-4</v>
      </c>
      <c r="O3" s="75">
        <f t="shared" si="1"/>
        <v>-1.4006283840545456E-4</v>
      </c>
      <c r="P3" s="75">
        <f t="shared" si="1"/>
        <v>-1.4222359999949927E-4</v>
      </c>
      <c r="Q3" s="75">
        <f t="shared" ref="Q3:Z12" si="2">Bn*SIN(m*(th-INDEX(deg,ii)*PI()/180+ph))*INDEX(mm,ii)*INDEX(_10kA,ii)</f>
        <v>-1.4006296947617337E-4</v>
      </c>
      <c r="R3" s="75">
        <f t="shared" si="2"/>
        <v>-1.3364659650059625E-4</v>
      </c>
      <c r="S3" s="75">
        <f t="shared" si="2"/>
        <v>-1.231694393187895E-4</v>
      </c>
      <c r="T3" s="75">
        <f t="shared" si="2"/>
        <v>-1.0894984105002497E-4</v>
      </c>
      <c r="U3" s="75">
        <f t="shared" si="2"/>
        <v>-9.1419856992235125E-5</v>
      </c>
      <c r="V3" s="75">
        <f t="shared" si="2"/>
        <v>-7.1112126840415984E-5</v>
      </c>
      <c r="W3" s="75">
        <f t="shared" si="2"/>
        <v>-4.8643690699023273E-5</v>
      </c>
      <c r="X3" s="75">
        <f t="shared" si="2"/>
        <v>-2.4697240630635803E-5</v>
      </c>
      <c r="Y3" s="75">
        <f t="shared" si="2"/>
        <v>-3.7740309335131302E-10</v>
      </c>
      <c r="Z3" s="75">
        <f t="shared" si="2"/>
        <v>2.469649729165124E-5</v>
      </c>
      <c r="AA3" s="75">
        <f t="shared" ref="AA3:AJ12" si="3">Bn*SIN(m*(th-INDEX(deg,ii)*PI()/180+ph))*INDEX(mm,ii)*INDEX(_10kA,ii)</f>
        <v>4.8642981413219497E-5</v>
      </c>
      <c r="AB3" s="75">
        <f t="shared" si="3"/>
        <v>7.111147315908337E-5</v>
      </c>
      <c r="AC3" s="75">
        <f t="shared" si="3"/>
        <v>9.1419278777150168E-5</v>
      </c>
      <c r="AD3" s="75">
        <f t="shared" si="3"/>
        <v>1.0894935586996043E-4</v>
      </c>
      <c r="AE3" s="75">
        <f t="shared" si="3"/>
        <v>1.2316906191569613E-4</v>
      </c>
      <c r="AF3" s="75">
        <f t="shared" si="3"/>
        <v>1.3364633834167609E-4</v>
      </c>
      <c r="AG3" s="75">
        <f t="shared" si="3"/>
        <v>1.4006283840545456E-4</v>
      </c>
      <c r="AH3" s="75">
        <f t="shared" si="3"/>
        <v>1.4222359999949927E-4</v>
      </c>
      <c r="AI3" s="75">
        <f t="shared" si="3"/>
        <v>1.400629694761734E-4</v>
      </c>
      <c r="AJ3" s="75">
        <f t="shared" si="3"/>
        <v>1.3364659650059633E-4</v>
      </c>
      <c r="AK3" s="75">
        <f t="shared" ref="AK3:AQ12" si="4">Bn*SIN(m*(th-INDEX(deg,ii)*PI()/180+ph))*INDEX(mm,ii)*INDEX(_10kA,ii)</f>
        <v>1.231694393187895E-4</v>
      </c>
      <c r="AL3" s="75">
        <f t="shared" si="4"/>
        <v>1.0894984105002497E-4</v>
      </c>
      <c r="AM3" s="75">
        <f t="shared" si="4"/>
        <v>9.1419856992235138E-5</v>
      </c>
      <c r="AN3" s="75">
        <f t="shared" si="4"/>
        <v>7.1112126840415998E-5</v>
      </c>
      <c r="AO3" s="75">
        <f t="shared" si="4"/>
        <v>4.864369069902305E-5</v>
      </c>
      <c r="AP3" s="75">
        <f t="shared" si="4"/>
        <v>2.4697240630635939E-5</v>
      </c>
      <c r="AQ3" s="75">
        <f t="shared" si="4"/>
        <v>3.7740309324241759E-10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7.4541499999999998E-5</v>
      </c>
      <c r="E4" s="50">
        <v>-1.5708</v>
      </c>
      <c r="F4" s="36">
        <f t="shared" ref="F4:F49" si="5">MAX(ABS(MAX(G4:AQ4)),ABS(MAX(G4:AQ4)))*10000</f>
        <v>2.2362449999849137</v>
      </c>
      <c r="G4" s="75">
        <f t="shared" si="1"/>
        <v>-2.2362449999849135E-4</v>
      </c>
      <c r="H4" s="75">
        <f t="shared" si="1"/>
        <v>-2.2022728399984529E-4</v>
      </c>
      <c r="I4" s="75">
        <f t="shared" si="1"/>
        <v>-2.101385734172467E-4</v>
      </c>
      <c r="J4" s="75">
        <f t="shared" si="1"/>
        <v>-1.9366490861661399E-4</v>
      </c>
      <c r="K4" s="75">
        <f t="shared" si="1"/>
        <v>-1.7130683356683779E-4</v>
      </c>
      <c r="L4" s="75">
        <f t="shared" si="1"/>
        <v>-1.4374368706457363E-4</v>
      </c>
      <c r="M4" s="75">
        <f t="shared" si="1"/>
        <v>-1.1181296136866774E-4</v>
      </c>
      <c r="N4" s="75">
        <f t="shared" si="1"/>
        <v>-7.6484855421663376E-5</v>
      </c>
      <c r="O4" s="75">
        <f t="shared" si="1"/>
        <v>-3.8832795845876068E-5</v>
      </c>
      <c r="P4" s="75">
        <f t="shared" si="1"/>
        <v>-8.2141865464701882E-10</v>
      </c>
      <c r="Q4" s="75">
        <f t="shared" si="2"/>
        <v>3.8831177966956935E-5</v>
      </c>
      <c r="R4" s="75">
        <f t="shared" si="2"/>
        <v>7.6483311659566691E-5</v>
      </c>
      <c r="S4" s="75">
        <f t="shared" si="2"/>
        <v>1.1181153862982359E-4</v>
      </c>
      <c r="T4" s="75">
        <f t="shared" si="2"/>
        <v>1.4374242857818193E-4</v>
      </c>
      <c r="U4" s="75">
        <f t="shared" si="2"/>
        <v>1.7130577757137064E-4</v>
      </c>
      <c r="V4" s="75">
        <f t="shared" si="2"/>
        <v>1.9366408719795938E-4</v>
      </c>
      <c r="W4" s="75">
        <f t="shared" si="2"/>
        <v>2.1013801153379471E-4</v>
      </c>
      <c r="X4" s="75">
        <f t="shared" si="2"/>
        <v>2.2022699872414035E-4</v>
      </c>
      <c r="Y4" s="75">
        <f t="shared" si="2"/>
        <v>2.2362449999849135E-4</v>
      </c>
      <c r="Z4" s="75">
        <f t="shared" si="2"/>
        <v>2.2022728399984529E-4</v>
      </c>
      <c r="AA4" s="75">
        <f t="shared" si="3"/>
        <v>2.101385734172467E-4</v>
      </c>
      <c r="AB4" s="75">
        <f t="shared" si="3"/>
        <v>1.9366490861661402E-4</v>
      </c>
      <c r="AC4" s="75">
        <f t="shared" si="3"/>
        <v>1.7130683356683782E-4</v>
      </c>
      <c r="AD4" s="75">
        <f t="shared" si="3"/>
        <v>1.4374368706457371E-4</v>
      </c>
      <c r="AE4" s="75">
        <f t="shared" si="3"/>
        <v>1.1181296136866787E-4</v>
      </c>
      <c r="AF4" s="75">
        <f t="shared" si="3"/>
        <v>7.6484855421663539E-5</v>
      </c>
      <c r="AG4" s="75">
        <f t="shared" si="3"/>
        <v>3.8832795845876095E-5</v>
      </c>
      <c r="AH4" s="75">
        <f t="shared" si="3"/>
        <v>8.2141865472407069E-10</v>
      </c>
      <c r="AI4" s="75">
        <f t="shared" si="3"/>
        <v>-3.8831177966956813E-5</v>
      </c>
      <c r="AJ4" s="75">
        <f t="shared" si="3"/>
        <v>-7.6483311659566528E-5</v>
      </c>
      <c r="AK4" s="75">
        <f t="shared" si="4"/>
        <v>-1.1181153862982361E-4</v>
      </c>
      <c r="AL4" s="75">
        <f t="shared" si="4"/>
        <v>-1.4374242857818188E-4</v>
      </c>
      <c r="AM4" s="75">
        <f t="shared" si="4"/>
        <v>-1.7130577757137059E-4</v>
      </c>
      <c r="AN4" s="75">
        <f t="shared" si="4"/>
        <v>-1.9366408719795927E-4</v>
      </c>
      <c r="AO4" s="75">
        <f t="shared" si="4"/>
        <v>-2.1013801153379477E-4</v>
      </c>
      <c r="AP4" s="75">
        <f t="shared" si="4"/>
        <v>-2.202269987241403E-4</v>
      </c>
      <c r="AQ4" s="75">
        <f t="shared" si="4"/>
        <v>-2.2362449999849135E-4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8.7371600000000006E-6</v>
      </c>
      <c r="E5" s="50">
        <v>3.1415899999999999</v>
      </c>
      <c r="F5" s="36">
        <f t="shared" si="5"/>
        <v>0.17208861918393822</v>
      </c>
      <c r="G5" s="75">
        <f t="shared" si="1"/>
        <v>-9.2739354395234209E-11</v>
      </c>
      <c r="H5" s="75">
        <f t="shared" si="1"/>
        <v>5.9764822843474436E-6</v>
      </c>
      <c r="I5" s="75">
        <f t="shared" si="1"/>
        <v>1.1232205341072412E-5</v>
      </c>
      <c r="J5" s="75">
        <f t="shared" si="1"/>
        <v>1.513315866396817E-5</v>
      </c>
      <c r="K5" s="75">
        <f t="shared" si="1"/>
        <v>1.7208829710354047E-5</v>
      </c>
      <c r="L5" s="75">
        <f t="shared" si="1"/>
        <v>1.7208861918393824E-5</v>
      </c>
      <c r="M5" s="75">
        <f t="shared" si="1"/>
        <v>1.5133251403322575E-5</v>
      </c>
      <c r="N5" s="75">
        <f t="shared" si="1"/>
        <v>1.1232347426006609E-5</v>
      </c>
      <c r="O5" s="75">
        <f t="shared" si="1"/>
        <v>5.9766565773214077E-6</v>
      </c>
      <c r="P5" s="75">
        <f t="shared" si="1"/>
        <v>9.2739354397375068E-11</v>
      </c>
      <c r="Q5" s="75">
        <f t="shared" si="2"/>
        <v>-5.9764822843474419E-6</v>
      </c>
      <c r="R5" s="75">
        <f t="shared" si="2"/>
        <v>-1.1232205341072422E-5</v>
      </c>
      <c r="S5" s="75">
        <f t="shared" si="2"/>
        <v>-1.5133158663968178E-5</v>
      </c>
      <c r="T5" s="75">
        <f t="shared" si="2"/>
        <v>-1.7208829710354047E-5</v>
      </c>
      <c r="U5" s="75">
        <f t="shared" si="2"/>
        <v>-1.7208861918393824E-5</v>
      </c>
      <c r="V5" s="75">
        <f t="shared" si="2"/>
        <v>-1.5133251403322575E-5</v>
      </c>
      <c r="W5" s="75">
        <f t="shared" si="2"/>
        <v>-1.1232347426006613E-5</v>
      </c>
      <c r="X5" s="75">
        <f t="shared" si="2"/>
        <v>-5.9766565773214111E-6</v>
      </c>
      <c r="Y5" s="75">
        <f t="shared" si="2"/>
        <v>-9.2739354399515928E-11</v>
      </c>
      <c r="Z5" s="75">
        <f t="shared" si="2"/>
        <v>5.976482284347469E-6</v>
      </c>
      <c r="AA5" s="75">
        <f t="shared" si="3"/>
        <v>1.123220534107242E-5</v>
      </c>
      <c r="AB5" s="75">
        <f t="shared" si="3"/>
        <v>1.5133158663968175E-5</v>
      </c>
      <c r="AC5" s="75">
        <f t="shared" si="3"/>
        <v>1.7208829710354047E-5</v>
      </c>
      <c r="AD5" s="75">
        <f t="shared" si="3"/>
        <v>1.7208861918393824E-5</v>
      </c>
      <c r="AE5" s="75">
        <f t="shared" si="3"/>
        <v>1.5133251403322577E-5</v>
      </c>
      <c r="AF5" s="75">
        <f t="shared" si="3"/>
        <v>1.1232347426006614E-5</v>
      </c>
      <c r="AG5" s="75">
        <f t="shared" si="3"/>
        <v>5.9766565773214128E-6</v>
      </c>
      <c r="AH5" s="75">
        <f t="shared" si="3"/>
        <v>9.2739354401656788E-11</v>
      </c>
      <c r="AI5" s="75">
        <f t="shared" si="3"/>
        <v>-5.9764822843474072E-6</v>
      </c>
      <c r="AJ5" s="75">
        <f t="shared" si="3"/>
        <v>-1.1232205341072371E-5</v>
      </c>
      <c r="AK5" s="75">
        <f t="shared" si="4"/>
        <v>-1.5133158663968175E-5</v>
      </c>
      <c r="AL5" s="75">
        <f t="shared" si="4"/>
        <v>-1.7208829710354047E-5</v>
      </c>
      <c r="AM5" s="75">
        <f t="shared" si="4"/>
        <v>-1.7208861918393824E-5</v>
      </c>
      <c r="AN5" s="75">
        <f t="shared" si="4"/>
        <v>-1.5133251403322579E-5</v>
      </c>
      <c r="AO5" s="75">
        <f t="shared" si="4"/>
        <v>-1.1232347426006569E-5</v>
      </c>
      <c r="AP5" s="75">
        <f t="shared" si="4"/>
        <v>-5.9766565773214442E-6</v>
      </c>
      <c r="AQ5" s="75">
        <f t="shared" si="4"/>
        <v>-9.2739354372757023E-11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3.9746299999999999E-7</v>
      </c>
      <c r="E6" s="50">
        <v>-2.1339E-16</v>
      </c>
      <c r="F6" s="36">
        <f t="shared" si="5"/>
        <v>1.5898519999999999E-2</v>
      </c>
      <c r="G6" s="75">
        <f t="shared" si="1"/>
        <v>-3.3925851827999999E-22</v>
      </c>
      <c r="H6" s="75">
        <f t="shared" si="1"/>
        <v>2.7607490256012415E-7</v>
      </c>
      <c r="I6" s="75">
        <f t="shared" si="1"/>
        <v>5.4376140890660072E-7</v>
      </c>
      <c r="J6" s="75">
        <f t="shared" si="1"/>
        <v>7.9492599999999966E-7</v>
      </c>
      <c r="K6" s="75">
        <f t="shared" si="1"/>
        <v>1.0219371668353636E-6</v>
      </c>
      <c r="L6" s="75">
        <f t="shared" si="1"/>
        <v>1.2178972899815933E-6</v>
      </c>
      <c r="M6" s="75">
        <f t="shared" si="1"/>
        <v>1.376852220257497E-6</v>
      </c>
      <c r="N6" s="75">
        <f t="shared" si="1"/>
        <v>1.4939721925417179E-6</v>
      </c>
      <c r="O6" s="75">
        <f t="shared" si="1"/>
        <v>1.565698575741965E-6</v>
      </c>
      <c r="P6" s="75">
        <f t="shared" si="1"/>
        <v>1.589852E-6</v>
      </c>
      <c r="Q6" s="75">
        <f t="shared" si="2"/>
        <v>1.565698575741965E-6</v>
      </c>
      <c r="R6" s="75">
        <f t="shared" si="2"/>
        <v>1.4939721925417179E-6</v>
      </c>
      <c r="S6" s="75">
        <f t="shared" si="2"/>
        <v>1.3768522202574974E-6</v>
      </c>
      <c r="T6" s="75">
        <f t="shared" si="2"/>
        <v>1.2178972899815935E-6</v>
      </c>
      <c r="U6" s="75">
        <f t="shared" si="2"/>
        <v>1.0219371668353641E-6</v>
      </c>
      <c r="V6" s="75">
        <f t="shared" si="2"/>
        <v>7.9492599999999987E-7</v>
      </c>
      <c r="W6" s="75">
        <f t="shared" si="2"/>
        <v>5.4376140890660135E-7</v>
      </c>
      <c r="X6" s="75">
        <f t="shared" si="2"/>
        <v>2.7607490256012442E-7</v>
      </c>
      <c r="Y6" s="75">
        <f t="shared" si="2"/>
        <v>1.9478047213333793E-22</v>
      </c>
      <c r="Z6" s="75">
        <f t="shared" si="2"/>
        <v>-2.7607490256012473E-7</v>
      </c>
      <c r="AA6" s="75">
        <f t="shared" si="3"/>
        <v>-5.4376140890660093E-7</v>
      </c>
      <c r="AB6" s="75">
        <f t="shared" si="3"/>
        <v>-7.9492600000000019E-7</v>
      </c>
      <c r="AC6" s="75">
        <f t="shared" si="3"/>
        <v>-1.0219371668353638E-6</v>
      </c>
      <c r="AD6" s="75">
        <f t="shared" si="3"/>
        <v>-1.2178972899815933E-6</v>
      </c>
      <c r="AE6" s="75">
        <f t="shared" si="3"/>
        <v>-1.376852220257497E-6</v>
      </c>
      <c r="AF6" s="75">
        <f t="shared" si="3"/>
        <v>-1.4939721925417177E-6</v>
      </c>
      <c r="AG6" s="75">
        <f t="shared" si="3"/>
        <v>-1.565698575741965E-6</v>
      </c>
      <c r="AH6" s="75">
        <f t="shared" si="3"/>
        <v>-1.589852E-6</v>
      </c>
      <c r="AI6" s="75">
        <f t="shared" si="3"/>
        <v>-1.565698575741965E-6</v>
      </c>
      <c r="AJ6" s="75">
        <f t="shared" si="3"/>
        <v>-1.4939721925417182E-6</v>
      </c>
      <c r="AK6" s="75">
        <f t="shared" si="4"/>
        <v>-1.3768522202574972E-6</v>
      </c>
      <c r="AL6" s="75">
        <f t="shared" si="4"/>
        <v>-1.2178972899815935E-6</v>
      </c>
      <c r="AM6" s="75">
        <f t="shared" si="4"/>
        <v>-1.0219371668353643E-6</v>
      </c>
      <c r="AN6" s="75">
        <f t="shared" si="4"/>
        <v>-7.9492600000000072E-7</v>
      </c>
      <c r="AO6" s="75">
        <f t="shared" si="4"/>
        <v>-5.4376140890660082E-7</v>
      </c>
      <c r="AP6" s="75">
        <f t="shared" si="4"/>
        <v>-2.76074902560126E-7</v>
      </c>
      <c r="AQ6" s="75">
        <f t="shared" si="4"/>
        <v>-3.8956094426667587E-22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2.7329700000000002E-7</v>
      </c>
      <c r="E7" s="50">
        <v>1.5708</v>
      </c>
      <c r="F7" s="36">
        <f t="shared" si="5"/>
        <v>8.1989099999446886E-3</v>
      </c>
      <c r="G7" s="75">
        <f t="shared" si="1"/>
        <v>8.1989099999446881E-7</v>
      </c>
      <c r="H7" s="75">
        <f t="shared" si="1"/>
        <v>8.0743449045580501E-7</v>
      </c>
      <c r="I7" s="75">
        <f t="shared" si="1"/>
        <v>7.7044449250620806E-7</v>
      </c>
      <c r="J7" s="75">
        <f t="shared" si="1"/>
        <v>7.1004492851553433E-7</v>
      </c>
      <c r="K7" s="75">
        <f t="shared" si="1"/>
        <v>6.2807100867198675E-7</v>
      </c>
      <c r="L7" s="75">
        <f t="shared" si="1"/>
        <v>5.2701346904920609E-7</v>
      </c>
      <c r="M7" s="75">
        <f t="shared" si="1"/>
        <v>4.0994289185104834E-7</v>
      </c>
      <c r="N7" s="75">
        <f t="shared" si="1"/>
        <v>2.8041640732510904E-7</v>
      </c>
      <c r="O7" s="75">
        <f t="shared" si="1"/>
        <v>1.4236961216014486E-7</v>
      </c>
      <c r="P7" s="75">
        <f t="shared" si="1"/>
        <v>-3.0116278055197331E-12</v>
      </c>
      <c r="Q7" s="75">
        <f t="shared" si="2"/>
        <v>-1.4237554390896862E-7</v>
      </c>
      <c r="R7" s="75">
        <f t="shared" si="2"/>
        <v>-2.804220673339592E-7</v>
      </c>
      <c r="S7" s="75">
        <f t="shared" si="2"/>
        <v>-4.0994810814342037E-7</v>
      </c>
      <c r="T7" s="75">
        <f t="shared" si="2"/>
        <v>-5.2701808313069628E-7</v>
      </c>
      <c r="U7" s="75">
        <f t="shared" si="2"/>
        <v>-6.2807488034606326E-7</v>
      </c>
      <c r="V7" s="75">
        <f t="shared" si="2"/>
        <v>-7.1004794014333971E-7</v>
      </c>
      <c r="W7" s="75">
        <f t="shared" si="2"/>
        <v>-7.7044655258095529E-7</v>
      </c>
      <c r="X7" s="75">
        <f t="shared" si="2"/>
        <v>-8.0743553638316535E-7</v>
      </c>
      <c r="Y7" s="75">
        <f t="shared" si="2"/>
        <v>-8.1989099999446881E-7</v>
      </c>
      <c r="Z7" s="75">
        <f t="shared" si="2"/>
        <v>-8.0743449045580501E-7</v>
      </c>
      <c r="AA7" s="75">
        <f t="shared" si="3"/>
        <v>-7.7044449250620806E-7</v>
      </c>
      <c r="AB7" s="75">
        <f t="shared" si="3"/>
        <v>-7.1004492851553422E-7</v>
      </c>
      <c r="AC7" s="75">
        <f t="shared" si="3"/>
        <v>-6.2807100867198654E-7</v>
      </c>
      <c r="AD7" s="75">
        <f t="shared" si="3"/>
        <v>-5.2701346904920609E-7</v>
      </c>
      <c r="AE7" s="75">
        <f t="shared" si="3"/>
        <v>-4.0994289185104834E-7</v>
      </c>
      <c r="AF7" s="75">
        <f t="shared" si="3"/>
        <v>-2.804164073251092E-7</v>
      </c>
      <c r="AG7" s="75">
        <f t="shared" si="3"/>
        <v>-1.4236961216014459E-7</v>
      </c>
      <c r="AH7" s="75">
        <f t="shared" si="3"/>
        <v>3.0116278054192848E-12</v>
      </c>
      <c r="AI7" s="75">
        <f t="shared" si="3"/>
        <v>1.4237554390896851E-7</v>
      </c>
      <c r="AJ7" s="75">
        <f t="shared" si="3"/>
        <v>2.804220673339591E-7</v>
      </c>
      <c r="AK7" s="75">
        <f t="shared" si="4"/>
        <v>4.099481081434209E-7</v>
      </c>
      <c r="AL7" s="75">
        <f t="shared" si="4"/>
        <v>5.2701808313069628E-7</v>
      </c>
      <c r="AM7" s="75">
        <f t="shared" si="4"/>
        <v>6.2807488034606315E-7</v>
      </c>
      <c r="AN7" s="75">
        <f t="shared" si="4"/>
        <v>7.100479401433396E-7</v>
      </c>
      <c r="AO7" s="75">
        <f t="shared" si="4"/>
        <v>7.7044655258095539E-7</v>
      </c>
      <c r="AP7" s="75">
        <f t="shared" si="4"/>
        <v>8.0743553638316535E-7</v>
      </c>
      <c r="AQ7" s="75">
        <f t="shared" si="4"/>
        <v>8.1989099999446881E-7</v>
      </c>
    </row>
    <row r="8" spans="1:43" x14ac:dyDescent="0.25">
      <c r="A8" s="75">
        <v>6</v>
      </c>
      <c r="B8" s="49" t="s">
        <v>48</v>
      </c>
      <c r="C8" s="49">
        <v>2</v>
      </c>
      <c r="D8" s="50">
        <v>1.6841100000000001E-8</v>
      </c>
      <c r="E8" s="50">
        <v>-3.05858E-11</v>
      </c>
      <c r="F8" s="36">
        <f t="shared" si="5"/>
        <v>3.317049169886559E-4</v>
      </c>
      <c r="G8" s="75">
        <f t="shared" si="1"/>
        <v>-2.06039406552E-18</v>
      </c>
      <c r="H8" s="75">
        <f t="shared" si="1"/>
        <v>1.1519990869587701E-8</v>
      </c>
      <c r="I8" s="75">
        <f t="shared" si="1"/>
        <v>2.1650500825405598E-8</v>
      </c>
      <c r="J8" s="75">
        <f t="shared" si="1"/>
        <v>2.9169640854318023E-8</v>
      </c>
      <c r="K8" s="75">
        <f t="shared" si="1"/>
        <v>3.3170491698150012E-8</v>
      </c>
      <c r="L8" s="75">
        <f t="shared" si="1"/>
        <v>3.3170491698865583E-8</v>
      </c>
      <c r="M8" s="75">
        <f t="shared" si="1"/>
        <v>2.9169640856378417E-8</v>
      </c>
      <c r="N8" s="75">
        <f t="shared" si="1"/>
        <v>2.1650500828562311E-8</v>
      </c>
      <c r="O8" s="75">
        <f t="shared" si="1"/>
        <v>1.1519990873459978E-8</v>
      </c>
      <c r="P8" s="75">
        <f t="shared" si="1"/>
        <v>2.0603952381608154E-18</v>
      </c>
      <c r="Q8" s="75">
        <f t="shared" si="2"/>
        <v>-1.1519990869587703E-8</v>
      </c>
      <c r="R8" s="75">
        <f t="shared" si="2"/>
        <v>-2.1650500825405601E-8</v>
      </c>
      <c r="S8" s="75">
        <f t="shared" si="2"/>
        <v>-2.9169640854318016E-8</v>
      </c>
      <c r="T8" s="75">
        <f t="shared" si="2"/>
        <v>-3.3170491698150012E-8</v>
      </c>
      <c r="U8" s="75">
        <f t="shared" si="2"/>
        <v>-3.3170491698865583E-8</v>
      </c>
      <c r="V8" s="75">
        <f t="shared" si="2"/>
        <v>-2.9169640856378414E-8</v>
      </c>
      <c r="W8" s="75">
        <f t="shared" si="2"/>
        <v>-2.1650500828562314E-8</v>
      </c>
      <c r="X8" s="75">
        <f t="shared" si="2"/>
        <v>-1.151999087345997E-8</v>
      </c>
      <c r="Y8" s="75">
        <f t="shared" si="2"/>
        <v>-2.0603993647303441E-18</v>
      </c>
      <c r="Z8" s="75">
        <f t="shared" si="2"/>
        <v>1.1519990869587712E-8</v>
      </c>
      <c r="AA8" s="75">
        <f t="shared" si="3"/>
        <v>2.1650500825405598E-8</v>
      </c>
      <c r="AB8" s="75">
        <f t="shared" si="3"/>
        <v>2.916964085431803E-8</v>
      </c>
      <c r="AC8" s="75">
        <f t="shared" si="3"/>
        <v>3.3170491698150012E-8</v>
      </c>
      <c r="AD8" s="75">
        <f t="shared" si="3"/>
        <v>3.3170491698865589E-8</v>
      </c>
      <c r="AE8" s="75">
        <f t="shared" si="3"/>
        <v>2.9169640856378447E-8</v>
      </c>
      <c r="AF8" s="75">
        <f t="shared" si="3"/>
        <v>2.1650500828562364E-8</v>
      </c>
      <c r="AG8" s="75">
        <f t="shared" si="3"/>
        <v>1.1519990873460001E-8</v>
      </c>
      <c r="AH8" s="75">
        <f t="shared" si="3"/>
        <v>2.0604334071030411E-18</v>
      </c>
      <c r="AI8" s="75">
        <f t="shared" si="3"/>
        <v>-1.1519990869587653E-8</v>
      </c>
      <c r="AJ8" s="75">
        <f t="shared" si="3"/>
        <v>-2.1650500825405552E-8</v>
      </c>
      <c r="AK8" s="75">
        <f t="shared" si="4"/>
        <v>-2.9169640854318013E-8</v>
      </c>
      <c r="AL8" s="75">
        <f t="shared" si="4"/>
        <v>-3.3170491698150005E-8</v>
      </c>
      <c r="AM8" s="75">
        <f t="shared" si="4"/>
        <v>-3.3170491698865589E-8</v>
      </c>
      <c r="AN8" s="75">
        <f t="shared" si="4"/>
        <v>-2.9169640856378447E-8</v>
      </c>
      <c r="AO8" s="75">
        <f t="shared" si="4"/>
        <v>-2.1650500828562321E-8</v>
      </c>
      <c r="AP8" s="75">
        <f t="shared" si="4"/>
        <v>-1.1519990873460061E-8</v>
      </c>
      <c r="AQ8" s="75">
        <f t="shared" si="4"/>
        <v>-2.0604375336725697E-18</v>
      </c>
    </row>
    <row r="9" spans="1:43" x14ac:dyDescent="0.25">
      <c r="A9" s="75">
        <v>7</v>
      </c>
      <c r="B9" s="49" t="s">
        <v>49</v>
      </c>
      <c r="C9" s="49">
        <v>1</v>
      </c>
      <c r="D9" s="50">
        <v>2.1410299999999999E-7</v>
      </c>
      <c r="E9" s="50">
        <v>-2.5120099999999999E-16</v>
      </c>
      <c r="F9" s="36">
        <f t="shared" si="5"/>
        <v>8.5641199999999997E-3</v>
      </c>
      <c r="G9" s="75">
        <f t="shared" si="1"/>
        <v>-2.1513155081199996E-22</v>
      </c>
      <c r="H9" s="75">
        <f t="shared" si="1"/>
        <v>1.4871438313209093E-7</v>
      </c>
      <c r="I9" s="75">
        <f t="shared" si="1"/>
        <v>2.9291015498582234E-7</v>
      </c>
      <c r="J9" s="75">
        <f t="shared" si="1"/>
        <v>4.2820599999999978E-7</v>
      </c>
      <c r="K9" s="75">
        <f t="shared" si="1"/>
        <v>5.5049102238686833E-7</v>
      </c>
      <c r="L9" s="75">
        <f t="shared" si="1"/>
        <v>6.5604965362041009E-7</v>
      </c>
      <c r="M9" s="75">
        <f t="shared" si="1"/>
        <v>7.4167454810583849E-7</v>
      </c>
      <c r="N9" s="75">
        <f t="shared" si="1"/>
        <v>8.0476403675250131E-7</v>
      </c>
      <c r="O9" s="75">
        <f t="shared" si="1"/>
        <v>8.4340117737269109E-7</v>
      </c>
      <c r="P9" s="75">
        <f t="shared" si="1"/>
        <v>8.5641199999999998E-7</v>
      </c>
      <c r="Q9" s="75">
        <f t="shared" si="2"/>
        <v>8.4340117737269119E-7</v>
      </c>
      <c r="R9" s="75">
        <f t="shared" si="2"/>
        <v>8.0476403675250141E-7</v>
      </c>
      <c r="S9" s="75">
        <f t="shared" si="2"/>
        <v>7.4167454810583891E-7</v>
      </c>
      <c r="T9" s="75">
        <f t="shared" si="2"/>
        <v>6.5604965362041051E-7</v>
      </c>
      <c r="U9" s="75">
        <f t="shared" si="2"/>
        <v>5.5049102238686896E-7</v>
      </c>
      <c r="V9" s="75">
        <f t="shared" si="2"/>
        <v>4.2820600000000025E-7</v>
      </c>
      <c r="W9" s="75">
        <f t="shared" si="2"/>
        <v>2.9291015498582313E-7</v>
      </c>
      <c r="X9" s="75">
        <f t="shared" si="2"/>
        <v>1.4871438313209146E-7</v>
      </c>
      <c r="Y9" s="75">
        <f t="shared" si="2"/>
        <v>4.852465122426319E-22</v>
      </c>
      <c r="Z9" s="75">
        <f t="shared" si="2"/>
        <v>-1.4871438313209087E-7</v>
      </c>
      <c r="AA9" s="75">
        <f t="shared" si="3"/>
        <v>-2.9291015498582218E-7</v>
      </c>
      <c r="AB9" s="75">
        <f t="shared" si="3"/>
        <v>-4.2820599999999978E-7</v>
      </c>
      <c r="AC9" s="75">
        <f t="shared" si="3"/>
        <v>-5.5049102238686811E-7</v>
      </c>
      <c r="AD9" s="75">
        <f t="shared" si="3"/>
        <v>-6.5604965362041009E-7</v>
      </c>
      <c r="AE9" s="75">
        <f t="shared" si="3"/>
        <v>-7.4167454810583839E-7</v>
      </c>
      <c r="AF9" s="75">
        <f t="shared" si="3"/>
        <v>-8.047640367525012E-7</v>
      </c>
      <c r="AG9" s="75">
        <f t="shared" si="3"/>
        <v>-8.4340117737269109E-7</v>
      </c>
      <c r="AH9" s="75">
        <f t="shared" si="3"/>
        <v>-8.5641199999999998E-7</v>
      </c>
      <c r="AI9" s="75">
        <f t="shared" si="3"/>
        <v>-8.4340117737269119E-7</v>
      </c>
      <c r="AJ9" s="75">
        <f t="shared" si="3"/>
        <v>-8.0476403675250152E-7</v>
      </c>
      <c r="AK9" s="75">
        <f t="shared" si="4"/>
        <v>-7.416745481058386E-7</v>
      </c>
      <c r="AL9" s="75">
        <f t="shared" si="4"/>
        <v>-6.560496536204103E-7</v>
      </c>
      <c r="AM9" s="75">
        <f t="shared" si="4"/>
        <v>-5.5049102238686875E-7</v>
      </c>
      <c r="AN9" s="75">
        <f t="shared" si="4"/>
        <v>-4.2820600000000036E-7</v>
      </c>
      <c r="AO9" s="75">
        <f t="shared" si="4"/>
        <v>-2.929101549858225E-7</v>
      </c>
      <c r="AP9" s="75">
        <f t="shared" si="4"/>
        <v>-1.4871438313209193E-7</v>
      </c>
      <c r="AQ9" s="75">
        <f t="shared" si="4"/>
        <v>-2.098463677130402E-22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1.4473600000000001E-7</v>
      </c>
      <c r="E10" s="50">
        <v>1.5708</v>
      </c>
      <c r="F10" s="36">
        <f t="shared" si="5"/>
        <v>4.3420799999707074E-3</v>
      </c>
      <c r="G10" s="75">
        <f t="shared" si="1"/>
        <v>4.3420799999707077E-7</v>
      </c>
      <c r="H10" s="75">
        <f t="shared" si="1"/>
        <v>4.2761112785947662E-7</v>
      </c>
      <c r="I10" s="75">
        <f t="shared" si="1"/>
        <v>4.0802150798354362E-7</v>
      </c>
      <c r="J10" s="75">
        <f t="shared" si="1"/>
        <v>3.7603436105637598E-7</v>
      </c>
      <c r="K10" s="75">
        <f t="shared" si="1"/>
        <v>3.3262160035107838E-7</v>
      </c>
      <c r="L10" s="75">
        <f t="shared" si="1"/>
        <v>2.7910230063376428E-7</v>
      </c>
      <c r="M10" s="75">
        <f t="shared" si="1"/>
        <v>2.171026187442721E-7</v>
      </c>
      <c r="N10" s="75">
        <f t="shared" si="1"/>
        <v>1.4850638364346108E-7</v>
      </c>
      <c r="O10" s="75">
        <f t="shared" si="1"/>
        <v>7.5397857223499432E-8</v>
      </c>
      <c r="P10" s="75">
        <f t="shared" si="1"/>
        <v>-1.5949350415837134E-12</v>
      </c>
      <c r="Q10" s="75">
        <f t="shared" si="2"/>
        <v>-7.5400998632288252E-8</v>
      </c>
      <c r="R10" s="75">
        <f t="shared" si="2"/>
        <v>-1.4850938114083916E-7</v>
      </c>
      <c r="S10" s="75">
        <f t="shared" si="2"/>
        <v>-2.1710538125279856E-7</v>
      </c>
      <c r="T10" s="75">
        <f t="shared" si="2"/>
        <v>-2.791047442160157E-7</v>
      </c>
      <c r="U10" s="75">
        <f t="shared" si="2"/>
        <v>-3.3262365076004423E-7</v>
      </c>
      <c r="V10" s="75">
        <f t="shared" si="2"/>
        <v>-3.7603595599141751E-7</v>
      </c>
      <c r="W10" s="75">
        <f t="shared" si="2"/>
        <v>-4.0802259898336658E-7</v>
      </c>
      <c r="X10" s="75">
        <f t="shared" si="2"/>
        <v>-4.2761168177460354E-7</v>
      </c>
      <c r="Y10" s="75">
        <f t="shared" si="2"/>
        <v>-4.3420799999707077E-7</v>
      </c>
      <c r="Z10" s="75">
        <f t="shared" si="2"/>
        <v>-4.2761112785947662E-7</v>
      </c>
      <c r="AA10" s="75">
        <f t="shared" si="3"/>
        <v>-4.0802150798354367E-7</v>
      </c>
      <c r="AB10" s="75">
        <f t="shared" si="3"/>
        <v>-3.7603436105637587E-7</v>
      </c>
      <c r="AC10" s="75">
        <f t="shared" si="3"/>
        <v>-3.3262160035107833E-7</v>
      </c>
      <c r="AD10" s="75">
        <f t="shared" si="3"/>
        <v>-2.7910230063376428E-7</v>
      </c>
      <c r="AE10" s="75">
        <f t="shared" si="3"/>
        <v>-2.171026187442721E-7</v>
      </c>
      <c r="AF10" s="75">
        <f t="shared" si="3"/>
        <v>-1.4850638364346116E-7</v>
      </c>
      <c r="AG10" s="75">
        <f t="shared" si="3"/>
        <v>-7.5397857223499313E-8</v>
      </c>
      <c r="AH10" s="75">
        <f t="shared" si="3"/>
        <v>1.5949350415305163E-12</v>
      </c>
      <c r="AI10" s="75">
        <f t="shared" si="3"/>
        <v>7.5400998632288199E-8</v>
      </c>
      <c r="AJ10" s="75">
        <f t="shared" si="3"/>
        <v>1.4850938114083911E-7</v>
      </c>
      <c r="AK10" s="75">
        <f t="shared" si="4"/>
        <v>2.1710538125279883E-7</v>
      </c>
      <c r="AL10" s="75">
        <f t="shared" si="4"/>
        <v>2.791047442160157E-7</v>
      </c>
      <c r="AM10" s="75">
        <f t="shared" si="4"/>
        <v>3.3262365076004417E-7</v>
      </c>
      <c r="AN10" s="75">
        <f t="shared" si="4"/>
        <v>3.760359559914174E-7</v>
      </c>
      <c r="AO10" s="75">
        <f t="shared" si="4"/>
        <v>4.0802259898336668E-7</v>
      </c>
      <c r="AP10" s="75">
        <f t="shared" si="4"/>
        <v>4.2761168177460349E-7</v>
      </c>
      <c r="AQ10" s="75">
        <f t="shared" si="4"/>
        <v>4.3420799999707077E-7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9.5670200000000003E-9</v>
      </c>
      <c r="E11" s="50">
        <v>-3.4416100000000002E-16</v>
      </c>
      <c r="F11" s="36">
        <f t="shared" si="5"/>
        <v>1.8843350938445709E-4</v>
      </c>
      <c r="G11" s="75">
        <f t="shared" si="1"/>
        <v>-1.3170380680880001E-23</v>
      </c>
      <c r="H11" s="75">
        <f t="shared" si="1"/>
        <v>6.5442271031990666E-9</v>
      </c>
      <c r="I11" s="75">
        <f t="shared" si="1"/>
        <v>1.2299123835246622E-8</v>
      </c>
      <c r="J11" s="75">
        <f t="shared" si="1"/>
        <v>1.6570564717027594E-8</v>
      </c>
      <c r="K11" s="75">
        <f t="shared" si="1"/>
        <v>1.8843350938445707E-8</v>
      </c>
      <c r="L11" s="75">
        <f t="shared" si="1"/>
        <v>1.884335093844571E-8</v>
      </c>
      <c r="M11" s="75">
        <f t="shared" si="1"/>
        <v>1.6570564717027611E-8</v>
      </c>
      <c r="N11" s="75">
        <f t="shared" si="1"/>
        <v>1.2299123835246647E-8</v>
      </c>
      <c r="O11" s="75">
        <f t="shared" si="1"/>
        <v>6.5442271031990972E-9</v>
      </c>
      <c r="P11" s="75">
        <f t="shared" si="1"/>
        <v>1.9338645363894959E-23</v>
      </c>
      <c r="Q11" s="75">
        <f t="shared" si="2"/>
        <v>-6.5442271031990616E-9</v>
      </c>
      <c r="R11" s="75">
        <f t="shared" si="2"/>
        <v>-1.2299123835246617E-8</v>
      </c>
      <c r="S11" s="75">
        <f t="shared" si="2"/>
        <v>-1.6570564717027588E-8</v>
      </c>
      <c r="T11" s="75">
        <f t="shared" si="2"/>
        <v>-1.8843350938445707E-8</v>
      </c>
      <c r="U11" s="75">
        <f t="shared" si="2"/>
        <v>-1.8843350938445713E-8</v>
      </c>
      <c r="V11" s="75">
        <f t="shared" si="2"/>
        <v>-1.6570564717027607E-8</v>
      </c>
      <c r="W11" s="75">
        <f t="shared" si="2"/>
        <v>-1.2299123835246649E-8</v>
      </c>
      <c r="X11" s="75">
        <f t="shared" si="2"/>
        <v>-6.5442271031990922E-9</v>
      </c>
      <c r="Y11" s="75">
        <f t="shared" si="2"/>
        <v>-2.168284931811093E-23</v>
      </c>
      <c r="Z11" s="75">
        <f t="shared" si="2"/>
        <v>6.5442271031990666E-9</v>
      </c>
      <c r="AA11" s="75">
        <f t="shared" si="3"/>
        <v>1.2299123835246615E-8</v>
      </c>
      <c r="AB11" s="75">
        <f t="shared" si="3"/>
        <v>1.6570564717027597E-8</v>
      </c>
      <c r="AC11" s="75">
        <f t="shared" si="3"/>
        <v>1.8843350938445707E-8</v>
      </c>
      <c r="AD11" s="75">
        <f t="shared" si="3"/>
        <v>1.884335093844571E-8</v>
      </c>
      <c r="AE11" s="75">
        <f t="shared" si="3"/>
        <v>1.6570564717027611E-8</v>
      </c>
      <c r="AF11" s="75">
        <f t="shared" si="3"/>
        <v>1.2299123835246652E-8</v>
      </c>
      <c r="AG11" s="75">
        <f t="shared" si="3"/>
        <v>6.5442271031990782E-9</v>
      </c>
      <c r="AH11" s="75">
        <f t="shared" si="3"/>
        <v>7.03261186264792E-24</v>
      </c>
      <c r="AI11" s="75">
        <f t="shared" si="3"/>
        <v>-6.5442271031990649E-9</v>
      </c>
      <c r="AJ11" s="75">
        <f t="shared" si="3"/>
        <v>-1.2299123835246612E-8</v>
      </c>
      <c r="AK11" s="75">
        <f t="shared" si="4"/>
        <v>-1.6570564717027601E-8</v>
      </c>
      <c r="AL11" s="75">
        <f t="shared" si="4"/>
        <v>-1.884335093844571E-8</v>
      </c>
      <c r="AM11" s="75">
        <f t="shared" si="4"/>
        <v>-1.884335093844571E-8</v>
      </c>
      <c r="AN11" s="75">
        <f t="shared" si="4"/>
        <v>-1.6570564717027611E-8</v>
      </c>
      <c r="AO11" s="75">
        <f t="shared" si="4"/>
        <v>-1.2299123835246625E-8</v>
      </c>
      <c r="AP11" s="75">
        <f t="shared" si="4"/>
        <v>-6.5442271031991121E-9</v>
      </c>
      <c r="AQ11" s="75">
        <f t="shared" si="4"/>
        <v>-9.3768158168638928E-24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2.3752900000000001E-7</v>
      </c>
      <c r="E12" s="50">
        <v>-2.6085100000000001E-16</v>
      </c>
      <c r="F12" s="36">
        <f t="shared" si="5"/>
        <v>9.5011599999999998E-3</v>
      </c>
      <c r="G12" s="75">
        <f t="shared" si="1"/>
        <v>-2.4783870871600001E-22</v>
      </c>
      <c r="H12" s="75">
        <f t="shared" si="1"/>
        <v>1.6498591197219296E-7</v>
      </c>
      <c r="I12" s="75">
        <f t="shared" si="1"/>
        <v>3.2495881049601079E-7</v>
      </c>
      <c r="J12" s="75">
        <f t="shared" si="1"/>
        <v>4.7505799999999981E-7</v>
      </c>
      <c r="K12" s="75">
        <f t="shared" si="1"/>
        <v>6.1072279256493585E-7</v>
      </c>
      <c r="L12" s="75">
        <f t="shared" si="1"/>
        <v>7.278310821184308E-7</v>
      </c>
      <c r="M12" s="75">
        <f t="shared" si="1"/>
        <v>8.228245925420556E-7</v>
      </c>
      <c r="N12" s="75">
        <f t="shared" si="1"/>
        <v>8.9281699409062413E-7</v>
      </c>
      <c r="O12" s="75">
        <f t="shared" si="1"/>
        <v>9.3568160306094705E-7</v>
      </c>
      <c r="P12" s="75">
        <f t="shared" si="1"/>
        <v>9.5011600000000004E-7</v>
      </c>
      <c r="Q12" s="75">
        <f t="shared" si="2"/>
        <v>9.3568160306094716E-7</v>
      </c>
      <c r="R12" s="75">
        <f t="shared" si="2"/>
        <v>8.9281699409062424E-7</v>
      </c>
      <c r="S12" s="75">
        <f t="shared" si="2"/>
        <v>8.2282459254205602E-7</v>
      </c>
      <c r="T12" s="75">
        <f t="shared" si="2"/>
        <v>7.2783108211843123E-7</v>
      </c>
      <c r="U12" s="75">
        <f t="shared" si="2"/>
        <v>6.1072279256493648E-7</v>
      </c>
      <c r="V12" s="75">
        <f t="shared" si="2"/>
        <v>4.7505800000000034E-7</v>
      </c>
      <c r="W12" s="75">
        <f t="shared" si="2"/>
        <v>3.2495881049601163E-7</v>
      </c>
      <c r="X12" s="75">
        <f t="shared" si="2"/>
        <v>1.6498591197219354E-7</v>
      </c>
      <c r="Y12" s="75">
        <f t="shared" si="2"/>
        <v>5.3833957864429794E-22</v>
      </c>
      <c r="Z12" s="75">
        <f t="shared" si="2"/>
        <v>-1.6498591197219291E-7</v>
      </c>
      <c r="AA12" s="75">
        <f t="shared" si="3"/>
        <v>-3.2495881049601057E-7</v>
      </c>
      <c r="AB12" s="75">
        <f t="shared" si="3"/>
        <v>-4.7505799999999975E-7</v>
      </c>
      <c r="AC12" s="75">
        <f t="shared" si="3"/>
        <v>-6.1072279256493563E-7</v>
      </c>
      <c r="AD12" s="75">
        <f t="shared" si="3"/>
        <v>-7.278310821184308E-7</v>
      </c>
      <c r="AE12" s="75">
        <f t="shared" si="3"/>
        <v>-8.2282459254205549E-7</v>
      </c>
      <c r="AF12" s="75">
        <f t="shared" si="3"/>
        <v>-8.9281699409062403E-7</v>
      </c>
      <c r="AG12" s="75">
        <f t="shared" si="3"/>
        <v>-9.3568160306094705E-7</v>
      </c>
      <c r="AH12" s="75">
        <f t="shared" si="3"/>
        <v>-9.5011600000000004E-7</v>
      </c>
      <c r="AI12" s="75">
        <f t="shared" si="3"/>
        <v>-9.3568160306094716E-7</v>
      </c>
      <c r="AJ12" s="75">
        <f t="shared" si="3"/>
        <v>-8.9281699409062434E-7</v>
      </c>
      <c r="AK12" s="75">
        <f t="shared" si="4"/>
        <v>-8.228245925420557E-7</v>
      </c>
      <c r="AL12" s="75">
        <f t="shared" si="4"/>
        <v>-7.2783108211843102E-7</v>
      </c>
      <c r="AM12" s="75">
        <f t="shared" si="4"/>
        <v>-6.1072279256493627E-7</v>
      </c>
      <c r="AN12" s="75">
        <f t="shared" si="4"/>
        <v>-4.7505800000000044E-7</v>
      </c>
      <c r="AO12" s="75">
        <f t="shared" si="4"/>
        <v>-3.2495881049601094E-7</v>
      </c>
      <c r="AP12" s="75">
        <f t="shared" si="4"/>
        <v>-1.6498591197219407E-7</v>
      </c>
      <c r="AQ12" s="75">
        <f t="shared" si="4"/>
        <v>-2.3280662987679171E-22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1.49138E-7</v>
      </c>
      <c r="E13" s="50">
        <v>1.5708</v>
      </c>
      <c r="F13" s="36">
        <f t="shared" si="5"/>
        <v>4.4741399999698164E-3</v>
      </c>
      <c r="G13" s="75">
        <f t="shared" ref="G13:P22" si="6">Bn*SIN(m*(th-INDEX(deg,ii)*PI()/180+ph))*INDEX(mm,ii)*INDEX(_10kA,ii)</f>
        <v>4.4741399999698161E-7</v>
      </c>
      <c r="H13" s="75">
        <f t="shared" si="6"/>
        <v>4.4061649062228214E-7</v>
      </c>
      <c r="I13" s="75">
        <f t="shared" si="6"/>
        <v>4.2043107214272694E-7</v>
      </c>
      <c r="J13" s="75">
        <f t="shared" si="6"/>
        <v>3.8747106828450277E-7</v>
      </c>
      <c r="K13" s="75">
        <f t="shared" si="6"/>
        <v>3.4273795208627517E-7</v>
      </c>
      <c r="L13" s="75">
        <f t="shared" si="6"/>
        <v>2.8759091664767812E-7</v>
      </c>
      <c r="M13" s="75">
        <f t="shared" si="6"/>
        <v>2.2370557673476707E-7</v>
      </c>
      <c r="N13" s="75">
        <f t="shared" si="6"/>
        <v>1.5302305607325405E-7</v>
      </c>
      <c r="O13" s="75">
        <f t="shared" si="6"/>
        <v>7.7691007286357623E-8</v>
      </c>
      <c r="P13" s="75">
        <f t="shared" si="6"/>
        <v>-1.6434433881806312E-12</v>
      </c>
      <c r="Q13" s="75">
        <f t="shared" ref="Q13:Z22" si="7">Bn*SIN(m*(th-INDEX(deg,ii)*PI()/180+ph))*INDEX(mm,ii)*INDEX(_10kA,ii)</f>
        <v>-7.7694244237938059E-8</v>
      </c>
      <c r="R13" s="75">
        <f t="shared" si="7"/>
        <v>-1.530261447365028E-7</v>
      </c>
      <c r="S13" s="75">
        <f t="shared" si="7"/>
        <v>-2.2370842326221441E-7</v>
      </c>
      <c r="T13" s="75">
        <f t="shared" si="7"/>
        <v>-2.8759343454902824E-7</v>
      </c>
      <c r="U13" s="75">
        <f t="shared" si="7"/>
        <v>-3.4274006485636935E-7</v>
      </c>
      <c r="V13" s="75">
        <f t="shared" si="7"/>
        <v>-3.8747271172789088E-7</v>
      </c>
      <c r="W13" s="75">
        <f t="shared" si="7"/>
        <v>-4.2043219632421318E-7</v>
      </c>
      <c r="X13" s="75">
        <f t="shared" si="7"/>
        <v>-4.4061706138418102E-7</v>
      </c>
      <c r="Y13" s="75">
        <f t="shared" si="7"/>
        <v>-4.4741399999698161E-7</v>
      </c>
      <c r="Z13" s="75">
        <f t="shared" si="7"/>
        <v>-4.4061649062228214E-7</v>
      </c>
      <c r="AA13" s="75">
        <f t="shared" ref="AA13:AJ22" si="8">Bn*SIN(m*(th-INDEX(deg,ii)*PI()/180+ph))*INDEX(mm,ii)*INDEX(_10kA,ii)</f>
        <v>-4.2043107214272694E-7</v>
      </c>
      <c r="AB13" s="75">
        <f t="shared" si="8"/>
        <v>-3.8747106828450272E-7</v>
      </c>
      <c r="AC13" s="75">
        <f t="shared" si="8"/>
        <v>-3.4273795208627512E-7</v>
      </c>
      <c r="AD13" s="75">
        <f t="shared" si="8"/>
        <v>-2.8759091664767812E-7</v>
      </c>
      <c r="AE13" s="75">
        <f t="shared" si="8"/>
        <v>-2.2370557673476712E-7</v>
      </c>
      <c r="AF13" s="75">
        <f t="shared" si="8"/>
        <v>-1.5302305607325411E-7</v>
      </c>
      <c r="AG13" s="75">
        <f t="shared" si="8"/>
        <v>-7.769100728635749E-8</v>
      </c>
      <c r="AH13" s="75">
        <f t="shared" si="8"/>
        <v>1.6434433881258163E-12</v>
      </c>
      <c r="AI13" s="75">
        <f t="shared" si="8"/>
        <v>7.7694244237938006E-8</v>
      </c>
      <c r="AJ13" s="75">
        <f t="shared" si="8"/>
        <v>1.5302614473650272E-7</v>
      </c>
      <c r="AK13" s="75">
        <f t="shared" ref="AK13:AQ22" si="9">Bn*SIN(m*(th-INDEX(deg,ii)*PI()/180+ph))*INDEX(mm,ii)*INDEX(_10kA,ii)</f>
        <v>2.2370842326221473E-7</v>
      </c>
      <c r="AL13" s="75">
        <f t="shared" si="9"/>
        <v>2.8759343454902824E-7</v>
      </c>
      <c r="AM13" s="75">
        <f t="shared" si="9"/>
        <v>3.4274006485636929E-7</v>
      </c>
      <c r="AN13" s="75">
        <f t="shared" si="9"/>
        <v>3.8747271172789083E-7</v>
      </c>
      <c r="AO13" s="75">
        <f t="shared" si="9"/>
        <v>4.2043219632421333E-7</v>
      </c>
      <c r="AP13" s="75">
        <f t="shared" si="9"/>
        <v>4.4061706138418092E-7</v>
      </c>
      <c r="AQ13" s="75">
        <f t="shared" si="9"/>
        <v>4.4741399999698161E-7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1.42842E-8</v>
      </c>
      <c r="E14" s="50">
        <v>-4.1681600000000002E-16</v>
      </c>
      <c r="F14" s="36">
        <f t="shared" si="5"/>
        <v>2.813438181115397E-4</v>
      </c>
      <c r="G14" s="75">
        <f t="shared" si="6"/>
        <v>-2.3815532428800002E-23</v>
      </c>
      <c r="H14" s="75">
        <f t="shared" si="6"/>
        <v>9.7709682625850113E-9</v>
      </c>
      <c r="I14" s="75">
        <f t="shared" si="6"/>
        <v>1.836341354856891E-8</v>
      </c>
      <c r="J14" s="75">
        <f t="shared" si="6"/>
        <v>2.4740960145475341E-8</v>
      </c>
      <c r="K14" s="75">
        <f t="shared" si="6"/>
        <v>2.813438181115396E-8</v>
      </c>
      <c r="L14" s="75">
        <f t="shared" si="6"/>
        <v>2.813438181115397E-8</v>
      </c>
      <c r="M14" s="75">
        <f t="shared" si="6"/>
        <v>2.4740960145475371E-8</v>
      </c>
      <c r="N14" s="75">
        <f t="shared" si="6"/>
        <v>1.8363413548568953E-8</v>
      </c>
      <c r="O14" s="75">
        <f t="shared" si="6"/>
        <v>9.7709682625850626E-9</v>
      </c>
      <c r="P14" s="75">
        <f t="shared" si="6"/>
        <v>2.8873889477282201E-23</v>
      </c>
      <c r="Q14" s="75">
        <f t="shared" si="7"/>
        <v>-9.770968262585008E-9</v>
      </c>
      <c r="R14" s="75">
        <f t="shared" si="7"/>
        <v>-1.836341354856891E-8</v>
      </c>
      <c r="S14" s="75">
        <f t="shared" si="7"/>
        <v>-2.4740960145475338E-8</v>
      </c>
      <c r="T14" s="75">
        <f t="shared" si="7"/>
        <v>-2.813438181115396E-8</v>
      </c>
      <c r="U14" s="75">
        <f t="shared" si="7"/>
        <v>-2.813438181115397E-8</v>
      </c>
      <c r="V14" s="75">
        <f t="shared" si="7"/>
        <v>-2.4740960145475368E-8</v>
      </c>
      <c r="W14" s="75">
        <f t="shared" si="7"/>
        <v>-1.8363413548568957E-8</v>
      </c>
      <c r="X14" s="75">
        <f t="shared" si="7"/>
        <v>-9.7709682625850543E-9</v>
      </c>
      <c r="Y14" s="75">
        <f t="shared" si="7"/>
        <v>-3.2373942589203341E-23</v>
      </c>
      <c r="Z14" s="75">
        <f t="shared" si="7"/>
        <v>9.7709682625850163E-9</v>
      </c>
      <c r="AA14" s="75">
        <f t="shared" si="8"/>
        <v>1.8363413548568907E-8</v>
      </c>
      <c r="AB14" s="75">
        <f t="shared" si="8"/>
        <v>2.4740960145475348E-8</v>
      </c>
      <c r="AC14" s="75">
        <f t="shared" si="8"/>
        <v>2.813438181115396E-8</v>
      </c>
      <c r="AD14" s="75">
        <f t="shared" si="8"/>
        <v>2.8134381811153966E-8</v>
      </c>
      <c r="AE14" s="75">
        <f t="shared" si="8"/>
        <v>2.4740960145475371E-8</v>
      </c>
      <c r="AF14" s="75">
        <f t="shared" si="8"/>
        <v>1.836341354856896E-8</v>
      </c>
      <c r="AG14" s="75">
        <f t="shared" si="8"/>
        <v>9.7709682625850345E-9</v>
      </c>
      <c r="AH14" s="75">
        <f t="shared" si="8"/>
        <v>1.0500159335763426E-23</v>
      </c>
      <c r="AI14" s="75">
        <f t="shared" si="8"/>
        <v>-9.770968262585013E-9</v>
      </c>
      <c r="AJ14" s="75">
        <f t="shared" si="8"/>
        <v>-1.8363413548568904E-8</v>
      </c>
      <c r="AK14" s="75">
        <f t="shared" si="9"/>
        <v>-2.4740960145475358E-8</v>
      </c>
      <c r="AL14" s="75">
        <f t="shared" si="9"/>
        <v>-2.8134381811153963E-8</v>
      </c>
      <c r="AM14" s="75">
        <f t="shared" si="9"/>
        <v>-2.8134381811153966E-8</v>
      </c>
      <c r="AN14" s="75">
        <f t="shared" si="9"/>
        <v>-2.4740960145475371E-8</v>
      </c>
      <c r="AO14" s="75">
        <f t="shared" si="9"/>
        <v>-1.836341354856892E-8</v>
      </c>
      <c r="AP14" s="75">
        <f t="shared" si="9"/>
        <v>-9.7709682625850841E-9</v>
      </c>
      <c r="AQ14" s="75">
        <f t="shared" si="9"/>
        <v>-1.4000212447684568E-23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5.5899900000000004E-7</v>
      </c>
      <c r="E15" s="50">
        <v>9.3539499999999997E-13</v>
      </c>
      <c r="F15" s="36">
        <f t="shared" si="5"/>
        <v>2.2359960000000002E-2</v>
      </c>
      <c r="G15" s="75">
        <f t="shared" si="6"/>
        <v>2.09153947842E-18</v>
      </c>
      <c r="H15" s="75">
        <f t="shared" si="6"/>
        <v>3.8827663067260534E-7</v>
      </c>
      <c r="I15" s="75">
        <f t="shared" si="6"/>
        <v>7.6475567239758752E-7</v>
      </c>
      <c r="J15" s="75">
        <f t="shared" si="6"/>
        <v>1.1179980000018113E-6</v>
      </c>
      <c r="K15" s="75">
        <f t="shared" si="6"/>
        <v>1.4372705241102653E-6</v>
      </c>
      <c r="L15" s="75">
        <f t="shared" si="6"/>
        <v>1.7128723106376069E-6</v>
      </c>
      <c r="M15" s="75">
        <f t="shared" si="6"/>
        <v>1.9364293387614357E-6</v>
      </c>
      <c r="N15" s="75">
        <f t="shared" si="6"/>
        <v>2.1011489413075234E-6</v>
      </c>
      <c r="O15" s="75">
        <f t="shared" si="6"/>
        <v>2.2020261965046483E-6</v>
      </c>
      <c r="P15" s="75">
        <f t="shared" si="6"/>
        <v>2.2359960000000002E-6</v>
      </c>
      <c r="Q15" s="75">
        <f t="shared" si="7"/>
        <v>2.2020261965039219E-6</v>
      </c>
      <c r="R15" s="75">
        <f t="shared" si="7"/>
        <v>2.1011489413060928E-6</v>
      </c>
      <c r="S15" s="75">
        <f t="shared" si="7"/>
        <v>1.9364293387593444E-6</v>
      </c>
      <c r="T15" s="75">
        <f t="shared" si="7"/>
        <v>1.7128723106349182E-6</v>
      </c>
      <c r="U15" s="75">
        <f t="shared" si="7"/>
        <v>1.4372705241070618E-6</v>
      </c>
      <c r="V15" s="75">
        <f t="shared" si="7"/>
        <v>1.1179979999981889E-6</v>
      </c>
      <c r="W15" s="75">
        <f t="shared" si="7"/>
        <v>7.6475567239365729E-7</v>
      </c>
      <c r="X15" s="75">
        <f t="shared" si="7"/>
        <v>3.8827663066848601E-7</v>
      </c>
      <c r="Y15" s="75">
        <f t="shared" si="7"/>
        <v>-2.0909455108993405E-18</v>
      </c>
      <c r="Z15" s="75">
        <f t="shared" si="7"/>
        <v>-3.8827663067260534E-7</v>
      </c>
      <c r="AA15" s="75">
        <f t="shared" si="8"/>
        <v>-7.6475567239758699E-7</v>
      </c>
      <c r="AB15" s="75">
        <f t="shared" si="8"/>
        <v>-1.1179980000018115E-6</v>
      </c>
      <c r="AC15" s="75">
        <f t="shared" si="8"/>
        <v>-1.4372705241102651E-6</v>
      </c>
      <c r="AD15" s="75">
        <f t="shared" si="8"/>
        <v>-1.7128723106376065E-6</v>
      </c>
      <c r="AE15" s="75">
        <f t="shared" si="8"/>
        <v>-1.9364293387614349E-6</v>
      </c>
      <c r="AF15" s="75">
        <f t="shared" si="8"/>
        <v>-2.101148941307523E-6</v>
      </c>
      <c r="AG15" s="75">
        <f t="shared" si="8"/>
        <v>-2.2020261965046483E-6</v>
      </c>
      <c r="AH15" s="75">
        <f t="shared" si="8"/>
        <v>-2.2359960000000002E-6</v>
      </c>
      <c r="AI15" s="75">
        <f t="shared" si="8"/>
        <v>-2.2020261965039223E-6</v>
      </c>
      <c r="AJ15" s="75">
        <f t="shared" si="8"/>
        <v>-2.1011489413060932E-6</v>
      </c>
      <c r="AK15" s="75">
        <f t="shared" si="9"/>
        <v>-1.936429338759344E-6</v>
      </c>
      <c r="AL15" s="75">
        <f t="shared" si="9"/>
        <v>-1.7128723106349184E-6</v>
      </c>
      <c r="AM15" s="75">
        <f t="shared" si="9"/>
        <v>-1.437270524107062E-6</v>
      </c>
      <c r="AN15" s="75">
        <f t="shared" si="9"/>
        <v>-1.11799799999819E-6</v>
      </c>
      <c r="AO15" s="75">
        <f t="shared" si="9"/>
        <v>-7.6475567239365665E-7</v>
      </c>
      <c r="AP15" s="75">
        <f t="shared" si="9"/>
        <v>-3.8827663066848823E-7</v>
      </c>
      <c r="AQ15" s="75">
        <f t="shared" si="9"/>
        <v>2.0906715681948825E-18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2.8963700000000001E-7</v>
      </c>
      <c r="E16" s="50">
        <v>1.5708</v>
      </c>
      <c r="F16" s="36">
        <f t="shared" si="5"/>
        <v>8.6891099999413818E-3</v>
      </c>
      <c r="G16" s="75">
        <f t="shared" si="6"/>
        <v>8.6891099999413826E-7</v>
      </c>
      <c r="H16" s="75">
        <f t="shared" si="6"/>
        <v>8.5570973524095755E-7</v>
      </c>
      <c r="I16" s="75">
        <f t="shared" si="6"/>
        <v>8.1650816319249968E-7</v>
      </c>
      <c r="J16" s="75">
        <f t="shared" si="6"/>
        <v>7.5249740377850417E-7</v>
      </c>
      <c r="K16" s="75">
        <f t="shared" si="6"/>
        <v>6.6562239153275825E-7</v>
      </c>
      <c r="L16" s="75">
        <f t="shared" si="6"/>
        <v>5.5852277974147133E-7</v>
      </c>
      <c r="M16" s="75">
        <f t="shared" si="6"/>
        <v>4.3445273591390344E-7</v>
      </c>
      <c r="N16" s="75">
        <f t="shared" si="6"/>
        <v>2.9718206554928381E-7</v>
      </c>
      <c r="O16" s="75">
        <f t="shared" si="6"/>
        <v>1.5088166850433001E-7</v>
      </c>
      <c r="P16" s="75">
        <f t="shared" si="6"/>
        <v>-3.191688319693663E-12</v>
      </c>
      <c r="Q16" s="75">
        <f t="shared" si="7"/>
        <v>-1.5088795490313447E-7</v>
      </c>
      <c r="R16" s="75">
        <f t="shared" si="7"/>
        <v>-2.9718806396120684E-7</v>
      </c>
      <c r="S16" s="75">
        <f t="shared" si="7"/>
        <v>-4.3445826408023439E-7</v>
      </c>
      <c r="T16" s="75">
        <f t="shared" si="7"/>
        <v>-5.5852766969167411E-7</v>
      </c>
      <c r="U16" s="75">
        <f t="shared" si="7"/>
        <v>-6.656264946881698E-7</v>
      </c>
      <c r="V16" s="75">
        <f t="shared" si="7"/>
        <v>-7.525005954668235E-7</v>
      </c>
      <c r="W16" s="75">
        <f t="shared" si="7"/>
        <v>-8.1651034643589245E-7</v>
      </c>
      <c r="X16" s="75">
        <f t="shared" si="7"/>
        <v>-8.5571084370267838E-7</v>
      </c>
      <c r="Y16" s="75">
        <f t="shared" si="7"/>
        <v>-8.6891099999413826E-7</v>
      </c>
      <c r="Z16" s="75">
        <f t="shared" si="7"/>
        <v>-8.5570973524095755E-7</v>
      </c>
      <c r="AA16" s="75">
        <f t="shared" si="8"/>
        <v>-8.1650816319249968E-7</v>
      </c>
      <c r="AB16" s="75">
        <f t="shared" si="8"/>
        <v>-7.5249740377850396E-7</v>
      </c>
      <c r="AC16" s="75">
        <f t="shared" si="8"/>
        <v>-6.6562239153275804E-7</v>
      </c>
      <c r="AD16" s="75">
        <f t="shared" si="8"/>
        <v>-5.5852277974147133E-7</v>
      </c>
      <c r="AE16" s="75">
        <f t="shared" si="8"/>
        <v>-4.3445273591390355E-7</v>
      </c>
      <c r="AF16" s="75">
        <f t="shared" si="8"/>
        <v>-2.9718206554928386E-7</v>
      </c>
      <c r="AG16" s="75">
        <f t="shared" si="8"/>
        <v>-1.5088166850432972E-7</v>
      </c>
      <c r="AH16" s="75">
        <f t="shared" si="8"/>
        <v>3.1916883195872083E-12</v>
      </c>
      <c r="AI16" s="75">
        <f t="shared" si="8"/>
        <v>1.5088795490313439E-7</v>
      </c>
      <c r="AJ16" s="75">
        <f t="shared" si="8"/>
        <v>2.9718806396120673E-7</v>
      </c>
      <c r="AK16" s="75">
        <f t="shared" si="9"/>
        <v>4.3445826408023503E-7</v>
      </c>
      <c r="AL16" s="75">
        <f t="shared" si="9"/>
        <v>5.5852766969167411E-7</v>
      </c>
      <c r="AM16" s="75">
        <f t="shared" si="9"/>
        <v>6.6562649468816959E-7</v>
      </c>
      <c r="AN16" s="75">
        <f t="shared" si="9"/>
        <v>7.525005954668235E-7</v>
      </c>
      <c r="AO16" s="75">
        <f t="shared" si="9"/>
        <v>8.1651034643589277E-7</v>
      </c>
      <c r="AP16" s="75">
        <f t="shared" si="9"/>
        <v>8.5571084370267817E-7</v>
      </c>
      <c r="AQ16" s="75">
        <f t="shared" si="9"/>
        <v>8.6891099999413826E-7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4.5040700000000003E-8</v>
      </c>
      <c r="E17" s="50">
        <v>-4.3430800000000002E-16</v>
      </c>
      <c r="F17" s="36">
        <f t="shared" si="5"/>
        <v>8.8712861122193943E-4</v>
      </c>
      <c r="G17" s="75">
        <f t="shared" si="6"/>
        <v>-7.8246145342400009E-23</v>
      </c>
      <c r="H17" s="75">
        <f t="shared" si="6"/>
        <v>3.0809653338976823E-8</v>
      </c>
      <c r="I17" s="75">
        <f t="shared" si="6"/>
        <v>5.7903207783216958E-8</v>
      </c>
      <c r="J17" s="75">
        <f t="shared" si="6"/>
        <v>7.8012780808467492E-8</v>
      </c>
      <c r="K17" s="75">
        <f t="shared" si="6"/>
        <v>8.8712861122193906E-8</v>
      </c>
      <c r="L17" s="75">
        <f t="shared" si="6"/>
        <v>8.8712861122193946E-8</v>
      </c>
      <c r="M17" s="75">
        <f t="shared" si="6"/>
        <v>7.8012780808467585E-8</v>
      </c>
      <c r="N17" s="75">
        <f t="shared" si="6"/>
        <v>5.7903207783217103E-8</v>
      </c>
      <c r="O17" s="75">
        <f t="shared" si="6"/>
        <v>3.0809653338976988E-8</v>
      </c>
      <c r="P17" s="75">
        <f t="shared" si="6"/>
        <v>9.1044664298975407E-23</v>
      </c>
      <c r="Q17" s="75">
        <f t="shared" si="7"/>
        <v>-3.0809653338976816E-8</v>
      </c>
      <c r="R17" s="75">
        <f t="shared" si="7"/>
        <v>-5.7903207783216958E-8</v>
      </c>
      <c r="S17" s="75">
        <f t="shared" si="7"/>
        <v>-7.8012780808467479E-8</v>
      </c>
      <c r="T17" s="75">
        <f t="shared" si="7"/>
        <v>-8.8712861122193906E-8</v>
      </c>
      <c r="U17" s="75">
        <f t="shared" si="7"/>
        <v>-8.8712861122193946E-8</v>
      </c>
      <c r="V17" s="75">
        <f t="shared" si="7"/>
        <v>-7.8012780808467571E-8</v>
      </c>
      <c r="W17" s="75">
        <f t="shared" si="7"/>
        <v>-5.790320778321711E-8</v>
      </c>
      <c r="X17" s="75">
        <f t="shared" si="7"/>
        <v>-3.0809653338976962E-8</v>
      </c>
      <c r="Y17" s="75">
        <f t="shared" si="7"/>
        <v>-1.0208097310157593E-22</v>
      </c>
      <c r="Z17" s="75">
        <f t="shared" si="7"/>
        <v>3.0809653338976843E-8</v>
      </c>
      <c r="AA17" s="75">
        <f t="shared" si="8"/>
        <v>5.7903207783216951E-8</v>
      </c>
      <c r="AB17" s="75">
        <f t="shared" si="8"/>
        <v>7.8012780808467518E-8</v>
      </c>
      <c r="AC17" s="75">
        <f t="shared" si="8"/>
        <v>8.8712861122193906E-8</v>
      </c>
      <c r="AD17" s="75">
        <f t="shared" si="8"/>
        <v>8.8712861122193933E-8</v>
      </c>
      <c r="AE17" s="75">
        <f t="shared" si="8"/>
        <v>7.8012780808467585E-8</v>
      </c>
      <c r="AF17" s="75">
        <f t="shared" si="8"/>
        <v>5.7903207783217123E-8</v>
      </c>
      <c r="AG17" s="75">
        <f t="shared" si="8"/>
        <v>3.0809653338976896E-8</v>
      </c>
      <c r="AH17" s="75">
        <f t="shared" si="8"/>
        <v>3.3108926407801608E-23</v>
      </c>
      <c r="AI17" s="75">
        <f t="shared" si="8"/>
        <v>-3.0809653338976829E-8</v>
      </c>
      <c r="AJ17" s="75">
        <f t="shared" si="8"/>
        <v>-5.7903207783216938E-8</v>
      </c>
      <c r="AK17" s="75">
        <f t="shared" si="9"/>
        <v>-7.8012780808467545E-8</v>
      </c>
      <c r="AL17" s="75">
        <f t="shared" si="9"/>
        <v>-8.871286112219392E-8</v>
      </c>
      <c r="AM17" s="75">
        <f t="shared" si="9"/>
        <v>-8.8712861122193933E-8</v>
      </c>
      <c r="AN17" s="75">
        <f t="shared" si="9"/>
        <v>-7.8012780808467585E-8</v>
      </c>
      <c r="AO17" s="75">
        <f t="shared" si="9"/>
        <v>-5.7903207783217004E-8</v>
      </c>
      <c r="AP17" s="75">
        <f t="shared" si="9"/>
        <v>-3.0809653338977054E-8</v>
      </c>
      <c r="AQ17" s="75">
        <f t="shared" si="9"/>
        <v>-4.4145235210402149E-23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1.8204299999999999E-6</v>
      </c>
      <c r="E18" s="50">
        <v>-2.3533600000000002E-16</v>
      </c>
      <c r="F18" s="36">
        <f t="shared" si="5"/>
        <v>7.2817199999999999E-2</v>
      </c>
      <c r="G18" s="75">
        <f t="shared" si="6"/>
        <v>-1.7136508579200002E-21</v>
      </c>
      <c r="H18" s="75">
        <f t="shared" si="6"/>
        <v>1.2644574082808382E-6</v>
      </c>
      <c r="I18" s="75">
        <f t="shared" si="6"/>
        <v>2.4904949180573866E-6</v>
      </c>
      <c r="J18" s="75">
        <f t="shared" si="6"/>
        <v>3.6408599999999982E-6</v>
      </c>
      <c r="K18" s="75">
        <f t="shared" si="6"/>
        <v>4.6805993932066654E-6</v>
      </c>
      <c r="L18" s="75">
        <f t="shared" si="6"/>
        <v>5.5781211423483235E-6</v>
      </c>
      <c r="M18" s="75">
        <f t="shared" si="6"/>
        <v>6.3061545032452216E-6</v>
      </c>
      <c r="N18" s="75">
        <f t="shared" si="6"/>
        <v>6.842578550629164E-6</v>
      </c>
      <c r="O18" s="75">
        <f t="shared" si="6"/>
        <v>7.171094311264055E-6</v>
      </c>
      <c r="P18" s="75">
        <f t="shared" si="6"/>
        <v>7.2817199999999998E-6</v>
      </c>
      <c r="Q18" s="75">
        <f t="shared" si="7"/>
        <v>7.1710943112640558E-6</v>
      </c>
      <c r="R18" s="75">
        <f t="shared" si="7"/>
        <v>6.8425785506291649E-6</v>
      </c>
      <c r="S18" s="75">
        <f t="shared" si="7"/>
        <v>6.3061545032452242E-6</v>
      </c>
      <c r="T18" s="75">
        <f t="shared" si="7"/>
        <v>5.5781211423483269E-6</v>
      </c>
      <c r="U18" s="75">
        <f t="shared" si="7"/>
        <v>4.6805993932066705E-6</v>
      </c>
      <c r="V18" s="75">
        <f t="shared" si="7"/>
        <v>3.6408600000000024E-6</v>
      </c>
      <c r="W18" s="75">
        <f t="shared" si="7"/>
        <v>2.4904949180573929E-6</v>
      </c>
      <c r="X18" s="75">
        <f t="shared" si="7"/>
        <v>1.2644574082808425E-6</v>
      </c>
      <c r="Y18" s="75">
        <f t="shared" si="7"/>
        <v>4.1258520818571175E-21</v>
      </c>
      <c r="Z18" s="75">
        <f t="shared" si="7"/>
        <v>-1.2644574082808376E-6</v>
      </c>
      <c r="AA18" s="75">
        <f t="shared" si="8"/>
        <v>-2.4904949180573845E-6</v>
      </c>
      <c r="AB18" s="75">
        <f t="shared" si="8"/>
        <v>-3.6408599999999978E-6</v>
      </c>
      <c r="AC18" s="75">
        <f t="shared" si="8"/>
        <v>-4.6805993932066637E-6</v>
      </c>
      <c r="AD18" s="75">
        <f t="shared" si="8"/>
        <v>-5.5781211423483235E-6</v>
      </c>
      <c r="AE18" s="75">
        <f t="shared" si="8"/>
        <v>-6.3061545032452208E-6</v>
      </c>
      <c r="AF18" s="75">
        <f t="shared" si="8"/>
        <v>-6.8425785506291632E-6</v>
      </c>
      <c r="AG18" s="75">
        <f t="shared" si="8"/>
        <v>-7.171094311264055E-6</v>
      </c>
      <c r="AH18" s="75">
        <f t="shared" si="8"/>
        <v>-7.2817199999999998E-6</v>
      </c>
      <c r="AI18" s="75">
        <f t="shared" si="8"/>
        <v>-7.1710943112640558E-6</v>
      </c>
      <c r="AJ18" s="75">
        <f t="shared" si="8"/>
        <v>-6.8425785506291657E-6</v>
      </c>
      <c r="AK18" s="75">
        <f t="shared" si="9"/>
        <v>-6.3061545032452216E-6</v>
      </c>
      <c r="AL18" s="75">
        <f t="shared" si="9"/>
        <v>-5.5781211423483252E-6</v>
      </c>
      <c r="AM18" s="75">
        <f t="shared" si="9"/>
        <v>-4.6805993932066688E-6</v>
      </c>
      <c r="AN18" s="75">
        <f t="shared" si="9"/>
        <v>-3.6408600000000033E-6</v>
      </c>
      <c r="AO18" s="75">
        <f t="shared" si="9"/>
        <v>-2.4904949180573874E-6</v>
      </c>
      <c r="AP18" s="75">
        <f t="shared" si="9"/>
        <v>-1.2644574082808467E-6</v>
      </c>
      <c r="AQ18" s="75">
        <f t="shared" si="9"/>
        <v>-1.7842376014154393E-21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3.5848400000000002E-7</v>
      </c>
      <c r="E19" s="50">
        <v>-1.5708</v>
      </c>
      <c r="F19" s="36">
        <f t="shared" si="5"/>
        <v>1.0754519999927449E-2</v>
      </c>
      <c r="G19" s="75">
        <f t="shared" si="6"/>
        <v>-1.0754519999927448E-6</v>
      </c>
      <c r="H19" s="75">
        <f t="shared" si="6"/>
        <v>-1.0591141535574217E-6</v>
      </c>
      <c r="I19" s="75">
        <f t="shared" si="6"/>
        <v>-1.0105956595038772E-6</v>
      </c>
      <c r="J19" s="75">
        <f t="shared" si="6"/>
        <v>-9.3137072772238622E-7</v>
      </c>
      <c r="K19" s="75">
        <f t="shared" si="6"/>
        <v>-8.2384656767537928E-7</v>
      </c>
      <c r="L19" s="75">
        <f t="shared" si="6"/>
        <v>-6.9129024655603418E-7</v>
      </c>
      <c r="M19" s="75">
        <f t="shared" si="6"/>
        <v>-5.3772942110482737E-7</v>
      </c>
      <c r="N19" s="75">
        <f t="shared" si="6"/>
        <v>-3.6782995929756685E-7</v>
      </c>
      <c r="O19" s="75">
        <f t="shared" si="6"/>
        <v>-1.8675417030799001E-7</v>
      </c>
      <c r="P19" s="75">
        <f t="shared" si="6"/>
        <v>-3.950355774870132E-12</v>
      </c>
      <c r="Q19" s="75">
        <f t="shared" si="7"/>
        <v>1.8674638962600153E-7</v>
      </c>
      <c r="R19" s="75">
        <f t="shared" si="7"/>
        <v>3.678225350572246E-7</v>
      </c>
      <c r="S19" s="75">
        <f t="shared" si="7"/>
        <v>5.3772257888791722E-7</v>
      </c>
      <c r="T19" s="75">
        <f t="shared" si="7"/>
        <v>6.9128419425985499E-7</v>
      </c>
      <c r="U19" s="75">
        <f t="shared" si="7"/>
        <v>8.2384148919588749E-7</v>
      </c>
      <c r="V19" s="75">
        <f t="shared" si="7"/>
        <v>9.3136677736661149E-7</v>
      </c>
      <c r="W19" s="75">
        <f t="shared" si="7"/>
        <v>1.0105929573013808E-6</v>
      </c>
      <c r="X19" s="75">
        <f t="shared" si="7"/>
        <v>1.0591127816132587E-6</v>
      </c>
      <c r="Y19" s="75">
        <f t="shared" si="7"/>
        <v>1.0754519999927448E-6</v>
      </c>
      <c r="Z19" s="75">
        <f t="shared" si="7"/>
        <v>1.0591141535574217E-6</v>
      </c>
      <c r="AA19" s="75">
        <f t="shared" si="8"/>
        <v>1.0105956595038774E-6</v>
      </c>
      <c r="AB19" s="75">
        <f t="shared" si="8"/>
        <v>9.3137072772238644E-7</v>
      </c>
      <c r="AC19" s="75">
        <f t="shared" si="8"/>
        <v>8.2384656767537939E-7</v>
      </c>
      <c r="AD19" s="75">
        <f t="shared" si="8"/>
        <v>6.912902465560346E-7</v>
      </c>
      <c r="AE19" s="75">
        <f t="shared" si="8"/>
        <v>5.3772942110482801E-7</v>
      </c>
      <c r="AF19" s="75">
        <f t="shared" si="8"/>
        <v>3.6782995929756759E-7</v>
      </c>
      <c r="AG19" s="75">
        <f t="shared" si="8"/>
        <v>1.8675417030799011E-7</v>
      </c>
      <c r="AH19" s="75">
        <f t="shared" si="8"/>
        <v>3.9503557752406887E-12</v>
      </c>
      <c r="AI19" s="75">
        <f t="shared" si="8"/>
        <v>-1.8674638962600092E-7</v>
      </c>
      <c r="AJ19" s="75">
        <f t="shared" si="8"/>
        <v>-3.6782253505722375E-7</v>
      </c>
      <c r="AK19" s="75">
        <f t="shared" si="9"/>
        <v>-5.3772257888791733E-7</v>
      </c>
      <c r="AL19" s="75">
        <f t="shared" si="9"/>
        <v>-6.9128419425985467E-7</v>
      </c>
      <c r="AM19" s="75">
        <f t="shared" si="9"/>
        <v>-8.2384148919588706E-7</v>
      </c>
      <c r="AN19" s="75">
        <f t="shared" si="9"/>
        <v>-9.3136677736661118E-7</v>
      </c>
      <c r="AO19" s="75">
        <f t="shared" si="9"/>
        <v>-1.010592957301381E-6</v>
      </c>
      <c r="AP19" s="75">
        <f t="shared" si="9"/>
        <v>-1.0591127816132585E-6</v>
      </c>
      <c r="AQ19" s="75">
        <f t="shared" si="9"/>
        <v>-1.0754519999927448E-6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2.7910800000000001E-7</v>
      </c>
      <c r="E20" s="50">
        <v>-4.0951699999999999E-16</v>
      </c>
      <c r="F20" s="36">
        <f t="shared" si="5"/>
        <v>5.4973544465546286E-3</v>
      </c>
      <c r="G20" s="75">
        <f t="shared" si="6"/>
        <v>-4.5719788334399999E-22</v>
      </c>
      <c r="H20" s="75">
        <f t="shared" si="6"/>
        <v>1.9092111632668106E-7</v>
      </c>
      <c r="I20" s="75">
        <f t="shared" si="6"/>
        <v>3.5881432832878092E-7</v>
      </c>
      <c r="J20" s="75">
        <f t="shared" si="6"/>
        <v>4.8342923679893393E-7</v>
      </c>
      <c r="K20" s="75">
        <f t="shared" si="6"/>
        <v>5.4973544465546272E-7</v>
      </c>
      <c r="L20" s="75">
        <f t="shared" si="6"/>
        <v>5.4973544465546283E-7</v>
      </c>
      <c r="M20" s="75">
        <f t="shared" si="6"/>
        <v>4.8342923679893446E-7</v>
      </c>
      <c r="N20" s="75">
        <f t="shared" si="6"/>
        <v>3.5881432832878171E-7</v>
      </c>
      <c r="O20" s="75">
        <f t="shared" si="6"/>
        <v>1.9092111632668204E-7</v>
      </c>
      <c r="P20" s="75">
        <f t="shared" si="6"/>
        <v>5.6418515172185218E-22</v>
      </c>
      <c r="Q20" s="75">
        <f t="shared" si="7"/>
        <v>-1.9092111632668101E-7</v>
      </c>
      <c r="R20" s="75">
        <f t="shared" si="7"/>
        <v>-3.5881432832878087E-7</v>
      </c>
      <c r="S20" s="75">
        <f t="shared" si="7"/>
        <v>-4.8342923679893383E-7</v>
      </c>
      <c r="T20" s="75">
        <f t="shared" si="7"/>
        <v>-5.4973544465546272E-7</v>
      </c>
      <c r="U20" s="75">
        <f t="shared" si="7"/>
        <v>-5.4973544465546283E-7</v>
      </c>
      <c r="V20" s="75">
        <f t="shared" si="7"/>
        <v>-4.8342923679893446E-7</v>
      </c>
      <c r="W20" s="75">
        <f t="shared" si="7"/>
        <v>-3.5881432832878177E-7</v>
      </c>
      <c r="X20" s="75">
        <f t="shared" si="7"/>
        <v>-1.9092111632668191E-7</v>
      </c>
      <c r="Y20" s="75">
        <f t="shared" si="7"/>
        <v>-6.3257489871237923E-22</v>
      </c>
      <c r="Z20" s="75">
        <f t="shared" si="7"/>
        <v>1.9092111632668114E-7</v>
      </c>
      <c r="AA20" s="75">
        <f t="shared" si="8"/>
        <v>3.5881432832878076E-7</v>
      </c>
      <c r="AB20" s="75">
        <f t="shared" si="8"/>
        <v>4.8342923679893404E-7</v>
      </c>
      <c r="AC20" s="75">
        <f t="shared" si="8"/>
        <v>5.4973544465546272E-7</v>
      </c>
      <c r="AD20" s="75">
        <f t="shared" si="8"/>
        <v>5.4973544465546283E-7</v>
      </c>
      <c r="AE20" s="75">
        <f t="shared" si="8"/>
        <v>4.8342923679893446E-7</v>
      </c>
      <c r="AF20" s="75">
        <f t="shared" si="8"/>
        <v>3.5881432832878182E-7</v>
      </c>
      <c r="AG20" s="75">
        <f t="shared" si="8"/>
        <v>1.9092111632668149E-7</v>
      </c>
      <c r="AH20" s="75">
        <f t="shared" si="8"/>
        <v>2.0516924097158107E-22</v>
      </c>
      <c r="AI20" s="75">
        <f t="shared" si="8"/>
        <v>-1.9092111632668109E-7</v>
      </c>
      <c r="AJ20" s="75">
        <f t="shared" si="8"/>
        <v>-3.5881432832878071E-7</v>
      </c>
      <c r="AK20" s="75">
        <f t="shared" si="9"/>
        <v>-4.8342923679893425E-7</v>
      </c>
      <c r="AL20" s="75">
        <f t="shared" si="9"/>
        <v>-5.4973544465546272E-7</v>
      </c>
      <c r="AM20" s="75">
        <f t="shared" si="9"/>
        <v>-5.4973544465546283E-7</v>
      </c>
      <c r="AN20" s="75">
        <f t="shared" si="9"/>
        <v>-4.8342923679893446E-7</v>
      </c>
      <c r="AO20" s="75">
        <f t="shared" si="9"/>
        <v>-3.5881432832878108E-7</v>
      </c>
      <c r="AP20" s="75">
        <f t="shared" si="9"/>
        <v>-1.9092111632668249E-7</v>
      </c>
      <c r="AQ20" s="75">
        <f t="shared" si="9"/>
        <v>-2.735589879621081E-22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2.3289400000000001E-6</v>
      </c>
      <c r="E21" s="50">
        <v>-8.0715E-14</v>
      </c>
      <c r="F21" s="36">
        <f t="shared" si="5"/>
        <v>9.3157600000000007E-2</v>
      </c>
      <c r="G21" s="75">
        <f t="shared" si="6"/>
        <v>-7.519215684E-19</v>
      </c>
      <c r="H21" s="75">
        <f t="shared" si="6"/>
        <v>1.6176647475817423E-6</v>
      </c>
      <c r="I21" s="75">
        <f t="shared" si="6"/>
        <v>3.1861775703868254E-6</v>
      </c>
      <c r="J21" s="75">
        <f t="shared" si="6"/>
        <v>4.6578799999993488E-6</v>
      </c>
      <c r="K21" s="75">
        <f t="shared" si="6"/>
        <v>5.9880551028128987E-6</v>
      </c>
      <c r="L21" s="75">
        <f t="shared" si="6"/>
        <v>7.136286181429568E-6</v>
      </c>
      <c r="M21" s="75">
        <f t="shared" si="6"/>
        <v>8.0676848155585449E-6</v>
      </c>
      <c r="N21" s="75">
        <f t="shared" si="6"/>
        <v>8.7539509290122766E-6</v>
      </c>
      <c r="O21" s="75">
        <f t="shared" si="6"/>
        <v>9.1742326732008768E-6</v>
      </c>
      <c r="P21" s="75">
        <f t="shared" si="6"/>
        <v>9.3157600000000004E-6</v>
      </c>
      <c r="Q21" s="75">
        <f t="shared" si="7"/>
        <v>9.1742326732011394E-6</v>
      </c>
      <c r="R21" s="75">
        <f t="shared" si="7"/>
        <v>8.7539509290127916E-6</v>
      </c>
      <c r="S21" s="75">
        <f t="shared" si="7"/>
        <v>8.0676848155592988E-6</v>
      </c>
      <c r="T21" s="75">
        <f t="shared" si="7"/>
        <v>7.1362861814305353E-6</v>
      </c>
      <c r="U21" s="75">
        <f t="shared" si="7"/>
        <v>5.988055102814054E-6</v>
      </c>
      <c r="V21" s="75">
        <f t="shared" si="7"/>
        <v>4.6578800000006516E-6</v>
      </c>
      <c r="W21" s="75">
        <f t="shared" si="7"/>
        <v>3.1861775703882408E-6</v>
      </c>
      <c r="X21" s="75">
        <f t="shared" si="7"/>
        <v>1.6176647475832238E-6</v>
      </c>
      <c r="Y21" s="75">
        <f t="shared" si="7"/>
        <v>7.5408050545164311E-19</v>
      </c>
      <c r="Z21" s="75">
        <f t="shared" si="7"/>
        <v>-1.6176647475817428E-6</v>
      </c>
      <c r="AA21" s="75">
        <f t="shared" si="8"/>
        <v>-3.1861775703868237E-6</v>
      </c>
      <c r="AB21" s="75">
        <f t="shared" si="8"/>
        <v>-4.6578799999993488E-6</v>
      </c>
      <c r="AC21" s="75">
        <f t="shared" si="8"/>
        <v>-5.9880551028128987E-6</v>
      </c>
      <c r="AD21" s="75">
        <f t="shared" si="8"/>
        <v>-7.1362861814295655E-6</v>
      </c>
      <c r="AE21" s="75">
        <f t="shared" si="8"/>
        <v>-8.0676848155585432E-6</v>
      </c>
      <c r="AF21" s="75">
        <f t="shared" si="8"/>
        <v>-8.7539509290122749E-6</v>
      </c>
      <c r="AG21" s="75">
        <f t="shared" si="8"/>
        <v>-9.1742326732008768E-6</v>
      </c>
      <c r="AH21" s="75">
        <f t="shared" si="8"/>
        <v>-9.3157600000000004E-6</v>
      </c>
      <c r="AI21" s="75">
        <f t="shared" si="8"/>
        <v>-9.1742326732011394E-6</v>
      </c>
      <c r="AJ21" s="75">
        <f t="shared" si="8"/>
        <v>-8.7539509290127933E-6</v>
      </c>
      <c r="AK21" s="75">
        <f t="shared" si="9"/>
        <v>-8.0676848155592988E-6</v>
      </c>
      <c r="AL21" s="75">
        <f t="shared" si="9"/>
        <v>-7.1362861814305362E-6</v>
      </c>
      <c r="AM21" s="75">
        <f t="shared" si="9"/>
        <v>-5.9880551028140557E-6</v>
      </c>
      <c r="AN21" s="75">
        <f t="shared" si="9"/>
        <v>-4.6578800000006567E-6</v>
      </c>
      <c r="AO21" s="75">
        <f t="shared" si="9"/>
        <v>-3.1861775703882382E-6</v>
      </c>
      <c r="AP21" s="75">
        <f t="shared" si="9"/>
        <v>-1.6176647475832331E-6</v>
      </c>
      <c r="AQ21" s="75">
        <f t="shared" si="9"/>
        <v>-7.5522182434867306E-19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2.94754E-6</v>
      </c>
      <c r="E22" s="50">
        <v>-1.5708</v>
      </c>
      <c r="F22" s="36">
        <f t="shared" si="5"/>
        <v>8.842619999940346E-2</v>
      </c>
      <c r="G22" s="75">
        <f t="shared" si="6"/>
        <v>-8.8426199999403456E-6</v>
      </c>
      <c r="H22" s="75">
        <f t="shared" si="6"/>
        <v>-8.70828637310631E-6</v>
      </c>
      <c r="I22" s="75">
        <f t="shared" si="6"/>
        <v>-8.3093558714309663E-6</v>
      </c>
      <c r="J22" s="75">
        <f t="shared" si="6"/>
        <v>-7.6579497963391458E-6</v>
      </c>
      <c r="K22" s="75">
        <f t="shared" si="6"/>
        <v>-6.7738607917951355E-6</v>
      </c>
      <c r="L22" s="75">
        <f t="shared" si="6"/>
        <v>-5.683951454831381E-6</v>
      </c>
      <c r="M22" s="75">
        <f t="shared" si="6"/>
        <v>-4.421338129130793E-6</v>
      </c>
      <c r="N22" s="75">
        <f t="shared" si="6"/>
        <v>-3.0243846816816096E-6</v>
      </c>
      <c r="O22" s="75">
        <f t="shared" si="6"/>
        <v>-1.5355368360920233E-6</v>
      </c>
      <c r="P22" s="75">
        <f t="shared" si="6"/>
        <v>-3.2480756911495931E-11</v>
      </c>
      <c r="Q22" s="75">
        <f t="shared" si="7"/>
        <v>1.5354728614895627E-6</v>
      </c>
      <c r="R22" s="75">
        <f t="shared" si="7"/>
        <v>3.0243236378264349E-6</v>
      </c>
      <c r="S22" s="75">
        <f t="shared" si="7"/>
        <v>4.4212818708095517E-6</v>
      </c>
      <c r="T22" s="75">
        <f t="shared" si="7"/>
        <v>5.6839016914247008E-6</v>
      </c>
      <c r="U22" s="75">
        <f t="shared" si="7"/>
        <v>6.7738190353389436E-6</v>
      </c>
      <c r="V22" s="75">
        <f t="shared" si="7"/>
        <v>7.6579173155822346E-6</v>
      </c>
      <c r="W22" s="75">
        <f t="shared" si="7"/>
        <v>8.3093336532846982E-6</v>
      </c>
      <c r="X22" s="75">
        <f t="shared" si="7"/>
        <v>8.7082750926578159E-6</v>
      </c>
      <c r="Y22" s="75">
        <f t="shared" si="7"/>
        <v>8.8426199999403456E-6</v>
      </c>
      <c r="Z22" s="75">
        <f t="shared" si="7"/>
        <v>8.70828637310631E-6</v>
      </c>
      <c r="AA22" s="75">
        <f t="shared" si="8"/>
        <v>8.309355871430968E-6</v>
      </c>
      <c r="AB22" s="75">
        <f t="shared" si="8"/>
        <v>7.6579497963391475E-6</v>
      </c>
      <c r="AC22" s="75">
        <f t="shared" si="8"/>
        <v>6.7738607917951363E-6</v>
      </c>
      <c r="AD22" s="75">
        <f t="shared" si="8"/>
        <v>5.6839514548313844E-6</v>
      </c>
      <c r="AE22" s="75">
        <f t="shared" si="8"/>
        <v>4.4213381291307972E-6</v>
      </c>
      <c r="AF22" s="75">
        <f t="shared" si="8"/>
        <v>3.0243846816816159E-6</v>
      </c>
      <c r="AG22" s="75">
        <f t="shared" si="8"/>
        <v>1.5355368360920244E-6</v>
      </c>
      <c r="AH22" s="75">
        <f t="shared" si="8"/>
        <v>3.2480756914542741E-11</v>
      </c>
      <c r="AI22" s="75">
        <f t="shared" si="8"/>
        <v>-1.535472861489558E-6</v>
      </c>
      <c r="AJ22" s="75">
        <f t="shared" si="8"/>
        <v>-3.0243236378264281E-6</v>
      </c>
      <c r="AK22" s="75">
        <f t="shared" si="9"/>
        <v>-4.4212818708095534E-6</v>
      </c>
      <c r="AL22" s="75">
        <f t="shared" si="9"/>
        <v>-5.6839016914246992E-6</v>
      </c>
      <c r="AM22" s="75">
        <f t="shared" si="9"/>
        <v>-6.773819035338941E-6</v>
      </c>
      <c r="AN22" s="75">
        <f t="shared" si="9"/>
        <v>-7.6579173155822329E-6</v>
      </c>
      <c r="AO22" s="75">
        <f t="shared" si="9"/>
        <v>-8.3093336532846982E-6</v>
      </c>
      <c r="AP22" s="75">
        <f t="shared" si="9"/>
        <v>-8.7082750926578142E-6</v>
      </c>
      <c r="AQ22" s="75">
        <f t="shared" si="9"/>
        <v>-8.8426199999403456E-6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6.0031399999999996E-7</v>
      </c>
      <c r="E23" s="50">
        <v>-3.9643300000000002E-16</v>
      </c>
      <c r="F23" s="36">
        <f t="shared" si="5"/>
        <v>1.1823877628835416E-2</v>
      </c>
      <c r="G23" s="75">
        <f t="shared" ref="G23:P32" si="10">Bn*SIN(m*(th-INDEX(deg,ii)*PI()/180+ph))*INDEX(mm,ii)*INDEX(_10kA,ii)</f>
        <v>-9.5193711984799996E-22</v>
      </c>
      <c r="H23" s="75">
        <f t="shared" si="10"/>
        <v>4.1063896064081009E-7</v>
      </c>
      <c r="I23" s="75">
        <f t="shared" si="10"/>
        <v>7.7174880224272953E-7</v>
      </c>
      <c r="J23" s="75">
        <f t="shared" si="10"/>
        <v>1.0397743484949024E-6</v>
      </c>
      <c r="K23" s="75">
        <f t="shared" si="10"/>
        <v>1.1823877628835411E-6</v>
      </c>
      <c r="L23" s="75">
        <f t="shared" si="10"/>
        <v>1.1823877628835415E-6</v>
      </c>
      <c r="M23" s="75">
        <f t="shared" si="10"/>
        <v>1.0397743484949035E-6</v>
      </c>
      <c r="N23" s="75">
        <f t="shared" si="10"/>
        <v>7.7174880224273122E-7</v>
      </c>
      <c r="O23" s="75">
        <f t="shared" si="10"/>
        <v>4.1063896064081215E-7</v>
      </c>
      <c r="P23" s="75">
        <f t="shared" si="10"/>
        <v>1.2134666335997246E-21</v>
      </c>
      <c r="Q23" s="75">
        <f t="shared" ref="Q23:Z32" si="11">Bn*SIN(m*(th-INDEX(deg,ii)*PI()/180+ph))*INDEX(mm,ii)*INDEX(_10kA,ii)</f>
        <v>-4.1063896064080987E-7</v>
      </c>
      <c r="R23" s="75">
        <f t="shared" si="11"/>
        <v>-7.7174880224272942E-7</v>
      </c>
      <c r="S23" s="75">
        <f t="shared" si="11"/>
        <v>-1.039774348494902E-6</v>
      </c>
      <c r="T23" s="75">
        <f t="shared" si="11"/>
        <v>-1.1823877628835411E-6</v>
      </c>
      <c r="U23" s="75">
        <f t="shared" si="11"/>
        <v>-1.1823877628835415E-6</v>
      </c>
      <c r="V23" s="75">
        <f t="shared" si="11"/>
        <v>-1.0397743484949035E-6</v>
      </c>
      <c r="W23" s="75">
        <f t="shared" si="11"/>
        <v>-7.7174880224273143E-7</v>
      </c>
      <c r="X23" s="75">
        <f t="shared" si="11"/>
        <v>-4.1063896064081183E-7</v>
      </c>
      <c r="Y23" s="75">
        <f t="shared" si="11"/>
        <v>-1.3605613875117273E-21</v>
      </c>
      <c r="Z23" s="75">
        <f t="shared" si="11"/>
        <v>4.1063896064081019E-7</v>
      </c>
      <c r="AA23" s="75">
        <f t="shared" ref="AA23:AJ32" si="12">Bn*SIN(m*(th-INDEX(deg,ii)*PI()/180+ph))*INDEX(mm,ii)*INDEX(_10kA,ii)</f>
        <v>7.7174880224272921E-7</v>
      </c>
      <c r="AB23" s="75">
        <f t="shared" si="12"/>
        <v>1.0397743484949026E-6</v>
      </c>
      <c r="AC23" s="75">
        <f t="shared" si="12"/>
        <v>1.1823877628835411E-6</v>
      </c>
      <c r="AD23" s="75">
        <f t="shared" si="12"/>
        <v>1.1823877628835413E-6</v>
      </c>
      <c r="AE23" s="75">
        <f t="shared" si="12"/>
        <v>1.0397743484949035E-6</v>
      </c>
      <c r="AF23" s="75">
        <f t="shared" si="12"/>
        <v>7.7174880224273154E-7</v>
      </c>
      <c r="AG23" s="75">
        <f t="shared" si="12"/>
        <v>4.1063896064081093E-7</v>
      </c>
      <c r="AH23" s="75">
        <f t="shared" si="12"/>
        <v>4.4128426173600798E-22</v>
      </c>
      <c r="AI23" s="75">
        <f t="shared" si="12"/>
        <v>-4.1063896064081009E-7</v>
      </c>
      <c r="AJ23" s="75">
        <f t="shared" si="12"/>
        <v>-7.717488022427291E-7</v>
      </c>
      <c r="AK23" s="75">
        <f t="shared" ref="AK23:AQ32" si="13">Bn*SIN(m*(th-INDEX(deg,ii)*PI()/180+ph))*INDEX(mm,ii)*INDEX(_10kA,ii)</f>
        <v>-1.039774348494903E-6</v>
      </c>
      <c r="AL23" s="75">
        <f t="shared" si="13"/>
        <v>-1.1823877628835413E-6</v>
      </c>
      <c r="AM23" s="75">
        <f t="shared" si="13"/>
        <v>-1.1823877628835413E-6</v>
      </c>
      <c r="AN23" s="75">
        <f t="shared" si="13"/>
        <v>-1.0397743484949035E-6</v>
      </c>
      <c r="AO23" s="75">
        <f t="shared" si="13"/>
        <v>-7.7174880224272995E-7</v>
      </c>
      <c r="AP23" s="75">
        <f t="shared" si="13"/>
        <v>-4.106389606408131E-7</v>
      </c>
      <c r="AQ23" s="75">
        <f t="shared" si="13"/>
        <v>-5.8837901564801057E-22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3.1588499999999998E-6</v>
      </c>
      <c r="E24" s="50">
        <v>-2.37743E-16</v>
      </c>
      <c r="F24" s="36">
        <f t="shared" si="5"/>
        <v>0.12635399999999999</v>
      </c>
      <c r="G24" s="75">
        <f t="shared" si="10"/>
        <v>-3.0039779021999996E-21</v>
      </c>
      <c r="H24" s="75">
        <f t="shared" si="10"/>
        <v>2.1941141840927282E-6</v>
      </c>
      <c r="I24" s="75">
        <f t="shared" si="10"/>
        <v>4.3215613189771515E-6</v>
      </c>
      <c r="J24" s="75">
        <f t="shared" si="10"/>
        <v>6.3176999999999971E-6</v>
      </c>
      <c r="K24" s="75">
        <f t="shared" si="10"/>
        <v>8.1218785634332967E-6</v>
      </c>
      <c r="L24" s="75">
        <f t="shared" si="10"/>
        <v>9.6792779565855334E-6</v>
      </c>
      <c r="M24" s="75">
        <f t="shared" si="10"/>
        <v>1.0942577386977893E-5</v>
      </c>
      <c r="N24" s="75">
        <f t="shared" si="10"/>
        <v>1.1873392140678265E-5</v>
      </c>
      <c r="O24" s="75">
        <f t="shared" si="10"/>
        <v>1.2443439882410452E-5</v>
      </c>
      <c r="P24" s="75">
        <f t="shared" si="10"/>
        <v>1.2635399999999999E-5</v>
      </c>
      <c r="Q24" s="75">
        <f t="shared" si="11"/>
        <v>1.2443439882410454E-5</v>
      </c>
      <c r="R24" s="75">
        <f t="shared" si="11"/>
        <v>1.1873392140678266E-5</v>
      </c>
      <c r="S24" s="75">
        <f t="shared" si="11"/>
        <v>1.09425773869779E-5</v>
      </c>
      <c r="T24" s="75">
        <f t="shared" si="11"/>
        <v>9.6792779565855385E-6</v>
      </c>
      <c r="U24" s="75">
        <f t="shared" si="11"/>
        <v>8.1218785634333052E-6</v>
      </c>
      <c r="V24" s="75">
        <f t="shared" si="11"/>
        <v>6.3177000000000039E-6</v>
      </c>
      <c r="W24" s="75">
        <f t="shared" si="11"/>
        <v>4.3215613189771617E-6</v>
      </c>
      <c r="X24" s="75">
        <f t="shared" si="11"/>
        <v>2.1941141840927358E-6</v>
      </c>
      <c r="Y24" s="75">
        <f t="shared" si="11"/>
        <v>7.1592688808547191E-21</v>
      </c>
      <c r="Z24" s="75">
        <f t="shared" si="11"/>
        <v>-2.1941141840927273E-6</v>
      </c>
      <c r="AA24" s="75">
        <f t="shared" si="12"/>
        <v>-4.3215613189771481E-6</v>
      </c>
      <c r="AB24" s="75">
        <f t="shared" si="12"/>
        <v>-6.3176999999999963E-6</v>
      </c>
      <c r="AC24" s="75">
        <f t="shared" si="12"/>
        <v>-8.1218785634332933E-6</v>
      </c>
      <c r="AD24" s="75">
        <f t="shared" si="12"/>
        <v>-9.6792779565855334E-6</v>
      </c>
      <c r="AE24" s="75">
        <f t="shared" si="12"/>
        <v>-1.0942577386977893E-5</v>
      </c>
      <c r="AF24" s="75">
        <f t="shared" si="12"/>
        <v>-1.1873392140678265E-5</v>
      </c>
      <c r="AG24" s="75">
        <f t="shared" si="12"/>
        <v>-1.2443439882410452E-5</v>
      </c>
      <c r="AH24" s="75">
        <f t="shared" si="12"/>
        <v>-1.2635399999999999E-5</v>
      </c>
      <c r="AI24" s="75">
        <f t="shared" si="12"/>
        <v>-1.2443439882410454E-5</v>
      </c>
      <c r="AJ24" s="75">
        <f t="shared" si="12"/>
        <v>-1.1873392140678268E-5</v>
      </c>
      <c r="AK24" s="75">
        <f t="shared" si="13"/>
        <v>-1.0942577386977894E-5</v>
      </c>
      <c r="AL24" s="75">
        <f t="shared" si="13"/>
        <v>-9.6792779565855351E-6</v>
      </c>
      <c r="AM24" s="75">
        <f t="shared" si="13"/>
        <v>-8.1218785634333018E-6</v>
      </c>
      <c r="AN24" s="75">
        <f t="shared" si="13"/>
        <v>-6.3177000000000056E-6</v>
      </c>
      <c r="AO24" s="75">
        <f t="shared" si="13"/>
        <v>-4.3215613189771532E-6</v>
      </c>
      <c r="AP24" s="75">
        <f t="shared" si="13"/>
        <v>-2.1941141840927434E-6</v>
      </c>
      <c r="AQ24" s="75">
        <f t="shared" si="13"/>
        <v>-3.0960481574304754E-21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7.8979200000000008E-6</v>
      </c>
      <c r="E25" s="50">
        <v>-1.5708</v>
      </c>
      <c r="F25" s="36">
        <f t="shared" si="5"/>
        <v>0.23693759999840158</v>
      </c>
      <c r="G25" s="75">
        <f t="shared" si="10"/>
        <v>-2.3693759999840159E-5</v>
      </c>
      <c r="H25" s="75">
        <f t="shared" si="10"/>
        <v>-2.3333813658808293E-5</v>
      </c>
      <c r="I25" s="75">
        <f t="shared" si="10"/>
        <v>-2.2264881197232966E-5</v>
      </c>
      <c r="J25" s="75">
        <f t="shared" si="10"/>
        <v>-2.0519441587053231E-5</v>
      </c>
      <c r="K25" s="75">
        <f t="shared" si="10"/>
        <v>-1.8150529127589326E-5</v>
      </c>
      <c r="L25" s="75">
        <f t="shared" si="10"/>
        <v>-1.5230122025194524E-5</v>
      </c>
      <c r="M25" s="75">
        <f t="shared" si="10"/>
        <v>-1.1846955371877791E-5</v>
      </c>
      <c r="N25" s="75">
        <f t="shared" si="10"/>
        <v>-8.1038249744352297E-6</v>
      </c>
      <c r="O25" s="75">
        <f t="shared" si="10"/>
        <v>-4.1144639558777531E-6</v>
      </c>
      <c r="P25" s="75">
        <f t="shared" si="10"/>
        <v>-8.7032040150919746E-11</v>
      </c>
      <c r="Q25" s="75">
        <f t="shared" si="11"/>
        <v>4.1142925362219512E-6</v>
      </c>
      <c r="R25" s="75">
        <f t="shared" si="11"/>
        <v>8.1036614077034273E-6</v>
      </c>
      <c r="S25" s="75">
        <f t="shared" si="11"/>
        <v>1.1846804627962362E-5</v>
      </c>
      <c r="T25" s="75">
        <f t="shared" si="11"/>
        <v>1.5229988684373065E-5</v>
      </c>
      <c r="U25" s="75">
        <f t="shared" si="11"/>
        <v>1.8150417241355216E-5</v>
      </c>
      <c r="V25" s="75">
        <f t="shared" si="11"/>
        <v>2.051935455501308E-5</v>
      </c>
      <c r="W25" s="75">
        <f t="shared" si="11"/>
        <v>2.2264821663811276E-5</v>
      </c>
      <c r="X25" s="75">
        <f t="shared" si="11"/>
        <v>2.333378343289795E-5</v>
      </c>
      <c r="Y25" s="75">
        <f t="shared" si="11"/>
        <v>2.3693759999840159E-5</v>
      </c>
      <c r="Z25" s="75">
        <f t="shared" si="11"/>
        <v>2.3333813658808293E-5</v>
      </c>
      <c r="AA25" s="75">
        <f t="shared" si="12"/>
        <v>2.2264881197232969E-5</v>
      </c>
      <c r="AB25" s="75">
        <f t="shared" si="12"/>
        <v>2.0519441587053231E-5</v>
      </c>
      <c r="AC25" s="75">
        <f t="shared" si="12"/>
        <v>1.8150529127589326E-5</v>
      </c>
      <c r="AD25" s="75">
        <f t="shared" si="12"/>
        <v>1.5230122025194533E-5</v>
      </c>
      <c r="AE25" s="75">
        <f t="shared" si="12"/>
        <v>1.1846955371877808E-5</v>
      </c>
      <c r="AF25" s="75">
        <f t="shared" si="12"/>
        <v>8.1038249744352483E-6</v>
      </c>
      <c r="AG25" s="75">
        <f t="shared" si="12"/>
        <v>4.1144639558777565E-6</v>
      </c>
      <c r="AH25" s="75">
        <f t="shared" si="12"/>
        <v>8.7032040159083657E-11</v>
      </c>
      <c r="AI25" s="75">
        <f t="shared" si="12"/>
        <v>-4.1142925362219376E-6</v>
      </c>
      <c r="AJ25" s="75">
        <f t="shared" si="12"/>
        <v>-8.1036614077034104E-6</v>
      </c>
      <c r="AK25" s="75">
        <f t="shared" si="13"/>
        <v>-1.1846804627962364E-5</v>
      </c>
      <c r="AL25" s="75">
        <f t="shared" si="13"/>
        <v>-1.5229988684373059E-5</v>
      </c>
      <c r="AM25" s="75">
        <f t="shared" si="13"/>
        <v>-1.8150417241355209E-5</v>
      </c>
      <c r="AN25" s="75">
        <f t="shared" si="13"/>
        <v>-2.0519354555013073E-5</v>
      </c>
      <c r="AO25" s="75">
        <f t="shared" si="13"/>
        <v>-2.2264821663811279E-5</v>
      </c>
      <c r="AP25" s="75">
        <f t="shared" si="13"/>
        <v>-2.3333783432897947E-5</v>
      </c>
      <c r="AQ25" s="75">
        <f t="shared" si="13"/>
        <v>-2.3693759999840159E-5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9.3648899999999996E-7</v>
      </c>
      <c r="E26" s="50">
        <v>-4.3697500000000002E-16</v>
      </c>
      <c r="F26" s="36">
        <f t="shared" si="5"/>
        <v>1.8445232556212998E-2</v>
      </c>
      <c r="G26" s="75">
        <f t="shared" si="10"/>
        <v>-1.6368891231E-21</v>
      </c>
      <c r="H26" s="75">
        <f t="shared" si="10"/>
        <v>6.4059620400582277E-7</v>
      </c>
      <c r="I26" s="75">
        <f t="shared" si="10"/>
        <v>1.2039270516154736E-6</v>
      </c>
      <c r="J26" s="75">
        <f t="shared" si="10"/>
        <v>1.6220465287293694E-6</v>
      </c>
      <c r="K26" s="75">
        <f t="shared" si="10"/>
        <v>1.8445232556212991E-6</v>
      </c>
      <c r="L26" s="75">
        <f t="shared" si="10"/>
        <v>1.8445232556212998E-6</v>
      </c>
      <c r="M26" s="75">
        <f t="shared" si="10"/>
        <v>1.6220465287293713E-6</v>
      </c>
      <c r="N26" s="75">
        <f t="shared" si="10"/>
        <v>1.2039270516154766E-6</v>
      </c>
      <c r="O26" s="75">
        <f t="shared" si="10"/>
        <v>6.4059620400582616E-7</v>
      </c>
      <c r="P26" s="75">
        <f t="shared" si="10"/>
        <v>1.8930062504508847E-21</v>
      </c>
      <c r="Q26" s="75">
        <f t="shared" si="11"/>
        <v>-6.4059620400582266E-7</v>
      </c>
      <c r="R26" s="75">
        <f t="shared" si="11"/>
        <v>-1.2039270516154736E-6</v>
      </c>
      <c r="S26" s="75">
        <f t="shared" si="11"/>
        <v>-1.622046528729369E-6</v>
      </c>
      <c r="T26" s="75">
        <f t="shared" si="11"/>
        <v>-1.8445232556212991E-6</v>
      </c>
      <c r="U26" s="75">
        <f t="shared" si="11"/>
        <v>-1.8445232556212998E-6</v>
      </c>
      <c r="V26" s="75">
        <f t="shared" si="11"/>
        <v>-1.6220465287293711E-6</v>
      </c>
      <c r="W26" s="75">
        <f t="shared" si="11"/>
        <v>-1.2039270516154768E-6</v>
      </c>
      <c r="X26" s="75">
        <f t="shared" si="11"/>
        <v>-6.4059620400582563E-7</v>
      </c>
      <c r="Y26" s="75">
        <f t="shared" si="11"/>
        <v>-2.1224738607286684E-21</v>
      </c>
      <c r="Z26" s="75">
        <f t="shared" si="11"/>
        <v>6.4059620400582319E-7</v>
      </c>
      <c r="AA26" s="75">
        <f t="shared" si="12"/>
        <v>1.2039270516154734E-6</v>
      </c>
      <c r="AB26" s="75">
        <f t="shared" si="12"/>
        <v>1.6220465287293698E-6</v>
      </c>
      <c r="AC26" s="75">
        <f t="shared" si="12"/>
        <v>1.8445232556212991E-6</v>
      </c>
      <c r="AD26" s="75">
        <f t="shared" si="12"/>
        <v>1.8445232556212996E-6</v>
      </c>
      <c r="AE26" s="75">
        <f t="shared" si="12"/>
        <v>1.6220465287293713E-6</v>
      </c>
      <c r="AF26" s="75">
        <f t="shared" si="12"/>
        <v>1.203927051615477E-6</v>
      </c>
      <c r="AG26" s="75">
        <f t="shared" si="12"/>
        <v>6.4059620400582436E-7</v>
      </c>
      <c r="AH26" s="75">
        <f t="shared" si="12"/>
        <v>6.8840283083335118E-22</v>
      </c>
      <c r="AI26" s="75">
        <f t="shared" si="12"/>
        <v>-6.4059620400582298E-7</v>
      </c>
      <c r="AJ26" s="75">
        <f t="shared" si="12"/>
        <v>-1.2039270516154732E-6</v>
      </c>
      <c r="AK26" s="75">
        <f t="shared" si="13"/>
        <v>-1.6220465287293704E-6</v>
      </c>
      <c r="AL26" s="75">
        <f t="shared" si="13"/>
        <v>-1.8445232556212994E-6</v>
      </c>
      <c r="AM26" s="75">
        <f t="shared" si="13"/>
        <v>-1.8445232556212996E-6</v>
      </c>
      <c r="AN26" s="75">
        <f t="shared" si="13"/>
        <v>-1.6220465287293713E-6</v>
      </c>
      <c r="AO26" s="75">
        <f t="shared" si="13"/>
        <v>-1.2039270516154745E-6</v>
      </c>
      <c r="AP26" s="75">
        <f t="shared" si="13"/>
        <v>-6.4059620400582764E-7</v>
      </c>
      <c r="AQ26" s="75">
        <f t="shared" si="13"/>
        <v>-9.178704411111349E-22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1.1838800000000001E-4</v>
      </c>
      <c r="E27" s="50">
        <v>-3.1415899999999999</v>
      </c>
      <c r="F27" s="36">
        <f t="shared" si="5"/>
        <v>4.7355199999833282</v>
      </c>
      <c r="G27" s="75">
        <f t="shared" si="10"/>
        <v>-1.2566127538217958E-9</v>
      </c>
      <c r="H27" s="75">
        <f t="shared" si="10"/>
        <v>-8.2232679352223085E-5</v>
      </c>
      <c r="I27" s="75">
        <f t="shared" si="10"/>
        <v>-1.6196550374131881E-4</v>
      </c>
      <c r="J27" s="75">
        <f t="shared" si="10"/>
        <v>-2.3677708825773386E-4</v>
      </c>
      <c r="K27" s="75">
        <f t="shared" si="10"/>
        <v>-3.0439432076242561E-4</v>
      </c>
      <c r="L27" s="75">
        <f t="shared" si="10"/>
        <v>-3.6276268586170942E-4</v>
      </c>
      <c r="M27" s="75">
        <f t="shared" si="10"/>
        <v>-4.1010869031786148E-4</v>
      </c>
      <c r="N27" s="75">
        <f t="shared" si="10"/>
        <v>-4.4499374974371598E-4</v>
      </c>
      <c r="O27" s="75">
        <f t="shared" si="10"/>
        <v>-4.6635789926130998E-4</v>
      </c>
      <c r="P27" s="75">
        <f t="shared" si="10"/>
        <v>-4.7355199999833279E-4</v>
      </c>
      <c r="Q27" s="75">
        <f t="shared" si="11"/>
        <v>-4.6635746284428051E-4</v>
      </c>
      <c r="R27" s="75">
        <f t="shared" si="11"/>
        <v>-4.4499289016996764E-4</v>
      </c>
      <c r="S27" s="75">
        <f t="shared" si="11"/>
        <v>-4.1010743370510774E-4</v>
      </c>
      <c r="T27" s="75">
        <f t="shared" si="11"/>
        <v>-3.6276107039149278E-4</v>
      </c>
      <c r="U27" s="75">
        <f t="shared" si="11"/>
        <v>-3.0439239551999128E-4</v>
      </c>
      <c r="V27" s="75">
        <f t="shared" si="11"/>
        <v>-2.3677491174059885E-4</v>
      </c>
      <c r="W27" s="75">
        <f t="shared" si="11"/>
        <v>-1.6196314208185496E-4</v>
      </c>
      <c r="X27" s="75">
        <f t="shared" si="11"/>
        <v>-8.2230204308258154E-5</v>
      </c>
      <c r="Y27" s="75">
        <f t="shared" si="11"/>
        <v>1.2566127537637788E-9</v>
      </c>
      <c r="Z27" s="75">
        <f t="shared" si="11"/>
        <v>8.2232679352223247E-5</v>
      </c>
      <c r="AA27" s="75">
        <f t="shared" si="12"/>
        <v>1.6196550374131876E-4</v>
      </c>
      <c r="AB27" s="75">
        <f t="shared" si="12"/>
        <v>2.3677708825773397E-4</v>
      </c>
      <c r="AC27" s="75">
        <f t="shared" si="12"/>
        <v>3.0439432076242556E-4</v>
      </c>
      <c r="AD27" s="75">
        <f t="shared" si="12"/>
        <v>3.6276268586170937E-4</v>
      </c>
      <c r="AE27" s="75">
        <f t="shared" si="12"/>
        <v>4.1010869031786142E-4</v>
      </c>
      <c r="AF27" s="75">
        <f t="shared" si="12"/>
        <v>4.4499374974371587E-4</v>
      </c>
      <c r="AG27" s="75">
        <f t="shared" si="12"/>
        <v>4.6635789926130998E-4</v>
      </c>
      <c r="AH27" s="75">
        <f t="shared" si="12"/>
        <v>4.7355199999833279E-4</v>
      </c>
      <c r="AI27" s="75">
        <f t="shared" si="12"/>
        <v>4.6635746284428051E-4</v>
      </c>
      <c r="AJ27" s="75">
        <f t="shared" si="12"/>
        <v>4.4499289016996775E-4</v>
      </c>
      <c r="AK27" s="75">
        <f t="shared" si="13"/>
        <v>4.1010743370510768E-4</v>
      </c>
      <c r="AL27" s="75">
        <f t="shared" si="13"/>
        <v>3.6276107039149278E-4</v>
      </c>
      <c r="AM27" s="75">
        <f t="shared" si="13"/>
        <v>3.0439239551999128E-4</v>
      </c>
      <c r="AN27" s="75">
        <f t="shared" si="13"/>
        <v>2.3677491174059904E-4</v>
      </c>
      <c r="AO27" s="75">
        <f t="shared" si="13"/>
        <v>1.6196314208185485E-4</v>
      </c>
      <c r="AP27" s="75">
        <f t="shared" si="13"/>
        <v>8.2230204308258629E-5</v>
      </c>
      <c r="AQ27" s="75">
        <f t="shared" si="13"/>
        <v>-1.2566127537057616E-9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1.39313E-5</v>
      </c>
      <c r="E28" s="50">
        <v>1.5708</v>
      </c>
      <c r="F28" s="36">
        <f t="shared" si="5"/>
        <v>0.41793899999718048</v>
      </c>
      <c r="G28" s="75">
        <f t="shared" si="10"/>
        <v>4.1793899999718046E-5</v>
      </c>
      <c r="H28" s="75">
        <f t="shared" si="10"/>
        <v>4.1158930090293541E-5</v>
      </c>
      <c r="I28" s="75">
        <f t="shared" si="10"/>
        <v>3.9273366917499044E-5</v>
      </c>
      <c r="J28" s="75">
        <f t="shared" si="10"/>
        <v>3.6194502364198891E-5</v>
      </c>
      <c r="K28" s="75">
        <f t="shared" si="10"/>
        <v>3.2015886171864484E-5</v>
      </c>
      <c r="L28" s="75">
        <f t="shared" si="10"/>
        <v>2.6864483479018074E-5</v>
      </c>
      <c r="M28" s="75">
        <f t="shared" si="10"/>
        <v>2.0896817049746282E-5</v>
      </c>
      <c r="N28" s="75">
        <f t="shared" si="10"/>
        <v>1.4294211408717591E-5</v>
      </c>
      <c r="O28" s="75">
        <f t="shared" si="10"/>
        <v>7.2572833872549857E-6</v>
      </c>
      <c r="P28" s="75">
        <f t="shared" si="10"/>
        <v>-1.5351756677547524E-10</v>
      </c>
      <c r="Q28" s="75">
        <f t="shared" si="11"/>
        <v>-7.2575857578349353E-6</v>
      </c>
      <c r="R28" s="75">
        <f t="shared" si="11"/>
        <v>-1.4294499927366877E-5</v>
      </c>
      <c r="S28" s="75">
        <f t="shared" si="11"/>
        <v>-2.0897082949971754E-5</v>
      </c>
      <c r="T28" s="75">
        <f t="shared" si="11"/>
        <v>-2.6864718681575967E-5</v>
      </c>
      <c r="U28" s="75">
        <f t="shared" si="11"/>
        <v>-3.2016083530244055E-5</v>
      </c>
      <c r="V28" s="75">
        <f t="shared" si="11"/>
        <v>-3.619465588176566E-5</v>
      </c>
      <c r="W28" s="75">
        <f t="shared" si="11"/>
        <v>-3.9273471929699409E-5</v>
      </c>
      <c r="X28" s="75">
        <f t="shared" si="11"/>
        <v>-4.1158983406384965E-5</v>
      </c>
      <c r="Y28" s="75">
        <f t="shared" si="11"/>
        <v>-4.1793899999718046E-5</v>
      </c>
      <c r="Z28" s="75">
        <f t="shared" si="11"/>
        <v>-4.1158930090293541E-5</v>
      </c>
      <c r="AA28" s="75">
        <f t="shared" si="12"/>
        <v>-3.9273366917499044E-5</v>
      </c>
      <c r="AB28" s="75">
        <f t="shared" si="12"/>
        <v>-3.6194502364198878E-5</v>
      </c>
      <c r="AC28" s="75">
        <f t="shared" si="12"/>
        <v>-3.2015886171864477E-5</v>
      </c>
      <c r="AD28" s="75">
        <f t="shared" si="12"/>
        <v>-2.6864483479018074E-5</v>
      </c>
      <c r="AE28" s="75">
        <f t="shared" si="12"/>
        <v>-2.0896817049746285E-5</v>
      </c>
      <c r="AF28" s="75">
        <f t="shared" si="12"/>
        <v>-1.4294211408717598E-5</v>
      </c>
      <c r="AG28" s="75">
        <f t="shared" si="12"/>
        <v>-7.2572833872549738E-6</v>
      </c>
      <c r="AH28" s="75">
        <f t="shared" si="12"/>
        <v>1.5351756677035486E-10</v>
      </c>
      <c r="AI28" s="75">
        <f t="shared" si="12"/>
        <v>7.2575857578349302E-6</v>
      </c>
      <c r="AJ28" s="75">
        <f t="shared" si="12"/>
        <v>1.4294499927366871E-5</v>
      </c>
      <c r="AK28" s="75">
        <f t="shared" si="13"/>
        <v>2.0897082949971785E-5</v>
      </c>
      <c r="AL28" s="75">
        <f t="shared" si="13"/>
        <v>2.6864718681575967E-5</v>
      </c>
      <c r="AM28" s="75">
        <f t="shared" si="13"/>
        <v>3.2016083530244055E-5</v>
      </c>
      <c r="AN28" s="75">
        <f t="shared" si="13"/>
        <v>3.6194655881765653E-5</v>
      </c>
      <c r="AO28" s="75">
        <f t="shared" si="13"/>
        <v>3.9273471929699429E-5</v>
      </c>
      <c r="AP28" s="75">
        <f t="shared" si="13"/>
        <v>4.1158983406384958E-5</v>
      </c>
      <c r="AQ28" s="75">
        <f t="shared" si="13"/>
        <v>4.1793899999718046E-5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5.1639599999999999E-5</v>
      </c>
      <c r="E29" s="50">
        <v>3.1415899999999999</v>
      </c>
      <c r="F29" s="36">
        <f t="shared" si="5"/>
        <v>1.0171025206372433</v>
      </c>
      <c r="G29" s="75">
        <f t="shared" si="10"/>
        <v>-5.4812126196935108E-10</v>
      </c>
      <c r="H29" s="75">
        <f t="shared" si="10"/>
        <v>3.5323051720557735E-5</v>
      </c>
      <c r="I29" s="75">
        <f t="shared" si="10"/>
        <v>6.638617021215623E-5</v>
      </c>
      <c r="J29" s="75">
        <f t="shared" si="10"/>
        <v>8.9442136820643169E-5</v>
      </c>
      <c r="K29" s="75">
        <f t="shared" si="10"/>
        <v>1.0171006170320777E-4</v>
      </c>
      <c r="L29" s="75">
        <f t="shared" si="10"/>
        <v>1.0171025206372433E-4</v>
      </c>
      <c r="M29" s="75">
        <f t="shared" si="10"/>
        <v>8.9442684941905184E-5</v>
      </c>
      <c r="N29" s="75">
        <f t="shared" si="10"/>
        <v>6.6387009982650069E-5</v>
      </c>
      <c r="O29" s="75">
        <f t="shared" si="10"/>
        <v>3.5324081851568081E-5</v>
      </c>
      <c r="P29" s="75">
        <f t="shared" si="10"/>
        <v>5.4812126198200436E-10</v>
      </c>
      <c r="Q29" s="75">
        <f t="shared" si="11"/>
        <v>-3.5323051720557721E-5</v>
      </c>
      <c r="R29" s="75">
        <f t="shared" si="11"/>
        <v>-6.6386170212156284E-5</v>
      </c>
      <c r="S29" s="75">
        <f t="shared" si="11"/>
        <v>-8.9442136820643209E-5</v>
      </c>
      <c r="T29" s="75">
        <f t="shared" si="11"/>
        <v>-1.0171006170320776E-4</v>
      </c>
      <c r="U29" s="75">
        <f t="shared" si="11"/>
        <v>-1.0171025206372433E-4</v>
      </c>
      <c r="V29" s="75">
        <f t="shared" si="11"/>
        <v>-8.9442684941905184E-5</v>
      </c>
      <c r="W29" s="75">
        <f t="shared" si="11"/>
        <v>-6.6387009982650082E-5</v>
      </c>
      <c r="X29" s="75">
        <f t="shared" si="11"/>
        <v>-3.5324081851568095E-5</v>
      </c>
      <c r="Y29" s="75">
        <f t="shared" si="11"/>
        <v>-5.4812126199465753E-10</v>
      </c>
      <c r="Z29" s="75">
        <f t="shared" si="11"/>
        <v>3.5323051720557884E-5</v>
      </c>
      <c r="AA29" s="75">
        <f t="shared" si="12"/>
        <v>6.6386170212156271E-5</v>
      </c>
      <c r="AB29" s="75">
        <f t="shared" si="12"/>
        <v>8.9442136820643196E-5</v>
      </c>
      <c r="AC29" s="75">
        <f t="shared" si="12"/>
        <v>1.0171006170320776E-4</v>
      </c>
      <c r="AD29" s="75">
        <f t="shared" si="12"/>
        <v>1.0171025206372433E-4</v>
      </c>
      <c r="AE29" s="75">
        <f t="shared" si="12"/>
        <v>8.9442684941905197E-5</v>
      </c>
      <c r="AF29" s="75">
        <f t="shared" si="12"/>
        <v>6.6387009982650096E-5</v>
      </c>
      <c r="AG29" s="75">
        <f t="shared" si="12"/>
        <v>3.5324081851568108E-5</v>
      </c>
      <c r="AH29" s="75">
        <f t="shared" si="12"/>
        <v>5.4812126200731081E-10</v>
      </c>
      <c r="AI29" s="75">
        <f t="shared" si="12"/>
        <v>-3.5323051720557525E-5</v>
      </c>
      <c r="AJ29" s="75">
        <f t="shared" si="12"/>
        <v>-6.6386170212155986E-5</v>
      </c>
      <c r="AK29" s="75">
        <f t="shared" si="13"/>
        <v>-8.9442136820643196E-5</v>
      </c>
      <c r="AL29" s="75">
        <f t="shared" si="13"/>
        <v>-1.0171006170320776E-4</v>
      </c>
      <c r="AM29" s="75">
        <f t="shared" si="13"/>
        <v>-1.0171025206372433E-4</v>
      </c>
      <c r="AN29" s="75">
        <f t="shared" si="13"/>
        <v>-8.9442684941905211E-5</v>
      </c>
      <c r="AO29" s="75">
        <f t="shared" si="13"/>
        <v>-6.6387009982649825E-5</v>
      </c>
      <c r="AP29" s="75">
        <f t="shared" si="13"/>
        <v>-3.5324081851568291E-5</v>
      </c>
      <c r="AQ29" s="75">
        <f t="shared" si="13"/>
        <v>-5.4812126183650329E-10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3.5516799999999998E-5</v>
      </c>
      <c r="E30" s="50">
        <v>3.1415899999999999</v>
      </c>
      <c r="F30" s="36">
        <f t="shared" si="5"/>
        <v>1.4206719999949982</v>
      </c>
      <c r="G30" s="75">
        <f t="shared" si="10"/>
        <v>3.7698807189020809E-10</v>
      </c>
      <c r="H30" s="75">
        <f t="shared" si="10"/>
        <v>-2.4669339125380451E-5</v>
      </c>
      <c r="I30" s="75">
        <f t="shared" si="10"/>
        <v>-4.8589489852796095E-5</v>
      </c>
      <c r="J30" s="75">
        <f t="shared" si="10"/>
        <v>-7.103327351850271E-5</v>
      </c>
      <c r="K30" s="75">
        <f t="shared" si="10"/>
        <v>-9.1318747112920421E-5</v>
      </c>
      <c r="L30" s="75">
        <f t="shared" si="10"/>
        <v>-1.0882954678582769E-4</v>
      </c>
      <c r="M30" s="75">
        <f t="shared" si="10"/>
        <v>-1.2303361575005545E-4</v>
      </c>
      <c r="N30" s="75">
        <f t="shared" si="10"/>
        <v>-1.3349937055773137E-4</v>
      </c>
      <c r="O30" s="75">
        <f t="shared" si="10"/>
        <v>-1.399088145449517E-4</v>
      </c>
      <c r="P30" s="75">
        <f t="shared" si="10"/>
        <v>-1.4206719999949982E-4</v>
      </c>
      <c r="Q30" s="75">
        <f t="shared" si="11"/>
        <v>-1.3990894547153505E-4</v>
      </c>
      <c r="R30" s="75">
        <f t="shared" si="11"/>
        <v>-1.3349962843276015E-4</v>
      </c>
      <c r="S30" s="75">
        <f t="shared" si="11"/>
        <v>-1.2303399273812734E-4</v>
      </c>
      <c r="T30" s="75">
        <f t="shared" si="11"/>
        <v>-1.0883003143235092E-4</v>
      </c>
      <c r="U30" s="75">
        <f t="shared" si="11"/>
        <v>-9.131932469215562E-5</v>
      </c>
      <c r="V30" s="75">
        <f t="shared" si="11"/>
        <v>-7.1033926480997128E-5</v>
      </c>
      <c r="W30" s="75">
        <f t="shared" si="11"/>
        <v>-4.8590198358614731E-5</v>
      </c>
      <c r="X30" s="75">
        <f t="shared" si="11"/>
        <v>-2.4670081646932449E-5</v>
      </c>
      <c r="Y30" s="75">
        <f t="shared" si="11"/>
        <v>-3.7698807190761342E-10</v>
      </c>
      <c r="Z30" s="75">
        <f t="shared" si="11"/>
        <v>2.4669339125380559E-5</v>
      </c>
      <c r="AA30" s="75">
        <f t="shared" si="12"/>
        <v>4.8589489852796135E-5</v>
      </c>
      <c r="AB30" s="75">
        <f t="shared" si="12"/>
        <v>7.1033273518502751E-5</v>
      </c>
      <c r="AC30" s="75">
        <f t="shared" si="12"/>
        <v>9.1318747112920407E-5</v>
      </c>
      <c r="AD30" s="75">
        <f t="shared" si="12"/>
        <v>1.0882954678582767E-4</v>
      </c>
      <c r="AE30" s="75">
        <f t="shared" si="12"/>
        <v>1.2303361575005545E-4</v>
      </c>
      <c r="AF30" s="75">
        <f t="shared" si="12"/>
        <v>1.3349937055773137E-4</v>
      </c>
      <c r="AG30" s="75">
        <f t="shared" si="12"/>
        <v>1.399088145449517E-4</v>
      </c>
      <c r="AH30" s="75">
        <f t="shared" si="12"/>
        <v>1.4206719999949982E-4</v>
      </c>
      <c r="AI30" s="75">
        <f t="shared" si="12"/>
        <v>1.3990894547153508E-4</v>
      </c>
      <c r="AJ30" s="75">
        <f t="shared" si="12"/>
        <v>1.3349962843276023E-4</v>
      </c>
      <c r="AK30" s="75">
        <f t="shared" si="13"/>
        <v>1.2303399273812737E-4</v>
      </c>
      <c r="AL30" s="75">
        <f t="shared" si="13"/>
        <v>1.0883003143235092E-4</v>
      </c>
      <c r="AM30" s="75">
        <f t="shared" si="13"/>
        <v>9.1319324692155633E-5</v>
      </c>
      <c r="AN30" s="75">
        <f t="shared" si="13"/>
        <v>7.1033926480997141E-5</v>
      </c>
      <c r="AO30" s="75">
        <f t="shared" si="13"/>
        <v>4.8590198358614514E-5</v>
      </c>
      <c r="AP30" s="75">
        <f t="shared" si="13"/>
        <v>2.4670081646932588E-5</v>
      </c>
      <c r="AQ30" s="75">
        <f t="shared" si="13"/>
        <v>3.7698807179883777E-10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1.44499E-5</v>
      </c>
      <c r="E31" s="50">
        <v>-1.5708</v>
      </c>
      <c r="F31" s="36">
        <f t="shared" si="5"/>
        <v>0.43349699999707553</v>
      </c>
      <c r="G31" s="75">
        <f t="shared" si="10"/>
        <v>-4.3349699999707553E-5</v>
      </c>
      <c r="H31" s="75">
        <f t="shared" si="10"/>
        <v>-4.2691148300870853E-5</v>
      </c>
      <c r="I31" s="75">
        <f t="shared" si="10"/>
        <v>-4.0735447663675581E-5</v>
      </c>
      <c r="J31" s="75">
        <f t="shared" si="10"/>
        <v>-3.7542021062350649E-5</v>
      </c>
      <c r="K31" s="75">
        <f t="shared" si="10"/>
        <v>-3.3207899148225482E-5</v>
      </c>
      <c r="L31" s="75">
        <f t="shared" si="10"/>
        <v>-2.7864772022489255E-5</v>
      </c>
      <c r="M31" s="75">
        <f t="shared" si="10"/>
        <v>-2.167498789910469E-5</v>
      </c>
      <c r="N31" s="75">
        <f t="shared" si="10"/>
        <v>-1.4826620236478925E-5</v>
      </c>
      <c r="O31" s="75">
        <f t="shared" si="10"/>
        <v>-7.5277532205995946E-6</v>
      </c>
      <c r="P31" s="75">
        <f t="shared" si="10"/>
        <v>-1.5923233927119738E-10</v>
      </c>
      <c r="Q31" s="75">
        <f t="shared" si="11"/>
        <v>7.5274395941151046E-6</v>
      </c>
      <c r="R31" s="75">
        <f t="shared" si="11"/>
        <v>1.4826320977570518E-5</v>
      </c>
      <c r="S31" s="75">
        <f t="shared" si="11"/>
        <v>2.1674712100602859E-5</v>
      </c>
      <c r="T31" s="75">
        <f t="shared" si="11"/>
        <v>2.7864528064391933E-5</v>
      </c>
      <c r="U31" s="75">
        <f t="shared" si="11"/>
        <v>3.3207694443075983E-5</v>
      </c>
      <c r="V31" s="75">
        <f t="shared" si="11"/>
        <v>3.754186183001138E-5</v>
      </c>
      <c r="W31" s="75">
        <f t="shared" si="11"/>
        <v>4.0735338742340583E-5</v>
      </c>
      <c r="X31" s="75">
        <f t="shared" si="11"/>
        <v>4.2691093000059769E-5</v>
      </c>
      <c r="Y31" s="75">
        <f t="shared" si="11"/>
        <v>4.3349699999707553E-5</v>
      </c>
      <c r="Z31" s="75">
        <f t="shared" si="11"/>
        <v>4.2691148300870853E-5</v>
      </c>
      <c r="AA31" s="75">
        <f t="shared" si="12"/>
        <v>4.0735447663675588E-5</v>
      </c>
      <c r="AB31" s="75">
        <f t="shared" si="12"/>
        <v>3.7542021062350649E-5</v>
      </c>
      <c r="AC31" s="75">
        <f t="shared" si="12"/>
        <v>3.3207899148225489E-5</v>
      </c>
      <c r="AD31" s="75">
        <f t="shared" si="12"/>
        <v>2.7864772022489272E-5</v>
      </c>
      <c r="AE31" s="75">
        <f t="shared" si="12"/>
        <v>2.1674987899104714E-5</v>
      </c>
      <c r="AF31" s="75">
        <f t="shared" si="12"/>
        <v>1.4826620236478955E-5</v>
      </c>
      <c r="AG31" s="75">
        <f t="shared" si="12"/>
        <v>7.527753220599598E-6</v>
      </c>
      <c r="AH31" s="75">
        <f t="shared" si="12"/>
        <v>1.5923233928613394E-10</v>
      </c>
      <c r="AI31" s="75">
        <f t="shared" si="12"/>
        <v>-7.5274395941150808E-6</v>
      </c>
      <c r="AJ31" s="75">
        <f t="shared" si="12"/>
        <v>-1.4826320977570488E-5</v>
      </c>
      <c r="AK31" s="75">
        <f t="shared" si="13"/>
        <v>-2.1674712100602863E-5</v>
      </c>
      <c r="AL31" s="75">
        <f t="shared" si="13"/>
        <v>-2.786452806439192E-5</v>
      </c>
      <c r="AM31" s="75">
        <f t="shared" si="13"/>
        <v>-3.3207694443075983E-5</v>
      </c>
      <c r="AN31" s="75">
        <f t="shared" si="13"/>
        <v>-3.7541861830011367E-5</v>
      </c>
      <c r="AO31" s="75">
        <f t="shared" si="13"/>
        <v>-4.0735338742340583E-5</v>
      </c>
      <c r="AP31" s="75">
        <f t="shared" si="13"/>
        <v>-4.2691093000059763E-5</v>
      </c>
      <c r="AQ31" s="75">
        <f t="shared" si="13"/>
        <v>-4.3349699999707553E-5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1.4100900000000001E-5</v>
      </c>
      <c r="E32" s="50">
        <v>3.1415899999999999</v>
      </c>
      <c r="F32" s="36">
        <f t="shared" si="5"/>
        <v>0.27773377278781602</v>
      </c>
      <c r="G32" s="75">
        <f t="shared" si="10"/>
        <v>-1.4967201726782591E-10</v>
      </c>
      <c r="H32" s="75">
        <f t="shared" si="10"/>
        <v>9.645443032215831E-6</v>
      </c>
      <c r="I32" s="75">
        <f t="shared" si="10"/>
        <v>1.8127652955185436E-5</v>
      </c>
      <c r="J32" s="75">
        <f t="shared" si="10"/>
        <v>2.4423400396095385E-5</v>
      </c>
      <c r="K32" s="75">
        <f t="shared" si="10"/>
        <v>2.7773325298235512E-5</v>
      </c>
      <c r="L32" s="75">
        <f t="shared" si="10"/>
        <v>2.7773377278781604E-5</v>
      </c>
      <c r="M32" s="75">
        <f t="shared" si="10"/>
        <v>2.4423550068112668E-5</v>
      </c>
      <c r="N32" s="75">
        <f t="shared" si="10"/>
        <v>1.812788226601969E-5</v>
      </c>
      <c r="O32" s="75">
        <f t="shared" si="10"/>
        <v>9.6457243235961613E-6</v>
      </c>
      <c r="P32" s="75">
        <f t="shared" si="10"/>
        <v>1.4967201727128107E-10</v>
      </c>
      <c r="Q32" s="75">
        <f t="shared" si="11"/>
        <v>-9.6454430322158276E-6</v>
      </c>
      <c r="R32" s="75">
        <f t="shared" si="11"/>
        <v>-1.8127652955185449E-5</v>
      </c>
      <c r="S32" s="75">
        <f t="shared" si="11"/>
        <v>-2.4423400396095399E-5</v>
      </c>
      <c r="T32" s="75">
        <f t="shared" si="11"/>
        <v>-2.7773325298235509E-5</v>
      </c>
      <c r="U32" s="75">
        <f t="shared" si="11"/>
        <v>-2.7773377278781604E-5</v>
      </c>
      <c r="V32" s="75">
        <f t="shared" si="11"/>
        <v>-2.4423550068112668E-5</v>
      </c>
      <c r="W32" s="75">
        <f t="shared" si="11"/>
        <v>-1.8127882266019693E-5</v>
      </c>
      <c r="X32" s="75">
        <f t="shared" si="11"/>
        <v>-9.6457243235961664E-6</v>
      </c>
      <c r="Y32" s="75">
        <f t="shared" si="11"/>
        <v>-1.4967201727473621E-10</v>
      </c>
      <c r="Z32" s="75">
        <f t="shared" si="11"/>
        <v>9.6454430322158717E-6</v>
      </c>
      <c r="AA32" s="75">
        <f t="shared" si="12"/>
        <v>1.8127652955185446E-5</v>
      </c>
      <c r="AB32" s="75">
        <f t="shared" si="12"/>
        <v>2.4423400396095395E-5</v>
      </c>
      <c r="AC32" s="75">
        <f t="shared" si="12"/>
        <v>2.7773325298235509E-5</v>
      </c>
      <c r="AD32" s="75">
        <f t="shared" si="12"/>
        <v>2.7773377278781604E-5</v>
      </c>
      <c r="AE32" s="75">
        <f t="shared" si="12"/>
        <v>2.4423550068112671E-5</v>
      </c>
      <c r="AF32" s="75">
        <f t="shared" si="12"/>
        <v>1.8127882266019696E-5</v>
      </c>
      <c r="AG32" s="75">
        <f t="shared" si="12"/>
        <v>9.6457243235961698E-6</v>
      </c>
      <c r="AH32" s="75">
        <f t="shared" si="12"/>
        <v>1.4967201727819134E-10</v>
      </c>
      <c r="AI32" s="75">
        <f t="shared" si="12"/>
        <v>-9.6454430322157717E-6</v>
      </c>
      <c r="AJ32" s="75">
        <f t="shared" si="12"/>
        <v>-1.8127652955185368E-5</v>
      </c>
      <c r="AK32" s="75">
        <f t="shared" si="13"/>
        <v>-2.4423400396095395E-5</v>
      </c>
      <c r="AL32" s="75">
        <f t="shared" si="13"/>
        <v>-2.7773325298235509E-5</v>
      </c>
      <c r="AM32" s="75">
        <f t="shared" si="13"/>
        <v>-2.7773377278781604E-5</v>
      </c>
      <c r="AN32" s="75">
        <f t="shared" si="13"/>
        <v>-2.4423550068112675E-5</v>
      </c>
      <c r="AO32" s="75">
        <f t="shared" si="13"/>
        <v>-1.8127882266019625E-5</v>
      </c>
      <c r="AP32" s="75">
        <f t="shared" si="13"/>
        <v>-9.6457243235962206E-6</v>
      </c>
      <c r="AQ32" s="75">
        <f t="shared" si="13"/>
        <v>-1.4967201723155001E-10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3.1610799999999999E-5</v>
      </c>
      <c r="E33" s="50">
        <v>3.1415899999999999</v>
      </c>
      <c r="F33" s="36">
        <f t="shared" si="5"/>
        <v>1.2644319999955482</v>
      </c>
      <c r="G33" s="75">
        <f t="shared" ref="G33:P42" si="14">Bn*SIN(m*(th-INDEX(deg,ii)*PI()/180+ph))*INDEX(mm,ii)*INDEX(_10kA,ii)</f>
        <v>3.3552838495886428E-10</v>
      </c>
      <c r="H33" s="75">
        <f t="shared" si="14"/>
        <v>-2.1956300827343011E-5</v>
      </c>
      <c r="I33" s="75">
        <f t="shared" si="14"/>
        <v>-4.3245806092856531E-5</v>
      </c>
      <c r="J33" s="75">
        <f t="shared" si="14"/>
        <v>-6.3221309423672323E-5</v>
      </c>
      <c r="K33" s="75">
        <f t="shared" si="14"/>
        <v>-8.1275865259176073E-5</v>
      </c>
      <c r="L33" s="75">
        <f t="shared" si="14"/>
        <v>-9.686089505635197E-5</v>
      </c>
      <c r="M33" s="75">
        <f t="shared" si="14"/>
        <v>-1.095028555712185E-4</v>
      </c>
      <c r="N33" s="75">
        <f t="shared" si="14"/>
        <v>-1.188176272306721E-4</v>
      </c>
      <c r="O33" s="75">
        <f t="shared" si="14"/>
        <v>-1.2452218541134222E-4</v>
      </c>
      <c r="P33" s="75">
        <f t="shared" si="14"/>
        <v>-1.2644319999955482E-4</v>
      </c>
      <c r="Q33" s="75">
        <f t="shared" ref="Q33:Z42" si="15">Bn*SIN(m*(th-INDEX(deg,ii)*PI()/180+ph))*INDEX(mm,ii)*INDEX(_10kA,ii)</f>
        <v>-1.2452230193912741E-4</v>
      </c>
      <c r="R33" s="75">
        <f t="shared" si="15"/>
        <v>-1.1881785674560474E-4</v>
      </c>
      <c r="S33" s="75">
        <f t="shared" si="15"/>
        <v>-1.0950319109960345E-4</v>
      </c>
      <c r="T33" s="75">
        <f t="shared" si="15"/>
        <v>-9.6861326403329095E-5</v>
      </c>
      <c r="U33" s="75">
        <f t="shared" si="15"/>
        <v>-8.1276379318485692E-5</v>
      </c>
      <c r="V33" s="75">
        <f t="shared" si="15"/>
        <v>-6.3221890575882513E-5</v>
      </c>
      <c r="W33" s="75">
        <f t="shared" si="15"/>
        <v>-4.3246436679951421E-5</v>
      </c>
      <c r="X33" s="75">
        <f t="shared" si="15"/>
        <v>-2.1956961689252756E-5</v>
      </c>
      <c r="Y33" s="75">
        <f t="shared" si="15"/>
        <v>-3.3552838497435546E-10</v>
      </c>
      <c r="Z33" s="75">
        <f t="shared" si="15"/>
        <v>2.1956300827343109E-5</v>
      </c>
      <c r="AA33" s="75">
        <f t="shared" ref="AA33:AJ42" si="16">Bn*SIN(m*(th-INDEX(deg,ii)*PI()/180+ph))*INDEX(mm,ii)*INDEX(_10kA,ii)</f>
        <v>4.3245806092856564E-5</v>
      </c>
      <c r="AB33" s="75">
        <f t="shared" si="16"/>
        <v>6.3221309423672364E-5</v>
      </c>
      <c r="AC33" s="75">
        <f t="shared" si="16"/>
        <v>8.1275865259176059E-5</v>
      </c>
      <c r="AD33" s="75">
        <f t="shared" si="16"/>
        <v>9.6860895056351956E-5</v>
      </c>
      <c r="AE33" s="75">
        <f t="shared" si="16"/>
        <v>1.0950285557121848E-4</v>
      </c>
      <c r="AF33" s="75">
        <f t="shared" si="16"/>
        <v>1.188176272306721E-4</v>
      </c>
      <c r="AG33" s="75">
        <f t="shared" si="16"/>
        <v>1.2452218541134222E-4</v>
      </c>
      <c r="AH33" s="75">
        <f t="shared" si="16"/>
        <v>1.2644319999955482E-4</v>
      </c>
      <c r="AI33" s="75">
        <f t="shared" si="16"/>
        <v>1.2452230193912744E-4</v>
      </c>
      <c r="AJ33" s="75">
        <f t="shared" si="16"/>
        <v>1.1881785674560481E-4</v>
      </c>
      <c r="AK33" s="75">
        <f t="shared" ref="AK33:AQ42" si="17">Bn*SIN(m*(th-INDEX(deg,ii)*PI()/180+ph))*INDEX(mm,ii)*INDEX(_10kA,ii)</f>
        <v>1.0950319109960347E-4</v>
      </c>
      <c r="AL33" s="75">
        <f t="shared" si="17"/>
        <v>9.6861326403329095E-5</v>
      </c>
      <c r="AM33" s="75">
        <f t="shared" si="17"/>
        <v>8.1276379318485705E-5</v>
      </c>
      <c r="AN33" s="75">
        <f t="shared" si="17"/>
        <v>6.3221890575882527E-5</v>
      </c>
      <c r="AO33" s="75">
        <f t="shared" si="17"/>
        <v>4.3246436679951224E-5</v>
      </c>
      <c r="AP33" s="75">
        <f t="shared" si="17"/>
        <v>2.1956961689252881E-5</v>
      </c>
      <c r="AQ33" s="75">
        <f t="shared" si="17"/>
        <v>3.355283848775425E-10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5.3747199999999999E-5</v>
      </c>
      <c r="E34" s="50">
        <v>-1.5708</v>
      </c>
      <c r="F34" s="36">
        <f t="shared" si="5"/>
        <v>1.6124159999891221</v>
      </c>
      <c r="G34" s="75">
        <f t="shared" si="14"/>
        <v>-1.6124159999891222E-4</v>
      </c>
      <c r="H34" s="75">
        <f t="shared" si="14"/>
        <v>-1.5879208063423041E-4</v>
      </c>
      <c r="I34" s="75">
        <f t="shared" si="14"/>
        <v>-1.5151774425214737E-4</v>
      </c>
      <c r="J34" s="75">
        <f t="shared" si="14"/>
        <v>-1.3963961788264088E-4</v>
      </c>
      <c r="K34" s="75">
        <f t="shared" si="14"/>
        <v>-1.235186123848265E-4</v>
      </c>
      <c r="L34" s="75">
        <f t="shared" si="14"/>
        <v>-1.0364455635313286E-4</v>
      </c>
      <c r="M34" s="75">
        <f t="shared" si="14"/>
        <v>-8.0621312923325394E-5</v>
      </c>
      <c r="N34" s="75">
        <f t="shared" si="14"/>
        <v>-5.5148431696695475E-5</v>
      </c>
      <c r="O34" s="75">
        <f t="shared" si="14"/>
        <v>-2.7999893279414421E-5</v>
      </c>
      <c r="P34" s="75">
        <f t="shared" si="14"/>
        <v>-5.9227346800164012E-10</v>
      </c>
      <c r="Q34" s="75">
        <f t="shared" si="15"/>
        <v>2.7998726728408041E-5</v>
      </c>
      <c r="R34" s="75">
        <f t="shared" si="15"/>
        <v>5.5147318586680744E-5</v>
      </c>
      <c r="S34" s="75">
        <f t="shared" si="15"/>
        <v>8.062028707558681E-5</v>
      </c>
      <c r="T34" s="75">
        <f t="shared" si="15"/>
        <v>1.0364364893753494E-4</v>
      </c>
      <c r="U34" s="75">
        <f t="shared" si="15"/>
        <v>1.2351785097273294E-4</v>
      </c>
      <c r="V34" s="75">
        <f t="shared" si="15"/>
        <v>1.396390256091729E-4</v>
      </c>
      <c r="W34" s="75">
        <f t="shared" si="15"/>
        <v>1.5151733911323453E-4</v>
      </c>
      <c r="X34" s="75">
        <f t="shared" si="15"/>
        <v>1.5879187493981361E-4</v>
      </c>
      <c r="Y34" s="75">
        <f t="shared" si="15"/>
        <v>1.6124159999891222E-4</v>
      </c>
      <c r="Z34" s="75">
        <f t="shared" si="15"/>
        <v>1.5879208063423041E-4</v>
      </c>
      <c r="AA34" s="75">
        <f t="shared" si="16"/>
        <v>1.5151774425214737E-4</v>
      </c>
      <c r="AB34" s="75">
        <f t="shared" si="16"/>
        <v>1.3963961788264091E-4</v>
      </c>
      <c r="AC34" s="75">
        <f t="shared" si="16"/>
        <v>1.2351861238482653E-4</v>
      </c>
      <c r="AD34" s="75">
        <f t="shared" si="16"/>
        <v>1.0364455635313293E-4</v>
      </c>
      <c r="AE34" s="75">
        <f t="shared" si="16"/>
        <v>8.0621312923325475E-5</v>
      </c>
      <c r="AF34" s="75">
        <f t="shared" si="16"/>
        <v>5.5148431696695597E-5</v>
      </c>
      <c r="AG34" s="75">
        <f t="shared" si="16"/>
        <v>2.7999893279414441E-5</v>
      </c>
      <c r="AH34" s="75">
        <f t="shared" si="16"/>
        <v>5.9227346805719739E-10</v>
      </c>
      <c r="AI34" s="75">
        <f t="shared" si="16"/>
        <v>-2.7998726728407949E-5</v>
      </c>
      <c r="AJ34" s="75">
        <f t="shared" si="16"/>
        <v>-5.5147318586680622E-5</v>
      </c>
      <c r="AK34" s="75">
        <f t="shared" si="17"/>
        <v>-8.0620287075586824E-5</v>
      </c>
      <c r="AL34" s="75">
        <f t="shared" si="17"/>
        <v>-1.0364364893753489E-4</v>
      </c>
      <c r="AM34" s="75">
        <f t="shared" si="17"/>
        <v>-1.2351785097273292E-4</v>
      </c>
      <c r="AN34" s="75">
        <f t="shared" si="17"/>
        <v>-1.3963902560917287E-4</v>
      </c>
      <c r="AO34" s="75">
        <f t="shared" si="17"/>
        <v>-1.5151733911323456E-4</v>
      </c>
      <c r="AP34" s="75">
        <f t="shared" si="17"/>
        <v>-1.5879187493981356E-4</v>
      </c>
      <c r="AQ34" s="75">
        <f t="shared" si="17"/>
        <v>-1.6124159999891222E-4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8.1213199999999994E-6</v>
      </c>
      <c r="E35" s="50">
        <v>3.1415899999999999</v>
      </c>
      <c r="F35" s="36">
        <f t="shared" si="5"/>
        <v>0.15995892770086634</v>
      </c>
      <c r="G35" s="75">
        <f t="shared" si="14"/>
        <v>-8.62026074419037E-11</v>
      </c>
      <c r="H35" s="75">
        <f t="shared" si="14"/>
        <v>5.555229056754892E-6</v>
      </c>
      <c r="I35" s="75">
        <f t="shared" si="14"/>
        <v>1.0440501705423523E-5</v>
      </c>
      <c r="J35" s="75">
        <f t="shared" si="14"/>
        <v>1.4066495763023448E-5</v>
      </c>
      <c r="K35" s="75">
        <f t="shared" si="14"/>
        <v>1.5995862832235248E-5</v>
      </c>
      <c r="L35" s="75">
        <f t="shared" si="14"/>
        <v>1.5995892770086633E-5</v>
      </c>
      <c r="M35" s="75">
        <f t="shared" si="14"/>
        <v>1.40665819656309E-5</v>
      </c>
      <c r="N35" s="75">
        <f t="shared" si="14"/>
        <v>1.0440633775480361E-5</v>
      </c>
      <c r="O35" s="75">
        <f t="shared" si="14"/>
        <v>5.5553910646631048E-6</v>
      </c>
      <c r="P35" s="75">
        <f t="shared" si="14"/>
        <v>8.6202607443893664E-11</v>
      </c>
      <c r="Q35" s="75">
        <f t="shared" si="15"/>
        <v>-5.5552290567548903E-6</v>
      </c>
      <c r="R35" s="75">
        <f t="shared" si="15"/>
        <v>-1.0440501705423532E-5</v>
      </c>
      <c r="S35" s="75">
        <f t="shared" si="15"/>
        <v>-1.4066495763023457E-5</v>
      </c>
      <c r="T35" s="75">
        <f t="shared" si="15"/>
        <v>-1.5995862832235244E-5</v>
      </c>
      <c r="U35" s="75">
        <f t="shared" si="15"/>
        <v>-1.5995892770086633E-5</v>
      </c>
      <c r="V35" s="75">
        <f t="shared" si="15"/>
        <v>-1.40665819656309E-5</v>
      </c>
      <c r="W35" s="75">
        <f t="shared" si="15"/>
        <v>-1.0440633775480362E-5</v>
      </c>
      <c r="X35" s="75">
        <f t="shared" si="15"/>
        <v>-5.5553910646631073E-6</v>
      </c>
      <c r="Y35" s="75">
        <f t="shared" si="15"/>
        <v>-8.6202607445883627E-11</v>
      </c>
      <c r="Z35" s="75">
        <f t="shared" si="15"/>
        <v>5.5552290567549157E-6</v>
      </c>
      <c r="AA35" s="75">
        <f t="shared" si="16"/>
        <v>1.044050170542353E-5</v>
      </c>
      <c r="AB35" s="75">
        <f t="shared" si="16"/>
        <v>1.4066495763023453E-5</v>
      </c>
      <c r="AC35" s="75">
        <f t="shared" si="16"/>
        <v>1.5995862832235244E-5</v>
      </c>
      <c r="AD35" s="75">
        <f t="shared" si="16"/>
        <v>1.5995892770086633E-5</v>
      </c>
      <c r="AE35" s="75">
        <f t="shared" si="16"/>
        <v>1.4066581965630902E-5</v>
      </c>
      <c r="AF35" s="75">
        <f t="shared" si="16"/>
        <v>1.0440633775480364E-5</v>
      </c>
      <c r="AG35" s="75">
        <f t="shared" si="16"/>
        <v>5.555391064663109E-6</v>
      </c>
      <c r="AH35" s="75">
        <f t="shared" si="16"/>
        <v>8.6202607447873591E-11</v>
      </c>
      <c r="AI35" s="75">
        <f t="shared" si="16"/>
        <v>-5.555229056754859E-6</v>
      </c>
      <c r="AJ35" s="75">
        <f t="shared" si="16"/>
        <v>-1.0440501705423486E-5</v>
      </c>
      <c r="AK35" s="75">
        <f t="shared" si="17"/>
        <v>-1.4066495763023453E-5</v>
      </c>
      <c r="AL35" s="75">
        <f t="shared" si="17"/>
        <v>-1.5995862832235244E-5</v>
      </c>
      <c r="AM35" s="75">
        <f t="shared" si="17"/>
        <v>-1.5995892770086633E-5</v>
      </c>
      <c r="AN35" s="75">
        <f t="shared" si="17"/>
        <v>-1.4066581965630904E-5</v>
      </c>
      <c r="AO35" s="75">
        <f t="shared" si="17"/>
        <v>-1.0440633775480323E-5</v>
      </c>
      <c r="AP35" s="75">
        <f t="shared" si="17"/>
        <v>-5.5553910646631378E-6</v>
      </c>
      <c r="AQ35" s="75">
        <f t="shared" si="17"/>
        <v>-8.6202607421010836E-11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3.0692099999999998E-4</v>
      </c>
      <c r="E36" s="50">
        <v>-3.15833E-16</v>
      </c>
      <c r="F36" s="36">
        <f t="shared" si="5"/>
        <v>12.27684</v>
      </c>
      <c r="G36" s="75">
        <f t="shared" si="14"/>
        <v>-3.8774312077199998E-19</v>
      </c>
      <c r="H36" s="75">
        <f t="shared" si="14"/>
        <v>2.1318508935084732E-4</v>
      </c>
      <c r="I36" s="75">
        <f t="shared" si="14"/>
        <v>4.1989265763862986E-4</v>
      </c>
      <c r="J36" s="75">
        <f t="shared" si="14"/>
        <v>6.1384199999999953E-4</v>
      </c>
      <c r="K36" s="75">
        <f t="shared" si="14"/>
        <v>7.8914006381040891E-4</v>
      </c>
      <c r="L36" s="75">
        <f t="shared" si="14"/>
        <v>9.4046050610607909E-4</v>
      </c>
      <c r="M36" s="75">
        <f t="shared" si="14"/>
        <v>1.0632055318196946E-3</v>
      </c>
      <c r="N36" s="75">
        <f t="shared" si="14"/>
        <v>1.1536455954569271E-3</v>
      </c>
      <c r="O36" s="75">
        <f t="shared" si="14"/>
        <v>1.2090327214490395E-3</v>
      </c>
      <c r="P36" s="75">
        <f t="shared" si="14"/>
        <v>1.2276839999999999E-3</v>
      </c>
      <c r="Q36" s="75">
        <f t="shared" si="15"/>
        <v>1.2090327214490397E-3</v>
      </c>
      <c r="R36" s="75">
        <f t="shared" si="15"/>
        <v>1.1536455954569271E-3</v>
      </c>
      <c r="S36" s="75">
        <f t="shared" si="15"/>
        <v>1.0632055318196951E-3</v>
      </c>
      <c r="T36" s="75">
        <f t="shared" si="15"/>
        <v>9.4046050610607974E-4</v>
      </c>
      <c r="U36" s="75">
        <f t="shared" si="15"/>
        <v>7.8914006381040989E-4</v>
      </c>
      <c r="V36" s="75">
        <f t="shared" si="15"/>
        <v>6.138420000000004E-4</v>
      </c>
      <c r="W36" s="75">
        <f t="shared" si="15"/>
        <v>4.19892657638631E-4</v>
      </c>
      <c r="X36" s="75">
        <f t="shared" si="15"/>
        <v>2.1318508935084813E-4</v>
      </c>
      <c r="Y36" s="75">
        <f t="shared" si="15"/>
        <v>6.9561073307716763E-19</v>
      </c>
      <c r="Z36" s="75">
        <f t="shared" si="15"/>
        <v>-2.1318508935084732E-4</v>
      </c>
      <c r="AA36" s="75">
        <f t="shared" si="16"/>
        <v>-4.1989265763862964E-4</v>
      </c>
      <c r="AB36" s="75">
        <f t="shared" si="16"/>
        <v>-6.1384199999999964E-4</v>
      </c>
      <c r="AC36" s="75">
        <f t="shared" si="16"/>
        <v>-7.891400638104088E-4</v>
      </c>
      <c r="AD36" s="75">
        <f t="shared" si="16"/>
        <v>-9.404605061060792E-4</v>
      </c>
      <c r="AE36" s="75">
        <f t="shared" si="16"/>
        <v>-1.0632055318196944E-3</v>
      </c>
      <c r="AF36" s="75">
        <f t="shared" si="16"/>
        <v>-1.1536455954569268E-3</v>
      </c>
      <c r="AG36" s="75">
        <f t="shared" si="16"/>
        <v>-1.2090327214490395E-3</v>
      </c>
      <c r="AH36" s="75">
        <f t="shared" si="16"/>
        <v>-1.2276839999999999E-3</v>
      </c>
      <c r="AI36" s="75">
        <f t="shared" si="16"/>
        <v>-1.2090327214490397E-3</v>
      </c>
      <c r="AJ36" s="75">
        <f t="shared" si="16"/>
        <v>-1.1536455954569273E-3</v>
      </c>
      <c r="AK36" s="75">
        <f t="shared" si="17"/>
        <v>-1.0632055318196946E-3</v>
      </c>
      <c r="AL36" s="75">
        <f t="shared" si="17"/>
        <v>-9.4046050610607952E-4</v>
      </c>
      <c r="AM36" s="75">
        <f t="shared" si="17"/>
        <v>-7.8914006381040967E-4</v>
      </c>
      <c r="AN36" s="75">
        <f t="shared" si="17"/>
        <v>-6.1384200000000051E-4</v>
      </c>
      <c r="AO36" s="75">
        <f t="shared" si="17"/>
        <v>-4.1989265763863013E-4</v>
      </c>
      <c r="AP36" s="75">
        <f t="shared" si="17"/>
        <v>-2.1318508935084884E-4</v>
      </c>
      <c r="AQ36" s="75">
        <f t="shared" si="17"/>
        <v>-3.0081903114320682E-19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1.06205E-4</v>
      </c>
      <c r="E37" s="50">
        <v>-1.5708</v>
      </c>
      <c r="F37" s="36">
        <f t="shared" si="5"/>
        <v>3.1861499999785057</v>
      </c>
      <c r="G37" s="75">
        <f t="shared" si="14"/>
        <v>-3.1861499999785058E-4</v>
      </c>
      <c r="H37" s="75">
        <f t="shared" si="14"/>
        <v>-3.1377472545097122E-4</v>
      </c>
      <c r="I37" s="75">
        <f t="shared" si="14"/>
        <v>-2.9940056464893634E-4</v>
      </c>
      <c r="J37" s="75">
        <f t="shared" si="14"/>
        <v>-2.7592926919403941E-4</v>
      </c>
      <c r="K37" s="75">
        <f t="shared" si="14"/>
        <v>-2.4407400252162903E-4</v>
      </c>
      <c r="L37" s="75">
        <f t="shared" si="14"/>
        <v>-2.0480267079000351E-4</v>
      </c>
      <c r="M37" s="75">
        <f t="shared" si="14"/>
        <v>-1.5930851354157562E-4</v>
      </c>
      <c r="N37" s="75">
        <f t="shared" si="14"/>
        <v>-1.0897384772318454E-4</v>
      </c>
      <c r="O37" s="75">
        <f t="shared" si="14"/>
        <v>-5.5328066685152134E-5</v>
      </c>
      <c r="P37" s="75">
        <f t="shared" si="14"/>
        <v>-1.1703382440222782E-9</v>
      </c>
      <c r="Q37" s="75">
        <f t="shared" si="15"/>
        <v>5.5325761568799414E-5</v>
      </c>
      <c r="R37" s="75">
        <f t="shared" si="15"/>
        <v>1.0897164820676108E-4</v>
      </c>
      <c r="S37" s="75">
        <f t="shared" si="15"/>
        <v>1.5930648645627488E-4</v>
      </c>
      <c r="T37" s="75">
        <f t="shared" si="15"/>
        <v>2.0480087772778671E-4</v>
      </c>
      <c r="U37" s="75">
        <f t="shared" si="15"/>
        <v>2.4407249796378421E-4</v>
      </c>
      <c r="V37" s="75">
        <f t="shared" si="15"/>
        <v>2.7592809885579545E-4</v>
      </c>
      <c r="W37" s="75">
        <f t="shared" si="15"/>
        <v>2.993997640904284E-4</v>
      </c>
      <c r="X37" s="75">
        <f t="shared" si="15"/>
        <v>3.1377431899676456E-4</v>
      </c>
      <c r="Y37" s="75">
        <f t="shared" si="15"/>
        <v>3.1861499999785058E-4</v>
      </c>
      <c r="Z37" s="75">
        <f t="shared" si="15"/>
        <v>3.1377472545097122E-4</v>
      </c>
      <c r="AA37" s="75">
        <f t="shared" si="16"/>
        <v>2.9940056464893634E-4</v>
      </c>
      <c r="AB37" s="75">
        <f t="shared" si="16"/>
        <v>2.7592926919403946E-4</v>
      </c>
      <c r="AC37" s="75">
        <f t="shared" si="16"/>
        <v>2.4407400252162903E-4</v>
      </c>
      <c r="AD37" s="75">
        <f t="shared" si="16"/>
        <v>2.0480267079000359E-4</v>
      </c>
      <c r="AE37" s="75">
        <f t="shared" si="16"/>
        <v>1.5930851354157581E-4</v>
      </c>
      <c r="AF37" s="75">
        <f t="shared" si="16"/>
        <v>1.0897384772318476E-4</v>
      </c>
      <c r="AG37" s="75">
        <f t="shared" si="16"/>
        <v>5.5328066685152168E-5</v>
      </c>
      <c r="AH37" s="75">
        <f t="shared" si="16"/>
        <v>1.1703382441320599E-9</v>
      </c>
      <c r="AI37" s="75">
        <f t="shared" si="16"/>
        <v>-5.5325761568799238E-5</v>
      </c>
      <c r="AJ37" s="75">
        <f t="shared" si="16"/>
        <v>-1.0897164820676085E-4</v>
      </c>
      <c r="AK37" s="75">
        <f t="shared" si="17"/>
        <v>-1.5930648645627493E-4</v>
      </c>
      <c r="AL37" s="75">
        <f t="shared" si="17"/>
        <v>-2.048008777277866E-4</v>
      </c>
      <c r="AM37" s="75">
        <f t="shared" si="17"/>
        <v>-2.4407249796378416E-4</v>
      </c>
      <c r="AN37" s="75">
        <f t="shared" si="17"/>
        <v>-2.7592809885579534E-4</v>
      </c>
      <c r="AO37" s="75">
        <f t="shared" si="17"/>
        <v>-2.9939976409042846E-4</v>
      </c>
      <c r="AP37" s="75">
        <f t="shared" si="17"/>
        <v>-3.137743189967645E-4</v>
      </c>
      <c r="AQ37" s="75">
        <f t="shared" si="17"/>
        <v>-3.1861499999785058E-4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3.1423699999999998E-4</v>
      </c>
      <c r="E38" s="50">
        <v>-3.9386E-16</v>
      </c>
      <c r="F38" s="36">
        <f t="shared" si="5"/>
        <v>6.1892606776659456</v>
      </c>
      <c r="G38" s="75">
        <f t="shared" si="14"/>
        <v>-4.9506153927999997E-19</v>
      </c>
      <c r="H38" s="75">
        <f t="shared" si="14"/>
        <v>2.1495076755645586E-4</v>
      </c>
      <c r="I38" s="75">
        <f t="shared" si="14"/>
        <v>4.0397530021013772E-4</v>
      </c>
      <c r="J38" s="75">
        <f t="shared" si="14"/>
        <v>5.4427444961802096E-4</v>
      </c>
      <c r="K38" s="75">
        <f t="shared" si="14"/>
        <v>6.1892606776659431E-4</v>
      </c>
      <c r="L38" s="75">
        <f t="shared" si="14"/>
        <v>6.1892606776659453E-4</v>
      </c>
      <c r="M38" s="75">
        <f t="shared" si="14"/>
        <v>5.4427444961802161E-4</v>
      </c>
      <c r="N38" s="75">
        <f t="shared" si="14"/>
        <v>4.0397530021013859E-4</v>
      </c>
      <c r="O38" s="75">
        <f t="shared" si="14"/>
        <v>2.1495076755645694E-4</v>
      </c>
      <c r="P38" s="75">
        <f t="shared" si="14"/>
        <v>6.351944391476405E-19</v>
      </c>
      <c r="Q38" s="75">
        <f t="shared" si="15"/>
        <v>-2.1495076755645575E-4</v>
      </c>
      <c r="R38" s="75">
        <f t="shared" si="15"/>
        <v>-4.0397530021013761E-4</v>
      </c>
      <c r="S38" s="75">
        <f t="shared" si="15"/>
        <v>-5.4427444961802085E-4</v>
      </c>
      <c r="T38" s="75">
        <f t="shared" si="15"/>
        <v>-6.1892606776659431E-4</v>
      </c>
      <c r="U38" s="75">
        <f t="shared" si="15"/>
        <v>-6.1892606776659453E-4</v>
      </c>
      <c r="V38" s="75">
        <f t="shared" si="15"/>
        <v>-5.442744496180215E-4</v>
      </c>
      <c r="W38" s="75">
        <f t="shared" si="15"/>
        <v>-4.039753002101387E-4</v>
      </c>
      <c r="X38" s="75">
        <f t="shared" si="15"/>
        <v>-2.1495076755645675E-4</v>
      </c>
      <c r="Y38" s="75">
        <f t="shared" si="15"/>
        <v>-7.1219183415266443E-19</v>
      </c>
      <c r="Z38" s="75">
        <f t="shared" si="15"/>
        <v>2.1495076755645591E-4</v>
      </c>
      <c r="AA38" s="75">
        <f t="shared" si="16"/>
        <v>4.0397530021013756E-4</v>
      </c>
      <c r="AB38" s="75">
        <f t="shared" si="16"/>
        <v>5.4427444961802106E-4</v>
      </c>
      <c r="AC38" s="75">
        <f t="shared" si="16"/>
        <v>6.1892606776659431E-4</v>
      </c>
      <c r="AD38" s="75">
        <f t="shared" si="16"/>
        <v>6.1892606776659442E-4</v>
      </c>
      <c r="AE38" s="75">
        <f t="shared" si="16"/>
        <v>5.4427444961802161E-4</v>
      </c>
      <c r="AF38" s="75">
        <f t="shared" si="16"/>
        <v>4.0397530021013875E-4</v>
      </c>
      <c r="AG38" s="75">
        <f t="shared" si="16"/>
        <v>2.1495076755645629E-4</v>
      </c>
      <c r="AH38" s="75">
        <f t="shared" si="16"/>
        <v>2.3099218501507199E-19</v>
      </c>
      <c r="AI38" s="75">
        <f t="shared" si="16"/>
        <v>-2.1495076755645586E-4</v>
      </c>
      <c r="AJ38" s="75">
        <f t="shared" si="16"/>
        <v>-4.039753002101375E-4</v>
      </c>
      <c r="AK38" s="75">
        <f t="shared" si="17"/>
        <v>-5.4427444961802128E-4</v>
      </c>
      <c r="AL38" s="75">
        <f t="shared" si="17"/>
        <v>-6.1892606776659442E-4</v>
      </c>
      <c r="AM38" s="75">
        <f t="shared" si="17"/>
        <v>-6.1892606776659442E-4</v>
      </c>
      <c r="AN38" s="75">
        <f t="shared" si="17"/>
        <v>-5.4427444961802161E-4</v>
      </c>
      <c r="AO38" s="75">
        <f t="shared" si="17"/>
        <v>-4.0397530021013788E-4</v>
      </c>
      <c r="AP38" s="75">
        <f t="shared" si="17"/>
        <v>-2.1495076755645743E-4</v>
      </c>
      <c r="AQ38" s="75">
        <f t="shared" si="17"/>
        <v>-3.0798958002009602E-19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1.2381299999999999E-4</v>
      </c>
      <c r="E39" s="50">
        <v>3.1415899999999999</v>
      </c>
      <c r="F39" s="36">
        <f t="shared" si="5"/>
        <v>4.9525199999825631</v>
      </c>
      <c r="G39" s="75">
        <f t="shared" si="14"/>
        <v>1.3141956523375511E-9</v>
      </c>
      <c r="H39" s="75">
        <f t="shared" si="14"/>
        <v>-8.5998313055532288E-5</v>
      </c>
      <c r="I39" s="75">
        <f t="shared" si="14"/>
        <v>-1.6938492508177094E-4</v>
      </c>
      <c r="J39" s="75">
        <f t="shared" si="14"/>
        <v>-2.4762486187230763E-4</v>
      </c>
      <c r="K39" s="75">
        <f t="shared" si="14"/>
        <v>-3.1834084253908051E-4</v>
      </c>
      <c r="L39" s="75">
        <f t="shared" si="14"/>
        <v>-3.7938419779354226E-4</v>
      </c>
      <c r="M39" s="75">
        <f t="shared" si="14"/>
        <v>-4.2890015617571447E-4</v>
      </c>
      <c r="N39" s="75">
        <f t="shared" si="14"/>
        <v>-4.6538420034643866E-4</v>
      </c>
      <c r="O39" s="75">
        <f t="shared" si="14"/>
        <v>-4.8772778108540472E-4</v>
      </c>
      <c r="P39" s="75">
        <f t="shared" si="14"/>
        <v>-4.9525199999825634E-4</v>
      </c>
      <c r="Q39" s="75">
        <f t="shared" si="15"/>
        <v>-4.8772823750076498E-4</v>
      </c>
      <c r="R39" s="75">
        <f t="shared" si="15"/>
        <v>-4.6538509930920947E-4</v>
      </c>
      <c r="S39" s="75">
        <f t="shared" si="15"/>
        <v>-4.2890147037136678E-4</v>
      </c>
      <c r="T39" s="75">
        <f t="shared" si="15"/>
        <v>-3.7938588729090637E-4</v>
      </c>
      <c r="U39" s="75">
        <f t="shared" si="15"/>
        <v>-3.1834285600363386E-4</v>
      </c>
      <c r="V39" s="75">
        <f t="shared" si="15"/>
        <v>-2.4762713812594877E-4</v>
      </c>
      <c r="W39" s="75">
        <f t="shared" si="15"/>
        <v>-1.6938739496168476E-4</v>
      </c>
      <c r="X39" s="75">
        <f t="shared" si="15"/>
        <v>-8.6000901515667161E-5</v>
      </c>
      <c r="Y39" s="75">
        <f t="shared" si="15"/>
        <v>-1.3141956523982267E-9</v>
      </c>
      <c r="Z39" s="75">
        <f t="shared" si="15"/>
        <v>8.5998313055532681E-5</v>
      </c>
      <c r="AA39" s="75">
        <f t="shared" si="16"/>
        <v>1.693849250817711E-4</v>
      </c>
      <c r="AB39" s="75">
        <f t="shared" si="16"/>
        <v>2.4762486187230773E-4</v>
      </c>
      <c r="AC39" s="75">
        <f t="shared" si="16"/>
        <v>3.1834084253908046E-4</v>
      </c>
      <c r="AD39" s="75">
        <f t="shared" si="16"/>
        <v>3.793841977935422E-4</v>
      </c>
      <c r="AE39" s="75">
        <f t="shared" si="16"/>
        <v>4.2890015617571441E-4</v>
      </c>
      <c r="AF39" s="75">
        <f t="shared" si="16"/>
        <v>4.6538420034643866E-4</v>
      </c>
      <c r="AG39" s="75">
        <f t="shared" si="16"/>
        <v>4.8772778108540472E-4</v>
      </c>
      <c r="AH39" s="75">
        <f t="shared" si="16"/>
        <v>4.9525199999825634E-4</v>
      </c>
      <c r="AI39" s="75">
        <f t="shared" si="16"/>
        <v>4.8772823750076508E-4</v>
      </c>
      <c r="AJ39" s="75">
        <f t="shared" si="16"/>
        <v>4.6538509930920974E-4</v>
      </c>
      <c r="AK39" s="75">
        <f t="shared" si="17"/>
        <v>4.2890147037136683E-4</v>
      </c>
      <c r="AL39" s="75">
        <f t="shared" si="17"/>
        <v>3.7938588729090637E-4</v>
      </c>
      <c r="AM39" s="75">
        <f t="shared" si="17"/>
        <v>3.1834285600363391E-4</v>
      </c>
      <c r="AN39" s="75">
        <f t="shared" si="17"/>
        <v>2.4762713812594882E-4</v>
      </c>
      <c r="AO39" s="75">
        <f t="shared" si="17"/>
        <v>1.69387394961684E-4</v>
      </c>
      <c r="AP39" s="75">
        <f t="shared" si="17"/>
        <v>8.6000901515667635E-5</v>
      </c>
      <c r="AQ39" s="75">
        <f t="shared" si="17"/>
        <v>1.3141956520190303E-9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1.6374799999999999E-4</v>
      </c>
      <c r="E40" s="50">
        <v>1.5708</v>
      </c>
      <c r="F40" s="36">
        <f t="shared" si="5"/>
        <v>4.9124399999668587</v>
      </c>
      <c r="G40" s="75">
        <f t="shared" si="14"/>
        <v>4.9124399999668587E-4</v>
      </c>
      <c r="H40" s="75">
        <f t="shared" si="14"/>
        <v>4.8378058647975328E-4</v>
      </c>
      <c r="I40" s="75">
        <f t="shared" si="14"/>
        <v>4.6161774464742217E-4</v>
      </c>
      <c r="J40" s="75">
        <f t="shared" si="14"/>
        <v>4.2542888123382879E-4</v>
      </c>
      <c r="K40" s="75">
        <f t="shared" si="14"/>
        <v>3.7631357654134686E-4</v>
      </c>
      <c r="L40" s="75">
        <f t="shared" si="14"/>
        <v>3.1576417424951381E-4</v>
      </c>
      <c r="M40" s="75">
        <f t="shared" si="14"/>
        <v>2.4562043730749132E-4</v>
      </c>
      <c r="N40" s="75">
        <f t="shared" si="14"/>
        <v>1.6801364766781909E-4</v>
      </c>
      <c r="O40" s="75">
        <f t="shared" si="14"/>
        <v>8.5301848362767964E-5</v>
      </c>
      <c r="P40" s="75">
        <f t="shared" si="14"/>
        <v>-1.8044399678673575E-9</v>
      </c>
      <c r="Q40" s="75">
        <f t="shared" si="15"/>
        <v>-8.5305402415708148E-5</v>
      </c>
      <c r="R40" s="75">
        <f t="shared" si="15"/>
        <v>-1.6801703890566359E-4</v>
      </c>
      <c r="S40" s="75">
        <f t="shared" si="15"/>
        <v>-2.4562356268919444E-4</v>
      </c>
      <c r="T40" s="75">
        <f t="shared" si="15"/>
        <v>-3.1576693881193443E-4</v>
      </c>
      <c r="U40" s="75">
        <f t="shared" si="15"/>
        <v>-3.7631589628465425E-4</v>
      </c>
      <c r="V40" s="75">
        <f t="shared" si="15"/>
        <v>-4.2543068567379657E-4</v>
      </c>
      <c r="W40" s="75">
        <f t="shared" si="15"/>
        <v>-4.6161897895705486E-4</v>
      </c>
      <c r="X40" s="75">
        <f t="shared" si="15"/>
        <v>-4.837812131551775E-4</v>
      </c>
      <c r="Y40" s="75">
        <f t="shared" si="15"/>
        <v>-4.9124399999668587E-4</v>
      </c>
      <c r="Z40" s="75">
        <f t="shared" si="15"/>
        <v>-4.8378058647975328E-4</v>
      </c>
      <c r="AA40" s="75">
        <f t="shared" si="16"/>
        <v>-4.6161774464742228E-4</v>
      </c>
      <c r="AB40" s="75">
        <f t="shared" si="16"/>
        <v>-4.2542888123382874E-4</v>
      </c>
      <c r="AC40" s="75">
        <f t="shared" si="16"/>
        <v>-3.7631357654134676E-4</v>
      </c>
      <c r="AD40" s="75">
        <f t="shared" si="16"/>
        <v>-3.1576417424951381E-4</v>
      </c>
      <c r="AE40" s="75">
        <f t="shared" si="16"/>
        <v>-2.4562043730749132E-4</v>
      </c>
      <c r="AF40" s="75">
        <f t="shared" si="16"/>
        <v>-1.6801364766781918E-4</v>
      </c>
      <c r="AG40" s="75">
        <f t="shared" si="16"/>
        <v>-8.5301848362767814E-5</v>
      </c>
      <c r="AH40" s="75">
        <f t="shared" si="16"/>
        <v>1.8044399678071728E-9</v>
      </c>
      <c r="AI40" s="75">
        <f t="shared" si="16"/>
        <v>8.5305402415708094E-5</v>
      </c>
      <c r="AJ40" s="75">
        <f t="shared" si="16"/>
        <v>1.6801703890566354E-4</v>
      </c>
      <c r="AK40" s="75">
        <f t="shared" si="17"/>
        <v>2.4562356268919476E-4</v>
      </c>
      <c r="AL40" s="75">
        <f t="shared" si="17"/>
        <v>3.1576693881193443E-4</v>
      </c>
      <c r="AM40" s="75">
        <f t="shared" si="17"/>
        <v>3.7631589628465414E-4</v>
      </c>
      <c r="AN40" s="75">
        <f t="shared" si="17"/>
        <v>4.2543068567379657E-4</v>
      </c>
      <c r="AO40" s="75">
        <f t="shared" si="17"/>
        <v>4.6161897895705508E-4</v>
      </c>
      <c r="AP40" s="75">
        <f t="shared" si="17"/>
        <v>4.837812131551775E-4</v>
      </c>
      <c r="AQ40" s="75">
        <f t="shared" si="17"/>
        <v>4.9124399999668587E-4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8.0787300000000005E-5</v>
      </c>
      <c r="E41" s="50">
        <v>3.1415899999999999</v>
      </c>
      <c r="F41" s="36">
        <f t="shared" si="5"/>
        <v>1.5912006767185876</v>
      </c>
      <c r="G41" s="75">
        <f t="shared" si="14"/>
        <v>-8.5750541884709721E-10</v>
      </c>
      <c r="H41" s="75">
        <f t="shared" si="14"/>
        <v>5.526096205749491E-5</v>
      </c>
      <c r="I41" s="75">
        <f t="shared" si="14"/>
        <v>1.0385749403133504E-4</v>
      </c>
      <c r="J41" s="75">
        <f t="shared" si="14"/>
        <v>1.399272794516291E-4</v>
      </c>
      <c r="K41" s="75">
        <f t="shared" si="14"/>
        <v>1.5911976986335212E-4</v>
      </c>
      <c r="L41" s="75">
        <f t="shared" si="14"/>
        <v>1.5912006767185877E-4</v>
      </c>
      <c r="M41" s="75">
        <f t="shared" si="14"/>
        <v>1.3992813695704804E-4</v>
      </c>
      <c r="N41" s="75">
        <f t="shared" si="14"/>
        <v>1.0385880780585726E-4</v>
      </c>
      <c r="O41" s="75">
        <f t="shared" si="14"/>
        <v>5.5262573640523666E-5</v>
      </c>
      <c r="P41" s="75">
        <f t="shared" si="14"/>
        <v>8.5750541886689257E-10</v>
      </c>
      <c r="Q41" s="75">
        <f t="shared" si="15"/>
        <v>-5.526096205749489E-5</v>
      </c>
      <c r="R41" s="75">
        <f t="shared" si="15"/>
        <v>-1.0385749403133513E-4</v>
      </c>
      <c r="S41" s="75">
        <f t="shared" si="15"/>
        <v>-1.3992727945162916E-4</v>
      </c>
      <c r="T41" s="75">
        <f t="shared" si="15"/>
        <v>-1.591197698633521E-4</v>
      </c>
      <c r="U41" s="75">
        <f t="shared" si="15"/>
        <v>-1.5912006767185877E-4</v>
      </c>
      <c r="V41" s="75">
        <f t="shared" si="15"/>
        <v>-1.3992813695704804E-4</v>
      </c>
      <c r="W41" s="75">
        <f t="shared" si="15"/>
        <v>-1.0385880780585727E-4</v>
      </c>
      <c r="X41" s="75">
        <f t="shared" si="15"/>
        <v>-5.5262573640523694E-5</v>
      </c>
      <c r="Y41" s="75">
        <f t="shared" si="15"/>
        <v>-8.5750541888668783E-10</v>
      </c>
      <c r="Z41" s="75">
        <f t="shared" si="15"/>
        <v>5.5260962057495141E-5</v>
      </c>
      <c r="AA41" s="75">
        <f t="shared" si="16"/>
        <v>1.0385749403133512E-4</v>
      </c>
      <c r="AB41" s="75">
        <f t="shared" si="16"/>
        <v>1.3992727945162916E-4</v>
      </c>
      <c r="AC41" s="75">
        <f t="shared" si="16"/>
        <v>1.591197698633521E-4</v>
      </c>
      <c r="AD41" s="75">
        <f t="shared" si="16"/>
        <v>1.5912006767185877E-4</v>
      </c>
      <c r="AE41" s="75">
        <f t="shared" si="16"/>
        <v>1.3992813695704804E-4</v>
      </c>
      <c r="AF41" s="75">
        <f t="shared" si="16"/>
        <v>1.0385880780585729E-4</v>
      </c>
      <c r="AG41" s="75">
        <f t="shared" si="16"/>
        <v>5.5262573640523714E-5</v>
      </c>
      <c r="AH41" s="75">
        <f t="shared" si="16"/>
        <v>8.5750541890648309E-10</v>
      </c>
      <c r="AI41" s="75">
        <f t="shared" si="16"/>
        <v>-5.5260962057494578E-5</v>
      </c>
      <c r="AJ41" s="75">
        <f t="shared" si="16"/>
        <v>-1.0385749403133466E-4</v>
      </c>
      <c r="AK41" s="75">
        <f t="shared" si="17"/>
        <v>-1.3992727945162916E-4</v>
      </c>
      <c r="AL41" s="75">
        <f t="shared" si="17"/>
        <v>-1.591197698633521E-4</v>
      </c>
      <c r="AM41" s="75">
        <f t="shared" si="17"/>
        <v>-1.5912006767185877E-4</v>
      </c>
      <c r="AN41" s="75">
        <f t="shared" si="17"/>
        <v>-1.3992813695704807E-4</v>
      </c>
      <c r="AO41" s="75">
        <f t="shared" si="17"/>
        <v>-1.0385880780585688E-4</v>
      </c>
      <c r="AP41" s="75">
        <f t="shared" si="17"/>
        <v>-5.5262573640523998E-5</v>
      </c>
      <c r="AQ41" s="75">
        <f t="shared" si="17"/>
        <v>-8.5750541863926425E-10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1.08889E-5</v>
      </c>
      <c r="E42" s="50">
        <v>-3.1415899999999999</v>
      </c>
      <c r="F42" s="36">
        <f t="shared" si="5"/>
        <v>0.43555599999846656</v>
      </c>
      <c r="G42" s="75">
        <f t="shared" si="14"/>
        <v>-1.1557869560335636E-10</v>
      </c>
      <c r="H42" s="75">
        <f t="shared" si="14"/>
        <v>-7.563464389958627E-6</v>
      </c>
      <c r="I42" s="75">
        <f t="shared" si="14"/>
        <v>-1.4897001163030428E-5</v>
      </c>
      <c r="J42" s="75">
        <f t="shared" si="14"/>
        <v>-2.1777900094009849E-5</v>
      </c>
      <c r="K42" s="75">
        <f t="shared" si="14"/>
        <v>-2.7997088550781972E-5</v>
      </c>
      <c r="L42" s="75">
        <f t="shared" si="14"/>
        <v>-3.336559963914896E-5</v>
      </c>
      <c r="M42" s="75">
        <f t="shared" si="14"/>
        <v>-3.7720313866288487E-5</v>
      </c>
      <c r="N42" s="75">
        <f t="shared" si="14"/>
        <v>-4.0928915444000646E-5</v>
      </c>
      <c r="O42" s="75">
        <f t="shared" si="14"/>
        <v>-4.2893912636977381E-5</v>
      </c>
      <c r="P42" s="75">
        <f t="shared" si="14"/>
        <v>-4.3555599999846653E-5</v>
      </c>
      <c r="Q42" s="75">
        <f t="shared" si="15"/>
        <v>-4.2893872496917641E-5</v>
      </c>
      <c r="R42" s="75">
        <f t="shared" si="15"/>
        <v>-4.0928836383516575E-5</v>
      </c>
      <c r="S42" s="75">
        <f t="shared" si="15"/>
        <v>-3.7720198287592893E-5</v>
      </c>
      <c r="T42" s="75">
        <f t="shared" si="15"/>
        <v>-3.3365451054042014E-5</v>
      </c>
      <c r="U42" s="75">
        <f t="shared" si="15"/>
        <v>-2.7996911473946962E-5</v>
      </c>
      <c r="V42" s="75">
        <f t="shared" si="15"/>
        <v>-2.1777699905836797E-5</v>
      </c>
      <c r="W42" s="75">
        <f t="shared" si="15"/>
        <v>-1.4896783946135676E-5</v>
      </c>
      <c r="X42" s="75">
        <f t="shared" si="15"/>
        <v>-7.5632367443676065E-6</v>
      </c>
      <c r="Y42" s="75">
        <f t="shared" si="15"/>
        <v>1.1557869559802016E-10</v>
      </c>
      <c r="Z42" s="75">
        <f t="shared" si="15"/>
        <v>7.5634643899586414E-6</v>
      </c>
      <c r="AA42" s="75">
        <f t="shared" si="16"/>
        <v>1.4897001163030423E-5</v>
      </c>
      <c r="AB42" s="75">
        <f t="shared" si="16"/>
        <v>2.1777900094009859E-5</v>
      </c>
      <c r="AC42" s="75">
        <f t="shared" si="16"/>
        <v>2.7997088550781968E-5</v>
      </c>
      <c r="AD42" s="75">
        <f t="shared" si="16"/>
        <v>3.336559963914896E-5</v>
      </c>
      <c r="AE42" s="75">
        <f t="shared" si="16"/>
        <v>3.772031386628848E-5</v>
      </c>
      <c r="AF42" s="75">
        <f t="shared" si="16"/>
        <v>4.0928915444000639E-5</v>
      </c>
      <c r="AG42" s="75">
        <f t="shared" si="16"/>
        <v>4.2893912636977381E-5</v>
      </c>
      <c r="AH42" s="75">
        <f t="shared" si="16"/>
        <v>4.3555599999846653E-5</v>
      </c>
      <c r="AI42" s="75">
        <f t="shared" si="16"/>
        <v>4.2893872496917641E-5</v>
      </c>
      <c r="AJ42" s="75">
        <f t="shared" si="16"/>
        <v>4.0928836383516588E-5</v>
      </c>
      <c r="AK42" s="75">
        <f t="shared" si="17"/>
        <v>3.7720198287592886E-5</v>
      </c>
      <c r="AL42" s="75">
        <f t="shared" si="17"/>
        <v>3.3365451054042014E-5</v>
      </c>
      <c r="AM42" s="75">
        <f t="shared" si="17"/>
        <v>2.7996911473946962E-5</v>
      </c>
      <c r="AN42" s="75">
        <f t="shared" si="17"/>
        <v>2.1777699905836814E-5</v>
      </c>
      <c r="AO42" s="75">
        <f t="shared" si="17"/>
        <v>1.4896783946135664E-5</v>
      </c>
      <c r="AP42" s="75">
        <f t="shared" si="17"/>
        <v>7.5632367443676497E-6</v>
      </c>
      <c r="AQ42" s="75">
        <f t="shared" si="17"/>
        <v>-1.1557869559268395E-10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3.8603000000000003E-5</v>
      </c>
      <c r="E43" s="50">
        <v>-1.5708</v>
      </c>
      <c r="F43" s="36">
        <f t="shared" si="5"/>
        <v>1.1580899999921872</v>
      </c>
      <c r="G43" s="75">
        <f t="shared" ref="G43:P49" si="18">Bn*SIN(m*(th-INDEX(deg,ii)*PI()/180+ph))*INDEX(mm,ii)*INDEX(_10kA,ii)</f>
        <v>-1.1580899999921873E-4</v>
      </c>
      <c r="H43" s="75">
        <f t="shared" si="18"/>
        <v>-1.1404967493605613E-4</v>
      </c>
      <c r="I43" s="75">
        <f t="shared" si="18"/>
        <v>-1.0882500821188164E-4</v>
      </c>
      <c r="J43" s="75">
        <f t="shared" si="18"/>
        <v>-1.0029374868130036E-4</v>
      </c>
      <c r="K43" s="75">
        <f t="shared" si="18"/>
        <v>-8.8715114348123398E-5</v>
      </c>
      <c r="L43" s="75">
        <f t="shared" si="18"/>
        <v>-7.4440916157492628E-5</v>
      </c>
      <c r="M43" s="75">
        <f t="shared" si="18"/>
        <v>-5.7904868398337594E-5</v>
      </c>
      <c r="N43" s="75">
        <f t="shared" si="18"/>
        <v>-3.9609410514176288E-5</v>
      </c>
      <c r="O43" s="75">
        <f t="shared" si="18"/>
        <v>-2.0110440734870565E-5</v>
      </c>
      <c r="P43" s="75">
        <f t="shared" si="18"/>
        <v>-4.2539020982055461E-10</v>
      </c>
      <c r="Q43" s="75">
        <f t="shared" ref="Q43:Z49" si="19">Bn*SIN(m*(th-INDEX(deg,ii)*PI()/180+ph))*INDEX(mm,ii)*INDEX(_10kA,ii)</f>
        <v>2.0109602879717188E-5</v>
      </c>
      <c r="R43" s="75">
        <f t="shared" si="19"/>
        <v>3.9608611042094043E-5</v>
      </c>
      <c r="S43" s="75">
        <f t="shared" si="19"/>
        <v>5.7904131600881126E-5</v>
      </c>
      <c r="T43" s="75">
        <f t="shared" si="19"/>
        <v>7.4440264421879858E-5</v>
      </c>
      <c r="U43" s="75">
        <f t="shared" si="19"/>
        <v>8.8714567477011079E-5</v>
      </c>
      <c r="V43" s="75">
        <f t="shared" si="19"/>
        <v>1.0029332329109055E-4</v>
      </c>
      <c r="W43" s="75">
        <f t="shared" si="19"/>
        <v>1.0882471722784058E-4</v>
      </c>
      <c r="X43" s="75">
        <f t="shared" si="19"/>
        <v>1.1404952719958667E-4</v>
      </c>
      <c r="Y43" s="75">
        <f t="shared" si="19"/>
        <v>1.1580899999921873E-4</v>
      </c>
      <c r="Z43" s="75">
        <f t="shared" si="19"/>
        <v>1.1404967493605613E-4</v>
      </c>
      <c r="AA43" s="75">
        <f t="shared" ref="AA43:AJ49" si="20">Bn*SIN(m*(th-INDEX(deg,ii)*PI()/180+ph))*INDEX(mm,ii)*INDEX(_10kA,ii)</f>
        <v>1.0882500821188166E-4</v>
      </c>
      <c r="AB43" s="75">
        <f t="shared" si="20"/>
        <v>1.0029374868130038E-4</v>
      </c>
      <c r="AC43" s="75">
        <f t="shared" si="20"/>
        <v>8.8715114348123411E-5</v>
      </c>
      <c r="AD43" s="75">
        <f t="shared" si="20"/>
        <v>7.4440916157492669E-5</v>
      </c>
      <c r="AE43" s="75">
        <f t="shared" si="20"/>
        <v>5.7904868398337661E-5</v>
      </c>
      <c r="AF43" s="75">
        <f t="shared" si="20"/>
        <v>3.9609410514176376E-5</v>
      </c>
      <c r="AG43" s="75">
        <f t="shared" si="20"/>
        <v>2.0110440734870575E-5</v>
      </c>
      <c r="AH43" s="75">
        <f t="shared" si="20"/>
        <v>4.2539020986045775E-10</v>
      </c>
      <c r="AI43" s="75">
        <f t="shared" si="20"/>
        <v>-2.0109602879717123E-5</v>
      </c>
      <c r="AJ43" s="75">
        <f t="shared" si="20"/>
        <v>-3.9608611042093955E-5</v>
      </c>
      <c r="AK43" s="75">
        <f t="shared" ref="AK43:AQ49" si="21">Bn*SIN(m*(th-INDEX(deg,ii)*PI()/180+ph))*INDEX(mm,ii)*INDEX(_10kA,ii)</f>
        <v>-5.7904131600881132E-5</v>
      </c>
      <c r="AL43" s="75">
        <f t="shared" si="21"/>
        <v>-7.4440264421879831E-5</v>
      </c>
      <c r="AM43" s="75">
        <f t="shared" si="21"/>
        <v>-8.8714567477011065E-5</v>
      </c>
      <c r="AN43" s="75">
        <f t="shared" si="21"/>
        <v>-1.0029332329109051E-4</v>
      </c>
      <c r="AO43" s="75">
        <f t="shared" si="21"/>
        <v>-1.088247172278406E-4</v>
      </c>
      <c r="AP43" s="75">
        <f t="shared" si="21"/>
        <v>-1.1404952719958666E-4</v>
      </c>
      <c r="AQ43" s="75">
        <f t="shared" si="21"/>
        <v>-1.1580899999921873E-4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5.2204099999999999E-6</v>
      </c>
      <c r="E44" s="50">
        <v>3.1415899999999999</v>
      </c>
      <c r="F44" s="36">
        <f t="shared" si="5"/>
        <v>0.1028221010573256</v>
      </c>
      <c r="G44" s="75">
        <f t="shared" si="18"/>
        <v>-5.5411306772272057E-11</v>
      </c>
      <c r="H44" s="75">
        <f t="shared" si="18"/>
        <v>3.5709186831911322E-6</v>
      </c>
      <c r="I44" s="75">
        <f t="shared" si="18"/>
        <v>6.7111872833492604E-6</v>
      </c>
      <c r="J44" s="75">
        <f t="shared" si="18"/>
        <v>9.0419876505599149E-6</v>
      </c>
      <c r="K44" s="75">
        <f t="shared" si="18"/>
        <v>1.0282190861587674E-5</v>
      </c>
      <c r="L44" s="75">
        <f t="shared" si="18"/>
        <v>1.028221010573256E-5</v>
      </c>
      <c r="M44" s="75">
        <f t="shared" si="18"/>
        <v>9.042043061866692E-6</v>
      </c>
      <c r="N44" s="75">
        <f t="shared" si="18"/>
        <v>6.7112721783965454E-6</v>
      </c>
      <c r="O44" s="75">
        <f t="shared" si="18"/>
        <v>3.571022822383297E-6</v>
      </c>
      <c r="P44" s="75">
        <f t="shared" si="18"/>
        <v>5.5411306773551214E-11</v>
      </c>
      <c r="Q44" s="75">
        <f t="shared" si="19"/>
        <v>-3.5709186831911314E-6</v>
      </c>
      <c r="R44" s="75">
        <f t="shared" si="19"/>
        <v>-6.7111872833492663E-6</v>
      </c>
      <c r="S44" s="75">
        <f t="shared" si="19"/>
        <v>-9.04198765055992E-6</v>
      </c>
      <c r="T44" s="75">
        <f t="shared" si="19"/>
        <v>-1.0282190861587674E-5</v>
      </c>
      <c r="U44" s="75">
        <f t="shared" si="19"/>
        <v>-1.028221010573256E-5</v>
      </c>
      <c r="V44" s="75">
        <f t="shared" si="19"/>
        <v>-9.042043061866692E-6</v>
      </c>
      <c r="W44" s="75">
        <f t="shared" si="19"/>
        <v>-6.711272178396547E-6</v>
      </c>
      <c r="X44" s="75">
        <f t="shared" si="19"/>
        <v>-3.5710228223832991E-6</v>
      </c>
      <c r="Y44" s="75">
        <f t="shared" si="19"/>
        <v>-5.5411306774830371E-11</v>
      </c>
      <c r="Z44" s="75">
        <f t="shared" si="19"/>
        <v>3.5709186831911475E-6</v>
      </c>
      <c r="AA44" s="75">
        <f t="shared" si="20"/>
        <v>6.7111872833492655E-6</v>
      </c>
      <c r="AB44" s="75">
        <f t="shared" si="20"/>
        <v>9.0419876505599183E-6</v>
      </c>
      <c r="AC44" s="75">
        <f t="shared" si="20"/>
        <v>1.0282190861587674E-5</v>
      </c>
      <c r="AD44" s="75">
        <f t="shared" si="20"/>
        <v>1.028221010573256E-5</v>
      </c>
      <c r="AE44" s="75">
        <f t="shared" si="20"/>
        <v>9.0420430618666937E-6</v>
      </c>
      <c r="AF44" s="75">
        <f t="shared" si="20"/>
        <v>6.7112721783965479E-6</v>
      </c>
      <c r="AG44" s="75">
        <f t="shared" si="20"/>
        <v>3.5710228223833E-6</v>
      </c>
      <c r="AH44" s="75">
        <f t="shared" si="20"/>
        <v>5.5411306776109522E-11</v>
      </c>
      <c r="AI44" s="75">
        <f t="shared" si="20"/>
        <v>-3.5709186831911111E-6</v>
      </c>
      <c r="AJ44" s="75">
        <f t="shared" si="20"/>
        <v>-6.7111872833492359E-6</v>
      </c>
      <c r="AK44" s="75">
        <f t="shared" si="21"/>
        <v>-9.0419876505599183E-6</v>
      </c>
      <c r="AL44" s="75">
        <f t="shared" si="21"/>
        <v>-1.0282190861587674E-5</v>
      </c>
      <c r="AM44" s="75">
        <f t="shared" si="21"/>
        <v>-1.028221010573256E-5</v>
      </c>
      <c r="AN44" s="75">
        <f t="shared" si="21"/>
        <v>-9.0420430618666954E-6</v>
      </c>
      <c r="AO44" s="75">
        <f t="shared" si="21"/>
        <v>-6.7112721783965216E-6</v>
      </c>
      <c r="AP44" s="75">
        <f t="shared" si="21"/>
        <v>-3.5710228223833186E-6</v>
      </c>
      <c r="AQ44" s="75">
        <f t="shared" si="21"/>
        <v>-5.5411306758842056E-11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6.6109999999999999E-6</v>
      </c>
      <c r="E45" s="50">
        <v>3.1415899999999999</v>
      </c>
      <c r="F45" s="36">
        <f t="shared" si="5"/>
        <v>0.26443999999906898</v>
      </c>
      <c r="G45" s="75">
        <f t="shared" si="18"/>
        <v>7.0171528495420924E-11</v>
      </c>
      <c r="H45" s="75">
        <f t="shared" si="18"/>
        <v>-4.5918833047428306E-6</v>
      </c>
      <c r="I45" s="75">
        <f t="shared" si="18"/>
        <v>-9.0443147304046258E-6</v>
      </c>
      <c r="J45" s="75">
        <f t="shared" si="18"/>
        <v>-1.3221939229627145E-5</v>
      </c>
      <c r="K45" s="75">
        <f t="shared" si="18"/>
        <v>-1.6997821795981532E-5</v>
      </c>
      <c r="L45" s="75">
        <f t="shared" si="18"/>
        <v>-2.0257234148377861E-5</v>
      </c>
      <c r="M45" s="75">
        <f t="shared" si="18"/>
        <v>-2.2901140691830815E-5</v>
      </c>
      <c r="N45" s="75">
        <f t="shared" si="18"/>
        <v>-2.4849207663898835E-5</v>
      </c>
      <c r="O45" s="75">
        <f t="shared" si="18"/>
        <v>-2.6042244035405093E-5</v>
      </c>
      <c r="P45" s="75">
        <f t="shared" si="18"/>
        <v>-2.6443999999906897E-5</v>
      </c>
      <c r="Q45" s="75">
        <f t="shared" si="19"/>
        <v>-2.6042268405721188E-5</v>
      </c>
      <c r="R45" s="75">
        <f t="shared" si="19"/>
        <v>-2.4849255664051303E-5</v>
      </c>
      <c r="S45" s="75">
        <f t="shared" si="19"/>
        <v>-2.2901210863359308E-5</v>
      </c>
      <c r="T45" s="75">
        <f t="shared" si="19"/>
        <v>-2.0257324359156006E-5</v>
      </c>
      <c r="U45" s="75">
        <f t="shared" si="19"/>
        <v>-1.6997929305000472E-5</v>
      </c>
      <c r="V45" s="75">
        <f t="shared" si="19"/>
        <v>-1.3222060770279757E-5</v>
      </c>
      <c r="W45" s="75">
        <f t="shared" si="19"/>
        <v>-9.0444466097396725E-6</v>
      </c>
      <c r="X45" s="75">
        <f t="shared" si="19"/>
        <v>-4.5920215156734399E-6</v>
      </c>
      <c r="Y45" s="75">
        <f t="shared" si="19"/>
        <v>-7.0171528498660706E-11</v>
      </c>
      <c r="Z45" s="75">
        <f t="shared" si="19"/>
        <v>4.5918833047428509E-6</v>
      </c>
      <c r="AA45" s="75">
        <f t="shared" si="20"/>
        <v>9.0443147304046325E-6</v>
      </c>
      <c r="AB45" s="75">
        <f t="shared" si="20"/>
        <v>1.3221939229627152E-5</v>
      </c>
      <c r="AC45" s="75">
        <f t="shared" si="20"/>
        <v>1.6997821795981532E-5</v>
      </c>
      <c r="AD45" s="75">
        <f t="shared" si="20"/>
        <v>2.0257234148377858E-5</v>
      </c>
      <c r="AE45" s="75">
        <f t="shared" si="20"/>
        <v>2.2901140691830812E-5</v>
      </c>
      <c r="AF45" s="75">
        <f t="shared" si="20"/>
        <v>2.4849207663898835E-5</v>
      </c>
      <c r="AG45" s="75">
        <f t="shared" si="20"/>
        <v>2.6042244035405093E-5</v>
      </c>
      <c r="AH45" s="75">
        <f t="shared" si="20"/>
        <v>2.6443999999906897E-5</v>
      </c>
      <c r="AI45" s="75">
        <f t="shared" si="20"/>
        <v>2.6042268405721194E-5</v>
      </c>
      <c r="AJ45" s="75">
        <f t="shared" si="20"/>
        <v>2.484925566405132E-5</v>
      </c>
      <c r="AK45" s="75">
        <f t="shared" si="21"/>
        <v>2.2901210863359312E-5</v>
      </c>
      <c r="AL45" s="75">
        <f t="shared" si="21"/>
        <v>2.0257324359156006E-5</v>
      </c>
      <c r="AM45" s="75">
        <f t="shared" si="21"/>
        <v>1.6997929305000475E-5</v>
      </c>
      <c r="AN45" s="75">
        <f t="shared" si="21"/>
        <v>1.3222060770279759E-5</v>
      </c>
      <c r="AO45" s="75">
        <f t="shared" si="21"/>
        <v>9.0444466097396319E-6</v>
      </c>
      <c r="AP45" s="75">
        <f t="shared" si="21"/>
        <v>4.5920215156734654E-6</v>
      </c>
      <c r="AQ45" s="75">
        <f t="shared" si="21"/>
        <v>7.0171528478413496E-11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3.7039499999999997E-5</v>
      </c>
      <c r="E46" s="50">
        <v>-1.5708</v>
      </c>
      <c r="F46" s="36">
        <f t="shared" si="5"/>
        <v>1.1111849999925034</v>
      </c>
      <c r="G46" s="75">
        <f t="shared" si="18"/>
        <v>-1.1111849999925034E-4</v>
      </c>
      <c r="H46" s="75">
        <f t="shared" si="18"/>
        <v>-1.094304311787698E-4</v>
      </c>
      <c r="I46" s="75">
        <f t="shared" si="18"/>
        <v>-1.0441737408139237E-4</v>
      </c>
      <c r="J46" s="75">
        <f t="shared" si="18"/>
        <v>-9.6231647910292563E-5</v>
      </c>
      <c r="K46" s="75">
        <f t="shared" si="18"/>
        <v>-8.5121971813001992E-5</v>
      </c>
      <c r="L46" s="75">
        <f t="shared" si="18"/>
        <v>-7.1425907675969435E-5</v>
      </c>
      <c r="M46" s="75">
        <f t="shared" si="18"/>
        <v>-5.5559603477455766E-5</v>
      </c>
      <c r="N46" s="75">
        <f t="shared" si="18"/>
        <v>-3.8005148841795517E-5</v>
      </c>
      <c r="O46" s="75">
        <f t="shared" si="18"/>
        <v>-1.9295926990110562E-5</v>
      </c>
      <c r="P46" s="75">
        <f t="shared" si="18"/>
        <v>-4.0816104128302025E-10</v>
      </c>
      <c r="Q46" s="75">
        <f t="shared" si="19"/>
        <v>1.9295123069794695E-5</v>
      </c>
      <c r="R46" s="75">
        <f t="shared" si="19"/>
        <v>3.8004381749958343E-5</v>
      </c>
      <c r="S46" s="75">
        <f t="shared" si="19"/>
        <v>5.5558896521794579E-5</v>
      </c>
      <c r="T46" s="75">
        <f t="shared" si="19"/>
        <v>7.142528233697429E-5</v>
      </c>
      <c r="U46" s="75">
        <f t="shared" si="19"/>
        <v>8.5121447091281803E-5</v>
      </c>
      <c r="V46" s="75">
        <f t="shared" si="19"/>
        <v>9.6231239749251289E-5</v>
      </c>
      <c r="W46" s="75">
        <f t="shared" si="19"/>
        <v>1.0441709488279667E-4</v>
      </c>
      <c r="X46" s="75">
        <f t="shared" si="19"/>
        <v>1.0943028942592776E-4</v>
      </c>
      <c r="Y46" s="75">
        <f t="shared" si="19"/>
        <v>1.1111849999925034E-4</v>
      </c>
      <c r="Z46" s="75">
        <f t="shared" si="19"/>
        <v>1.094304311787698E-4</v>
      </c>
      <c r="AA46" s="75">
        <f t="shared" si="20"/>
        <v>1.0441737408139238E-4</v>
      </c>
      <c r="AB46" s="75">
        <f t="shared" si="20"/>
        <v>9.623164791029259E-5</v>
      </c>
      <c r="AC46" s="75">
        <f t="shared" si="20"/>
        <v>8.5121971813002006E-5</v>
      </c>
      <c r="AD46" s="75">
        <f t="shared" si="20"/>
        <v>7.1425907675969476E-5</v>
      </c>
      <c r="AE46" s="75">
        <f t="shared" si="20"/>
        <v>5.5559603477455827E-5</v>
      </c>
      <c r="AF46" s="75">
        <f t="shared" si="20"/>
        <v>3.8005148841795598E-5</v>
      </c>
      <c r="AG46" s="75">
        <f t="shared" si="20"/>
        <v>1.9295926990110575E-5</v>
      </c>
      <c r="AH46" s="75">
        <f t="shared" si="20"/>
        <v>4.0816104132130713E-10</v>
      </c>
      <c r="AI46" s="75">
        <f t="shared" si="20"/>
        <v>-1.9295123069794634E-5</v>
      </c>
      <c r="AJ46" s="75">
        <f t="shared" si="20"/>
        <v>-3.8004381749958268E-5</v>
      </c>
      <c r="AK46" s="75">
        <f t="shared" si="21"/>
        <v>-5.5558896521794586E-5</v>
      </c>
      <c r="AL46" s="75">
        <f t="shared" si="21"/>
        <v>-7.1425282336974263E-5</v>
      </c>
      <c r="AM46" s="75">
        <f t="shared" si="21"/>
        <v>-8.5121447091281776E-5</v>
      </c>
      <c r="AN46" s="75">
        <f t="shared" si="21"/>
        <v>-9.6231239749251275E-5</v>
      </c>
      <c r="AO46" s="75">
        <f t="shared" si="21"/>
        <v>-1.044170948827967E-4</v>
      </c>
      <c r="AP46" s="75">
        <f t="shared" si="21"/>
        <v>-1.0943028942592775E-4</v>
      </c>
      <c r="AQ46" s="75">
        <f t="shared" si="21"/>
        <v>-1.1111849999925034E-4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2.7095200000000002E-6</v>
      </c>
      <c r="E47" s="50">
        <v>3.1415899999999999</v>
      </c>
      <c r="F47" s="36">
        <f t="shared" si="5"/>
        <v>5.3367175998981865E-2</v>
      </c>
      <c r="G47" s="75">
        <f t="shared" si="18"/>
        <v>-2.8759818467439646E-11</v>
      </c>
      <c r="H47" s="75">
        <f t="shared" si="18"/>
        <v>1.8533938120722391E-6</v>
      </c>
      <c r="I47" s="75">
        <f t="shared" si="18"/>
        <v>3.4832697370475672E-6</v>
      </c>
      <c r="J47" s="75">
        <f t="shared" si="18"/>
        <v>4.6930119241486978E-6</v>
      </c>
      <c r="K47" s="75">
        <f t="shared" si="18"/>
        <v>5.3367076117180525E-6</v>
      </c>
      <c r="L47" s="75">
        <f t="shared" si="18"/>
        <v>5.3367175998981862E-6</v>
      </c>
      <c r="M47" s="75">
        <f t="shared" si="18"/>
        <v>4.6930406839671677E-6</v>
      </c>
      <c r="N47" s="75">
        <f t="shared" si="18"/>
        <v>3.4833137996458151E-6</v>
      </c>
      <c r="O47" s="75">
        <f t="shared" si="18"/>
        <v>1.8534478628506175E-6</v>
      </c>
      <c r="P47" s="75">
        <f t="shared" si="18"/>
        <v>2.8759818468103558E-11</v>
      </c>
      <c r="Q47" s="75">
        <f t="shared" si="19"/>
        <v>-1.8533938120722385E-6</v>
      </c>
      <c r="R47" s="75">
        <f t="shared" si="19"/>
        <v>-3.4832697370475702E-6</v>
      </c>
      <c r="S47" s="75">
        <f t="shared" si="19"/>
        <v>-4.6930119241487003E-6</v>
      </c>
      <c r="T47" s="75">
        <f t="shared" si="19"/>
        <v>-5.3367076117180517E-6</v>
      </c>
      <c r="U47" s="75">
        <f t="shared" si="19"/>
        <v>-5.3367175998981862E-6</v>
      </c>
      <c r="V47" s="75">
        <f t="shared" si="19"/>
        <v>-4.6930406839671677E-6</v>
      </c>
      <c r="W47" s="75">
        <f t="shared" si="19"/>
        <v>-3.4833137996458156E-6</v>
      </c>
      <c r="X47" s="75">
        <f t="shared" si="19"/>
        <v>-1.8534478628506185E-6</v>
      </c>
      <c r="Y47" s="75">
        <f t="shared" si="19"/>
        <v>-2.8759818468767471E-11</v>
      </c>
      <c r="Z47" s="75">
        <f t="shared" si="19"/>
        <v>1.8533938120722469E-6</v>
      </c>
      <c r="AA47" s="75">
        <f t="shared" si="20"/>
        <v>3.4832697370475698E-6</v>
      </c>
      <c r="AB47" s="75">
        <f t="shared" si="20"/>
        <v>4.6930119241486994E-6</v>
      </c>
      <c r="AC47" s="75">
        <f t="shared" si="20"/>
        <v>5.3367076117180517E-6</v>
      </c>
      <c r="AD47" s="75">
        <f t="shared" si="20"/>
        <v>5.3367175998981862E-6</v>
      </c>
      <c r="AE47" s="75">
        <f t="shared" si="20"/>
        <v>4.6930406839671686E-6</v>
      </c>
      <c r="AF47" s="75">
        <f t="shared" si="20"/>
        <v>3.4833137996458164E-6</v>
      </c>
      <c r="AG47" s="75">
        <f t="shared" si="20"/>
        <v>1.853447862850619E-6</v>
      </c>
      <c r="AH47" s="75">
        <f t="shared" si="20"/>
        <v>2.8759818469431383E-11</v>
      </c>
      <c r="AI47" s="75">
        <f t="shared" si="20"/>
        <v>-1.8533938120722281E-6</v>
      </c>
      <c r="AJ47" s="75">
        <f t="shared" si="20"/>
        <v>-3.4832697370475545E-6</v>
      </c>
      <c r="AK47" s="75">
        <f t="shared" si="21"/>
        <v>-4.6930119241486994E-6</v>
      </c>
      <c r="AL47" s="75">
        <f t="shared" si="21"/>
        <v>-5.3367076117180517E-6</v>
      </c>
      <c r="AM47" s="75">
        <f t="shared" si="21"/>
        <v>-5.3367175998981862E-6</v>
      </c>
      <c r="AN47" s="75">
        <f t="shared" si="21"/>
        <v>-4.6930406839671694E-6</v>
      </c>
      <c r="AO47" s="75">
        <f t="shared" si="21"/>
        <v>-3.4833137996458024E-6</v>
      </c>
      <c r="AP47" s="75">
        <f t="shared" si="21"/>
        <v>-1.8534478628506287E-6</v>
      </c>
      <c r="AQ47" s="75">
        <f t="shared" si="21"/>
        <v>-2.875981846046915E-11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4.3136599999999998E-4</v>
      </c>
      <c r="E48" s="50">
        <v>1.5708</v>
      </c>
      <c r="F48" s="36">
        <f t="shared" si="5"/>
        <v>4.3136599999708984</v>
      </c>
      <c r="G48" s="75">
        <f t="shared" si="18"/>
        <v>4.3136599999708987E-4</v>
      </c>
      <c r="H48" s="75">
        <f t="shared" si="18"/>
        <v>4.2481230603819131E-4</v>
      </c>
      <c r="I48" s="75">
        <f t="shared" si="18"/>
        <v>4.0535090512572146E-4</v>
      </c>
      <c r="J48" s="75">
        <f t="shared" si="18"/>
        <v>3.7357312207846163E-4</v>
      </c>
      <c r="K48" s="75">
        <f t="shared" si="18"/>
        <v>3.3044450875396875E-4</v>
      </c>
      <c r="L48" s="75">
        <f t="shared" si="18"/>
        <v>2.7727550624397605E-4</v>
      </c>
      <c r="M48" s="75">
        <f t="shared" si="18"/>
        <v>2.1568162778493641E-4</v>
      </c>
      <c r="N48" s="75">
        <f t="shared" si="18"/>
        <v>1.4753437220582126E-4</v>
      </c>
      <c r="O48" s="75">
        <f t="shared" si="18"/>
        <v>7.4904359383226601E-5</v>
      </c>
      <c r="P48" s="75">
        <f t="shared" si="18"/>
        <v>-1.5844957926795452E-9</v>
      </c>
      <c r="Q48" s="75">
        <f t="shared" si="19"/>
        <v>-7.4907480230708897E-5</v>
      </c>
      <c r="R48" s="75">
        <f t="shared" si="19"/>
        <v>-1.4753735008382897E-4</v>
      </c>
      <c r="S48" s="75">
        <f t="shared" si="19"/>
        <v>-2.1568437221215336E-4</v>
      </c>
      <c r="T48" s="75">
        <f t="shared" si="19"/>
        <v>-2.7727793383237025E-4</v>
      </c>
      <c r="U48" s="75">
        <f t="shared" si="19"/>
        <v>-3.304465457424949E-4</v>
      </c>
      <c r="V48" s="75">
        <f t="shared" si="19"/>
        <v>-3.7357470657425424E-4</v>
      </c>
      <c r="W48" s="75">
        <f t="shared" si="19"/>
        <v>-4.0535198898467755E-4</v>
      </c>
      <c r="X48" s="75">
        <f t="shared" si="19"/>
        <v>-4.2481285632780516E-4</v>
      </c>
      <c r="Y48" s="75">
        <f t="shared" si="19"/>
        <v>-4.3136599999708987E-4</v>
      </c>
      <c r="Z48" s="75">
        <f t="shared" si="19"/>
        <v>-4.2481230603819131E-4</v>
      </c>
      <c r="AA48" s="75">
        <f t="shared" si="20"/>
        <v>-4.0535090512572151E-4</v>
      </c>
      <c r="AB48" s="75">
        <f t="shared" si="20"/>
        <v>-3.7357312207846153E-4</v>
      </c>
      <c r="AC48" s="75">
        <f t="shared" si="20"/>
        <v>-3.3044450875396869E-4</v>
      </c>
      <c r="AD48" s="75">
        <f t="shared" si="20"/>
        <v>-2.7727550624397605E-4</v>
      </c>
      <c r="AE48" s="75">
        <f t="shared" si="20"/>
        <v>-2.1568162778493643E-4</v>
      </c>
      <c r="AF48" s="75">
        <f t="shared" si="20"/>
        <v>-1.4753437220582129E-4</v>
      </c>
      <c r="AG48" s="75">
        <f t="shared" si="20"/>
        <v>-7.4904359383226466E-5</v>
      </c>
      <c r="AH48" s="75">
        <f t="shared" si="20"/>
        <v>1.5844957926266964E-9</v>
      </c>
      <c r="AI48" s="75">
        <f t="shared" si="20"/>
        <v>7.4907480230708843E-5</v>
      </c>
      <c r="AJ48" s="75">
        <f t="shared" si="20"/>
        <v>1.4753735008382894E-4</v>
      </c>
      <c r="AK48" s="75">
        <f t="shared" si="21"/>
        <v>2.1568437221215365E-4</v>
      </c>
      <c r="AL48" s="75">
        <f t="shared" si="21"/>
        <v>2.7727793383237025E-4</v>
      </c>
      <c r="AM48" s="75">
        <f t="shared" si="21"/>
        <v>3.3044654574249484E-4</v>
      </c>
      <c r="AN48" s="75">
        <f t="shared" si="21"/>
        <v>3.7357470657425418E-4</v>
      </c>
      <c r="AO48" s="75">
        <f t="shared" si="21"/>
        <v>4.0535198898467771E-4</v>
      </c>
      <c r="AP48" s="75">
        <f t="shared" si="21"/>
        <v>4.248128563278051E-4</v>
      </c>
      <c r="AQ48" s="75">
        <f t="shared" si="21"/>
        <v>4.3136599999708987E-4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3.7667899999999999E-4</v>
      </c>
      <c r="E49" s="50">
        <v>3.1415899999999999</v>
      </c>
      <c r="F49" s="36">
        <f t="shared" si="5"/>
        <v>1.883394999993369</v>
      </c>
      <c r="G49" s="75">
        <f t="shared" si="18"/>
        <v>4.9977577488516593E-10</v>
      </c>
      <c r="H49" s="75">
        <f t="shared" si="18"/>
        <v>-3.2704318774527768E-5</v>
      </c>
      <c r="I49" s="75">
        <f t="shared" si="18"/>
        <v>-6.441543314805029E-5</v>
      </c>
      <c r="J49" s="75">
        <f t="shared" si="18"/>
        <v>-9.4169317181151175E-5</v>
      </c>
      <c r="K49" s="75">
        <f t="shared" si="18"/>
        <v>-1.210619141636766E-4</v>
      </c>
      <c r="L49" s="75">
        <f t="shared" si="18"/>
        <v>-1.4427610614462305E-4</v>
      </c>
      <c r="M49" s="75">
        <f t="shared" si="18"/>
        <v>-1.6310654164759754E-4</v>
      </c>
      <c r="N49" s="75">
        <f t="shared" si="18"/>
        <v>-1.7698106741850228E-4</v>
      </c>
      <c r="O49" s="75">
        <f t="shared" si="18"/>
        <v>-1.8547811301263719E-4</v>
      </c>
      <c r="P49" s="75">
        <f t="shared" si="18"/>
        <v>-1.883394999993369E-4</v>
      </c>
      <c r="Q49" s="75">
        <f t="shared" si="19"/>
        <v>-1.8547828658294229E-4</v>
      </c>
      <c r="R49" s="75">
        <f t="shared" si="19"/>
        <v>-1.7698140928526661E-4</v>
      </c>
      <c r="S49" s="75">
        <f t="shared" si="19"/>
        <v>-1.6310704142337242E-4</v>
      </c>
      <c r="T49" s="75">
        <f t="shared" si="19"/>
        <v>-1.4427674864397452E-4</v>
      </c>
      <c r="U49" s="75">
        <f t="shared" si="19"/>
        <v>-1.2106267986458692E-4</v>
      </c>
      <c r="V49" s="75">
        <f t="shared" si="19"/>
        <v>-9.4170182818185762E-5</v>
      </c>
      <c r="W49" s="75">
        <f t="shared" si="19"/>
        <v>-6.441637241926581E-5</v>
      </c>
      <c r="X49" s="75">
        <f t="shared" si="19"/>
        <v>-3.2705303140643541E-5</v>
      </c>
      <c r="Y49" s="75">
        <f t="shared" si="19"/>
        <v>-4.9977577490824034E-10</v>
      </c>
      <c r="Z49" s="75">
        <f t="shared" si="19"/>
        <v>3.270431877452791E-5</v>
      </c>
      <c r="AA49" s="75">
        <f t="shared" si="20"/>
        <v>6.4415433148050345E-5</v>
      </c>
      <c r="AB49" s="75">
        <f t="shared" si="20"/>
        <v>9.4169317181151229E-5</v>
      </c>
      <c r="AC49" s="75">
        <f t="shared" si="20"/>
        <v>1.2106191416367657E-4</v>
      </c>
      <c r="AD49" s="75">
        <f t="shared" si="20"/>
        <v>1.4427610614462305E-4</v>
      </c>
      <c r="AE49" s="75">
        <f t="shared" si="20"/>
        <v>1.6310654164759754E-4</v>
      </c>
      <c r="AF49" s="75">
        <f t="shared" si="20"/>
        <v>1.7698106741850228E-4</v>
      </c>
      <c r="AG49" s="75">
        <f t="shared" si="20"/>
        <v>1.8547811301263719E-4</v>
      </c>
      <c r="AH49" s="75">
        <f t="shared" si="20"/>
        <v>1.883394999993369E-4</v>
      </c>
      <c r="AI49" s="75">
        <f t="shared" si="20"/>
        <v>1.8547828658294232E-4</v>
      </c>
      <c r="AJ49" s="75">
        <f t="shared" si="20"/>
        <v>1.7698140928526672E-4</v>
      </c>
      <c r="AK49" s="75">
        <f t="shared" si="21"/>
        <v>1.6310704142337245E-4</v>
      </c>
      <c r="AL49" s="75">
        <f t="shared" si="21"/>
        <v>1.4427674864397452E-4</v>
      </c>
      <c r="AM49" s="75">
        <f t="shared" si="21"/>
        <v>1.2106267986458694E-4</v>
      </c>
      <c r="AN49" s="75">
        <f t="shared" si="21"/>
        <v>9.4170182818185776E-5</v>
      </c>
      <c r="AO49" s="75">
        <f t="shared" si="21"/>
        <v>6.4416372419265512E-5</v>
      </c>
      <c r="AP49" s="75">
        <f t="shared" si="21"/>
        <v>3.2705303140643724E-5</v>
      </c>
      <c r="AQ49" s="75">
        <f t="shared" si="21"/>
        <v>4.9977577476403567E-10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12.735872146522061</v>
      </c>
      <c r="F51" s="36" t="s">
        <v>41</v>
      </c>
      <c r="G51" s="75">
        <f t="shared" ref="G51:AQ51" si="23">SUM(G3:G49)*10000</f>
        <v>-0.40396024540457909</v>
      </c>
      <c r="H51" s="75">
        <f t="shared" si="23"/>
        <v>2.2848026648761905</v>
      </c>
      <c r="I51" s="75">
        <f t="shared" si="23"/>
        <v>4.6032818709629648</v>
      </c>
      <c r="J51" s="75">
        <f t="shared" si="23"/>
        <v>6.2164570759232163</v>
      </c>
      <c r="K51" s="75">
        <f t="shared" si="23"/>
        <v>6.8789381676069947</v>
      </c>
      <c r="L51" s="75">
        <f t="shared" si="23"/>
        <v>6.4661069479539695</v>
      </c>
      <c r="M51" s="75">
        <f t="shared" si="23"/>
        <v>4.9905065148414325</v>
      </c>
      <c r="N51" s="75">
        <f t="shared" si="23"/>
        <v>2.6014602151322115</v>
      </c>
      <c r="O51" s="75">
        <f t="shared" si="23"/>
        <v>-0.43206826144850047</v>
      </c>
      <c r="P51" s="75">
        <f t="shared" si="23"/>
        <v>-3.7533327775457734</v>
      </c>
      <c r="Q51" s="75">
        <f t="shared" si="23"/>
        <v>-6.9605558172331037</v>
      </c>
      <c r="R51" s="75">
        <f t="shared" si="23"/>
        <v>-9.6554247592373468</v>
      </c>
      <c r="S51" s="75">
        <f t="shared" si="23"/>
        <v>-11.491482894962491</v>
      </c>
      <c r="T51" s="75">
        <f t="shared" si="23"/>
        <v>-12.216567927191528</v>
      </c>
      <c r="U51" s="75">
        <f t="shared" si="23"/>
        <v>-11.704159468809761</v>
      </c>
      <c r="V51" s="75">
        <f t="shared" si="23"/>
        <v>-9.9698262217047482</v>
      </c>
      <c r="W51" s="75">
        <f t="shared" si="23"/>
        <v>-7.1707529983673544</v>
      </c>
      <c r="X51" s="75">
        <f t="shared" si="23"/>
        <v>-3.5883619491135823</v>
      </c>
      <c r="Y51" s="75">
        <f t="shared" si="23"/>
        <v>0.40392387716882189</v>
      </c>
      <c r="Z51" s="75">
        <f t="shared" si="23"/>
        <v>4.3839383215965793</v>
      </c>
      <c r="AA51" s="75">
        <f t="shared" si="23"/>
        <v>7.9298878871147718</v>
      </c>
      <c r="AB51" s="75">
        <f t="shared" si="23"/>
        <v>10.669456211049541</v>
      </c>
      <c r="AC51" s="75">
        <f t="shared" si="23"/>
        <v>12.323028296313309</v>
      </c>
      <c r="AD51" s="75">
        <f t="shared" si="23"/>
        <v>12.735872146522061</v>
      </c>
      <c r="AE51" s="75">
        <f t="shared" si="23"/>
        <v>11.895443140367082</v>
      </c>
      <c r="AF51" s="75">
        <f t="shared" si="23"/>
        <v>9.9317652623153503</v>
      </c>
      <c r="AG51" s="75">
        <f t="shared" si="23"/>
        <v>7.1008775978467957</v>
      </c>
      <c r="AH51" s="75">
        <f t="shared" si="23"/>
        <v>3.753369145781531</v>
      </c>
      <c r="AI51" s="75">
        <f t="shared" si="23"/>
        <v>0.29181483076036563</v>
      </c>
      <c r="AJ51" s="75">
        <f t="shared" si="23"/>
        <v>-2.8777449988403672</v>
      </c>
      <c r="AK51" s="75">
        <f t="shared" si="23"/>
        <v>-5.394430392010249</v>
      </c>
      <c r="AL51" s="75">
        <f t="shared" si="23"/>
        <v>-6.9853985367287654</v>
      </c>
      <c r="AM51" s="75">
        <f t="shared" si="23"/>
        <v>-7.4978196256662581</v>
      </c>
      <c r="AN51" s="75">
        <f t="shared" si="23"/>
        <v>-6.9161234335037545</v>
      </c>
      <c r="AO51" s="75">
        <f t="shared" si="23"/>
        <v>-5.3624724790801901</v>
      </c>
      <c r="AP51" s="75">
        <f t="shared" si="23"/>
        <v>-3.0804473872847158</v>
      </c>
      <c r="AQ51" s="75">
        <f t="shared" si="23"/>
        <v>-0.40396024540457809</v>
      </c>
    </row>
    <row r="52" spans="1:43" x14ac:dyDescent="0.25">
      <c r="F52" s="36">
        <f>SUM(F3:F49)</f>
        <v>58.348697667047134</v>
      </c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"/>
  <sheetViews>
    <sheetView topLeftCell="A19" workbookViewId="0">
      <selection activeCell="D51" sqref="D51"/>
    </sheetView>
  </sheetViews>
  <sheetFormatPr defaultRowHeight="15" x14ac:dyDescent="0.25"/>
  <cols>
    <col min="1" max="1" width="9.140625" style="47"/>
    <col min="2" max="2" width="15.7109375" style="21" customWidth="1"/>
    <col min="3" max="5" width="9.140625" style="21"/>
    <col min="6" max="6" width="9.28515625" style="36" customWidth="1"/>
    <col min="7" max="7" width="12" style="21" bestFit="1" customWidth="1"/>
    <col min="8" max="16384" width="9.140625" style="21"/>
  </cols>
  <sheetData>
    <row r="1" spans="1:45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21">
        <v>0</v>
      </c>
      <c r="H1" s="21">
        <v>10</v>
      </c>
      <c r="I1" s="21">
        <v>20</v>
      </c>
      <c r="J1" s="21">
        <v>30</v>
      </c>
      <c r="K1" s="21">
        <v>40</v>
      </c>
      <c r="L1" s="21">
        <v>50</v>
      </c>
      <c r="M1" s="21">
        <v>60</v>
      </c>
      <c r="N1" s="21">
        <v>70</v>
      </c>
      <c r="O1" s="21">
        <v>80</v>
      </c>
      <c r="P1" s="21">
        <v>90</v>
      </c>
      <c r="Q1" s="21">
        <v>100</v>
      </c>
      <c r="R1" s="21">
        <v>110</v>
      </c>
      <c r="S1" s="21">
        <v>120</v>
      </c>
      <c r="T1" s="21">
        <v>130</v>
      </c>
      <c r="U1" s="21">
        <v>140</v>
      </c>
      <c r="V1" s="21">
        <v>150</v>
      </c>
      <c r="W1" s="21">
        <v>160</v>
      </c>
      <c r="X1" s="21">
        <v>170</v>
      </c>
      <c r="Y1" s="21">
        <v>180</v>
      </c>
      <c r="Z1" s="21">
        <v>190</v>
      </c>
      <c r="AA1" s="21">
        <v>200</v>
      </c>
      <c r="AB1" s="21">
        <v>210</v>
      </c>
      <c r="AC1" s="21">
        <v>220</v>
      </c>
      <c r="AD1" s="21">
        <v>230</v>
      </c>
      <c r="AE1" s="21">
        <v>240</v>
      </c>
      <c r="AF1" s="21">
        <v>250</v>
      </c>
      <c r="AG1" s="21">
        <v>260</v>
      </c>
      <c r="AH1" s="21">
        <v>270</v>
      </c>
      <c r="AI1" s="21">
        <v>280</v>
      </c>
      <c r="AJ1" s="21">
        <v>290</v>
      </c>
      <c r="AK1" s="21">
        <v>300</v>
      </c>
      <c r="AL1" s="21">
        <v>310</v>
      </c>
      <c r="AM1" s="21">
        <v>320</v>
      </c>
      <c r="AN1" s="21">
        <v>330</v>
      </c>
      <c r="AO1" s="21">
        <v>340</v>
      </c>
      <c r="AP1" s="21">
        <v>350</v>
      </c>
      <c r="AQ1" s="21">
        <v>360</v>
      </c>
    </row>
    <row r="2" spans="1:45" x14ac:dyDescent="0.25">
      <c r="A2" s="47" t="s">
        <v>164</v>
      </c>
      <c r="B2" s="49" t="s">
        <v>7</v>
      </c>
      <c r="C2" s="49" t="s">
        <v>40</v>
      </c>
      <c r="D2" s="49" t="s">
        <v>41</v>
      </c>
      <c r="E2" s="49" t="s">
        <v>42</v>
      </c>
      <c r="F2" s="36" t="s">
        <v>95</v>
      </c>
      <c r="G2" s="21">
        <f>G1*PI()/180</f>
        <v>0</v>
      </c>
      <c r="H2" s="21">
        <f t="shared" ref="H2:AQ2" si="0">H1*PI()/180</f>
        <v>0.17453292519943295</v>
      </c>
      <c r="I2" s="21">
        <f t="shared" si="0"/>
        <v>0.3490658503988659</v>
      </c>
      <c r="J2" s="21">
        <f t="shared" si="0"/>
        <v>0.52359877559829882</v>
      </c>
      <c r="K2" s="21">
        <f t="shared" si="0"/>
        <v>0.69813170079773179</v>
      </c>
      <c r="L2" s="21">
        <f t="shared" si="0"/>
        <v>0.87266462599716477</v>
      </c>
      <c r="M2" s="21">
        <f t="shared" si="0"/>
        <v>1.0471975511965976</v>
      </c>
      <c r="N2" s="21">
        <f t="shared" si="0"/>
        <v>1.2217304763960306</v>
      </c>
      <c r="O2" s="21">
        <f t="shared" si="0"/>
        <v>1.3962634015954636</v>
      </c>
      <c r="P2" s="21">
        <f t="shared" si="0"/>
        <v>1.5707963267948966</v>
      </c>
      <c r="Q2" s="21">
        <f t="shared" si="0"/>
        <v>1.7453292519943295</v>
      </c>
      <c r="R2" s="21">
        <f t="shared" si="0"/>
        <v>1.9198621771937625</v>
      </c>
      <c r="S2" s="21">
        <f t="shared" si="0"/>
        <v>2.0943951023931953</v>
      </c>
      <c r="T2" s="21">
        <f t="shared" si="0"/>
        <v>2.2689280275926285</v>
      </c>
      <c r="U2" s="21">
        <f t="shared" si="0"/>
        <v>2.4434609527920612</v>
      </c>
      <c r="V2" s="21">
        <f t="shared" si="0"/>
        <v>2.6179938779914944</v>
      </c>
      <c r="W2" s="21">
        <f t="shared" si="0"/>
        <v>2.7925268031909272</v>
      </c>
      <c r="X2" s="21">
        <f t="shared" si="0"/>
        <v>2.9670597283903604</v>
      </c>
      <c r="Y2" s="21">
        <f t="shared" si="0"/>
        <v>3.1415926535897931</v>
      </c>
      <c r="Z2" s="21">
        <f t="shared" si="0"/>
        <v>3.3161255787892263</v>
      </c>
      <c r="AA2" s="21">
        <f t="shared" si="0"/>
        <v>3.4906585039886591</v>
      </c>
      <c r="AB2" s="21">
        <f t="shared" si="0"/>
        <v>3.6651914291880923</v>
      </c>
      <c r="AC2" s="21">
        <f t="shared" si="0"/>
        <v>3.839724354387525</v>
      </c>
      <c r="AD2" s="21">
        <f t="shared" si="0"/>
        <v>4.0142572795869578</v>
      </c>
      <c r="AE2" s="21">
        <f t="shared" si="0"/>
        <v>4.1887902047863905</v>
      </c>
      <c r="AF2" s="21">
        <f t="shared" si="0"/>
        <v>4.3633231299858233</v>
      </c>
      <c r="AG2" s="21">
        <f t="shared" si="0"/>
        <v>4.5378560551852569</v>
      </c>
      <c r="AH2" s="21">
        <f t="shared" si="0"/>
        <v>4.7123889803846897</v>
      </c>
      <c r="AI2" s="21">
        <f t="shared" si="0"/>
        <v>4.8869219055841224</v>
      </c>
      <c r="AJ2" s="21">
        <f t="shared" si="0"/>
        <v>5.0614548307835552</v>
      </c>
      <c r="AK2" s="21">
        <f t="shared" si="0"/>
        <v>5.2359877559829888</v>
      </c>
      <c r="AL2" s="21">
        <f t="shared" si="0"/>
        <v>5.4105206811824216</v>
      </c>
      <c r="AM2" s="21">
        <f t="shared" si="0"/>
        <v>5.5850536063818543</v>
      </c>
      <c r="AN2" s="21">
        <f t="shared" si="0"/>
        <v>5.7595865315812871</v>
      </c>
      <c r="AO2" s="21">
        <f t="shared" si="0"/>
        <v>5.9341194567807207</v>
      </c>
      <c r="AP2" s="21">
        <f t="shared" si="0"/>
        <v>6.1086523819801526</v>
      </c>
      <c r="AQ2" s="21">
        <f t="shared" si="0"/>
        <v>6.2831853071795862</v>
      </c>
    </row>
    <row r="3" spans="1:45" x14ac:dyDescent="0.25">
      <c r="A3" s="47">
        <v>1</v>
      </c>
      <c r="B3" s="49" t="s">
        <v>43</v>
      </c>
      <c r="C3" s="49">
        <v>1</v>
      </c>
      <c r="D3" s="50">
        <v>1.571E-4</v>
      </c>
      <c r="E3" s="50">
        <v>3.1415899999999999</v>
      </c>
      <c r="F3" s="36">
        <f>MAX(ABS(MAX(G3:AQ3)),ABS(MAX(G3:AQ3)))*10000</f>
        <v>6.2839999999778753</v>
      </c>
      <c r="G3" s="21">
        <f t="shared" ref="G3:P12" si="1">Bn*SIN(m*(th-INDEX(deg,ii)*PI()/180+ph))*INDEX(mm,ii)*INDEX(_10kA,ii)</f>
        <v>1.6675158261428871E-9</v>
      </c>
      <c r="H3" s="47">
        <f t="shared" si="1"/>
        <v>-1.0911887266300086E-4</v>
      </c>
      <c r="I3" s="47">
        <f t="shared" si="1"/>
        <v>-2.1492389111277667E-4</v>
      </c>
      <c r="J3" s="47">
        <f t="shared" si="1"/>
        <v>-3.1419855588782705E-4</v>
      </c>
      <c r="K3" s="47">
        <f t="shared" si="1"/>
        <v>-4.0392645653436677E-4</v>
      </c>
      <c r="L3" s="47">
        <f t="shared" si="1"/>
        <v>-4.8138125619575891E-4</v>
      </c>
      <c r="M3" s="47">
        <f t="shared" si="1"/>
        <v>-5.4420952997831203E-4</v>
      </c>
      <c r="N3" s="47">
        <f t="shared" si="1"/>
        <v>-5.9050227257578379E-4</v>
      </c>
      <c r="O3" s="47">
        <f t="shared" si="1"/>
        <v>-6.1885290242960828E-4</v>
      </c>
      <c r="P3" s="47">
        <f t="shared" si="1"/>
        <v>-6.2839999999778756E-4</v>
      </c>
      <c r="Q3" s="47">
        <f t="shared" ref="Q3:Z12" si="2">Bn*SIN(m*(th-INDEX(deg,ii)*PI()/180+ph))*INDEX(mm,ii)*INDEX(_10kA,ii)</f>
        <v>-6.1885348155177712E-4</v>
      </c>
      <c r="R3" s="47">
        <f t="shared" si="2"/>
        <v>-5.9050341322378758E-4</v>
      </c>
      <c r="S3" s="47">
        <f t="shared" si="2"/>
        <v>-5.4421119749413819E-4</v>
      </c>
      <c r="T3" s="47">
        <f t="shared" si="2"/>
        <v>-4.8138339991278295E-4</v>
      </c>
      <c r="U3" s="47">
        <f t="shared" si="2"/>
        <v>-4.0392901131683167E-4</v>
      </c>
      <c r="V3" s="47">
        <f t="shared" si="2"/>
        <v>-3.1420144410996062E-4</v>
      </c>
      <c r="W3" s="47">
        <f t="shared" si="2"/>
        <v>-2.1492702501741076E-4</v>
      </c>
      <c r="X3" s="47">
        <f t="shared" si="2"/>
        <v>-1.0912215702802866E-4</v>
      </c>
      <c r="Y3" s="47">
        <f t="shared" si="2"/>
        <v>-1.6675158262198755E-9</v>
      </c>
      <c r="Z3" s="47">
        <f t="shared" si="2"/>
        <v>1.0911887266300134E-4</v>
      </c>
      <c r="AA3" s="47">
        <f t="shared" ref="AA3:AJ12" si="3">Bn*SIN(m*(th-INDEX(deg,ii)*PI()/180+ph))*INDEX(mm,ii)*INDEX(_10kA,ii)</f>
        <v>2.1492389111277686E-4</v>
      </c>
      <c r="AB3" s="47">
        <f t="shared" si="3"/>
        <v>3.1419855588782721E-4</v>
      </c>
      <c r="AC3" s="47">
        <f t="shared" si="3"/>
        <v>4.0392645653436672E-4</v>
      </c>
      <c r="AD3" s="47">
        <f t="shared" si="3"/>
        <v>4.8138125619575885E-4</v>
      </c>
      <c r="AE3" s="47">
        <f t="shared" si="3"/>
        <v>5.4420952997831192E-4</v>
      </c>
      <c r="AF3" s="47">
        <f t="shared" si="3"/>
        <v>5.9050227257578379E-4</v>
      </c>
      <c r="AG3" s="47">
        <f t="shared" si="3"/>
        <v>6.1885290242960828E-4</v>
      </c>
      <c r="AH3" s="47">
        <f t="shared" si="3"/>
        <v>6.2839999999778756E-4</v>
      </c>
      <c r="AI3" s="47">
        <f t="shared" si="3"/>
        <v>6.1885348155177723E-4</v>
      </c>
      <c r="AJ3" s="47">
        <f t="shared" si="3"/>
        <v>5.905034132237879E-4</v>
      </c>
      <c r="AK3" s="47">
        <f t="shared" ref="AK3:AQ12" si="4">Bn*SIN(m*(th-INDEX(deg,ii)*PI()/180+ph))*INDEX(mm,ii)*INDEX(_10kA,ii)</f>
        <v>5.442111974941383E-4</v>
      </c>
      <c r="AL3" s="47">
        <f t="shared" si="4"/>
        <v>4.8138339991278295E-4</v>
      </c>
      <c r="AM3" s="47">
        <f t="shared" si="4"/>
        <v>4.0392901131683178E-4</v>
      </c>
      <c r="AN3" s="47">
        <f t="shared" si="4"/>
        <v>3.1420144410996068E-4</v>
      </c>
      <c r="AO3" s="47">
        <f t="shared" si="4"/>
        <v>2.1492702501740979E-4</v>
      </c>
      <c r="AP3" s="47">
        <f t="shared" si="4"/>
        <v>1.0912215702802927E-4</v>
      </c>
      <c r="AQ3" s="47">
        <f t="shared" si="4"/>
        <v>1.6675158257387324E-9</v>
      </c>
      <c r="AS3" s="21">
        <f>Bn</f>
        <v>1.571E-4</v>
      </c>
    </row>
    <row r="4" spans="1:45" x14ac:dyDescent="0.25">
      <c r="A4" s="47">
        <v>2</v>
      </c>
      <c r="B4" s="49" t="s">
        <v>44</v>
      </c>
      <c r="C4" s="49">
        <v>1</v>
      </c>
      <c r="D4" s="50">
        <v>3.39895E-4</v>
      </c>
      <c r="E4" s="50">
        <v>-1.5708</v>
      </c>
      <c r="F4" s="36">
        <f t="shared" ref="F4:F49" si="5">MAX(ABS(MAX(G4:AQ4)),ABS(MAX(G4:AQ4)))*10000</f>
        <v>10.19684999993121</v>
      </c>
      <c r="G4" s="47">
        <f t="shared" si="1"/>
        <v>-1.0196849999931209E-3</v>
      </c>
      <c r="H4" s="47">
        <f t="shared" si="1"/>
        <v>-1.0041943440248374E-3</v>
      </c>
      <c r="I4" s="47">
        <f t="shared" si="1"/>
        <v>-9.581917510602157E-4</v>
      </c>
      <c r="J4" s="47">
        <f t="shared" si="1"/>
        <v>-8.8307498660805076E-4</v>
      </c>
      <c r="K4" s="47">
        <f t="shared" si="1"/>
        <v>-7.8112643554530473E-4</v>
      </c>
      <c r="L4" s="47">
        <f t="shared" si="1"/>
        <v>-6.5544375300756301E-4</v>
      </c>
      <c r="M4" s="47">
        <f t="shared" si="1"/>
        <v>-5.09845743705229E-4</v>
      </c>
      <c r="N4" s="47">
        <f t="shared" si="1"/>
        <v>-3.487563294748063E-4</v>
      </c>
      <c r="O4" s="47">
        <f t="shared" si="1"/>
        <v>-1.7707013065250963E-4</v>
      </c>
      <c r="P4" s="47">
        <f t="shared" si="1"/>
        <v>-3.7455121458683884E-9</v>
      </c>
      <c r="Q4" s="47">
        <f t="shared" si="2"/>
        <v>1.7706275343370911E-4</v>
      </c>
      <c r="R4" s="47">
        <f t="shared" si="2"/>
        <v>3.4874929021455722E-4</v>
      </c>
      <c r="S4" s="47">
        <f t="shared" si="2"/>
        <v>5.0983925628789184E-4</v>
      </c>
      <c r="T4" s="47">
        <f t="shared" si="2"/>
        <v>6.5543801455003115E-4</v>
      </c>
      <c r="U4" s="47">
        <f t="shared" si="2"/>
        <v>7.8112162040770608E-4</v>
      </c>
      <c r="V4" s="47">
        <f t="shared" si="2"/>
        <v>8.8307124109590499E-4</v>
      </c>
      <c r="W4" s="47">
        <f t="shared" si="2"/>
        <v>9.5818918897901378E-4</v>
      </c>
      <c r="X4" s="47">
        <f t="shared" si="2"/>
        <v>1.0041930432221203E-3</v>
      </c>
      <c r="Y4" s="47">
        <f t="shared" si="2"/>
        <v>1.0196849999931209E-3</v>
      </c>
      <c r="Z4" s="47">
        <f t="shared" si="2"/>
        <v>1.0041943440248374E-3</v>
      </c>
      <c r="AA4" s="47">
        <f t="shared" si="3"/>
        <v>9.5819175106021592E-4</v>
      </c>
      <c r="AB4" s="47">
        <f t="shared" si="3"/>
        <v>8.8307498660805087E-4</v>
      </c>
      <c r="AC4" s="47">
        <f t="shared" si="3"/>
        <v>7.8112643554530473E-4</v>
      </c>
      <c r="AD4" s="47">
        <f t="shared" si="3"/>
        <v>6.5544375300756333E-4</v>
      </c>
      <c r="AE4" s="47">
        <f t="shared" si="3"/>
        <v>5.0984574370522954E-4</v>
      </c>
      <c r="AF4" s="47">
        <f t="shared" si="3"/>
        <v>3.4875632947480706E-4</v>
      </c>
      <c r="AG4" s="47">
        <f t="shared" si="3"/>
        <v>1.7707013065250974E-4</v>
      </c>
      <c r="AH4" s="47">
        <f t="shared" si="3"/>
        <v>3.7455121462197309E-9</v>
      </c>
      <c r="AI4" s="47">
        <f t="shared" si="3"/>
        <v>-1.7706275343370856E-4</v>
      </c>
      <c r="AJ4" s="47">
        <f t="shared" si="3"/>
        <v>-3.4874929021455652E-4</v>
      </c>
      <c r="AK4" s="47">
        <f t="shared" si="4"/>
        <v>-5.0983925628789195E-4</v>
      </c>
      <c r="AL4" s="47">
        <f t="shared" si="4"/>
        <v>-6.5543801455003093E-4</v>
      </c>
      <c r="AM4" s="47">
        <f t="shared" si="4"/>
        <v>-7.8112162040770597E-4</v>
      </c>
      <c r="AN4" s="47">
        <f t="shared" si="4"/>
        <v>-8.8307124109590477E-4</v>
      </c>
      <c r="AO4" s="47">
        <f t="shared" si="4"/>
        <v>-9.5818918897901389E-4</v>
      </c>
      <c r="AP4" s="47">
        <f t="shared" si="4"/>
        <v>-1.0041930432221201E-3</v>
      </c>
      <c r="AQ4" s="47">
        <f t="shared" si="4"/>
        <v>-1.0196849999931209E-3</v>
      </c>
    </row>
    <row r="5" spans="1:45" x14ac:dyDescent="0.25">
      <c r="A5" s="47">
        <v>3</v>
      </c>
      <c r="B5" s="49" t="s">
        <v>45</v>
      </c>
      <c r="C5" s="49">
        <v>2</v>
      </c>
      <c r="D5" s="50">
        <v>4.5027000000000001E-5</v>
      </c>
      <c r="E5" s="50">
        <v>3.1415899999999999</v>
      </c>
      <c r="F5" s="36">
        <f t="shared" si="5"/>
        <v>0.88685960380663598</v>
      </c>
      <c r="G5" s="47">
        <f t="shared" si="1"/>
        <v>-4.7793275049949991E-10</v>
      </c>
      <c r="H5" s="47">
        <f t="shared" si="1"/>
        <v>3.0799832876737102E-5</v>
      </c>
      <c r="I5" s="47">
        <f t="shared" si="1"/>
        <v>5.788522928416871E-5</v>
      </c>
      <c r="J5" s="47">
        <f t="shared" si="1"/>
        <v>7.7988812744930248E-5</v>
      </c>
      <c r="K5" s="47">
        <f t="shared" si="1"/>
        <v>8.8685794396361255E-5</v>
      </c>
      <c r="L5" s="47">
        <f t="shared" si="1"/>
        <v>8.8685960380663594E-5</v>
      </c>
      <c r="M5" s="47">
        <f t="shared" si="1"/>
        <v>7.7989290677680793E-5</v>
      </c>
      <c r="N5" s="47">
        <f t="shared" si="1"/>
        <v>5.788596151962418E-5</v>
      </c>
      <c r="O5" s="47">
        <f t="shared" si="1"/>
        <v>3.0800731096494857E-5</v>
      </c>
      <c r="P5" s="47">
        <f t="shared" si="1"/>
        <v>4.7793275051053285E-10</v>
      </c>
      <c r="Q5" s="47">
        <f t="shared" si="2"/>
        <v>-3.0799832876737089E-5</v>
      </c>
      <c r="R5" s="47">
        <f t="shared" si="2"/>
        <v>-5.7885229284168758E-5</v>
      </c>
      <c r="S5" s="47">
        <f t="shared" si="2"/>
        <v>-7.7988812744930289E-5</v>
      </c>
      <c r="T5" s="47">
        <f t="shared" si="2"/>
        <v>-8.8685794396361242E-5</v>
      </c>
      <c r="U5" s="47">
        <f t="shared" si="2"/>
        <v>-8.8685960380663594E-5</v>
      </c>
      <c r="V5" s="47">
        <f t="shared" si="2"/>
        <v>-7.7989290677680793E-5</v>
      </c>
      <c r="W5" s="47">
        <f t="shared" si="2"/>
        <v>-5.7885961519624194E-5</v>
      </c>
      <c r="X5" s="47">
        <f t="shared" si="2"/>
        <v>-3.0800731096494877E-5</v>
      </c>
      <c r="Y5" s="47">
        <f t="shared" si="2"/>
        <v>-4.7793275052156578E-10</v>
      </c>
      <c r="Z5" s="47">
        <f t="shared" si="2"/>
        <v>3.0799832876737231E-5</v>
      </c>
      <c r="AA5" s="47">
        <f t="shared" si="3"/>
        <v>5.7885229284168751E-5</v>
      </c>
      <c r="AB5" s="47">
        <f t="shared" si="3"/>
        <v>7.7988812744930275E-5</v>
      </c>
      <c r="AC5" s="47">
        <f t="shared" si="3"/>
        <v>8.8685794396361242E-5</v>
      </c>
      <c r="AD5" s="47">
        <f t="shared" si="3"/>
        <v>8.8685960380663594E-5</v>
      </c>
      <c r="AE5" s="47">
        <f t="shared" si="3"/>
        <v>7.7989290677680807E-5</v>
      </c>
      <c r="AF5" s="47">
        <f t="shared" si="3"/>
        <v>5.7885961519624201E-5</v>
      </c>
      <c r="AG5" s="47">
        <f t="shared" si="3"/>
        <v>3.0800731096494884E-5</v>
      </c>
      <c r="AH5" s="47">
        <f t="shared" si="3"/>
        <v>4.7793275053259872E-10</v>
      </c>
      <c r="AI5" s="47">
        <f t="shared" si="3"/>
        <v>-3.0799832876736912E-5</v>
      </c>
      <c r="AJ5" s="47">
        <f t="shared" si="3"/>
        <v>-5.78852292841685E-5</v>
      </c>
      <c r="AK5" s="47">
        <f t="shared" si="4"/>
        <v>-7.7988812744930275E-5</v>
      </c>
      <c r="AL5" s="47">
        <f t="shared" si="4"/>
        <v>-8.8685794396361242E-5</v>
      </c>
      <c r="AM5" s="47">
        <f t="shared" si="4"/>
        <v>-8.8685960380663594E-5</v>
      </c>
      <c r="AN5" s="47">
        <f t="shared" si="4"/>
        <v>-7.798929067768082E-5</v>
      </c>
      <c r="AO5" s="47">
        <f t="shared" si="4"/>
        <v>-5.788596151962397E-5</v>
      </c>
      <c r="AP5" s="47">
        <f t="shared" si="4"/>
        <v>-3.0800731096495047E-5</v>
      </c>
      <c r="AQ5" s="47">
        <f t="shared" si="4"/>
        <v>-4.7793275038366361E-10</v>
      </c>
    </row>
    <row r="6" spans="1:45" x14ac:dyDescent="0.25">
      <c r="A6" s="47">
        <v>4</v>
      </c>
      <c r="B6" s="49" t="s">
        <v>46</v>
      </c>
      <c r="C6" s="49">
        <v>1</v>
      </c>
      <c r="D6" s="50">
        <v>3.2507599999999999E-7</v>
      </c>
      <c r="E6" s="50">
        <v>-2.7441499999999999E-16</v>
      </c>
      <c r="F6" s="36">
        <f t="shared" si="5"/>
        <v>1.300304E-2</v>
      </c>
      <c r="G6" s="47">
        <f t="shared" si="1"/>
        <v>-3.5682292215999998E-22</v>
      </c>
      <c r="H6" s="47">
        <f t="shared" si="1"/>
        <v>2.257954200130198E-7</v>
      </c>
      <c r="I6" s="47">
        <f t="shared" si="1"/>
        <v>4.4473016044693994E-7</v>
      </c>
      <c r="J6" s="47">
        <f t="shared" si="1"/>
        <v>6.5015199999999967E-7</v>
      </c>
      <c r="K6" s="47">
        <f t="shared" si="1"/>
        <v>8.3581930002584555E-7</v>
      </c>
      <c r="L6" s="47">
        <f t="shared" si="1"/>
        <v>9.9609065356537941E-7</v>
      </c>
      <c r="M6" s="47">
        <f t="shared" si="1"/>
        <v>1.1260962966425205E-6</v>
      </c>
      <c r="N6" s="47">
        <f t="shared" si="1"/>
        <v>1.2218860735783997E-6</v>
      </c>
      <c r="O6" s="47">
        <f t="shared" si="1"/>
        <v>1.2805494604727862E-6</v>
      </c>
      <c r="P6" s="47">
        <f t="shared" si="1"/>
        <v>1.300304E-6</v>
      </c>
      <c r="Q6" s="47">
        <f t="shared" si="2"/>
        <v>1.2805494604727862E-6</v>
      </c>
      <c r="R6" s="47">
        <f t="shared" si="2"/>
        <v>1.2218860735783999E-6</v>
      </c>
      <c r="S6" s="47">
        <f t="shared" si="2"/>
        <v>1.1260962966425211E-6</v>
      </c>
      <c r="T6" s="47">
        <f t="shared" si="2"/>
        <v>9.9609065356538005E-7</v>
      </c>
      <c r="U6" s="47">
        <f t="shared" si="2"/>
        <v>8.3581930002584639E-7</v>
      </c>
      <c r="V6" s="47">
        <f t="shared" si="2"/>
        <v>6.5015200000000041E-7</v>
      </c>
      <c r="W6" s="47">
        <f t="shared" si="2"/>
        <v>4.447301604469411E-7</v>
      </c>
      <c r="X6" s="47">
        <f t="shared" si="2"/>
        <v>2.2579542001302065E-7</v>
      </c>
      <c r="Y6" s="47">
        <f t="shared" si="2"/>
        <v>7.3675751957602565E-22</v>
      </c>
      <c r="Z6" s="47">
        <f t="shared" si="2"/>
        <v>-2.2579542001301978E-7</v>
      </c>
      <c r="AA6" s="47">
        <f t="shared" si="3"/>
        <v>-4.4473016044693967E-7</v>
      </c>
      <c r="AB6" s="47">
        <f t="shared" si="3"/>
        <v>-6.5015199999999967E-7</v>
      </c>
      <c r="AC6" s="47">
        <f t="shared" si="3"/>
        <v>-8.3581930002584523E-7</v>
      </c>
      <c r="AD6" s="47">
        <f t="shared" si="3"/>
        <v>-9.9609065356537941E-7</v>
      </c>
      <c r="AE6" s="47">
        <f t="shared" si="3"/>
        <v>-1.1260962966425202E-6</v>
      </c>
      <c r="AF6" s="47">
        <f t="shared" si="3"/>
        <v>-1.2218860735783995E-6</v>
      </c>
      <c r="AG6" s="47">
        <f t="shared" si="3"/>
        <v>-1.2805494604727862E-6</v>
      </c>
      <c r="AH6" s="47">
        <f t="shared" si="3"/>
        <v>-1.300304E-6</v>
      </c>
      <c r="AI6" s="47">
        <f t="shared" si="3"/>
        <v>-1.2805494604727862E-6</v>
      </c>
      <c r="AJ6" s="47">
        <f t="shared" si="3"/>
        <v>-1.2218860735783999E-6</v>
      </c>
      <c r="AK6" s="47">
        <f t="shared" si="4"/>
        <v>-1.1260962966425207E-6</v>
      </c>
      <c r="AL6" s="47">
        <f t="shared" si="4"/>
        <v>-9.9609065356537962E-7</v>
      </c>
      <c r="AM6" s="47">
        <f t="shared" si="4"/>
        <v>-8.3581930002584618E-7</v>
      </c>
      <c r="AN6" s="47">
        <f t="shared" si="4"/>
        <v>-6.5015200000000051E-7</v>
      </c>
      <c r="AO6" s="47">
        <f t="shared" si="4"/>
        <v>-4.447301604469402E-7</v>
      </c>
      <c r="AP6" s="47">
        <f t="shared" si="4"/>
        <v>-2.2579542001302139E-7</v>
      </c>
      <c r="AQ6" s="47">
        <f t="shared" si="4"/>
        <v>-3.1861308730229965E-22</v>
      </c>
    </row>
    <row r="7" spans="1:45" x14ac:dyDescent="0.25">
      <c r="A7" s="47">
        <v>5</v>
      </c>
      <c r="B7" s="49" t="s">
        <v>47</v>
      </c>
      <c r="C7" s="49">
        <v>1</v>
      </c>
      <c r="D7" s="50">
        <v>2.6598200000000001E-7</v>
      </c>
      <c r="E7" s="50">
        <v>1.5708</v>
      </c>
      <c r="F7" s="36">
        <f t="shared" si="5"/>
        <v>7.9794599999461688E-3</v>
      </c>
      <c r="G7" s="47">
        <f t="shared" si="1"/>
        <v>7.9794599999461691E-7</v>
      </c>
      <c r="H7" s="47">
        <f t="shared" si="1"/>
        <v>7.8582289831361459E-7</v>
      </c>
      <c r="I7" s="47">
        <f t="shared" si="1"/>
        <v>7.4982296551292629E-7</v>
      </c>
      <c r="J7" s="47">
        <f t="shared" si="1"/>
        <v>6.9104004133385604E-7</v>
      </c>
      <c r="K7" s="47">
        <f t="shared" si="1"/>
        <v>6.1126021518199018E-7</v>
      </c>
      <c r="L7" s="47">
        <f t="shared" si="1"/>
        <v>5.129075567044128E-7</v>
      </c>
      <c r="M7" s="47">
        <f t="shared" si="1"/>
        <v>3.9897046166011899E-7</v>
      </c>
      <c r="N7" s="47">
        <f t="shared" si="1"/>
        <v>2.7291085102707736E-7</v>
      </c>
      <c r="O7" s="47">
        <f t="shared" si="1"/>
        <v>1.3855898228513173E-7</v>
      </c>
      <c r="P7" s="47">
        <f t="shared" si="1"/>
        <v>-2.9310193195232648E-12</v>
      </c>
      <c r="Q7" s="47">
        <f t="shared" si="2"/>
        <v>-1.3856475526623157E-7</v>
      </c>
      <c r="R7" s="47">
        <f t="shared" si="2"/>
        <v>-2.7291635954152856E-7</v>
      </c>
      <c r="S7" s="47">
        <f t="shared" si="2"/>
        <v>-3.9897553833449771E-7</v>
      </c>
      <c r="T7" s="47">
        <f t="shared" si="2"/>
        <v>-5.1291204728653745E-7</v>
      </c>
      <c r="U7" s="47">
        <f t="shared" si="2"/>
        <v>-6.1126398322779456E-7</v>
      </c>
      <c r="V7" s="47">
        <f t="shared" si="2"/>
        <v>-6.9104297235317542E-7</v>
      </c>
      <c r="W7" s="47">
        <f t="shared" si="2"/>
        <v>-7.4982497044822152E-7</v>
      </c>
      <c r="X7" s="47">
        <f t="shared" si="2"/>
        <v>-7.8582391624594162E-7</v>
      </c>
      <c r="Y7" s="47">
        <f t="shared" si="2"/>
        <v>-7.9794599999461691E-7</v>
      </c>
      <c r="Z7" s="47">
        <f t="shared" si="2"/>
        <v>-7.8582289831361459E-7</v>
      </c>
      <c r="AA7" s="47">
        <f t="shared" si="3"/>
        <v>-7.498229655129265E-7</v>
      </c>
      <c r="AB7" s="47">
        <f t="shared" si="3"/>
        <v>-6.9104004133385583E-7</v>
      </c>
      <c r="AC7" s="47">
        <f t="shared" si="3"/>
        <v>-6.1126021518198997E-7</v>
      </c>
      <c r="AD7" s="47">
        <f t="shared" si="3"/>
        <v>-5.129075567044128E-7</v>
      </c>
      <c r="AE7" s="47">
        <f t="shared" si="3"/>
        <v>-3.9897046166011899E-7</v>
      </c>
      <c r="AF7" s="47">
        <f t="shared" si="3"/>
        <v>-2.7291085102707746E-7</v>
      </c>
      <c r="AG7" s="47">
        <f t="shared" si="3"/>
        <v>-1.3855898228513149E-7</v>
      </c>
      <c r="AH7" s="47">
        <f t="shared" si="3"/>
        <v>2.931019319425504E-12</v>
      </c>
      <c r="AI7" s="47">
        <f t="shared" si="3"/>
        <v>1.3856475526623149E-7</v>
      </c>
      <c r="AJ7" s="47">
        <f t="shared" si="3"/>
        <v>2.729163595415285E-7</v>
      </c>
      <c r="AK7" s="47">
        <f t="shared" si="4"/>
        <v>3.9897553833449829E-7</v>
      </c>
      <c r="AL7" s="47">
        <f t="shared" si="4"/>
        <v>5.1291204728653745E-7</v>
      </c>
      <c r="AM7" s="47">
        <f t="shared" si="4"/>
        <v>6.1126398322779456E-7</v>
      </c>
      <c r="AN7" s="47">
        <f t="shared" si="4"/>
        <v>6.9104297235317532E-7</v>
      </c>
      <c r="AO7" s="47">
        <f t="shared" si="4"/>
        <v>7.4982497044822183E-7</v>
      </c>
      <c r="AP7" s="47">
        <f t="shared" si="4"/>
        <v>7.8582391624594162E-7</v>
      </c>
      <c r="AQ7" s="47">
        <f t="shared" si="4"/>
        <v>7.9794599999461691E-7</v>
      </c>
    </row>
    <row r="8" spans="1:45" x14ac:dyDescent="0.25">
      <c r="A8" s="47">
        <v>6</v>
      </c>
      <c r="B8" s="49" t="s">
        <v>48</v>
      </c>
      <c r="C8" s="49">
        <v>0</v>
      </c>
      <c r="D8" s="50">
        <v>1.0475299999999999E-8</v>
      </c>
      <c r="E8" s="50">
        <v>0</v>
      </c>
      <c r="F8" s="36">
        <f t="shared" si="5"/>
        <v>0</v>
      </c>
      <c r="G8" s="47">
        <f t="shared" si="1"/>
        <v>0</v>
      </c>
      <c r="H8" s="47">
        <f t="shared" si="1"/>
        <v>0</v>
      </c>
      <c r="I8" s="47">
        <f t="shared" si="1"/>
        <v>0</v>
      </c>
      <c r="J8" s="47">
        <f t="shared" si="1"/>
        <v>0</v>
      </c>
      <c r="K8" s="47">
        <f t="shared" si="1"/>
        <v>0</v>
      </c>
      <c r="L8" s="47">
        <f t="shared" si="1"/>
        <v>0</v>
      </c>
      <c r="M8" s="47">
        <f t="shared" si="1"/>
        <v>0</v>
      </c>
      <c r="N8" s="47">
        <f t="shared" si="1"/>
        <v>0</v>
      </c>
      <c r="O8" s="47">
        <f t="shared" si="1"/>
        <v>0</v>
      </c>
      <c r="P8" s="47">
        <f t="shared" si="1"/>
        <v>0</v>
      </c>
      <c r="Q8" s="47">
        <f t="shared" si="2"/>
        <v>0</v>
      </c>
      <c r="R8" s="47">
        <f t="shared" si="2"/>
        <v>0</v>
      </c>
      <c r="S8" s="47">
        <f t="shared" si="2"/>
        <v>0</v>
      </c>
      <c r="T8" s="47">
        <f t="shared" si="2"/>
        <v>0</v>
      </c>
      <c r="U8" s="47">
        <f t="shared" si="2"/>
        <v>0</v>
      </c>
      <c r="V8" s="47">
        <f t="shared" si="2"/>
        <v>0</v>
      </c>
      <c r="W8" s="47">
        <f t="shared" si="2"/>
        <v>0</v>
      </c>
      <c r="X8" s="47">
        <f t="shared" si="2"/>
        <v>0</v>
      </c>
      <c r="Y8" s="47">
        <f t="shared" si="2"/>
        <v>0</v>
      </c>
      <c r="Z8" s="47">
        <f t="shared" si="2"/>
        <v>0</v>
      </c>
      <c r="AA8" s="47">
        <f t="shared" si="3"/>
        <v>0</v>
      </c>
      <c r="AB8" s="47">
        <f t="shared" si="3"/>
        <v>0</v>
      </c>
      <c r="AC8" s="47">
        <f t="shared" si="3"/>
        <v>0</v>
      </c>
      <c r="AD8" s="47">
        <f t="shared" si="3"/>
        <v>0</v>
      </c>
      <c r="AE8" s="47">
        <f t="shared" si="3"/>
        <v>0</v>
      </c>
      <c r="AF8" s="47">
        <f t="shared" si="3"/>
        <v>0</v>
      </c>
      <c r="AG8" s="47">
        <f t="shared" si="3"/>
        <v>0</v>
      </c>
      <c r="AH8" s="47">
        <f t="shared" si="3"/>
        <v>0</v>
      </c>
      <c r="AI8" s="47">
        <f t="shared" si="3"/>
        <v>0</v>
      </c>
      <c r="AJ8" s="47">
        <f t="shared" si="3"/>
        <v>0</v>
      </c>
      <c r="AK8" s="47">
        <f t="shared" si="4"/>
        <v>0</v>
      </c>
      <c r="AL8" s="47">
        <f t="shared" si="4"/>
        <v>0</v>
      </c>
      <c r="AM8" s="47">
        <f t="shared" si="4"/>
        <v>0</v>
      </c>
      <c r="AN8" s="47">
        <f t="shared" si="4"/>
        <v>0</v>
      </c>
      <c r="AO8" s="47">
        <f t="shared" si="4"/>
        <v>0</v>
      </c>
      <c r="AP8" s="47">
        <f t="shared" si="4"/>
        <v>0</v>
      </c>
      <c r="AQ8" s="47">
        <f t="shared" si="4"/>
        <v>0</v>
      </c>
    </row>
    <row r="9" spans="1:45" x14ac:dyDescent="0.25">
      <c r="A9" s="47">
        <v>7</v>
      </c>
      <c r="B9" s="49" t="s">
        <v>49</v>
      </c>
      <c r="C9" s="49">
        <v>1</v>
      </c>
      <c r="D9" s="50">
        <v>1.8071799999999999E-7</v>
      </c>
      <c r="E9" s="50">
        <v>-2.4474399999999998E-16</v>
      </c>
      <c r="F9" s="36">
        <f t="shared" si="5"/>
        <v>7.2287199999999992E-3</v>
      </c>
      <c r="G9" s="47">
        <f t="shared" si="1"/>
        <v>-1.7691858476799997E-22</v>
      </c>
      <c r="H9" s="47">
        <f t="shared" si="1"/>
        <v>1.2552540548644908E-7</v>
      </c>
      <c r="I9" s="47">
        <f t="shared" si="1"/>
        <v>2.472367850461126E-7</v>
      </c>
      <c r="J9" s="47">
        <f t="shared" si="1"/>
        <v>3.6143599999999982E-7</v>
      </c>
      <c r="K9" s="47">
        <f t="shared" si="1"/>
        <v>4.6465316498932788E-7</v>
      </c>
      <c r="L9" s="47">
        <f t="shared" si="1"/>
        <v>5.5375207868630179E-7</v>
      </c>
      <c r="M9" s="47">
        <f t="shared" si="1"/>
        <v>6.260255156844646E-7</v>
      </c>
      <c r="N9" s="47">
        <f t="shared" si="1"/>
        <v>6.7927748417275106E-7</v>
      </c>
      <c r="O9" s="47">
        <f t="shared" si="1"/>
        <v>7.1188995003544079E-7</v>
      </c>
      <c r="P9" s="47">
        <f t="shared" si="1"/>
        <v>7.2287199999999996E-7</v>
      </c>
      <c r="Q9" s="47">
        <f t="shared" si="2"/>
        <v>7.118899500354409E-7</v>
      </c>
      <c r="R9" s="47">
        <f t="shared" si="2"/>
        <v>6.7927748417275116E-7</v>
      </c>
      <c r="S9" s="47">
        <f t="shared" si="2"/>
        <v>6.2602551568446492E-7</v>
      </c>
      <c r="T9" s="47">
        <f t="shared" si="2"/>
        <v>5.5375207868630211E-7</v>
      </c>
      <c r="U9" s="47">
        <f t="shared" si="2"/>
        <v>4.6465316498932841E-7</v>
      </c>
      <c r="V9" s="47">
        <f t="shared" si="2"/>
        <v>3.6143600000000025E-7</v>
      </c>
      <c r="W9" s="47">
        <f t="shared" si="2"/>
        <v>2.4723678504611323E-7</v>
      </c>
      <c r="X9" s="47">
        <f t="shared" si="2"/>
        <v>1.2552540548644951E-7</v>
      </c>
      <c r="Y9" s="47">
        <f t="shared" si="2"/>
        <v>4.0958220669240484E-22</v>
      </c>
      <c r="Z9" s="47">
        <f t="shared" si="2"/>
        <v>-1.2552540548644903E-7</v>
      </c>
      <c r="AA9" s="47">
        <f t="shared" si="3"/>
        <v>-2.4723678504611244E-7</v>
      </c>
      <c r="AB9" s="47">
        <f t="shared" si="3"/>
        <v>-3.6143599999999977E-7</v>
      </c>
      <c r="AC9" s="47">
        <f t="shared" si="3"/>
        <v>-4.6465316498932772E-7</v>
      </c>
      <c r="AD9" s="47">
        <f t="shared" si="3"/>
        <v>-5.5375207868630179E-7</v>
      </c>
      <c r="AE9" s="47">
        <f t="shared" si="3"/>
        <v>-6.2602551568446449E-7</v>
      </c>
      <c r="AF9" s="47">
        <f t="shared" si="3"/>
        <v>-6.7927748417275095E-7</v>
      </c>
      <c r="AG9" s="47">
        <f t="shared" si="3"/>
        <v>-7.1188995003544079E-7</v>
      </c>
      <c r="AH9" s="47">
        <f t="shared" si="3"/>
        <v>-7.2287199999999996E-7</v>
      </c>
      <c r="AI9" s="47">
        <f t="shared" si="3"/>
        <v>-7.118899500354409E-7</v>
      </c>
      <c r="AJ9" s="47">
        <f t="shared" si="3"/>
        <v>-6.7927748417275127E-7</v>
      </c>
      <c r="AK9" s="47">
        <f t="shared" si="4"/>
        <v>-6.260255156844647E-7</v>
      </c>
      <c r="AL9" s="47">
        <f t="shared" si="4"/>
        <v>-5.5375207868630189E-7</v>
      </c>
      <c r="AM9" s="47">
        <f t="shared" si="4"/>
        <v>-4.6465316498932819E-7</v>
      </c>
      <c r="AN9" s="47">
        <f t="shared" si="4"/>
        <v>-3.614360000000003E-7</v>
      </c>
      <c r="AO9" s="47">
        <f t="shared" si="4"/>
        <v>-2.4723678504611271E-7</v>
      </c>
      <c r="AP9" s="47">
        <f t="shared" si="4"/>
        <v>-1.2552540548644993E-7</v>
      </c>
      <c r="AQ9" s="47">
        <f t="shared" si="4"/>
        <v>-1.7712510277934078E-22</v>
      </c>
    </row>
    <row r="10" spans="1:45" x14ac:dyDescent="0.25">
      <c r="A10" s="47">
        <v>8</v>
      </c>
      <c r="B10" s="49" t="s">
        <v>50</v>
      </c>
      <c r="C10" s="49">
        <v>1</v>
      </c>
      <c r="D10" s="50">
        <v>1.5170099999999999E-7</v>
      </c>
      <c r="E10" s="50">
        <v>1.5708</v>
      </c>
      <c r="F10" s="36">
        <f t="shared" si="5"/>
        <v>4.5510299999692964E-3</v>
      </c>
      <c r="G10" s="47">
        <f t="shared" si="1"/>
        <v>4.5510299999692969E-7</v>
      </c>
      <c r="H10" s="47">
        <f t="shared" si="1"/>
        <v>4.4818867253074883E-7</v>
      </c>
      <c r="I10" s="47">
        <f t="shared" si="1"/>
        <v>4.2765635904413241E-7</v>
      </c>
      <c r="J10" s="47">
        <f t="shared" si="1"/>
        <v>3.9412992349251941E-7</v>
      </c>
      <c r="K10" s="47">
        <f t="shared" si="1"/>
        <v>3.4862804965495069E-7</v>
      </c>
      <c r="L10" s="47">
        <f t="shared" si="1"/>
        <v>2.9253328894292142E-7</v>
      </c>
      <c r="M10" s="47">
        <f t="shared" si="1"/>
        <v>2.2755005227534833E-7</v>
      </c>
      <c r="N10" s="47">
        <f t="shared" si="1"/>
        <v>1.5565282241527118E-7</v>
      </c>
      <c r="O10" s="47">
        <f t="shared" si="1"/>
        <v>7.90261603102344E-8</v>
      </c>
      <c r="P10" s="47">
        <f t="shared" si="1"/>
        <v>-1.6716866622214988E-12</v>
      </c>
      <c r="Q10" s="47">
        <f t="shared" si="2"/>
        <v>-7.9029452890205327E-8</v>
      </c>
      <c r="R10" s="47">
        <f t="shared" si="2"/>
        <v>-1.5565596415851229E-7</v>
      </c>
      <c r="S10" s="47">
        <f t="shared" si="2"/>
        <v>-2.2755294772158127E-7</v>
      </c>
      <c r="T10" s="47">
        <f t="shared" si="2"/>
        <v>-2.9253585011547778E-7</v>
      </c>
      <c r="U10" s="47">
        <f t="shared" si="2"/>
        <v>-3.4863019873389803E-7</v>
      </c>
      <c r="V10" s="47">
        <f t="shared" si="2"/>
        <v>-3.9413159517918152E-7</v>
      </c>
      <c r="W10" s="47">
        <f t="shared" si="2"/>
        <v>-4.2765750254515585E-7</v>
      </c>
      <c r="X10" s="47">
        <f t="shared" si="2"/>
        <v>-4.4818925310143387E-7</v>
      </c>
      <c r="Y10" s="47">
        <f t="shared" si="2"/>
        <v>-4.5510299999692969E-7</v>
      </c>
      <c r="Z10" s="47">
        <f t="shared" si="2"/>
        <v>-4.4818867253074883E-7</v>
      </c>
      <c r="AA10" s="47">
        <f t="shared" si="3"/>
        <v>-4.2765635904413246E-7</v>
      </c>
      <c r="AB10" s="47">
        <f t="shared" si="3"/>
        <v>-3.9412992349251925E-7</v>
      </c>
      <c r="AC10" s="47">
        <f t="shared" si="3"/>
        <v>-3.4862804965495058E-7</v>
      </c>
      <c r="AD10" s="47">
        <f t="shared" si="3"/>
        <v>-2.9253328894292142E-7</v>
      </c>
      <c r="AE10" s="47">
        <f t="shared" si="3"/>
        <v>-2.2755005227534836E-7</v>
      </c>
      <c r="AF10" s="47">
        <f t="shared" si="3"/>
        <v>-1.5565282241527123E-7</v>
      </c>
      <c r="AG10" s="47">
        <f t="shared" si="3"/>
        <v>-7.9026160310234268E-8</v>
      </c>
      <c r="AH10" s="47">
        <f t="shared" si="3"/>
        <v>1.6716866621657419E-12</v>
      </c>
      <c r="AI10" s="47">
        <f t="shared" si="3"/>
        <v>7.9029452890205275E-8</v>
      </c>
      <c r="AJ10" s="47">
        <f t="shared" si="3"/>
        <v>1.5565596415851224E-7</v>
      </c>
      <c r="AK10" s="47">
        <f t="shared" si="4"/>
        <v>2.2755294772158159E-7</v>
      </c>
      <c r="AL10" s="47">
        <f t="shared" si="4"/>
        <v>2.9253585011547778E-7</v>
      </c>
      <c r="AM10" s="47">
        <f t="shared" si="4"/>
        <v>3.4863019873389793E-7</v>
      </c>
      <c r="AN10" s="47">
        <f t="shared" si="4"/>
        <v>3.9413159517918147E-7</v>
      </c>
      <c r="AO10" s="47">
        <f t="shared" si="4"/>
        <v>4.2765750254515607E-7</v>
      </c>
      <c r="AP10" s="47">
        <f t="shared" si="4"/>
        <v>4.4818925310143377E-7</v>
      </c>
      <c r="AQ10" s="47">
        <f t="shared" si="4"/>
        <v>4.5510299999692969E-7</v>
      </c>
    </row>
    <row r="11" spans="1:45" x14ac:dyDescent="0.25">
      <c r="A11" s="47">
        <v>9</v>
      </c>
      <c r="B11" s="49" t="s">
        <v>51</v>
      </c>
      <c r="C11" s="49">
        <v>2</v>
      </c>
      <c r="D11" s="50">
        <v>5.6154700000000003E-9</v>
      </c>
      <c r="E11" s="50">
        <v>-3.7799499999999999E-16</v>
      </c>
      <c r="F11" s="36">
        <f t="shared" si="5"/>
        <v>1.1060316785614929E-4</v>
      </c>
      <c r="G11" s="47">
        <f t="shared" si="1"/>
        <v>-8.4904783306000007E-24</v>
      </c>
      <c r="H11" s="47">
        <f t="shared" si="1"/>
        <v>3.8412077084819781E-9</v>
      </c>
      <c r="I11" s="47">
        <f t="shared" si="1"/>
        <v>7.2191090771329353E-9</v>
      </c>
      <c r="J11" s="47">
        <f t="shared" si="1"/>
        <v>9.7262793483787999E-9</v>
      </c>
      <c r="K11" s="47">
        <f t="shared" si="1"/>
        <v>1.1060316785614927E-8</v>
      </c>
      <c r="L11" s="47">
        <f t="shared" si="1"/>
        <v>1.106031678561493E-8</v>
      </c>
      <c r="M11" s="47">
        <f t="shared" si="1"/>
        <v>9.7262793483788098E-9</v>
      </c>
      <c r="N11" s="47">
        <f t="shared" si="1"/>
        <v>7.2191090771329518E-9</v>
      </c>
      <c r="O11" s="47">
        <f t="shared" si="1"/>
        <v>3.8412077084819972E-9</v>
      </c>
      <c r="P11" s="47">
        <f t="shared" si="1"/>
        <v>1.1351035419764067E-23</v>
      </c>
      <c r="Q11" s="47">
        <f t="shared" si="2"/>
        <v>-3.8412077084819757E-9</v>
      </c>
      <c r="R11" s="47">
        <f t="shared" si="2"/>
        <v>-7.2191090771329336E-9</v>
      </c>
      <c r="S11" s="47">
        <f t="shared" si="2"/>
        <v>-9.7262793483787966E-9</v>
      </c>
      <c r="T11" s="47">
        <f t="shared" si="2"/>
        <v>-1.1060316785614927E-8</v>
      </c>
      <c r="U11" s="47">
        <f t="shared" si="2"/>
        <v>-1.106031678561493E-8</v>
      </c>
      <c r="V11" s="47">
        <f t="shared" si="2"/>
        <v>-9.7262793483788081E-9</v>
      </c>
      <c r="W11" s="47">
        <f t="shared" si="2"/>
        <v>-7.2191090771329526E-9</v>
      </c>
      <c r="X11" s="47">
        <f t="shared" si="2"/>
        <v>-3.8412077084819939E-9</v>
      </c>
      <c r="Y11" s="47">
        <f t="shared" si="2"/>
        <v>-1.2726992298581209E-23</v>
      </c>
      <c r="Z11" s="47">
        <f t="shared" si="2"/>
        <v>3.841207708481979E-9</v>
      </c>
      <c r="AA11" s="47">
        <f t="shared" si="3"/>
        <v>7.2191090771329328E-9</v>
      </c>
      <c r="AB11" s="47">
        <f t="shared" si="3"/>
        <v>9.7262793483788015E-9</v>
      </c>
      <c r="AC11" s="47">
        <f t="shared" si="3"/>
        <v>1.1060316785614927E-8</v>
      </c>
      <c r="AD11" s="47">
        <f t="shared" si="3"/>
        <v>1.106031678561493E-8</v>
      </c>
      <c r="AE11" s="47">
        <f t="shared" si="3"/>
        <v>9.7262793483788098E-9</v>
      </c>
      <c r="AF11" s="47">
        <f t="shared" si="3"/>
        <v>7.2191090771329543E-9</v>
      </c>
      <c r="AG11" s="47">
        <f t="shared" si="3"/>
        <v>3.8412077084819856E-9</v>
      </c>
      <c r="AH11" s="47">
        <f t="shared" si="3"/>
        <v>4.1278706364514255E-24</v>
      </c>
      <c r="AI11" s="47">
        <f t="shared" si="3"/>
        <v>-3.8412077084819781E-9</v>
      </c>
      <c r="AJ11" s="47">
        <f t="shared" si="3"/>
        <v>-7.2191090771329311E-9</v>
      </c>
      <c r="AK11" s="47">
        <f t="shared" si="4"/>
        <v>-9.7262793483788048E-9</v>
      </c>
      <c r="AL11" s="47">
        <f t="shared" si="4"/>
        <v>-1.1060316785614928E-8</v>
      </c>
      <c r="AM11" s="47">
        <f t="shared" si="4"/>
        <v>-1.106031678561493E-8</v>
      </c>
      <c r="AN11" s="47">
        <f t="shared" si="4"/>
        <v>-9.7262793483788098E-9</v>
      </c>
      <c r="AO11" s="47">
        <f t="shared" si="4"/>
        <v>-7.2191090771329386E-9</v>
      </c>
      <c r="AP11" s="47">
        <f t="shared" si="4"/>
        <v>-3.8412077084820063E-9</v>
      </c>
      <c r="AQ11" s="47">
        <f t="shared" si="4"/>
        <v>-5.5038275152685668E-24</v>
      </c>
    </row>
    <row r="12" spans="1:45" x14ac:dyDescent="0.25">
      <c r="A12" s="47">
        <v>10</v>
      </c>
      <c r="B12" s="49" t="s">
        <v>52</v>
      </c>
      <c r="C12" s="49">
        <v>1</v>
      </c>
      <c r="D12" s="50">
        <v>2.0201099999999999E-7</v>
      </c>
      <c r="E12" s="50">
        <v>-2.5518500000000002E-16</v>
      </c>
      <c r="F12" s="36">
        <f t="shared" si="5"/>
        <v>8.0804399999999995E-3</v>
      </c>
      <c r="G12" s="47">
        <f t="shared" si="1"/>
        <v>-2.0620070814E-22</v>
      </c>
      <c r="H12" s="47">
        <f t="shared" si="1"/>
        <v>1.4031536807469685E-7</v>
      </c>
      <c r="I12" s="47">
        <f t="shared" si="1"/>
        <v>2.7636732469344641E-7</v>
      </c>
      <c r="J12" s="47">
        <f t="shared" si="1"/>
        <v>4.0402199999999983E-7</v>
      </c>
      <c r="K12" s="47">
        <f t="shared" si="1"/>
        <v>5.1940067128154979E-7</v>
      </c>
      <c r="L12" s="47">
        <f t="shared" si="1"/>
        <v>6.1899761599563138E-7</v>
      </c>
      <c r="M12" s="47">
        <f t="shared" si="1"/>
        <v>6.9978663137559278E-7</v>
      </c>
      <c r="N12" s="47">
        <f t="shared" si="1"/>
        <v>7.5931298407032847E-7</v>
      </c>
      <c r="O12" s="47">
        <f t="shared" si="1"/>
        <v>7.9576799597499656E-7</v>
      </c>
      <c r="P12" s="47">
        <f t="shared" si="1"/>
        <v>8.0804399999999998E-7</v>
      </c>
      <c r="Q12" s="47">
        <f t="shared" si="2"/>
        <v>7.9576799597499667E-7</v>
      </c>
      <c r="R12" s="47">
        <f t="shared" si="2"/>
        <v>7.5931298407032858E-7</v>
      </c>
      <c r="S12" s="47">
        <f t="shared" si="2"/>
        <v>6.9978663137559321E-7</v>
      </c>
      <c r="T12" s="47">
        <f t="shared" si="2"/>
        <v>6.189976159956317E-7</v>
      </c>
      <c r="U12" s="47">
        <f t="shared" si="2"/>
        <v>5.1940067128155031E-7</v>
      </c>
      <c r="V12" s="47">
        <f t="shared" si="2"/>
        <v>4.0402200000000025E-7</v>
      </c>
      <c r="W12" s="47">
        <f t="shared" si="2"/>
        <v>2.7636732469344715E-7</v>
      </c>
      <c r="X12" s="47">
        <f t="shared" si="2"/>
        <v>1.4031536807469733E-7</v>
      </c>
      <c r="Y12" s="47">
        <f t="shared" si="2"/>
        <v>4.5784100729390207E-22</v>
      </c>
      <c r="Z12" s="47">
        <f t="shared" si="2"/>
        <v>-1.403153680746968E-7</v>
      </c>
      <c r="AA12" s="47">
        <f t="shared" si="3"/>
        <v>-2.7636732469344625E-7</v>
      </c>
      <c r="AB12" s="47">
        <f t="shared" si="3"/>
        <v>-4.0402199999999978E-7</v>
      </c>
      <c r="AC12" s="47">
        <f t="shared" si="3"/>
        <v>-5.1940067128154968E-7</v>
      </c>
      <c r="AD12" s="47">
        <f t="shared" si="3"/>
        <v>-6.1899761599563138E-7</v>
      </c>
      <c r="AE12" s="47">
        <f t="shared" si="3"/>
        <v>-6.9978663137559268E-7</v>
      </c>
      <c r="AF12" s="47">
        <f t="shared" si="3"/>
        <v>-7.5931298407032836E-7</v>
      </c>
      <c r="AG12" s="47">
        <f t="shared" si="3"/>
        <v>-7.9576799597499656E-7</v>
      </c>
      <c r="AH12" s="47">
        <f t="shared" si="3"/>
        <v>-8.0804399999999998E-7</v>
      </c>
      <c r="AI12" s="47">
        <f t="shared" si="3"/>
        <v>-7.9576799597499667E-7</v>
      </c>
      <c r="AJ12" s="47">
        <f t="shared" si="3"/>
        <v>-7.5931298407032868E-7</v>
      </c>
      <c r="AK12" s="47">
        <f t="shared" si="4"/>
        <v>-6.9978663137559289E-7</v>
      </c>
      <c r="AL12" s="47">
        <f t="shared" si="4"/>
        <v>-6.1899761599563159E-7</v>
      </c>
      <c r="AM12" s="47">
        <f t="shared" si="4"/>
        <v>-5.1940067128155021E-7</v>
      </c>
      <c r="AN12" s="47">
        <f t="shared" si="4"/>
        <v>-4.0402200000000036E-7</v>
      </c>
      <c r="AO12" s="47">
        <f t="shared" si="4"/>
        <v>-2.7636732469344656E-7</v>
      </c>
      <c r="AP12" s="47">
        <f t="shared" si="4"/>
        <v>-1.4031536807469781E-7</v>
      </c>
      <c r="AQ12" s="47">
        <f t="shared" si="4"/>
        <v>-1.9799477161963619E-22</v>
      </c>
    </row>
    <row r="13" spans="1:45" x14ac:dyDescent="0.25">
      <c r="A13" s="47">
        <v>11</v>
      </c>
      <c r="B13" s="49" t="s">
        <v>53</v>
      </c>
      <c r="C13" s="49">
        <v>1</v>
      </c>
      <c r="D13" s="50">
        <v>1.62166E-7</v>
      </c>
      <c r="E13" s="50">
        <v>1.5708</v>
      </c>
      <c r="F13" s="36">
        <f t="shared" si="5"/>
        <v>4.8649799999671796E-3</v>
      </c>
      <c r="G13" s="47">
        <f t="shared" ref="G13:P22" si="6">Bn*SIN(m*(th-INDEX(deg,ii)*PI()/180+ph))*INDEX(mm,ii)*INDEX(_10kA,ii)</f>
        <v>4.8649799999671793E-7</v>
      </c>
      <c r="H13" s="47">
        <f t="shared" si="6"/>
        <v>4.7910669191120313E-7</v>
      </c>
      <c r="I13" s="47">
        <f t="shared" si="6"/>
        <v>4.5715796943165026E-7</v>
      </c>
      <c r="J13" s="47">
        <f t="shared" si="6"/>
        <v>4.2131873338401131E-7</v>
      </c>
      <c r="K13" s="47">
        <f t="shared" si="6"/>
        <v>3.7267794082006529E-7</v>
      </c>
      <c r="L13" s="47">
        <f t="shared" si="6"/>
        <v>3.1271351760843896E-7</v>
      </c>
      <c r="M13" s="47">
        <f t="shared" si="6"/>
        <v>2.4324745240495542E-7</v>
      </c>
      <c r="N13" s="47">
        <f t="shared" si="6"/>
        <v>1.6639043644929742E-7</v>
      </c>
      <c r="O13" s="47">
        <f t="shared" si="6"/>
        <v>8.4477731279750777E-8</v>
      </c>
      <c r="P13" s="47">
        <f t="shared" si="6"/>
        <v>-1.7870069364461118E-12</v>
      </c>
      <c r="Q13" s="47">
        <f t="shared" ref="Q13:Z22" si="7">Bn*SIN(m*(th-INDEX(deg,ii)*PI()/180+ph))*INDEX(mm,ii)*INDEX(_10kA,ii)</f>
        <v>-8.4481250996321956E-8</v>
      </c>
      <c r="R13" s="47">
        <f t="shared" si="7"/>
        <v>-1.6639379492375994E-7</v>
      </c>
      <c r="S13" s="47">
        <f t="shared" si="7"/>
        <v>-2.4325054759176245E-7</v>
      </c>
      <c r="T13" s="47">
        <f t="shared" si="7"/>
        <v>-3.1271625546190584E-7</v>
      </c>
      <c r="U13" s="47">
        <f t="shared" si="7"/>
        <v>-3.7268023815189952E-7</v>
      </c>
      <c r="V13" s="47">
        <f t="shared" si="7"/>
        <v>-4.2132052039094763E-7</v>
      </c>
      <c r="W13" s="47">
        <f t="shared" si="7"/>
        <v>-4.5715919181638722E-7</v>
      </c>
      <c r="X13" s="47">
        <f t="shared" si="7"/>
        <v>-4.79107312532199E-7</v>
      </c>
      <c r="Y13" s="47">
        <f t="shared" si="7"/>
        <v>-4.8649799999671793E-7</v>
      </c>
      <c r="Z13" s="47">
        <f t="shared" si="7"/>
        <v>-4.7910669191120313E-7</v>
      </c>
      <c r="AA13" s="47">
        <f t="shared" ref="AA13:AJ22" si="8">Bn*SIN(m*(th-INDEX(deg,ii)*PI()/180+ph))*INDEX(mm,ii)*INDEX(_10kA,ii)</f>
        <v>-4.5715796943165036E-7</v>
      </c>
      <c r="AB13" s="47">
        <f t="shared" si="8"/>
        <v>-4.2131873338401125E-7</v>
      </c>
      <c r="AC13" s="47">
        <f t="shared" si="8"/>
        <v>-3.7267794082006524E-7</v>
      </c>
      <c r="AD13" s="47">
        <f t="shared" si="8"/>
        <v>-3.1271351760843896E-7</v>
      </c>
      <c r="AE13" s="47">
        <f t="shared" si="8"/>
        <v>-2.4324745240495547E-7</v>
      </c>
      <c r="AF13" s="47">
        <f t="shared" si="8"/>
        <v>-1.6639043644929747E-7</v>
      </c>
      <c r="AG13" s="47">
        <f t="shared" si="8"/>
        <v>-8.4477731279750631E-8</v>
      </c>
      <c r="AH13" s="47">
        <f t="shared" si="8"/>
        <v>1.7870069363865086E-12</v>
      </c>
      <c r="AI13" s="47">
        <f t="shared" si="8"/>
        <v>8.4481250996321903E-8</v>
      </c>
      <c r="AJ13" s="47">
        <f t="shared" si="8"/>
        <v>1.6639379492375989E-7</v>
      </c>
      <c r="AK13" s="47">
        <f t="shared" ref="AK13:AQ22" si="9">Bn*SIN(m*(th-INDEX(deg,ii)*PI()/180+ph))*INDEX(mm,ii)*INDEX(_10kA,ii)</f>
        <v>2.4325054759176277E-7</v>
      </c>
      <c r="AL13" s="47">
        <f t="shared" si="9"/>
        <v>3.1271625546190584E-7</v>
      </c>
      <c r="AM13" s="47">
        <f t="shared" si="9"/>
        <v>3.7268023815189952E-7</v>
      </c>
      <c r="AN13" s="47">
        <f t="shared" si="9"/>
        <v>4.2132052039094763E-7</v>
      </c>
      <c r="AO13" s="47">
        <f t="shared" si="9"/>
        <v>4.5715919181638732E-7</v>
      </c>
      <c r="AP13" s="47">
        <f t="shared" si="9"/>
        <v>4.791073125321989E-7</v>
      </c>
      <c r="AQ13" s="47">
        <f t="shared" si="9"/>
        <v>4.8649799999671793E-7</v>
      </c>
    </row>
    <row r="14" spans="1:45" x14ac:dyDescent="0.25">
      <c r="A14" s="47">
        <v>12</v>
      </c>
      <c r="B14" s="49" t="s">
        <v>54</v>
      </c>
      <c r="C14" s="49">
        <v>2</v>
      </c>
      <c r="D14" s="50">
        <v>8.4871999999999994E-9</v>
      </c>
      <c r="E14" s="50">
        <v>-4.4776000000000001E-10</v>
      </c>
      <c r="F14" s="36">
        <f t="shared" si="5"/>
        <v>1.6716520725370038E-4</v>
      </c>
      <c r="G14" s="47">
        <f t="shared" si="6"/>
        <v>-1.5200914688E-17</v>
      </c>
      <c r="H14" s="47">
        <f t="shared" si="6"/>
        <v>5.8055867065830431E-9</v>
      </c>
      <c r="I14" s="47">
        <f t="shared" si="6"/>
        <v>1.0910933990218617E-8</v>
      </c>
      <c r="J14" s="47">
        <f t="shared" si="6"/>
        <v>1.4700261606398115E-8</v>
      </c>
      <c r="K14" s="47">
        <f t="shared" si="6"/>
        <v>1.6716520720090812E-8</v>
      </c>
      <c r="L14" s="47">
        <f t="shared" si="6"/>
        <v>1.6716520725370034E-8</v>
      </c>
      <c r="M14" s="47">
        <f t="shared" si="6"/>
        <v>1.4700261621599034E-8</v>
      </c>
      <c r="N14" s="47">
        <f t="shared" si="6"/>
        <v>1.0910934013507773E-8</v>
      </c>
      <c r="O14" s="47">
        <f t="shared" si="6"/>
        <v>5.8055867351514229E-9</v>
      </c>
      <c r="P14" s="47">
        <f t="shared" si="6"/>
        <v>1.5200918507786777E-17</v>
      </c>
      <c r="Q14" s="47">
        <f t="shared" si="7"/>
        <v>-5.8055867065830406E-9</v>
      </c>
      <c r="R14" s="47">
        <f t="shared" si="7"/>
        <v>-1.0910933990218614E-8</v>
      </c>
      <c r="S14" s="47">
        <f t="shared" si="7"/>
        <v>-1.4700261606398111E-8</v>
      </c>
      <c r="T14" s="47">
        <f t="shared" si="7"/>
        <v>-1.6716520720090812E-8</v>
      </c>
      <c r="U14" s="47">
        <f t="shared" si="7"/>
        <v>-1.6716520725370034E-8</v>
      </c>
      <c r="V14" s="47">
        <f t="shared" si="7"/>
        <v>-1.4700261621599032E-8</v>
      </c>
      <c r="W14" s="47">
        <f t="shared" si="7"/>
        <v>-1.0910934013507773E-8</v>
      </c>
      <c r="X14" s="47">
        <f t="shared" si="7"/>
        <v>-5.8055867351514179E-9</v>
      </c>
      <c r="Y14" s="47">
        <f t="shared" si="7"/>
        <v>-1.5200920587402772E-17</v>
      </c>
      <c r="Z14" s="47">
        <f t="shared" si="7"/>
        <v>5.8055867065830456E-9</v>
      </c>
      <c r="AA14" s="47">
        <f t="shared" si="8"/>
        <v>1.0910933990218612E-8</v>
      </c>
      <c r="AB14" s="47">
        <f t="shared" si="8"/>
        <v>1.470026160639812E-8</v>
      </c>
      <c r="AC14" s="47">
        <f t="shared" si="8"/>
        <v>1.6716520720090812E-8</v>
      </c>
      <c r="AD14" s="47">
        <f t="shared" si="8"/>
        <v>1.6716520725370037E-8</v>
      </c>
      <c r="AE14" s="47">
        <f t="shared" si="8"/>
        <v>1.4700261621599041E-8</v>
      </c>
      <c r="AF14" s="47">
        <f t="shared" si="8"/>
        <v>1.0910934013507786E-8</v>
      </c>
      <c r="AG14" s="47">
        <f t="shared" si="8"/>
        <v>5.8055867351514196E-9</v>
      </c>
      <c r="AH14" s="47">
        <f t="shared" si="8"/>
        <v>1.5200922667018764E-17</v>
      </c>
      <c r="AI14" s="47">
        <f t="shared" si="8"/>
        <v>-5.805586706583029E-9</v>
      </c>
      <c r="AJ14" s="47">
        <f t="shared" si="8"/>
        <v>-1.0910933990218599E-8</v>
      </c>
      <c r="AK14" s="47">
        <f t="shared" si="9"/>
        <v>-1.4700261606398118E-8</v>
      </c>
      <c r="AL14" s="47">
        <f t="shared" si="9"/>
        <v>-1.6716520720090812E-8</v>
      </c>
      <c r="AM14" s="47">
        <f t="shared" si="9"/>
        <v>-1.6716520725370037E-8</v>
      </c>
      <c r="AN14" s="47">
        <f t="shared" si="9"/>
        <v>-1.4700261621599041E-8</v>
      </c>
      <c r="AO14" s="47">
        <f t="shared" si="9"/>
        <v>-1.0910934013507766E-8</v>
      </c>
      <c r="AP14" s="47">
        <f t="shared" si="9"/>
        <v>-5.8055867351514502E-9</v>
      </c>
      <c r="AQ14" s="47">
        <f t="shared" si="9"/>
        <v>-1.5200924746634757E-17</v>
      </c>
    </row>
    <row r="15" spans="1:45" x14ac:dyDescent="0.25">
      <c r="A15" s="47">
        <v>13</v>
      </c>
      <c r="B15" s="49" t="s">
        <v>55</v>
      </c>
      <c r="C15" s="49">
        <v>1</v>
      </c>
      <c r="D15" s="50">
        <v>4.8866999999999999E-7</v>
      </c>
      <c r="E15" s="50">
        <v>-2.4888300000000002E-16</v>
      </c>
      <c r="F15" s="36">
        <f t="shared" si="5"/>
        <v>1.95468E-2</v>
      </c>
      <c r="G15" s="47">
        <f t="shared" si="6"/>
        <v>-4.8648662243999998E-22</v>
      </c>
      <c r="H15" s="47">
        <f t="shared" si="6"/>
        <v>3.3942661992199487E-7</v>
      </c>
      <c r="I15" s="47">
        <f t="shared" si="6"/>
        <v>6.6853993375581771E-7</v>
      </c>
      <c r="J15" s="47">
        <f t="shared" si="6"/>
        <v>9.7733999999999957E-7</v>
      </c>
      <c r="K15" s="47">
        <f t="shared" si="6"/>
        <v>1.2564440849020844E-6</v>
      </c>
      <c r="L15" s="47">
        <f t="shared" si="6"/>
        <v>1.4973717520758038E-6</v>
      </c>
      <c r="M15" s="47">
        <f t="shared" si="6"/>
        <v>1.6928025362693662E-6</v>
      </c>
      <c r="N15" s="47">
        <f t="shared" si="6"/>
        <v>1.8367983719977992E-6</v>
      </c>
      <c r="O15" s="47">
        <f t="shared" si="6"/>
        <v>1.9249840186579028E-6</v>
      </c>
      <c r="P15" s="47">
        <f t="shared" si="6"/>
        <v>1.95468E-6</v>
      </c>
      <c r="Q15" s="47">
        <f t="shared" si="7"/>
        <v>1.9249840186579028E-6</v>
      </c>
      <c r="R15" s="47">
        <f t="shared" si="7"/>
        <v>1.8367983719977994E-6</v>
      </c>
      <c r="S15" s="47">
        <f t="shared" si="7"/>
        <v>1.6928025362693671E-6</v>
      </c>
      <c r="T15" s="47">
        <f t="shared" si="7"/>
        <v>1.4973717520758047E-6</v>
      </c>
      <c r="U15" s="47">
        <f t="shared" si="7"/>
        <v>1.2564440849020856E-6</v>
      </c>
      <c r="V15" s="47">
        <f t="shared" si="7"/>
        <v>9.7734000000000062E-7</v>
      </c>
      <c r="W15" s="47">
        <f t="shared" si="7"/>
        <v>6.685399337558193E-7</v>
      </c>
      <c r="X15" s="47">
        <f t="shared" si="7"/>
        <v>3.3942661992199608E-7</v>
      </c>
      <c r="Y15" s="47">
        <f t="shared" si="7"/>
        <v>1.1075296148937985E-21</v>
      </c>
      <c r="Z15" s="47">
        <f t="shared" si="7"/>
        <v>-3.3942661992199476E-7</v>
      </c>
      <c r="AA15" s="47">
        <f t="shared" si="8"/>
        <v>-6.6853993375581718E-7</v>
      </c>
      <c r="AB15" s="47">
        <f t="shared" si="8"/>
        <v>-9.7733999999999935E-7</v>
      </c>
      <c r="AC15" s="47">
        <f t="shared" si="8"/>
        <v>-1.2564440849020839E-6</v>
      </c>
      <c r="AD15" s="47">
        <f t="shared" si="8"/>
        <v>-1.4973717520758038E-6</v>
      </c>
      <c r="AE15" s="47">
        <f t="shared" si="8"/>
        <v>-1.692802536269366E-6</v>
      </c>
      <c r="AF15" s="47">
        <f t="shared" si="8"/>
        <v>-1.8367983719977989E-6</v>
      </c>
      <c r="AG15" s="47">
        <f t="shared" si="8"/>
        <v>-1.9249840186579028E-6</v>
      </c>
      <c r="AH15" s="47">
        <f t="shared" si="8"/>
        <v>-1.95468E-6</v>
      </c>
      <c r="AI15" s="47">
        <f t="shared" si="8"/>
        <v>-1.9249840186579028E-6</v>
      </c>
      <c r="AJ15" s="47">
        <f t="shared" si="8"/>
        <v>-1.8367983719977998E-6</v>
      </c>
      <c r="AK15" s="47">
        <f t="shared" si="9"/>
        <v>-1.6928025362693664E-6</v>
      </c>
      <c r="AL15" s="47">
        <f t="shared" si="9"/>
        <v>-1.4973717520758042E-6</v>
      </c>
      <c r="AM15" s="47">
        <f t="shared" si="9"/>
        <v>-1.2564440849020852E-6</v>
      </c>
      <c r="AN15" s="47">
        <f t="shared" si="9"/>
        <v>-9.7734000000000084E-7</v>
      </c>
      <c r="AO15" s="47">
        <f t="shared" si="9"/>
        <v>-6.6853993375581793E-7</v>
      </c>
      <c r="AP15" s="47">
        <f t="shared" si="9"/>
        <v>-3.394266199219972E-7</v>
      </c>
      <c r="AQ15" s="47">
        <f t="shared" si="9"/>
        <v>-4.7895463636815624E-22</v>
      </c>
    </row>
    <row r="16" spans="1:45" x14ac:dyDescent="0.25">
      <c r="A16" s="47">
        <v>14</v>
      </c>
      <c r="B16" s="49" t="s">
        <v>56</v>
      </c>
      <c r="C16" s="49">
        <v>1</v>
      </c>
      <c r="D16" s="50">
        <v>3.5709700000000001E-7</v>
      </c>
      <c r="E16" s="50">
        <v>1.5708</v>
      </c>
      <c r="F16" s="36">
        <f t="shared" si="5"/>
        <v>1.0712909999927729E-2</v>
      </c>
      <c r="G16" s="47">
        <f t="shared" si="6"/>
        <v>1.0712909999927729E-6</v>
      </c>
      <c r="H16" s="47">
        <f t="shared" si="6"/>
        <v>1.0550149992070771E-6</v>
      </c>
      <c r="I16" s="47">
        <f t="shared" si="6"/>
        <v>1.0066829015338236E-6</v>
      </c>
      <c r="J16" s="47">
        <f t="shared" si="6"/>
        <v>9.2776325330359189E-7</v>
      </c>
      <c r="K16" s="47">
        <f t="shared" si="6"/>
        <v>8.2065398809258948E-7</v>
      </c>
      <c r="L16" s="47">
        <f t="shared" si="6"/>
        <v>6.8860956672434873E-7</v>
      </c>
      <c r="M16" s="47">
        <f t="shared" si="6"/>
        <v>5.3564209212444271E-7</v>
      </c>
      <c r="N16" s="47">
        <f t="shared" si="6"/>
        <v>3.6639940360331246E-7</v>
      </c>
      <c r="O16" s="47">
        <f t="shared" si="6"/>
        <v>1.8602385461073939E-7</v>
      </c>
      <c r="P16" s="47">
        <f t="shared" si="6"/>
        <v>-3.9350715685414778E-12</v>
      </c>
      <c r="Q16" s="47">
        <f t="shared" si="7"/>
        <v>-1.8603160518871762E-7</v>
      </c>
      <c r="R16" s="47">
        <f t="shared" si="7"/>
        <v>-3.6640679911874194E-7</v>
      </c>
      <c r="S16" s="47">
        <f t="shared" si="7"/>
        <v>-5.3564890786832996E-7</v>
      </c>
      <c r="T16" s="47">
        <f t="shared" si="7"/>
        <v>-6.8861559560376529E-7</v>
      </c>
      <c r="U16" s="47">
        <f t="shared" si="7"/>
        <v>-8.2065904692308414E-7</v>
      </c>
      <c r="V16" s="47">
        <f t="shared" si="7"/>
        <v>-9.2776718837516033E-7</v>
      </c>
      <c r="W16" s="47">
        <f t="shared" si="7"/>
        <v>-1.0066855932813068E-6</v>
      </c>
      <c r="X16" s="47">
        <f t="shared" si="7"/>
        <v>-1.0550163658430909E-6</v>
      </c>
      <c r="Y16" s="47">
        <f t="shared" si="7"/>
        <v>-1.0712909999927729E-6</v>
      </c>
      <c r="Z16" s="47">
        <f t="shared" si="7"/>
        <v>-1.0550149992070771E-6</v>
      </c>
      <c r="AA16" s="47">
        <f t="shared" si="8"/>
        <v>-1.0066829015338236E-6</v>
      </c>
      <c r="AB16" s="47">
        <f t="shared" si="8"/>
        <v>-9.2776325330359179E-7</v>
      </c>
      <c r="AC16" s="47">
        <f t="shared" si="8"/>
        <v>-8.2065398809258938E-7</v>
      </c>
      <c r="AD16" s="47">
        <f t="shared" si="8"/>
        <v>-6.8860956672434873E-7</v>
      </c>
      <c r="AE16" s="47">
        <f t="shared" si="8"/>
        <v>-5.3564209212444271E-7</v>
      </c>
      <c r="AF16" s="47">
        <f t="shared" si="8"/>
        <v>-3.6639940360331251E-7</v>
      </c>
      <c r="AG16" s="47">
        <f t="shared" si="8"/>
        <v>-1.8602385461073908E-7</v>
      </c>
      <c r="AH16" s="47">
        <f t="shared" si="8"/>
        <v>3.9350715684102283E-12</v>
      </c>
      <c r="AI16" s="47">
        <f t="shared" si="8"/>
        <v>1.8603160518871749E-7</v>
      </c>
      <c r="AJ16" s="47">
        <f t="shared" si="8"/>
        <v>3.6640679911874184E-7</v>
      </c>
      <c r="AK16" s="47">
        <f t="shared" si="9"/>
        <v>5.356489078683306E-7</v>
      </c>
      <c r="AL16" s="47">
        <f t="shared" si="9"/>
        <v>6.8861559560376529E-7</v>
      </c>
      <c r="AM16" s="47">
        <f t="shared" si="9"/>
        <v>8.2065904692308404E-7</v>
      </c>
      <c r="AN16" s="47">
        <f t="shared" si="9"/>
        <v>9.2776718837516023E-7</v>
      </c>
      <c r="AO16" s="47">
        <f t="shared" si="9"/>
        <v>1.0066855932813074E-6</v>
      </c>
      <c r="AP16" s="47">
        <f t="shared" si="9"/>
        <v>1.0550163658430909E-6</v>
      </c>
      <c r="AQ16" s="47">
        <f t="shared" si="9"/>
        <v>1.0712909999927729E-6</v>
      </c>
    </row>
    <row r="17" spans="1:43" x14ac:dyDescent="0.25">
      <c r="A17" s="47">
        <v>15</v>
      </c>
      <c r="B17" s="49" t="s">
        <v>57</v>
      </c>
      <c r="C17" s="49">
        <v>2</v>
      </c>
      <c r="D17" s="50">
        <v>2.7983E-8</v>
      </c>
      <c r="E17" s="50">
        <v>-4.0527099999999999E-16</v>
      </c>
      <c r="F17" s="36">
        <f t="shared" si="5"/>
        <v>5.511575070508124E-4</v>
      </c>
      <c r="G17" s="47">
        <f t="shared" si="6"/>
        <v>-4.5362793571999998E-23</v>
      </c>
      <c r="H17" s="47">
        <f t="shared" si="6"/>
        <v>1.9141499341364332E-8</v>
      </c>
      <c r="I17" s="47">
        <f t="shared" si="6"/>
        <v>3.5974251363716827E-8</v>
      </c>
      <c r="J17" s="47">
        <f t="shared" si="6"/>
        <v>4.8467977748199863E-8</v>
      </c>
      <c r="K17" s="47">
        <f t="shared" si="6"/>
        <v>5.5115750705081225E-8</v>
      </c>
      <c r="L17" s="47">
        <f t="shared" si="6"/>
        <v>5.5115750705081245E-8</v>
      </c>
      <c r="M17" s="47">
        <f t="shared" si="6"/>
        <v>4.8467977748199922E-8</v>
      </c>
      <c r="N17" s="47">
        <f t="shared" si="6"/>
        <v>3.5974251363716906E-8</v>
      </c>
      <c r="O17" s="47">
        <f t="shared" si="6"/>
        <v>1.9141499341364432E-8</v>
      </c>
      <c r="P17" s="47">
        <f t="shared" si="6"/>
        <v>5.6564459279678788E-23</v>
      </c>
      <c r="Q17" s="47">
        <f t="shared" si="7"/>
        <v>-1.9141499341364326E-8</v>
      </c>
      <c r="R17" s="47">
        <f t="shared" si="7"/>
        <v>-3.597425136371682E-8</v>
      </c>
      <c r="S17" s="47">
        <f t="shared" si="7"/>
        <v>-4.8467977748199856E-8</v>
      </c>
      <c r="T17" s="47">
        <f t="shared" si="7"/>
        <v>-5.5115750705081225E-8</v>
      </c>
      <c r="U17" s="47">
        <f t="shared" si="7"/>
        <v>-5.5115750705081245E-8</v>
      </c>
      <c r="V17" s="47">
        <f t="shared" si="7"/>
        <v>-4.8467977748199916E-8</v>
      </c>
      <c r="W17" s="47">
        <f t="shared" si="7"/>
        <v>-3.5974251363716913E-8</v>
      </c>
      <c r="X17" s="47">
        <f t="shared" si="7"/>
        <v>-1.9141499341364415E-8</v>
      </c>
      <c r="Y17" s="47">
        <f t="shared" si="7"/>
        <v>-6.3421125122420368E-23</v>
      </c>
      <c r="Z17" s="47">
        <f t="shared" si="7"/>
        <v>1.9141499341364342E-8</v>
      </c>
      <c r="AA17" s="47">
        <f t="shared" si="8"/>
        <v>3.5974251363716813E-8</v>
      </c>
      <c r="AB17" s="47">
        <f t="shared" si="8"/>
        <v>4.8467977748199876E-8</v>
      </c>
      <c r="AC17" s="47">
        <f t="shared" si="8"/>
        <v>5.5115750705081225E-8</v>
      </c>
      <c r="AD17" s="47">
        <f t="shared" si="8"/>
        <v>5.5115750705081238E-8</v>
      </c>
      <c r="AE17" s="47">
        <f t="shared" si="8"/>
        <v>4.8467977748199922E-8</v>
      </c>
      <c r="AF17" s="47">
        <f t="shared" si="8"/>
        <v>3.5974251363716919E-8</v>
      </c>
      <c r="AG17" s="47">
        <f t="shared" si="8"/>
        <v>1.9141499341364375E-8</v>
      </c>
      <c r="AH17" s="47">
        <f t="shared" si="8"/>
        <v>2.0569997528224748E-23</v>
      </c>
      <c r="AI17" s="47">
        <f t="shared" si="8"/>
        <v>-1.9141499341364336E-8</v>
      </c>
      <c r="AJ17" s="47">
        <f t="shared" si="8"/>
        <v>-3.5974251363716807E-8</v>
      </c>
      <c r="AK17" s="47">
        <f t="shared" si="9"/>
        <v>-4.8467977748199896E-8</v>
      </c>
      <c r="AL17" s="47">
        <f t="shared" si="9"/>
        <v>-5.5115750705081232E-8</v>
      </c>
      <c r="AM17" s="47">
        <f t="shared" si="9"/>
        <v>-5.5115750705081238E-8</v>
      </c>
      <c r="AN17" s="47">
        <f t="shared" si="9"/>
        <v>-4.8467977748199922E-8</v>
      </c>
      <c r="AO17" s="47">
        <f t="shared" si="9"/>
        <v>-3.597425136371684E-8</v>
      </c>
      <c r="AP17" s="47">
        <f t="shared" si="9"/>
        <v>-1.9141499341364475E-8</v>
      </c>
      <c r="AQ17" s="47">
        <f t="shared" si="9"/>
        <v>-2.7426663370966331E-23</v>
      </c>
    </row>
    <row r="18" spans="1:43" x14ac:dyDescent="0.25">
      <c r="A18" s="47">
        <v>16</v>
      </c>
      <c r="B18" s="49" t="s">
        <v>58</v>
      </c>
      <c r="C18" s="49">
        <v>1</v>
      </c>
      <c r="D18" s="50">
        <v>1.6740199999999999E-6</v>
      </c>
      <c r="E18" s="50">
        <v>-3.1995400000000002E-16</v>
      </c>
      <c r="F18" s="36">
        <f t="shared" si="5"/>
        <v>6.6960800000000001E-2</v>
      </c>
      <c r="G18" s="47">
        <f t="shared" si="6"/>
        <v>-2.1424375803200001E-21</v>
      </c>
      <c r="H18" s="47">
        <f t="shared" si="6"/>
        <v>1.1627620895119765E-6</v>
      </c>
      <c r="I18" s="47">
        <f t="shared" si="6"/>
        <v>2.2901942413201415E-6</v>
      </c>
      <c r="J18" s="47">
        <f t="shared" si="6"/>
        <v>3.3480399999999977E-6</v>
      </c>
      <c r="K18" s="47">
        <f t="shared" si="6"/>
        <v>4.3041572574698404E-6</v>
      </c>
      <c r="L18" s="47">
        <f t="shared" si="6"/>
        <v>5.1294948746801247E-6</v>
      </c>
      <c r="M18" s="47">
        <f t="shared" si="6"/>
        <v>5.7989753857729022E-6</v>
      </c>
      <c r="N18" s="47">
        <f t="shared" si="6"/>
        <v>6.2922569641921046E-6</v>
      </c>
      <c r="O18" s="47">
        <f t="shared" si="6"/>
        <v>6.5943514987899852E-6</v>
      </c>
      <c r="P18" s="47">
        <f t="shared" si="6"/>
        <v>6.6960799999999996E-6</v>
      </c>
      <c r="Q18" s="47">
        <f t="shared" si="7"/>
        <v>6.5943514987899861E-6</v>
      </c>
      <c r="R18" s="47">
        <f t="shared" si="7"/>
        <v>6.2922569641921054E-6</v>
      </c>
      <c r="S18" s="47">
        <f t="shared" si="7"/>
        <v>5.7989753857729055E-6</v>
      </c>
      <c r="T18" s="47">
        <f t="shared" si="7"/>
        <v>5.1294948746801281E-6</v>
      </c>
      <c r="U18" s="47">
        <f t="shared" si="7"/>
        <v>4.3041572574698454E-6</v>
      </c>
      <c r="V18" s="47">
        <f t="shared" si="7"/>
        <v>3.3480400000000019E-6</v>
      </c>
      <c r="W18" s="47">
        <f t="shared" si="7"/>
        <v>2.2901942413201478E-6</v>
      </c>
      <c r="X18" s="47">
        <f t="shared" si="7"/>
        <v>1.1627620895119811E-6</v>
      </c>
      <c r="Y18" s="47">
        <f t="shared" si="7"/>
        <v>3.794026082887258E-21</v>
      </c>
      <c r="Z18" s="47">
        <f t="shared" si="7"/>
        <v>-1.1627620895119767E-6</v>
      </c>
      <c r="AA18" s="47">
        <f t="shared" si="8"/>
        <v>-2.2901942413201402E-6</v>
      </c>
      <c r="AB18" s="47">
        <f t="shared" si="8"/>
        <v>-3.3480399999999981E-6</v>
      </c>
      <c r="AC18" s="47">
        <f t="shared" si="8"/>
        <v>-4.3041572574698395E-6</v>
      </c>
      <c r="AD18" s="47">
        <f t="shared" si="8"/>
        <v>-5.1294948746801255E-6</v>
      </c>
      <c r="AE18" s="47">
        <f t="shared" si="8"/>
        <v>-5.7989753857729022E-6</v>
      </c>
      <c r="AF18" s="47">
        <f t="shared" si="8"/>
        <v>-6.2922569641921037E-6</v>
      </c>
      <c r="AG18" s="47">
        <f t="shared" si="8"/>
        <v>-6.5943514987899852E-6</v>
      </c>
      <c r="AH18" s="47">
        <f t="shared" si="8"/>
        <v>-6.6960799999999996E-6</v>
      </c>
      <c r="AI18" s="47">
        <f t="shared" si="8"/>
        <v>-6.5943514987899861E-6</v>
      </c>
      <c r="AJ18" s="47">
        <f t="shared" si="8"/>
        <v>-6.2922569641921063E-6</v>
      </c>
      <c r="AK18" s="47">
        <f t="shared" si="9"/>
        <v>-5.798975385772903E-6</v>
      </c>
      <c r="AL18" s="47">
        <f t="shared" si="9"/>
        <v>-5.1294948746801264E-6</v>
      </c>
      <c r="AM18" s="47">
        <f t="shared" si="9"/>
        <v>-4.3041572574698437E-6</v>
      </c>
      <c r="AN18" s="47">
        <f t="shared" si="9"/>
        <v>-3.3480400000000028E-6</v>
      </c>
      <c r="AO18" s="47">
        <f t="shared" si="9"/>
        <v>-2.2901942413201427E-6</v>
      </c>
      <c r="AP18" s="47">
        <f t="shared" si="9"/>
        <v>-1.1627620895119852E-6</v>
      </c>
      <c r="AQ18" s="47">
        <f t="shared" si="9"/>
        <v>-1.6407384131889023E-21</v>
      </c>
    </row>
    <row r="19" spans="1:43" x14ac:dyDescent="0.25">
      <c r="A19" s="47">
        <v>17</v>
      </c>
      <c r="B19" s="49" t="s">
        <v>59</v>
      </c>
      <c r="C19" s="49">
        <v>1</v>
      </c>
      <c r="D19" s="50">
        <v>2.5800499999999999E-7</v>
      </c>
      <c r="E19" s="50">
        <v>1.5708</v>
      </c>
      <c r="F19" s="36">
        <f t="shared" si="5"/>
        <v>7.7401499999477834E-3</v>
      </c>
      <c r="G19" s="47">
        <f t="shared" si="6"/>
        <v>7.7401499999477837E-7</v>
      </c>
      <c r="H19" s="47">
        <f t="shared" si="6"/>
        <v>7.6225547924071603E-7</v>
      </c>
      <c r="I19" s="47">
        <f t="shared" si="6"/>
        <v>7.2733521146980825E-7</v>
      </c>
      <c r="J19" s="47">
        <f t="shared" si="6"/>
        <v>6.7031523134776615E-7</v>
      </c>
      <c r="K19" s="47">
        <f t="shared" si="6"/>
        <v>5.9292806211709575E-7</v>
      </c>
      <c r="L19" s="47">
        <f t="shared" si="6"/>
        <v>4.9752507375507365E-7</v>
      </c>
      <c r="M19" s="47">
        <f t="shared" si="6"/>
        <v>3.8700503778683889E-7</v>
      </c>
      <c r="N19" s="47">
        <f t="shared" si="6"/>
        <v>2.6472604957944934E-7</v>
      </c>
      <c r="O19" s="47">
        <f t="shared" si="6"/>
        <v>1.3440349431343253E-7</v>
      </c>
      <c r="P19" s="47">
        <f t="shared" si="6"/>
        <v>-2.8431158481912304E-12</v>
      </c>
      <c r="Q19" s="47">
        <f t="shared" si="7"/>
        <v>-1.3440909415849219E-7</v>
      </c>
      <c r="R19" s="47">
        <f t="shared" si="7"/>
        <v>-2.6473139288941385E-7</v>
      </c>
      <c r="S19" s="47">
        <f t="shared" si="7"/>
        <v>-3.8700996220793917E-7</v>
      </c>
      <c r="T19" s="47">
        <f t="shared" si="7"/>
        <v>-4.97529429661267E-7</v>
      </c>
      <c r="U19" s="47">
        <f t="shared" si="7"/>
        <v>-5.9293171715637577E-7</v>
      </c>
      <c r="V19" s="47">
        <f t="shared" si="7"/>
        <v>-6.7031807446361405E-7</v>
      </c>
      <c r="W19" s="47">
        <f t="shared" si="7"/>
        <v>-7.2733715627558779E-7</v>
      </c>
      <c r="X19" s="47">
        <f t="shared" si="7"/>
        <v>-7.6225646664448782E-7</v>
      </c>
      <c r="Y19" s="47">
        <f t="shared" si="7"/>
        <v>-7.7401499999477837E-7</v>
      </c>
      <c r="Z19" s="47">
        <f t="shared" si="7"/>
        <v>-7.6225547924071603E-7</v>
      </c>
      <c r="AA19" s="47">
        <f t="shared" si="8"/>
        <v>-7.2733521146980825E-7</v>
      </c>
      <c r="AB19" s="47">
        <f t="shared" si="8"/>
        <v>-6.7031523134776594E-7</v>
      </c>
      <c r="AC19" s="47">
        <f t="shared" si="8"/>
        <v>-5.9292806211709565E-7</v>
      </c>
      <c r="AD19" s="47">
        <f t="shared" si="8"/>
        <v>-4.9752507375507365E-7</v>
      </c>
      <c r="AE19" s="47">
        <f t="shared" si="8"/>
        <v>-3.8700503778683899E-7</v>
      </c>
      <c r="AF19" s="47">
        <f t="shared" si="8"/>
        <v>-2.6472604957944939E-7</v>
      </c>
      <c r="AG19" s="47">
        <f t="shared" si="8"/>
        <v>-1.3440349431343227E-7</v>
      </c>
      <c r="AH19" s="47">
        <f t="shared" si="8"/>
        <v>2.8431158480964019E-12</v>
      </c>
      <c r="AI19" s="47">
        <f t="shared" si="8"/>
        <v>1.3440909415849214E-7</v>
      </c>
      <c r="AJ19" s="47">
        <f t="shared" si="8"/>
        <v>2.6473139288941375E-7</v>
      </c>
      <c r="AK19" s="47">
        <f t="shared" si="9"/>
        <v>3.870099622079397E-7</v>
      </c>
      <c r="AL19" s="47">
        <f t="shared" si="9"/>
        <v>4.97529429661267E-7</v>
      </c>
      <c r="AM19" s="47">
        <f t="shared" si="9"/>
        <v>5.9293171715637566E-7</v>
      </c>
      <c r="AN19" s="47">
        <f t="shared" si="9"/>
        <v>6.7031807446361405E-7</v>
      </c>
      <c r="AO19" s="47">
        <f t="shared" si="9"/>
        <v>7.2733715627558811E-7</v>
      </c>
      <c r="AP19" s="47">
        <f t="shared" si="9"/>
        <v>7.6225646664448761E-7</v>
      </c>
      <c r="AQ19" s="47">
        <f t="shared" si="9"/>
        <v>7.7401499999477837E-7</v>
      </c>
    </row>
    <row r="20" spans="1:43" x14ac:dyDescent="0.25">
      <c r="A20" s="47">
        <v>18</v>
      </c>
      <c r="B20" s="49" t="s">
        <v>60</v>
      </c>
      <c r="C20" s="49">
        <v>2</v>
      </c>
      <c r="D20" s="50">
        <v>1.8685399999999999E-7</v>
      </c>
      <c r="E20" s="50">
        <v>-4.0791499999999999E-16</v>
      </c>
      <c r="F20" s="36">
        <f t="shared" si="5"/>
        <v>3.6803053576268626E-3</v>
      </c>
      <c r="G20" s="47">
        <f t="shared" si="6"/>
        <v>-3.0488219763999996E-22</v>
      </c>
      <c r="H20" s="47">
        <f t="shared" si="6"/>
        <v>1.2781566372194871E-7</v>
      </c>
      <c r="I20" s="47">
        <f t="shared" si="6"/>
        <v>2.4021487204073699E-7</v>
      </c>
      <c r="J20" s="47">
        <f t="shared" si="6"/>
        <v>3.2364062159747479E-7</v>
      </c>
      <c r="K20" s="47">
        <f t="shared" si="6"/>
        <v>3.6803053576268618E-7</v>
      </c>
      <c r="L20" s="47">
        <f t="shared" si="6"/>
        <v>3.6803053576268628E-7</v>
      </c>
      <c r="M20" s="47">
        <f t="shared" si="6"/>
        <v>3.2364062159747516E-7</v>
      </c>
      <c r="N20" s="47">
        <f t="shared" si="6"/>
        <v>2.4021487204073752E-7</v>
      </c>
      <c r="O20" s="47">
        <f t="shared" si="6"/>
        <v>1.2781566372194937E-7</v>
      </c>
      <c r="P20" s="47">
        <f t="shared" si="6"/>
        <v>3.7770415874799342E-22</v>
      </c>
      <c r="Q20" s="47">
        <f t="shared" si="7"/>
        <v>-1.2781566372194866E-7</v>
      </c>
      <c r="R20" s="47">
        <f t="shared" si="7"/>
        <v>-2.4021487204073693E-7</v>
      </c>
      <c r="S20" s="47">
        <f t="shared" si="7"/>
        <v>-3.2364062159747468E-7</v>
      </c>
      <c r="T20" s="47">
        <f t="shared" si="7"/>
        <v>-3.6803053576268618E-7</v>
      </c>
      <c r="U20" s="47">
        <f t="shared" si="7"/>
        <v>-3.6803053576268628E-7</v>
      </c>
      <c r="V20" s="47">
        <f t="shared" si="7"/>
        <v>-3.2364062159747511E-7</v>
      </c>
      <c r="W20" s="47">
        <f t="shared" si="7"/>
        <v>-2.4021487204073757E-7</v>
      </c>
      <c r="X20" s="47">
        <f t="shared" si="7"/>
        <v>-1.2781566372194927E-7</v>
      </c>
      <c r="Y20" s="47">
        <f t="shared" si="7"/>
        <v>-4.2348893662669247E-22</v>
      </c>
      <c r="Z20" s="47">
        <f t="shared" si="7"/>
        <v>1.2781566372194877E-7</v>
      </c>
      <c r="AA20" s="47">
        <f t="shared" si="8"/>
        <v>2.4021487204073688E-7</v>
      </c>
      <c r="AB20" s="47">
        <f t="shared" si="8"/>
        <v>3.2364062159747489E-7</v>
      </c>
      <c r="AC20" s="47">
        <f t="shared" si="8"/>
        <v>3.6803053576268618E-7</v>
      </c>
      <c r="AD20" s="47">
        <f t="shared" si="8"/>
        <v>3.6803053576268623E-7</v>
      </c>
      <c r="AE20" s="47">
        <f t="shared" si="8"/>
        <v>3.2364062159747516E-7</v>
      </c>
      <c r="AF20" s="47">
        <f t="shared" si="8"/>
        <v>2.4021487204073762E-7</v>
      </c>
      <c r="AG20" s="47">
        <f t="shared" si="8"/>
        <v>1.27815663721949E-7</v>
      </c>
      <c r="AH20" s="47">
        <f t="shared" si="8"/>
        <v>1.3735433363609717E-22</v>
      </c>
      <c r="AI20" s="47">
        <f t="shared" si="8"/>
        <v>-1.2781566372194871E-7</v>
      </c>
      <c r="AJ20" s="47">
        <f t="shared" si="8"/>
        <v>-2.4021487204073688E-7</v>
      </c>
      <c r="AK20" s="47">
        <f t="shared" si="9"/>
        <v>-3.23640621597475E-7</v>
      </c>
      <c r="AL20" s="47">
        <f t="shared" si="9"/>
        <v>-3.6803053576268623E-7</v>
      </c>
      <c r="AM20" s="47">
        <f t="shared" si="9"/>
        <v>-3.6803053576268623E-7</v>
      </c>
      <c r="AN20" s="47">
        <f t="shared" si="9"/>
        <v>-3.2364062159747516E-7</v>
      </c>
      <c r="AO20" s="47">
        <f t="shared" si="9"/>
        <v>-2.4021487204073709E-7</v>
      </c>
      <c r="AP20" s="47">
        <f t="shared" si="9"/>
        <v>-1.2781566372194967E-7</v>
      </c>
      <c r="AQ20" s="47">
        <f t="shared" si="9"/>
        <v>-1.8313911151479621E-22</v>
      </c>
    </row>
    <row r="21" spans="1:43" x14ac:dyDescent="0.25">
      <c r="A21" s="47">
        <v>19</v>
      </c>
      <c r="B21" s="49" t="s">
        <v>90</v>
      </c>
      <c r="C21" s="49">
        <v>1</v>
      </c>
      <c r="D21" s="50">
        <v>2.1602099999999999E-6</v>
      </c>
      <c r="E21" s="50">
        <v>-2.5100299999999999E-16</v>
      </c>
      <c r="F21" s="36">
        <f t="shared" si="5"/>
        <v>8.6408399999999996E-2</v>
      </c>
      <c r="G21" s="47">
        <f t="shared" si="6"/>
        <v>-2.16887676252E-21</v>
      </c>
      <c r="H21" s="47">
        <f t="shared" si="6"/>
        <v>1.5004661195115161E-6</v>
      </c>
      <c r="I21" s="47">
        <f t="shared" si="6"/>
        <v>2.9553413352541688E-6</v>
      </c>
      <c r="J21" s="47">
        <f t="shared" si="6"/>
        <v>4.3204199999999982E-6</v>
      </c>
      <c r="K21" s="47">
        <f t="shared" si="6"/>
        <v>5.5542248892838349E-6</v>
      </c>
      <c r="L21" s="47">
        <f t="shared" si="6"/>
        <v>6.6192674658801887E-6</v>
      </c>
      <c r="M21" s="47">
        <f t="shared" si="6"/>
        <v>7.4831869500367274E-6</v>
      </c>
      <c r="N21" s="47">
        <f t="shared" si="6"/>
        <v>8.1197335853917084E-6</v>
      </c>
      <c r="O21" s="47">
        <f t="shared" si="6"/>
        <v>8.5095662245380066E-6</v>
      </c>
      <c r="P21" s="47">
        <f t="shared" si="6"/>
        <v>8.6408399999999998E-6</v>
      </c>
      <c r="Q21" s="47">
        <f t="shared" si="7"/>
        <v>8.5095662245380083E-6</v>
      </c>
      <c r="R21" s="47">
        <f t="shared" si="7"/>
        <v>8.1197335853917084E-6</v>
      </c>
      <c r="S21" s="47">
        <f t="shared" si="7"/>
        <v>7.4831869500367308E-6</v>
      </c>
      <c r="T21" s="47">
        <f t="shared" si="7"/>
        <v>6.6192674658801929E-6</v>
      </c>
      <c r="U21" s="47">
        <f t="shared" si="7"/>
        <v>5.5542248892838408E-6</v>
      </c>
      <c r="V21" s="47">
        <f t="shared" si="7"/>
        <v>4.3204200000000024E-6</v>
      </c>
      <c r="W21" s="47">
        <f t="shared" si="7"/>
        <v>2.9553413352541764E-6</v>
      </c>
      <c r="X21" s="47">
        <f t="shared" si="7"/>
        <v>1.5004661195115214E-6</v>
      </c>
      <c r="Y21" s="47">
        <f t="shared" si="7"/>
        <v>4.8959349855520752E-21</v>
      </c>
      <c r="Z21" s="47">
        <f t="shared" si="7"/>
        <v>-1.5004661195115157E-6</v>
      </c>
      <c r="AA21" s="47">
        <f t="shared" si="8"/>
        <v>-2.9553413352541667E-6</v>
      </c>
      <c r="AB21" s="47">
        <f t="shared" si="8"/>
        <v>-4.3204199999999973E-6</v>
      </c>
      <c r="AC21" s="47">
        <f t="shared" si="8"/>
        <v>-5.5542248892838332E-6</v>
      </c>
      <c r="AD21" s="47">
        <f t="shared" si="8"/>
        <v>-6.6192674658801887E-6</v>
      </c>
      <c r="AE21" s="47">
        <f t="shared" si="8"/>
        <v>-7.4831869500367266E-6</v>
      </c>
      <c r="AF21" s="47">
        <f t="shared" si="8"/>
        <v>-8.1197335853917067E-6</v>
      </c>
      <c r="AG21" s="47">
        <f t="shared" si="8"/>
        <v>-8.5095662245380066E-6</v>
      </c>
      <c r="AH21" s="47">
        <f t="shared" si="8"/>
        <v>-8.6408399999999998E-6</v>
      </c>
      <c r="AI21" s="47">
        <f t="shared" si="8"/>
        <v>-8.5095662245380083E-6</v>
      </c>
      <c r="AJ21" s="47">
        <f t="shared" si="8"/>
        <v>-8.1197335853917101E-6</v>
      </c>
      <c r="AK21" s="47">
        <f t="shared" si="9"/>
        <v>-7.4831869500367283E-6</v>
      </c>
      <c r="AL21" s="47">
        <f t="shared" si="9"/>
        <v>-6.6192674658801904E-6</v>
      </c>
      <c r="AM21" s="47">
        <f t="shared" si="9"/>
        <v>-5.5542248892838383E-6</v>
      </c>
      <c r="AN21" s="47">
        <f t="shared" si="9"/>
        <v>-4.3204200000000041E-6</v>
      </c>
      <c r="AO21" s="47">
        <f t="shared" si="9"/>
        <v>-2.95534133525417E-6</v>
      </c>
      <c r="AP21" s="47">
        <f t="shared" si="9"/>
        <v>-1.5004661195115265E-6</v>
      </c>
      <c r="AQ21" s="47">
        <f t="shared" si="9"/>
        <v>-2.1172623550225198E-21</v>
      </c>
    </row>
    <row r="22" spans="1:43" x14ac:dyDescent="0.25">
      <c r="A22" s="47">
        <v>20</v>
      </c>
      <c r="B22" s="49" t="s">
        <v>91</v>
      </c>
      <c r="C22" s="49">
        <v>1</v>
      </c>
      <c r="D22" s="50">
        <v>1.5518300000000001E-6</v>
      </c>
      <c r="E22" s="50">
        <v>-1.5708</v>
      </c>
      <c r="F22" s="36">
        <f t="shared" si="5"/>
        <v>4.6554899999685928E-2</v>
      </c>
      <c r="G22" s="47">
        <f t="shared" si="6"/>
        <v>-4.6554899999685927E-6</v>
      </c>
      <c r="H22" s="47">
        <f t="shared" si="6"/>
        <v>-4.5847656155226278E-6</v>
      </c>
      <c r="I22" s="47">
        <f t="shared" si="6"/>
        <v>-4.3747354478523499E-6</v>
      </c>
      <c r="J22" s="47">
        <f t="shared" si="6"/>
        <v>-4.0317811573220303E-6</v>
      </c>
      <c r="K22" s="47">
        <f t="shared" si="6"/>
        <v>-3.5663232365061865E-6</v>
      </c>
      <c r="L22" s="47">
        <f t="shared" si="6"/>
        <v>-2.9925043887957358E-6</v>
      </c>
      <c r="M22" s="47">
        <f t="shared" si="6"/>
        <v>-2.327759809512013E-6</v>
      </c>
      <c r="N22" s="47">
        <f t="shared" si="6"/>
        <v>-1.5922874263195655E-6</v>
      </c>
      <c r="O22" s="47">
        <f t="shared" si="6"/>
        <v>-8.0843419541471349E-7</v>
      </c>
      <c r="P22" s="47">
        <f t="shared" si="6"/>
        <v>-1.7100569626864006E-11</v>
      </c>
      <c r="Q22" s="47">
        <f t="shared" si="7"/>
        <v>8.0840051386761449E-7</v>
      </c>
      <c r="R22" s="47">
        <f t="shared" si="7"/>
        <v>1.5922552877613866E-6</v>
      </c>
      <c r="S22" s="47">
        <f t="shared" si="7"/>
        <v>2.3277301904565798E-6</v>
      </c>
      <c r="T22" s="47">
        <f t="shared" si="7"/>
        <v>2.9924781892030627E-6</v>
      </c>
      <c r="U22" s="47">
        <f t="shared" si="7"/>
        <v>3.5663012524376369E-6</v>
      </c>
      <c r="V22" s="47">
        <f t="shared" si="7"/>
        <v>4.0317640567524043E-6</v>
      </c>
      <c r="W22" s="47">
        <f t="shared" si="7"/>
        <v>4.3747237503738005E-6</v>
      </c>
      <c r="X22" s="47">
        <f t="shared" si="7"/>
        <v>4.5847596765571219E-6</v>
      </c>
      <c r="Y22" s="47">
        <f t="shared" si="7"/>
        <v>4.6554899999685927E-6</v>
      </c>
      <c r="Z22" s="47">
        <f t="shared" si="7"/>
        <v>4.5847656155226278E-6</v>
      </c>
      <c r="AA22" s="47">
        <f t="shared" si="8"/>
        <v>4.3747354478523508E-6</v>
      </c>
      <c r="AB22" s="47">
        <f t="shared" si="8"/>
        <v>4.0317811573220312E-6</v>
      </c>
      <c r="AC22" s="47">
        <f t="shared" si="8"/>
        <v>3.566323236506187E-6</v>
      </c>
      <c r="AD22" s="47">
        <f t="shared" si="8"/>
        <v>2.9925043887957375E-6</v>
      </c>
      <c r="AE22" s="47">
        <f t="shared" si="8"/>
        <v>2.3277598095120155E-6</v>
      </c>
      <c r="AF22" s="47">
        <f t="shared" si="8"/>
        <v>1.5922874263195689E-6</v>
      </c>
      <c r="AG22" s="47">
        <f t="shared" si="8"/>
        <v>8.0843419541471391E-7</v>
      </c>
      <c r="AH22" s="47">
        <f t="shared" si="8"/>
        <v>1.71005696284681E-11</v>
      </c>
      <c r="AI22" s="47">
        <f t="shared" si="8"/>
        <v>-8.0840051386761195E-7</v>
      </c>
      <c r="AJ22" s="47">
        <f t="shared" si="8"/>
        <v>-1.592255287761383E-6</v>
      </c>
      <c r="AK22" s="47">
        <f t="shared" si="9"/>
        <v>-2.3277301904565806E-6</v>
      </c>
      <c r="AL22" s="47">
        <f t="shared" si="9"/>
        <v>-2.9924781892030614E-6</v>
      </c>
      <c r="AM22" s="47">
        <f t="shared" si="9"/>
        <v>-3.5663012524376365E-6</v>
      </c>
      <c r="AN22" s="47">
        <f t="shared" si="9"/>
        <v>-4.0317640567524026E-6</v>
      </c>
      <c r="AO22" s="47">
        <f t="shared" si="9"/>
        <v>-4.3747237503738013E-6</v>
      </c>
      <c r="AP22" s="47">
        <f t="shared" si="9"/>
        <v>-4.5847596765571211E-6</v>
      </c>
      <c r="AQ22" s="47">
        <f t="shared" si="9"/>
        <v>-4.6554899999685927E-6</v>
      </c>
    </row>
    <row r="23" spans="1:43" x14ac:dyDescent="0.25">
      <c r="A23" s="47">
        <v>21</v>
      </c>
      <c r="B23" s="49" t="s">
        <v>92</v>
      </c>
      <c r="C23" s="49">
        <v>2</v>
      </c>
      <c r="D23" s="50">
        <v>4.00133E-7</v>
      </c>
      <c r="E23" s="50">
        <v>-4.1164500000000001E-16</v>
      </c>
      <c r="F23" s="36">
        <f t="shared" si="5"/>
        <v>7.8810816127206779E-3</v>
      </c>
      <c r="G23" s="47">
        <f t="shared" ref="G23:P32" si="10">Bn*SIN(m*(th-INDEX(deg,ii)*PI()/180+ph))*INDEX(mm,ii)*INDEX(_10kA,ii)</f>
        <v>-6.5885099513999996E-22</v>
      </c>
      <c r="H23" s="47">
        <f t="shared" si="10"/>
        <v>2.7370709201865899E-7</v>
      </c>
      <c r="I23" s="47">
        <f t="shared" si="10"/>
        <v>5.1440106925340755E-7</v>
      </c>
      <c r="J23" s="47">
        <f t="shared" si="10"/>
        <v>6.9305068578495721E-7</v>
      </c>
      <c r="K23" s="47">
        <f t="shared" si="10"/>
        <v>7.881081612720676E-7</v>
      </c>
      <c r="L23" s="47">
        <f t="shared" si="10"/>
        <v>7.8810816127206781E-7</v>
      </c>
      <c r="M23" s="47">
        <f t="shared" si="10"/>
        <v>6.9305068578495795E-7</v>
      </c>
      <c r="N23" s="47">
        <f t="shared" si="10"/>
        <v>5.1440106925340871E-7</v>
      </c>
      <c r="O23" s="47">
        <f t="shared" si="10"/>
        <v>2.7370709201866042E-7</v>
      </c>
      <c r="P23" s="47">
        <f t="shared" si="10"/>
        <v>8.0882345656133055E-22</v>
      </c>
      <c r="Q23" s="47">
        <f t="shared" ref="Q23:Z32" si="11">Bn*SIN(m*(th-INDEX(deg,ii)*PI()/180+ph))*INDEX(mm,ii)*INDEX(_10kA,ii)</f>
        <v>-2.7370709201865889E-7</v>
      </c>
      <c r="R23" s="47">
        <f t="shared" si="11"/>
        <v>-5.1440106925340744E-7</v>
      </c>
      <c r="S23" s="47">
        <f t="shared" si="11"/>
        <v>-6.93050685784957E-7</v>
      </c>
      <c r="T23" s="47">
        <f t="shared" si="11"/>
        <v>-7.881081612720676E-7</v>
      </c>
      <c r="U23" s="47">
        <f t="shared" si="11"/>
        <v>-7.8810816127206781E-7</v>
      </c>
      <c r="V23" s="47">
        <f t="shared" si="11"/>
        <v>-6.9305068578495785E-7</v>
      </c>
      <c r="W23" s="47">
        <f t="shared" si="11"/>
        <v>-5.1440106925340882E-7</v>
      </c>
      <c r="X23" s="47">
        <f t="shared" si="11"/>
        <v>-2.7370709201866016E-7</v>
      </c>
      <c r="Y23" s="47">
        <f t="shared" si="11"/>
        <v>-9.0686792190292078E-22</v>
      </c>
      <c r="Z23" s="47">
        <f t="shared" si="11"/>
        <v>2.737070920186591E-7</v>
      </c>
      <c r="AA23" s="47">
        <f t="shared" ref="AA23:AJ32" si="12">Bn*SIN(m*(th-INDEX(deg,ii)*PI()/180+ph))*INDEX(mm,ii)*INDEX(_10kA,ii)</f>
        <v>5.1440106925340744E-7</v>
      </c>
      <c r="AB23" s="47">
        <f t="shared" si="12"/>
        <v>6.9305068578495732E-7</v>
      </c>
      <c r="AC23" s="47">
        <f t="shared" si="12"/>
        <v>7.881081612720676E-7</v>
      </c>
      <c r="AD23" s="47">
        <f t="shared" si="12"/>
        <v>7.881081612720677E-7</v>
      </c>
      <c r="AE23" s="47">
        <f t="shared" si="12"/>
        <v>6.9305068578495795E-7</v>
      </c>
      <c r="AF23" s="47">
        <f t="shared" si="12"/>
        <v>5.1440106925340893E-7</v>
      </c>
      <c r="AG23" s="47">
        <f t="shared" si="12"/>
        <v>2.7370709201865957E-7</v>
      </c>
      <c r="AH23" s="47">
        <f t="shared" si="12"/>
        <v>2.9413339602477049E-22</v>
      </c>
      <c r="AI23" s="47">
        <f t="shared" si="12"/>
        <v>-2.7370709201865904E-7</v>
      </c>
      <c r="AJ23" s="47">
        <f t="shared" si="12"/>
        <v>-5.1440106925340734E-7</v>
      </c>
      <c r="AK23" s="47">
        <f t="shared" ref="AK23:AQ32" si="13">Bn*SIN(m*(th-INDEX(deg,ii)*PI()/180+ph))*INDEX(mm,ii)*INDEX(_10kA,ii)</f>
        <v>-6.9305068578495763E-7</v>
      </c>
      <c r="AL23" s="47">
        <f t="shared" si="13"/>
        <v>-7.881081612720677E-7</v>
      </c>
      <c r="AM23" s="47">
        <f t="shared" si="13"/>
        <v>-7.881081612720677E-7</v>
      </c>
      <c r="AN23" s="47">
        <f t="shared" si="13"/>
        <v>-6.9305068578495795E-7</v>
      </c>
      <c r="AO23" s="47">
        <f t="shared" si="13"/>
        <v>-5.1440106925340787E-7</v>
      </c>
      <c r="AP23" s="47">
        <f t="shared" si="13"/>
        <v>-2.73707092018661E-7</v>
      </c>
      <c r="AQ23" s="47">
        <f t="shared" si="13"/>
        <v>-3.9217786136636067E-22</v>
      </c>
    </row>
    <row r="24" spans="1:43" x14ac:dyDescent="0.25">
      <c r="A24" s="47">
        <v>22</v>
      </c>
      <c r="B24" s="49" t="s">
        <v>61</v>
      </c>
      <c r="C24" s="49">
        <v>1</v>
      </c>
      <c r="D24" s="50">
        <v>3.2936900000000001E-6</v>
      </c>
      <c r="E24" s="50">
        <v>-2.8080700000000002E-16</v>
      </c>
      <c r="F24" s="36">
        <f t="shared" si="5"/>
        <v>0.13174759999999999</v>
      </c>
      <c r="G24" s="47">
        <f t="shared" si="10"/>
        <v>-3.69956483132E-21</v>
      </c>
      <c r="H24" s="47">
        <f t="shared" si="10"/>
        <v>2.2877730651991632E-6</v>
      </c>
      <c r="I24" s="47">
        <f t="shared" si="10"/>
        <v>4.5060333034812832E-6</v>
      </c>
      <c r="J24" s="47">
        <f t="shared" si="10"/>
        <v>6.5873799999999959E-6</v>
      </c>
      <c r="K24" s="47">
        <f t="shared" si="10"/>
        <v>8.4685724885938275E-6</v>
      </c>
      <c r="L24" s="47">
        <f t="shared" si="10"/>
        <v>1.0092451687426185E-5</v>
      </c>
      <c r="M24" s="47">
        <f t="shared" si="10"/>
        <v>1.1409676848763069E-5</v>
      </c>
      <c r="N24" s="47">
        <f t="shared" si="10"/>
        <v>1.2380224752625353E-5</v>
      </c>
      <c r="O24" s="47">
        <f t="shared" si="10"/>
        <v>1.2974605792075118E-5</v>
      </c>
      <c r="P24" s="47">
        <f t="shared" si="10"/>
        <v>1.317476E-5</v>
      </c>
      <c r="Q24" s="47">
        <f t="shared" si="11"/>
        <v>1.297460579207512E-5</v>
      </c>
      <c r="R24" s="47">
        <f t="shared" si="11"/>
        <v>1.2380224752625355E-5</v>
      </c>
      <c r="S24" s="47">
        <f t="shared" si="11"/>
        <v>1.1409676848763074E-5</v>
      </c>
      <c r="T24" s="47">
        <f t="shared" si="11"/>
        <v>1.0092451687426192E-5</v>
      </c>
      <c r="U24" s="47">
        <f t="shared" si="11"/>
        <v>8.4685724885938377E-6</v>
      </c>
      <c r="V24" s="47">
        <f t="shared" si="11"/>
        <v>6.5873800000000043E-6</v>
      </c>
      <c r="W24" s="47">
        <f t="shared" si="11"/>
        <v>4.5060333034812951E-6</v>
      </c>
      <c r="X24" s="47">
        <f t="shared" si="11"/>
        <v>2.2877730651991717E-6</v>
      </c>
      <c r="Y24" s="47">
        <f t="shared" si="11"/>
        <v>7.4648724441434E-21</v>
      </c>
      <c r="Z24" s="47">
        <f t="shared" si="11"/>
        <v>-2.2877730651991632E-6</v>
      </c>
      <c r="AA24" s="47">
        <f t="shared" si="12"/>
        <v>-4.5060333034812807E-6</v>
      </c>
      <c r="AB24" s="47">
        <f t="shared" si="12"/>
        <v>-6.5873799999999967E-6</v>
      </c>
      <c r="AC24" s="47">
        <f t="shared" si="12"/>
        <v>-8.4685724885938258E-6</v>
      </c>
      <c r="AD24" s="47">
        <f t="shared" si="12"/>
        <v>-1.0092451687426185E-5</v>
      </c>
      <c r="AE24" s="47">
        <f t="shared" si="12"/>
        <v>-1.1409676848763068E-5</v>
      </c>
      <c r="AF24" s="47">
        <f t="shared" si="12"/>
        <v>-1.2380224752625351E-5</v>
      </c>
      <c r="AG24" s="47">
        <f t="shared" si="12"/>
        <v>-1.2974605792075118E-5</v>
      </c>
      <c r="AH24" s="47">
        <f t="shared" si="12"/>
        <v>-1.317476E-5</v>
      </c>
      <c r="AI24" s="47">
        <f t="shared" si="12"/>
        <v>-1.297460579207512E-5</v>
      </c>
      <c r="AJ24" s="47">
        <f t="shared" si="12"/>
        <v>-1.2380224752625356E-5</v>
      </c>
      <c r="AK24" s="47">
        <f t="shared" si="13"/>
        <v>-1.1409676848763071E-5</v>
      </c>
      <c r="AL24" s="47">
        <f t="shared" si="13"/>
        <v>-1.0092451687426188E-5</v>
      </c>
      <c r="AM24" s="47">
        <f t="shared" si="13"/>
        <v>-8.4685724885938343E-6</v>
      </c>
      <c r="AN24" s="47">
        <f t="shared" si="13"/>
        <v>-6.587380000000006E-6</v>
      </c>
      <c r="AO24" s="47">
        <f t="shared" si="13"/>
        <v>-4.5060333034812857E-6</v>
      </c>
      <c r="AP24" s="47">
        <f t="shared" si="13"/>
        <v>-2.2877730651991793E-6</v>
      </c>
      <c r="AQ24" s="47">
        <f t="shared" si="13"/>
        <v>-3.228207371558378E-21</v>
      </c>
    </row>
    <row r="25" spans="1:43" x14ac:dyDescent="0.25">
      <c r="A25" s="47">
        <v>23</v>
      </c>
      <c r="B25" s="49" t="s">
        <v>62</v>
      </c>
      <c r="C25" s="49">
        <v>1</v>
      </c>
      <c r="D25" s="50">
        <v>4.7453199999999998E-6</v>
      </c>
      <c r="E25" s="50">
        <v>-1.5708</v>
      </c>
      <c r="F25" s="36">
        <f t="shared" si="5"/>
        <v>0.14235959999903958</v>
      </c>
      <c r="G25" s="47">
        <f t="shared" si="10"/>
        <v>-1.4235959999903958E-5</v>
      </c>
      <c r="H25" s="47">
        <f t="shared" si="10"/>
        <v>-1.4019692859818302E-5</v>
      </c>
      <c r="I25" s="47">
        <f t="shared" si="10"/>
        <v>-1.3377444446493954E-5</v>
      </c>
      <c r="J25" s="47">
        <f t="shared" si="10"/>
        <v>-1.2328729152976405E-5</v>
      </c>
      <c r="K25" s="47">
        <f t="shared" si="10"/>
        <v>-1.0905411662783641E-5</v>
      </c>
      <c r="L25" s="47">
        <f t="shared" si="10"/>
        <v>-9.150738757621763E-6</v>
      </c>
      <c r="M25" s="47">
        <f t="shared" si="10"/>
        <v>-7.1180252858067858E-6</v>
      </c>
      <c r="N25" s="47">
        <f t="shared" si="10"/>
        <v>-4.8690342175771575E-6</v>
      </c>
      <c r="O25" s="47">
        <f t="shared" si="10"/>
        <v>-2.4721000084966443E-6</v>
      </c>
      <c r="P25" s="47">
        <f t="shared" si="10"/>
        <v>-5.2291600923909395E-11</v>
      </c>
      <c r="Q25" s="47">
        <f t="shared" si="11"/>
        <v>2.4719970141486299E-6</v>
      </c>
      <c r="R25" s="47">
        <f t="shared" si="11"/>
        <v>4.8689359415141227E-6</v>
      </c>
      <c r="S25" s="47">
        <f t="shared" si="11"/>
        <v>7.1179347140971737E-6</v>
      </c>
      <c r="T25" s="47">
        <f t="shared" si="11"/>
        <v>9.1506586422411452E-6</v>
      </c>
      <c r="U25" s="47">
        <f t="shared" si="11"/>
        <v>1.0905344437997311E-5</v>
      </c>
      <c r="V25" s="47">
        <f t="shared" si="11"/>
        <v>1.2328676861375482E-5</v>
      </c>
      <c r="W25" s="47">
        <f t="shared" si="11"/>
        <v>1.3377408676932269E-5</v>
      </c>
      <c r="X25" s="47">
        <f t="shared" si="11"/>
        <v>1.4019674699135885E-5</v>
      </c>
      <c r="Y25" s="47">
        <f t="shared" si="11"/>
        <v>1.4235959999903958E-5</v>
      </c>
      <c r="Z25" s="47">
        <f t="shared" si="11"/>
        <v>1.4019692859818302E-5</v>
      </c>
      <c r="AA25" s="47">
        <f t="shared" si="12"/>
        <v>1.3377444446493955E-5</v>
      </c>
      <c r="AB25" s="47">
        <f t="shared" si="12"/>
        <v>1.2328729152976409E-5</v>
      </c>
      <c r="AC25" s="47">
        <f t="shared" si="12"/>
        <v>1.0905411662783643E-5</v>
      </c>
      <c r="AD25" s="47">
        <f t="shared" si="12"/>
        <v>9.1507387576217681E-6</v>
      </c>
      <c r="AE25" s="47">
        <f t="shared" si="12"/>
        <v>7.1180252858067925E-6</v>
      </c>
      <c r="AF25" s="47">
        <f t="shared" si="12"/>
        <v>4.8690342175771676E-6</v>
      </c>
      <c r="AG25" s="47">
        <f t="shared" si="12"/>
        <v>2.472100008496646E-6</v>
      </c>
      <c r="AH25" s="47">
        <f t="shared" si="12"/>
        <v>5.2291600928814518E-11</v>
      </c>
      <c r="AI25" s="47">
        <f t="shared" si="12"/>
        <v>-2.4719970141486219E-6</v>
      </c>
      <c r="AJ25" s="47">
        <f t="shared" si="12"/>
        <v>-4.8689359415141125E-6</v>
      </c>
      <c r="AK25" s="47">
        <f t="shared" si="13"/>
        <v>-7.1179347140971746E-6</v>
      </c>
      <c r="AL25" s="47">
        <f t="shared" si="13"/>
        <v>-9.1506586422411418E-6</v>
      </c>
      <c r="AM25" s="47">
        <f t="shared" si="13"/>
        <v>-1.0905344437997307E-5</v>
      </c>
      <c r="AN25" s="47">
        <f t="shared" si="13"/>
        <v>-1.2328676861375479E-5</v>
      </c>
      <c r="AO25" s="47">
        <f t="shared" si="13"/>
        <v>-1.3377408676932272E-5</v>
      </c>
      <c r="AP25" s="47">
        <f t="shared" si="13"/>
        <v>-1.4019674699135883E-5</v>
      </c>
      <c r="AQ25" s="47">
        <f t="shared" si="13"/>
        <v>-1.4235959999903958E-5</v>
      </c>
    </row>
    <row r="26" spans="1:43" x14ac:dyDescent="0.25">
      <c r="A26" s="47">
        <v>24</v>
      </c>
      <c r="B26" s="49" t="s">
        <v>63</v>
      </c>
      <c r="C26" s="49">
        <v>2</v>
      </c>
      <c r="D26" s="50">
        <v>7.2360700000000003E-7</v>
      </c>
      <c r="E26" s="50">
        <v>-3.9521600000000002E-16</v>
      </c>
      <c r="F26" s="36">
        <f t="shared" si="5"/>
        <v>1.42522756746781E-2</v>
      </c>
      <c r="G26" s="47">
        <f t="shared" si="10"/>
        <v>-1.1439242564480001E-21</v>
      </c>
      <c r="H26" s="47">
        <f t="shared" si="10"/>
        <v>4.9497633970291332E-7</v>
      </c>
      <c r="I26" s="47">
        <f t="shared" si="10"/>
        <v>9.3025122776489448E-7</v>
      </c>
      <c r="J26" s="47">
        <f t="shared" si="10"/>
        <v>1.253324088712492E-6</v>
      </c>
      <c r="K26" s="47">
        <f t="shared" si="10"/>
        <v>1.4252275674678096E-6</v>
      </c>
      <c r="L26" s="47">
        <f t="shared" si="10"/>
        <v>1.42522756746781E-6</v>
      </c>
      <c r="M26" s="47">
        <f t="shared" si="10"/>
        <v>1.2533240887124935E-6</v>
      </c>
      <c r="N26" s="47">
        <f t="shared" si="10"/>
        <v>9.3025122776489649E-7</v>
      </c>
      <c r="O26" s="47">
        <f t="shared" si="10"/>
        <v>4.9497633970291575E-7</v>
      </c>
      <c r="P26" s="47">
        <f t="shared" si="10"/>
        <v>1.4626894430901095E-21</v>
      </c>
      <c r="Q26" s="47">
        <f t="shared" si="11"/>
        <v>-4.9497633970291311E-7</v>
      </c>
      <c r="R26" s="47">
        <f t="shared" si="11"/>
        <v>-9.3025122776489427E-7</v>
      </c>
      <c r="S26" s="47">
        <f t="shared" si="11"/>
        <v>-1.2533240887124916E-6</v>
      </c>
      <c r="T26" s="47">
        <f t="shared" si="11"/>
        <v>-1.4252275674678096E-6</v>
      </c>
      <c r="U26" s="47">
        <f t="shared" si="11"/>
        <v>-1.42522756746781E-6</v>
      </c>
      <c r="V26" s="47">
        <f t="shared" si="11"/>
        <v>-1.2533240887124933E-6</v>
      </c>
      <c r="W26" s="47">
        <f t="shared" si="11"/>
        <v>-9.302512277648967E-7</v>
      </c>
      <c r="X26" s="47">
        <f t="shared" si="11"/>
        <v>-4.9497633970291544E-7</v>
      </c>
      <c r="Y26" s="47">
        <f t="shared" si="11"/>
        <v>-1.6399946426923219E-21</v>
      </c>
      <c r="Z26" s="47">
        <f t="shared" si="11"/>
        <v>4.9497633970291342E-7</v>
      </c>
      <c r="AA26" s="47">
        <f t="shared" si="12"/>
        <v>9.3025122776489416E-7</v>
      </c>
      <c r="AB26" s="47">
        <f t="shared" si="12"/>
        <v>1.2533240887124922E-6</v>
      </c>
      <c r="AC26" s="47">
        <f t="shared" si="12"/>
        <v>1.4252275674678096E-6</v>
      </c>
      <c r="AD26" s="47">
        <f t="shared" si="12"/>
        <v>1.4252275674678098E-6</v>
      </c>
      <c r="AE26" s="47">
        <f t="shared" si="12"/>
        <v>1.2533240887124935E-6</v>
      </c>
      <c r="AF26" s="47">
        <f t="shared" si="12"/>
        <v>9.3025122776489681E-7</v>
      </c>
      <c r="AG26" s="47">
        <f t="shared" si="12"/>
        <v>4.9497633970291438E-7</v>
      </c>
      <c r="AH26" s="47">
        <f t="shared" si="12"/>
        <v>5.319155988066371E-22</v>
      </c>
      <c r="AI26" s="47">
        <f t="shared" si="12"/>
        <v>-4.9497633970291332E-7</v>
      </c>
      <c r="AJ26" s="47">
        <f t="shared" si="12"/>
        <v>-9.3025122776489395E-7</v>
      </c>
      <c r="AK26" s="47">
        <f t="shared" si="13"/>
        <v>-1.2533240887124926E-6</v>
      </c>
      <c r="AL26" s="47">
        <f t="shared" si="13"/>
        <v>-1.4252275674678096E-6</v>
      </c>
      <c r="AM26" s="47">
        <f t="shared" si="13"/>
        <v>-1.4252275674678098E-6</v>
      </c>
      <c r="AN26" s="47">
        <f t="shared" si="13"/>
        <v>-1.2533240887124935E-6</v>
      </c>
      <c r="AO26" s="47">
        <f t="shared" si="13"/>
        <v>-9.302512277648949E-7</v>
      </c>
      <c r="AP26" s="47">
        <f t="shared" si="13"/>
        <v>-4.9497633970291692E-7</v>
      </c>
      <c r="AQ26" s="47">
        <f t="shared" si="13"/>
        <v>-7.092207984088495E-22</v>
      </c>
    </row>
    <row r="27" spans="1:43" x14ac:dyDescent="0.25">
      <c r="A27" s="47">
        <v>25</v>
      </c>
      <c r="B27" s="49" t="s">
        <v>64</v>
      </c>
      <c r="C27" s="49">
        <v>1</v>
      </c>
      <c r="D27" s="50">
        <v>8.0466100000000003E-4</v>
      </c>
      <c r="E27" s="50">
        <v>3.1415899999999999</v>
      </c>
      <c r="F27" s="36">
        <f t="shared" si="5"/>
        <v>32.18643999988668</v>
      </c>
      <c r="G27" s="47">
        <f t="shared" si="10"/>
        <v>8.5409608668361663E-9</v>
      </c>
      <c r="H27" s="47">
        <f t="shared" si="10"/>
        <v>-5.5890325395215111E-4</v>
      </c>
      <c r="I27" s="47">
        <f t="shared" si="10"/>
        <v>-1.100833056312527E-3</v>
      </c>
      <c r="J27" s="47">
        <f t="shared" si="10"/>
        <v>-1.6093146033052501E-3</v>
      </c>
      <c r="K27" s="47">
        <f t="shared" si="10"/>
        <v>-2.0688979404290269E-3</v>
      </c>
      <c r="L27" s="47">
        <f t="shared" si="10"/>
        <v>-2.465618860545739E-3</v>
      </c>
      <c r="M27" s="47">
        <f t="shared" si="10"/>
        <v>-2.787423199248113E-3</v>
      </c>
      <c r="N27" s="47">
        <f t="shared" si="10"/>
        <v>-3.0245330945455301E-3</v>
      </c>
      <c r="O27" s="47">
        <f t="shared" si="10"/>
        <v>-3.1697440822527757E-3</v>
      </c>
      <c r="P27" s="47">
        <f t="shared" si="10"/>
        <v>-3.218643999988668E-3</v>
      </c>
      <c r="Q27" s="47">
        <f t="shared" si="11"/>
        <v>-3.1697470484973555E-3</v>
      </c>
      <c r="R27" s="47">
        <f t="shared" si="11"/>
        <v>-3.0245389369068501E-3</v>
      </c>
      <c r="S27" s="47">
        <f t="shared" si="11"/>
        <v>-2.78743174020898E-3</v>
      </c>
      <c r="T27" s="47">
        <f t="shared" si="11"/>
        <v>-2.4656298405933792E-3</v>
      </c>
      <c r="U27" s="47">
        <f t="shared" si="11"/>
        <v>-2.0689110259402492E-3</v>
      </c>
      <c r="V27" s="47">
        <f t="shared" si="11"/>
        <v>-1.6093293966834184E-3</v>
      </c>
      <c r="W27" s="47">
        <f t="shared" si="11"/>
        <v>-1.1008491080683309E-3</v>
      </c>
      <c r="X27" s="47">
        <f t="shared" si="11"/>
        <v>-5.589200763611112E-4</v>
      </c>
      <c r="Y27" s="47">
        <f t="shared" si="11"/>
        <v>-8.5409608672304982E-9</v>
      </c>
      <c r="Z27" s="47">
        <f t="shared" si="11"/>
        <v>5.589032539521536E-4</v>
      </c>
      <c r="AA27" s="47">
        <f t="shared" si="12"/>
        <v>1.1008330563125281E-3</v>
      </c>
      <c r="AB27" s="47">
        <f t="shared" si="12"/>
        <v>1.6093146033052512E-3</v>
      </c>
      <c r="AC27" s="47">
        <f t="shared" si="12"/>
        <v>2.0688979404290264E-3</v>
      </c>
      <c r="AD27" s="47">
        <f t="shared" si="12"/>
        <v>2.4656188605457386E-3</v>
      </c>
      <c r="AE27" s="47">
        <f t="shared" si="12"/>
        <v>2.7874231992481126E-3</v>
      </c>
      <c r="AF27" s="47">
        <f t="shared" si="12"/>
        <v>3.0245330945455301E-3</v>
      </c>
      <c r="AG27" s="47">
        <f t="shared" si="12"/>
        <v>3.1697440822527757E-3</v>
      </c>
      <c r="AH27" s="47">
        <f t="shared" si="12"/>
        <v>3.218643999988668E-3</v>
      </c>
      <c r="AI27" s="47">
        <f t="shared" si="12"/>
        <v>3.1697470484973564E-3</v>
      </c>
      <c r="AJ27" s="47">
        <f t="shared" si="12"/>
        <v>3.0245389369068518E-3</v>
      </c>
      <c r="AK27" s="47">
        <f t="shared" si="13"/>
        <v>2.7874317402089804E-3</v>
      </c>
      <c r="AL27" s="47">
        <f t="shared" si="13"/>
        <v>2.4656298405933792E-3</v>
      </c>
      <c r="AM27" s="47">
        <f t="shared" si="13"/>
        <v>2.0689110259402492E-3</v>
      </c>
      <c r="AN27" s="47">
        <f t="shared" si="13"/>
        <v>1.6093293966834188E-3</v>
      </c>
      <c r="AO27" s="47">
        <f t="shared" si="13"/>
        <v>1.1008491080683259E-3</v>
      </c>
      <c r="AP27" s="47">
        <f t="shared" si="13"/>
        <v>5.5892007636111434E-4</v>
      </c>
      <c r="AQ27" s="47">
        <f t="shared" si="13"/>
        <v>8.5409608647661005E-9</v>
      </c>
    </row>
    <row r="28" spans="1:43" x14ac:dyDescent="0.25">
      <c r="A28" s="47">
        <v>26</v>
      </c>
      <c r="B28" s="49" t="s">
        <v>65</v>
      </c>
      <c r="C28" s="49">
        <v>1</v>
      </c>
      <c r="D28" s="50">
        <v>4.5213999999999996E-6</v>
      </c>
      <c r="E28" s="50">
        <v>-1.5708</v>
      </c>
      <c r="F28" s="36">
        <f t="shared" si="5"/>
        <v>0.13564199999908491</v>
      </c>
      <c r="G28" s="47">
        <f t="shared" si="10"/>
        <v>-1.3564199999908491E-5</v>
      </c>
      <c r="H28" s="47">
        <f t="shared" si="10"/>
        <v>-1.3358137975180275E-5</v>
      </c>
      <c r="I28" s="47">
        <f t="shared" si="10"/>
        <v>-1.2746195687620174E-5</v>
      </c>
      <c r="J28" s="47">
        <f t="shared" si="10"/>
        <v>-1.1746966693977964E-5</v>
      </c>
      <c r="K28" s="47">
        <f t="shared" si="10"/>
        <v>-1.0390812061591199E-5</v>
      </c>
      <c r="L28" s="47">
        <f t="shared" si="10"/>
        <v>-8.7189378627175902E-6</v>
      </c>
      <c r="M28" s="47">
        <f t="shared" si="10"/>
        <v>-6.7821431488807483E-6</v>
      </c>
      <c r="N28" s="47">
        <f t="shared" si="10"/>
        <v>-4.639276447395193E-6</v>
      </c>
      <c r="O28" s="47">
        <f t="shared" si="10"/>
        <v>-2.3554476786426895E-6</v>
      </c>
      <c r="P28" s="47">
        <f t="shared" si="10"/>
        <v>-4.9824088663644159E-11</v>
      </c>
      <c r="Q28" s="47">
        <f t="shared" si="11"/>
        <v>2.355349544345084E-6</v>
      </c>
      <c r="R28" s="47">
        <f t="shared" si="11"/>
        <v>4.639182808738284E-6</v>
      </c>
      <c r="S28" s="47">
        <f t="shared" si="11"/>
        <v>6.7820568510277396E-6</v>
      </c>
      <c r="T28" s="47">
        <f t="shared" si="11"/>
        <v>8.718861527785083E-6</v>
      </c>
      <c r="U28" s="47">
        <f t="shared" si="11"/>
        <v>1.0390748008977485E-5</v>
      </c>
      <c r="V28" s="47">
        <f t="shared" si="11"/>
        <v>1.1746916869889303E-5</v>
      </c>
      <c r="W28" s="47">
        <f t="shared" si="11"/>
        <v>1.2746161605936284E-5</v>
      </c>
      <c r="X28" s="47">
        <f t="shared" si="11"/>
        <v>1.3358120671455873E-5</v>
      </c>
      <c r="Y28" s="47">
        <f t="shared" si="11"/>
        <v>1.3564199999908491E-5</v>
      </c>
      <c r="Z28" s="47">
        <f t="shared" si="11"/>
        <v>1.3358137975180275E-5</v>
      </c>
      <c r="AA28" s="47">
        <f t="shared" si="12"/>
        <v>1.2746195687620174E-5</v>
      </c>
      <c r="AB28" s="47">
        <f t="shared" si="12"/>
        <v>1.1746966693977964E-5</v>
      </c>
      <c r="AC28" s="47">
        <f t="shared" si="12"/>
        <v>1.0390812061591199E-5</v>
      </c>
      <c r="AD28" s="47">
        <f t="shared" si="12"/>
        <v>8.7189378627175953E-6</v>
      </c>
      <c r="AE28" s="47">
        <f t="shared" si="12"/>
        <v>6.7821431488807568E-6</v>
      </c>
      <c r="AF28" s="47">
        <f t="shared" si="12"/>
        <v>4.6392764473952031E-6</v>
      </c>
      <c r="AG28" s="47">
        <f t="shared" si="12"/>
        <v>2.3554476786426912E-6</v>
      </c>
      <c r="AH28" s="47">
        <f t="shared" si="12"/>
        <v>4.9824088668317833E-11</v>
      </c>
      <c r="AI28" s="47">
        <f t="shared" si="12"/>
        <v>-2.3553495443450764E-6</v>
      </c>
      <c r="AJ28" s="47">
        <f t="shared" si="12"/>
        <v>-4.6391828087382746E-6</v>
      </c>
      <c r="AK28" s="47">
        <f t="shared" si="13"/>
        <v>-6.782056851027743E-6</v>
      </c>
      <c r="AL28" s="47">
        <f t="shared" si="13"/>
        <v>-8.7188615277850796E-6</v>
      </c>
      <c r="AM28" s="47">
        <f t="shared" si="13"/>
        <v>-1.0390748008977482E-5</v>
      </c>
      <c r="AN28" s="47">
        <f t="shared" si="13"/>
        <v>-1.1746916869889299E-5</v>
      </c>
      <c r="AO28" s="47">
        <f t="shared" si="13"/>
        <v>-1.2746161605936284E-5</v>
      </c>
      <c r="AP28" s="47">
        <f t="shared" si="13"/>
        <v>-1.3358120671455872E-5</v>
      </c>
      <c r="AQ28" s="47">
        <f t="shared" si="13"/>
        <v>-1.3564199999908491E-5</v>
      </c>
    </row>
    <row r="29" spans="1:43" x14ac:dyDescent="0.25">
      <c r="A29" s="47">
        <v>27</v>
      </c>
      <c r="B29" s="49" t="s">
        <v>66</v>
      </c>
      <c r="C29" s="49">
        <v>2</v>
      </c>
      <c r="D29" s="50">
        <v>4.8120200000000002E-4</v>
      </c>
      <c r="E29" s="50">
        <v>3.1415899999999999</v>
      </c>
      <c r="F29" s="36">
        <f t="shared" si="5"/>
        <v>9.47783807650878</v>
      </c>
      <c r="G29" s="47">
        <f t="shared" si="10"/>
        <v>-5.1076508629457957E-9</v>
      </c>
      <c r="H29" s="47">
        <f t="shared" si="10"/>
        <v>3.2915675439073547E-4</v>
      </c>
      <c r="I29" s="47">
        <f t="shared" si="10"/>
        <v>6.186174540164913E-4</v>
      </c>
      <c r="J29" s="47">
        <f t="shared" si="10"/>
        <v>8.3346375886658947E-4</v>
      </c>
      <c r="K29" s="47">
        <f t="shared" si="10"/>
        <v>9.4778203378234897E-4</v>
      </c>
      <c r="L29" s="47">
        <f t="shared" si="10"/>
        <v>9.4778380765087804E-4</v>
      </c>
      <c r="M29" s="47">
        <f t="shared" si="10"/>
        <v>8.3346886651745292E-4</v>
      </c>
      <c r="N29" s="47">
        <f t="shared" si="10"/>
        <v>6.1862527939161383E-4</v>
      </c>
      <c r="O29" s="47">
        <f t="shared" si="10"/>
        <v>3.2916635363438646E-4</v>
      </c>
      <c r="P29" s="47">
        <f t="shared" si="10"/>
        <v>5.1076508630637045E-9</v>
      </c>
      <c r="Q29" s="47">
        <f t="shared" si="11"/>
        <v>-3.2915675439073536E-4</v>
      </c>
      <c r="R29" s="47">
        <f t="shared" si="11"/>
        <v>-6.1861745401649174E-4</v>
      </c>
      <c r="S29" s="47">
        <f t="shared" si="11"/>
        <v>-8.334637588665899E-4</v>
      </c>
      <c r="T29" s="47">
        <f t="shared" si="11"/>
        <v>-9.4778203378234887E-4</v>
      </c>
      <c r="U29" s="47">
        <f t="shared" si="11"/>
        <v>-9.4778380765087804E-4</v>
      </c>
      <c r="V29" s="47">
        <f t="shared" si="11"/>
        <v>-8.3346886651745292E-4</v>
      </c>
      <c r="W29" s="47">
        <f t="shared" si="11"/>
        <v>-6.1862527939161394E-4</v>
      </c>
      <c r="X29" s="47">
        <f t="shared" si="11"/>
        <v>-3.2916635363438662E-4</v>
      </c>
      <c r="Y29" s="47">
        <f t="shared" si="11"/>
        <v>-5.1076508631816133E-9</v>
      </c>
      <c r="Z29" s="47">
        <f t="shared" si="11"/>
        <v>3.2915675439073688E-4</v>
      </c>
      <c r="AA29" s="47">
        <f t="shared" si="12"/>
        <v>6.1861745401649163E-4</v>
      </c>
      <c r="AB29" s="47">
        <f t="shared" si="12"/>
        <v>8.3346375886658979E-4</v>
      </c>
      <c r="AC29" s="47">
        <f t="shared" si="12"/>
        <v>9.4778203378234887E-4</v>
      </c>
      <c r="AD29" s="47">
        <f t="shared" si="12"/>
        <v>9.4778380765087804E-4</v>
      </c>
      <c r="AE29" s="47">
        <f t="shared" si="12"/>
        <v>8.3346886651745303E-4</v>
      </c>
      <c r="AF29" s="47">
        <f t="shared" si="12"/>
        <v>6.1862527939161405E-4</v>
      </c>
      <c r="AG29" s="47">
        <f t="shared" si="12"/>
        <v>3.2916635363438673E-4</v>
      </c>
      <c r="AH29" s="47">
        <f t="shared" si="12"/>
        <v>5.1076508632995221E-9</v>
      </c>
      <c r="AI29" s="47">
        <f t="shared" si="12"/>
        <v>-3.2915675439073352E-4</v>
      </c>
      <c r="AJ29" s="47">
        <f t="shared" si="12"/>
        <v>-6.1861745401648903E-4</v>
      </c>
      <c r="AK29" s="47">
        <f t="shared" si="13"/>
        <v>-8.3346375886658979E-4</v>
      </c>
      <c r="AL29" s="47">
        <f t="shared" si="13"/>
        <v>-9.4778203378234887E-4</v>
      </c>
      <c r="AM29" s="47">
        <f t="shared" si="13"/>
        <v>-9.4778380765087804E-4</v>
      </c>
      <c r="AN29" s="47">
        <f t="shared" si="13"/>
        <v>-8.3346886651745314E-4</v>
      </c>
      <c r="AO29" s="47">
        <f t="shared" si="13"/>
        <v>-6.1862527939161155E-4</v>
      </c>
      <c r="AP29" s="47">
        <f t="shared" si="13"/>
        <v>-3.2916635363438847E-4</v>
      </c>
      <c r="AQ29" s="47">
        <f t="shared" si="13"/>
        <v>-5.1076508617078578E-9</v>
      </c>
    </row>
    <row r="30" spans="1:43" x14ac:dyDescent="0.25">
      <c r="A30" s="47">
        <v>28</v>
      </c>
      <c r="B30" s="49" t="s">
        <v>67</v>
      </c>
      <c r="C30" s="49">
        <v>1</v>
      </c>
      <c r="D30" s="50">
        <v>3.5942899999999998E-4</v>
      </c>
      <c r="E30" s="50">
        <v>-2.2704400000000001E-16</v>
      </c>
      <c r="F30" s="36">
        <f t="shared" si="5"/>
        <v>14.37716</v>
      </c>
      <c r="G30" s="47">
        <f t="shared" si="10"/>
        <v>-3.2642479150399999E-19</v>
      </c>
      <c r="H30" s="47">
        <f t="shared" si="10"/>
        <v>2.4965676340258806E-4</v>
      </c>
      <c r="I30" s="47">
        <f t="shared" si="10"/>
        <v>4.9172783238160675E-4</v>
      </c>
      <c r="J30" s="47">
        <f t="shared" si="10"/>
        <v>7.1885799999999963E-4</v>
      </c>
      <c r="K30" s="47">
        <f t="shared" si="10"/>
        <v>9.241460310480922E-4</v>
      </c>
      <c r="L30" s="47">
        <f t="shared" si="10"/>
        <v>1.1013543525832444E-3</v>
      </c>
      <c r="M30" s="47">
        <f t="shared" si="10"/>
        <v>1.2450985794273477E-3</v>
      </c>
      <c r="N30" s="47">
        <f t="shared" si="10"/>
        <v>1.351011115985833E-3</v>
      </c>
      <c r="O30" s="47">
        <f t="shared" si="10"/>
        <v>1.4158738634296995E-3</v>
      </c>
      <c r="P30" s="47">
        <f t="shared" si="10"/>
        <v>1.4377159999999999E-3</v>
      </c>
      <c r="Q30" s="47">
        <f t="shared" si="11"/>
        <v>1.4158738634296997E-3</v>
      </c>
      <c r="R30" s="47">
        <f t="shared" si="11"/>
        <v>1.351011115985833E-3</v>
      </c>
      <c r="S30" s="47">
        <f t="shared" si="11"/>
        <v>1.2450985794273484E-3</v>
      </c>
      <c r="T30" s="47">
        <f t="shared" si="11"/>
        <v>1.1013543525832451E-3</v>
      </c>
      <c r="U30" s="47">
        <f t="shared" si="11"/>
        <v>9.2414603104809317E-4</v>
      </c>
      <c r="V30" s="47">
        <f t="shared" si="11"/>
        <v>7.1885800000000039E-4</v>
      </c>
      <c r="W30" s="47">
        <f t="shared" si="11"/>
        <v>4.9172783238160794E-4</v>
      </c>
      <c r="X30" s="47">
        <f t="shared" si="11"/>
        <v>2.4965676340258893E-4</v>
      </c>
      <c r="Y30" s="47">
        <f t="shared" si="11"/>
        <v>8.1461571602853269E-19</v>
      </c>
      <c r="Z30" s="47">
        <f t="shared" si="11"/>
        <v>-2.4965676340258795E-4</v>
      </c>
      <c r="AA30" s="47">
        <f t="shared" si="12"/>
        <v>-4.9172783238160642E-4</v>
      </c>
      <c r="AB30" s="47">
        <f t="shared" si="12"/>
        <v>-7.1885799999999952E-4</v>
      </c>
      <c r="AC30" s="47">
        <f t="shared" si="12"/>
        <v>-9.2414603104809198E-4</v>
      </c>
      <c r="AD30" s="47">
        <f t="shared" si="12"/>
        <v>-1.1013543525832444E-3</v>
      </c>
      <c r="AE30" s="47">
        <f t="shared" si="12"/>
        <v>-1.2450985794273475E-3</v>
      </c>
      <c r="AF30" s="47">
        <f t="shared" si="12"/>
        <v>-1.3510111159858328E-3</v>
      </c>
      <c r="AG30" s="47">
        <f t="shared" si="12"/>
        <v>-1.4158738634296995E-3</v>
      </c>
      <c r="AH30" s="47">
        <f t="shared" si="12"/>
        <v>-1.4377159999999999E-3</v>
      </c>
      <c r="AI30" s="47">
        <f t="shared" si="12"/>
        <v>-1.4158738634296997E-3</v>
      </c>
      <c r="AJ30" s="47">
        <f t="shared" si="12"/>
        <v>-1.3510111159858332E-3</v>
      </c>
      <c r="AK30" s="47">
        <f t="shared" si="13"/>
        <v>-1.2450985794273479E-3</v>
      </c>
      <c r="AL30" s="47">
        <f t="shared" si="13"/>
        <v>-1.1013543525832446E-3</v>
      </c>
      <c r="AM30" s="47">
        <f t="shared" si="13"/>
        <v>-9.2414603104809285E-4</v>
      </c>
      <c r="AN30" s="47">
        <f t="shared" si="13"/>
        <v>-7.188580000000006E-4</v>
      </c>
      <c r="AO30" s="47">
        <f t="shared" si="13"/>
        <v>-4.9172783238160696E-4</v>
      </c>
      <c r="AP30" s="47">
        <f t="shared" si="13"/>
        <v>-2.4965676340258974E-4</v>
      </c>
      <c r="AQ30" s="47">
        <f t="shared" si="13"/>
        <v>-3.522831071994803E-19</v>
      </c>
    </row>
    <row r="31" spans="1:43" x14ac:dyDescent="0.25">
      <c r="A31" s="47">
        <v>29</v>
      </c>
      <c r="B31" s="49" t="s">
        <v>68</v>
      </c>
      <c r="C31" s="49">
        <v>1</v>
      </c>
      <c r="D31" s="50">
        <v>2.6135600000000002E-4</v>
      </c>
      <c r="E31" s="50">
        <v>-1.5708</v>
      </c>
      <c r="F31" s="36">
        <f t="shared" si="5"/>
        <v>7.8406799999471053</v>
      </c>
      <c r="G31" s="47">
        <f t="shared" si="10"/>
        <v>-7.8406799999471057E-4</v>
      </c>
      <c r="H31" s="47">
        <f t="shared" si="10"/>
        <v>-7.7215674539771227E-4</v>
      </c>
      <c r="I31" s="47">
        <f t="shared" si="10"/>
        <v>-7.3678389882197081E-4</v>
      </c>
      <c r="J31" s="47">
        <f t="shared" si="10"/>
        <v>-6.7902424631116588E-4</v>
      </c>
      <c r="K31" s="47">
        <f t="shared" si="10"/>
        <v>-6.006327856790441E-4</v>
      </c>
      <c r="L31" s="47">
        <f t="shared" si="10"/>
        <v>-5.0399140178891905E-4</v>
      </c>
      <c r="M31" s="47">
        <f t="shared" si="10"/>
        <v>-3.9203649418739273E-4</v>
      </c>
      <c r="N31" s="47">
        <f t="shared" si="10"/>
        <v>-2.6816975609002041E-4</v>
      </c>
      <c r="O31" s="47">
        <f t="shared" si="10"/>
        <v>-1.361548156542971E-4</v>
      </c>
      <c r="P31" s="47">
        <f t="shared" si="10"/>
        <v>-2.8800425790187519E-9</v>
      </c>
      <c r="Q31" s="47">
        <f t="shared" si="11"/>
        <v>1.3614914307777544E-4</v>
      </c>
      <c r="R31" s="47">
        <f t="shared" si="11"/>
        <v>2.681643433805023E-4</v>
      </c>
      <c r="S31" s="47">
        <f t="shared" si="11"/>
        <v>3.9203150580731773E-4</v>
      </c>
      <c r="T31" s="47">
        <f t="shared" si="11"/>
        <v>5.0398698930769197E-4</v>
      </c>
      <c r="U31" s="47">
        <f t="shared" si="11"/>
        <v>6.006290831676738E-4</v>
      </c>
      <c r="V31" s="47">
        <f t="shared" si="11"/>
        <v>6.79021366268587E-4</v>
      </c>
      <c r="W31" s="47">
        <f t="shared" si="11"/>
        <v>7.3678192875681944E-4</v>
      </c>
      <c r="X31" s="47">
        <f t="shared" si="11"/>
        <v>7.7215574516942146E-4</v>
      </c>
      <c r="Y31" s="47">
        <f t="shared" si="11"/>
        <v>7.8406799999471057E-4</v>
      </c>
      <c r="Z31" s="47">
        <f t="shared" si="11"/>
        <v>7.7215674539771227E-4</v>
      </c>
      <c r="AA31" s="47">
        <f t="shared" si="12"/>
        <v>7.3678389882197081E-4</v>
      </c>
      <c r="AB31" s="47">
        <f t="shared" si="12"/>
        <v>6.7902424631116599E-4</v>
      </c>
      <c r="AC31" s="47">
        <f t="shared" si="12"/>
        <v>6.0063278567904421E-4</v>
      </c>
      <c r="AD31" s="47">
        <f t="shared" si="12"/>
        <v>5.0399140178891938E-4</v>
      </c>
      <c r="AE31" s="47">
        <f t="shared" si="12"/>
        <v>3.9203649418739311E-4</v>
      </c>
      <c r="AF31" s="47">
        <f t="shared" si="12"/>
        <v>2.6816975609002096E-4</v>
      </c>
      <c r="AG31" s="47">
        <f t="shared" si="12"/>
        <v>1.3615481565429718E-4</v>
      </c>
      <c r="AH31" s="47">
        <f t="shared" si="12"/>
        <v>2.8800425792889099E-9</v>
      </c>
      <c r="AI31" s="47">
        <f t="shared" si="12"/>
        <v>-1.3614914307777501E-4</v>
      </c>
      <c r="AJ31" s="47">
        <f t="shared" si="12"/>
        <v>-2.6816434338050176E-4</v>
      </c>
      <c r="AK31" s="47">
        <f t="shared" si="13"/>
        <v>-3.9203150580731784E-4</v>
      </c>
      <c r="AL31" s="47">
        <f t="shared" si="13"/>
        <v>-5.0398698930769175E-4</v>
      </c>
      <c r="AM31" s="47">
        <f t="shared" si="13"/>
        <v>-6.0062908316767358E-4</v>
      </c>
      <c r="AN31" s="47">
        <f t="shared" si="13"/>
        <v>-6.7902136626858678E-4</v>
      </c>
      <c r="AO31" s="47">
        <f t="shared" si="13"/>
        <v>-7.3678192875681965E-4</v>
      </c>
      <c r="AP31" s="47">
        <f t="shared" si="13"/>
        <v>-7.7215574516942124E-4</v>
      </c>
      <c r="AQ31" s="47">
        <f t="shared" si="13"/>
        <v>-7.8406799999471057E-4</v>
      </c>
    </row>
    <row r="32" spans="1:43" x14ac:dyDescent="0.25">
      <c r="A32" s="47">
        <v>30</v>
      </c>
      <c r="B32" s="49" t="s">
        <v>69</v>
      </c>
      <c r="C32" s="49">
        <v>2</v>
      </c>
      <c r="D32" s="50">
        <v>3.9836E-4</v>
      </c>
      <c r="E32" s="50">
        <v>-3.9320999999999998E-16</v>
      </c>
      <c r="F32" s="36">
        <f t="shared" si="5"/>
        <v>7.8461603297988649</v>
      </c>
      <c r="G32" s="47">
        <f t="shared" si="10"/>
        <v>-6.2655654239999999E-19</v>
      </c>
      <c r="H32" s="47">
        <f t="shared" si="10"/>
        <v>2.7249428859042621E-4</v>
      </c>
      <c r="I32" s="47">
        <f t="shared" si="10"/>
        <v>5.1212174438945907E-4</v>
      </c>
      <c r="J32" s="47">
        <f t="shared" si="10"/>
        <v>6.899797597031376E-4</v>
      </c>
      <c r="K32" s="47">
        <f t="shared" si="10"/>
        <v>7.8461603297988632E-4</v>
      </c>
      <c r="L32" s="47">
        <f t="shared" si="10"/>
        <v>7.8461603297988653E-4</v>
      </c>
      <c r="M32" s="47">
        <f t="shared" si="10"/>
        <v>6.8997975970313836E-4</v>
      </c>
      <c r="N32" s="47">
        <f t="shared" si="10"/>
        <v>5.1212174438946027E-4</v>
      </c>
      <c r="O32" s="47">
        <f t="shared" si="10"/>
        <v>2.7249428859042757E-4</v>
      </c>
      <c r="P32" s="47">
        <f t="shared" si="10"/>
        <v>8.0523953824296339E-19</v>
      </c>
      <c r="Q32" s="47">
        <f t="shared" si="11"/>
        <v>-2.7249428859042605E-4</v>
      </c>
      <c r="R32" s="47">
        <f t="shared" si="11"/>
        <v>-5.1212174438945907E-4</v>
      </c>
      <c r="S32" s="47">
        <f t="shared" si="11"/>
        <v>-6.8997975970313738E-4</v>
      </c>
      <c r="T32" s="47">
        <f t="shared" si="11"/>
        <v>-7.8461603297988632E-4</v>
      </c>
      <c r="U32" s="47">
        <f t="shared" si="11"/>
        <v>-7.8461603297988653E-4</v>
      </c>
      <c r="V32" s="47">
        <f t="shared" si="11"/>
        <v>-6.8997975970313825E-4</v>
      </c>
      <c r="W32" s="47">
        <f t="shared" si="11"/>
        <v>-5.1212174438946038E-4</v>
      </c>
      <c r="X32" s="47">
        <f t="shared" si="11"/>
        <v>-2.7249428859042735E-4</v>
      </c>
      <c r="Y32" s="47">
        <f t="shared" si="11"/>
        <v>-9.0284956594244291E-19</v>
      </c>
      <c r="Z32" s="47">
        <f t="shared" si="11"/>
        <v>2.7249428859042627E-4</v>
      </c>
      <c r="AA32" s="47">
        <f t="shared" si="12"/>
        <v>5.1212174438945897E-4</v>
      </c>
      <c r="AB32" s="47">
        <f t="shared" si="12"/>
        <v>6.8997975970313771E-4</v>
      </c>
      <c r="AC32" s="47">
        <f t="shared" si="12"/>
        <v>7.8461603297988632E-4</v>
      </c>
      <c r="AD32" s="47">
        <f t="shared" si="12"/>
        <v>7.8461603297988642E-4</v>
      </c>
      <c r="AE32" s="47">
        <f t="shared" si="12"/>
        <v>6.8997975970313836E-4</v>
      </c>
      <c r="AF32" s="47">
        <f t="shared" si="12"/>
        <v>5.1212174438946048E-4</v>
      </c>
      <c r="AG32" s="47">
        <f t="shared" si="12"/>
        <v>2.7249428859042675E-4</v>
      </c>
      <c r="AH32" s="47">
        <f t="shared" si="12"/>
        <v>2.9283008309843874E-19</v>
      </c>
      <c r="AI32" s="47">
        <f t="shared" si="12"/>
        <v>-2.7249428859042621E-4</v>
      </c>
      <c r="AJ32" s="47">
        <f t="shared" si="12"/>
        <v>-5.1212174438945886E-4</v>
      </c>
      <c r="AK32" s="47">
        <f t="shared" si="13"/>
        <v>-6.8997975970313803E-4</v>
      </c>
      <c r="AL32" s="47">
        <f t="shared" si="13"/>
        <v>-7.8461603297988642E-4</v>
      </c>
      <c r="AM32" s="47">
        <f t="shared" si="13"/>
        <v>-7.8461603297988642E-4</v>
      </c>
      <c r="AN32" s="47">
        <f t="shared" si="13"/>
        <v>-6.8997975970313836E-4</v>
      </c>
      <c r="AO32" s="47">
        <f t="shared" si="13"/>
        <v>-5.121217443894594E-4</v>
      </c>
      <c r="AP32" s="47">
        <f t="shared" si="13"/>
        <v>-2.7249428859042822E-4</v>
      </c>
      <c r="AQ32" s="47">
        <f t="shared" si="13"/>
        <v>-3.9044011079791831E-19</v>
      </c>
    </row>
    <row r="33" spans="1:43" x14ac:dyDescent="0.25">
      <c r="A33" s="47">
        <v>31</v>
      </c>
      <c r="B33" s="49" t="s">
        <v>70</v>
      </c>
      <c r="C33" s="49">
        <v>1</v>
      </c>
      <c r="D33" s="50">
        <v>8.4484800000000004E-4</v>
      </c>
      <c r="E33" s="50">
        <v>-2.6818900000000001E-16</v>
      </c>
      <c r="F33" s="36">
        <f t="shared" si="5"/>
        <v>33.79392</v>
      </c>
      <c r="G33" s="47">
        <f t="shared" ref="G33:P42" si="14">Bn*SIN(m*(th-INDEX(deg,ii)*PI()/180+ph))*INDEX(mm,ii)*INDEX(_10kA,ii)</f>
        <v>-9.0631576108800004E-19</v>
      </c>
      <c r="H33" s="47">
        <f t="shared" si="14"/>
        <v>5.8682526242220215E-4</v>
      </c>
      <c r="I33" s="47">
        <f t="shared" si="14"/>
        <v>1.1558201361936173E-3</v>
      </c>
      <c r="J33" s="47">
        <f t="shared" si="14"/>
        <v>1.6896959999999994E-3</v>
      </c>
      <c r="K33" s="47">
        <f t="shared" si="14"/>
        <v>2.172231305873813E-3</v>
      </c>
      <c r="L33" s="47">
        <f t="shared" si="14"/>
        <v>2.5887644627207293E-3</v>
      </c>
      <c r="M33" s="47">
        <f t="shared" si="14"/>
        <v>2.9266393213459013E-3</v>
      </c>
      <c r="N33" s="47">
        <f t="shared" si="14"/>
        <v>3.1755897251429326E-3</v>
      </c>
      <c r="O33" s="47">
        <f t="shared" si="14"/>
        <v>3.328051442067432E-3</v>
      </c>
      <c r="P33" s="47">
        <f t="shared" si="14"/>
        <v>3.3793920000000002E-3</v>
      </c>
      <c r="Q33" s="47">
        <f t="shared" ref="Q33:Z42" si="15">Bn*SIN(m*(th-INDEX(deg,ii)*PI()/180+ph))*INDEX(mm,ii)*INDEX(_10kA,ii)</f>
        <v>3.3280514420674324E-3</v>
      </c>
      <c r="R33" s="47">
        <f t="shared" si="15"/>
        <v>3.1755897251429326E-3</v>
      </c>
      <c r="S33" s="47">
        <f t="shared" si="15"/>
        <v>2.926639321345903E-3</v>
      </c>
      <c r="T33" s="47">
        <f t="shared" si="15"/>
        <v>2.5887644627207306E-3</v>
      </c>
      <c r="U33" s="47">
        <f t="shared" si="15"/>
        <v>2.1722313058738152E-3</v>
      </c>
      <c r="V33" s="47">
        <f t="shared" si="15"/>
        <v>1.6896960000000012E-3</v>
      </c>
      <c r="W33" s="47">
        <f t="shared" si="15"/>
        <v>1.1558201361936203E-3</v>
      </c>
      <c r="X33" s="47">
        <f t="shared" si="15"/>
        <v>5.8682526242220432E-4</v>
      </c>
      <c r="Y33" s="47">
        <f t="shared" si="15"/>
        <v>1.9147772117866779E-18</v>
      </c>
      <c r="Z33" s="47">
        <f t="shared" si="15"/>
        <v>-5.8682526242220204E-4</v>
      </c>
      <c r="AA33" s="47">
        <f t="shared" ref="AA33:AJ42" si="16">Bn*SIN(m*(th-INDEX(deg,ii)*PI()/180+ph))*INDEX(mm,ii)*INDEX(_10kA,ii)</f>
        <v>-1.1558201361936166E-3</v>
      </c>
      <c r="AB33" s="47">
        <f t="shared" si="16"/>
        <v>-1.6896959999999992E-3</v>
      </c>
      <c r="AC33" s="47">
        <f t="shared" si="16"/>
        <v>-2.1722313058738121E-3</v>
      </c>
      <c r="AD33" s="47">
        <f t="shared" si="16"/>
        <v>-2.5887644627207293E-3</v>
      </c>
      <c r="AE33" s="47">
        <f t="shared" si="16"/>
        <v>-2.9266393213459008E-3</v>
      </c>
      <c r="AF33" s="47">
        <f t="shared" si="16"/>
        <v>-3.1755897251429322E-3</v>
      </c>
      <c r="AG33" s="47">
        <f t="shared" si="16"/>
        <v>-3.328051442067432E-3</v>
      </c>
      <c r="AH33" s="47">
        <f t="shared" si="16"/>
        <v>-3.3793920000000002E-3</v>
      </c>
      <c r="AI33" s="47">
        <f t="shared" si="16"/>
        <v>-3.3280514420674324E-3</v>
      </c>
      <c r="AJ33" s="47">
        <f t="shared" si="16"/>
        <v>-3.175589725142933E-3</v>
      </c>
      <c r="AK33" s="47">
        <f t="shared" ref="AK33:AQ42" si="17">Bn*SIN(m*(th-INDEX(deg,ii)*PI()/180+ph))*INDEX(mm,ii)*INDEX(_10kA,ii)</f>
        <v>-2.9266393213459017E-3</v>
      </c>
      <c r="AL33" s="47">
        <f t="shared" si="17"/>
        <v>-2.5887644627207297E-3</v>
      </c>
      <c r="AM33" s="47">
        <f t="shared" si="17"/>
        <v>-2.1722313058738143E-3</v>
      </c>
      <c r="AN33" s="47">
        <f t="shared" si="17"/>
        <v>-1.6896960000000016E-3</v>
      </c>
      <c r="AO33" s="47">
        <f t="shared" si="17"/>
        <v>-1.1558201361936179E-3</v>
      </c>
      <c r="AP33" s="47">
        <f t="shared" si="17"/>
        <v>-5.8682526242220627E-4</v>
      </c>
      <c r="AQ33" s="47">
        <f t="shared" si="17"/>
        <v>-8.2805137746611025E-19</v>
      </c>
    </row>
    <row r="34" spans="1:43" x14ac:dyDescent="0.25">
      <c r="A34" s="47">
        <v>32</v>
      </c>
      <c r="B34" s="49" t="s">
        <v>71</v>
      </c>
      <c r="C34" s="49">
        <v>1</v>
      </c>
      <c r="D34" s="50">
        <v>3.8795700000000003E-4</v>
      </c>
      <c r="E34" s="50">
        <v>1.5708</v>
      </c>
      <c r="F34" s="36">
        <f t="shared" si="5"/>
        <v>11.638709999921483</v>
      </c>
      <c r="G34" s="47">
        <f t="shared" si="14"/>
        <v>1.1638709999921483E-3</v>
      </c>
      <c r="H34" s="47">
        <f t="shared" si="14"/>
        <v>1.1461884419286077E-3</v>
      </c>
      <c r="I34" s="47">
        <f t="shared" si="14"/>
        <v>1.0936795280564037E-3</v>
      </c>
      <c r="J34" s="47">
        <f t="shared" si="14"/>
        <v>1.0079397151527502E-3</v>
      </c>
      <c r="K34" s="47">
        <f t="shared" si="14"/>
        <v>8.9157416404628655E-4</v>
      </c>
      <c r="L34" s="47">
        <f t="shared" si="14"/>
        <v>7.4811858312357187E-4</v>
      </c>
      <c r="M34" s="47">
        <f t="shared" si="14"/>
        <v>5.8193179761891704E-4</v>
      </c>
      <c r="N34" s="47">
        <f t="shared" si="14"/>
        <v>3.9806330891530955E-4</v>
      </c>
      <c r="O34" s="47">
        <f t="shared" si="14"/>
        <v>2.0209986800006336E-4</v>
      </c>
      <c r="P34" s="47">
        <f t="shared" si="14"/>
        <v>-4.2751368970241863E-9</v>
      </c>
      <c r="Q34" s="47">
        <f t="shared" si="15"/>
        <v>-2.021082883759856E-4</v>
      </c>
      <c r="R34" s="47">
        <f t="shared" si="15"/>
        <v>-3.9807134354449846E-4</v>
      </c>
      <c r="S34" s="47">
        <f t="shared" si="15"/>
        <v>-5.8193920237323109E-4</v>
      </c>
      <c r="T34" s="47">
        <f t="shared" si="15"/>
        <v>-7.4812513301329882E-4</v>
      </c>
      <c r="U34" s="47">
        <f t="shared" si="15"/>
        <v>-8.915796600563403E-4</v>
      </c>
      <c r="V34" s="47">
        <f t="shared" si="15"/>
        <v>-1.007943990289647E-3</v>
      </c>
      <c r="W34" s="47">
        <f t="shared" si="15"/>
        <v>-1.0936824524222719E-3</v>
      </c>
      <c r="X34" s="47">
        <f t="shared" si="15"/>
        <v>-1.1461899266680706E-3</v>
      </c>
      <c r="Y34" s="47">
        <f t="shared" si="15"/>
        <v>-1.1638709999921483E-3</v>
      </c>
      <c r="Z34" s="47">
        <f t="shared" si="15"/>
        <v>-1.1461884419286077E-3</v>
      </c>
      <c r="AA34" s="47">
        <f t="shared" si="16"/>
        <v>-1.0936795280564039E-3</v>
      </c>
      <c r="AB34" s="47">
        <f t="shared" si="16"/>
        <v>-1.00793971515275E-3</v>
      </c>
      <c r="AC34" s="47">
        <f t="shared" si="16"/>
        <v>-8.9157416404628622E-4</v>
      </c>
      <c r="AD34" s="47">
        <f t="shared" si="16"/>
        <v>-7.4811858312357187E-4</v>
      </c>
      <c r="AE34" s="47">
        <f t="shared" si="16"/>
        <v>-5.8193179761891704E-4</v>
      </c>
      <c r="AF34" s="47">
        <f t="shared" si="16"/>
        <v>-3.9806330891530961E-4</v>
      </c>
      <c r="AG34" s="47">
        <f t="shared" si="16"/>
        <v>-2.0209986800006301E-4</v>
      </c>
      <c r="AH34" s="47">
        <f t="shared" si="16"/>
        <v>4.2751368968815953E-9</v>
      </c>
      <c r="AI34" s="47">
        <f t="shared" si="16"/>
        <v>2.0210828837598547E-4</v>
      </c>
      <c r="AJ34" s="47">
        <f t="shared" si="16"/>
        <v>3.9807134354449841E-4</v>
      </c>
      <c r="AK34" s="47">
        <f t="shared" si="17"/>
        <v>5.8193920237323174E-4</v>
      </c>
      <c r="AL34" s="47">
        <f t="shared" si="17"/>
        <v>7.4812513301329882E-4</v>
      </c>
      <c r="AM34" s="47">
        <f t="shared" si="17"/>
        <v>8.9157966005634019E-4</v>
      </c>
      <c r="AN34" s="47">
        <f t="shared" si="17"/>
        <v>1.0079439902896468E-3</v>
      </c>
      <c r="AO34" s="47">
        <f t="shared" si="17"/>
        <v>1.0936824524222723E-3</v>
      </c>
      <c r="AP34" s="47">
        <f t="shared" si="17"/>
        <v>1.1461899266680706E-3</v>
      </c>
      <c r="AQ34" s="47">
        <f t="shared" si="17"/>
        <v>1.1638709999921483E-3</v>
      </c>
    </row>
    <row r="35" spans="1:43" x14ac:dyDescent="0.25">
      <c r="A35" s="47">
        <v>33</v>
      </c>
      <c r="B35" s="49" t="s">
        <v>72</v>
      </c>
      <c r="C35" s="49">
        <v>2</v>
      </c>
      <c r="D35" s="50">
        <v>8.6724899999999995E-4</v>
      </c>
      <c r="E35" s="50">
        <v>-4.2556399999999998E-16</v>
      </c>
      <c r="F35" s="36">
        <f t="shared" si="5"/>
        <v>17.081470779841691</v>
      </c>
      <c r="G35" s="47">
        <f t="shared" si="14"/>
        <v>-1.4762798137439999E-18</v>
      </c>
      <c r="H35" s="47">
        <f t="shared" si="14"/>
        <v>5.9323325455808433E-4</v>
      </c>
      <c r="I35" s="47">
        <f t="shared" si="14"/>
        <v>1.1149138234260818E-3</v>
      </c>
      <c r="J35" s="47">
        <f t="shared" si="14"/>
        <v>1.5021193308133003E-3</v>
      </c>
      <c r="K35" s="47">
        <f t="shared" si="14"/>
        <v>1.7081470779841685E-3</v>
      </c>
      <c r="L35" s="47">
        <f t="shared" si="14"/>
        <v>1.7081470779841692E-3</v>
      </c>
      <c r="M35" s="47">
        <f t="shared" si="14"/>
        <v>1.502119330813302E-3</v>
      </c>
      <c r="N35" s="47">
        <f t="shared" si="14"/>
        <v>1.1149138234260844E-3</v>
      </c>
      <c r="O35" s="47">
        <f t="shared" si="14"/>
        <v>5.9323325455808748E-4</v>
      </c>
      <c r="P35" s="47">
        <f t="shared" si="14"/>
        <v>1.7530454470872368E-18</v>
      </c>
      <c r="Q35" s="47">
        <f t="shared" si="15"/>
        <v>-5.9323325455808412E-4</v>
      </c>
      <c r="R35" s="47">
        <f t="shared" si="15"/>
        <v>-1.1149138234260818E-3</v>
      </c>
      <c r="S35" s="47">
        <f t="shared" si="15"/>
        <v>-1.5021193308133E-3</v>
      </c>
      <c r="T35" s="47">
        <f t="shared" si="15"/>
        <v>-1.7081470779841685E-3</v>
      </c>
      <c r="U35" s="47">
        <f t="shared" si="15"/>
        <v>-1.7081470779841692E-3</v>
      </c>
      <c r="V35" s="47">
        <f t="shared" si="15"/>
        <v>-1.5021193308133018E-3</v>
      </c>
      <c r="W35" s="47">
        <f t="shared" si="15"/>
        <v>-1.1149138234260846E-3</v>
      </c>
      <c r="X35" s="47">
        <f t="shared" si="15"/>
        <v>-5.9323325455808693E-4</v>
      </c>
      <c r="Y35" s="47">
        <f t="shared" si="15"/>
        <v>-1.9655472015614461E-18</v>
      </c>
      <c r="Z35" s="47">
        <f t="shared" si="15"/>
        <v>5.9323325455808466E-4</v>
      </c>
      <c r="AA35" s="47">
        <f t="shared" si="16"/>
        <v>1.1149138234260816E-3</v>
      </c>
      <c r="AB35" s="47">
        <f t="shared" si="16"/>
        <v>1.5021193308133007E-3</v>
      </c>
      <c r="AC35" s="47">
        <f t="shared" si="16"/>
        <v>1.7081470779841685E-3</v>
      </c>
      <c r="AD35" s="47">
        <f t="shared" si="16"/>
        <v>1.708147077984169E-3</v>
      </c>
      <c r="AE35" s="47">
        <f t="shared" si="16"/>
        <v>1.502119330813302E-3</v>
      </c>
      <c r="AF35" s="47">
        <f t="shared" si="16"/>
        <v>1.1149138234260848E-3</v>
      </c>
      <c r="AG35" s="47">
        <f t="shared" si="16"/>
        <v>5.9323325455808574E-4</v>
      </c>
      <c r="AH35" s="47">
        <f t="shared" si="16"/>
        <v>6.375052634226274E-19</v>
      </c>
      <c r="AI35" s="47">
        <f t="shared" si="16"/>
        <v>-5.9323325455808444E-4</v>
      </c>
      <c r="AJ35" s="47">
        <f t="shared" si="16"/>
        <v>-1.1149138234260814E-3</v>
      </c>
      <c r="AK35" s="47">
        <f t="shared" si="17"/>
        <v>-1.5021193308133013E-3</v>
      </c>
      <c r="AL35" s="47">
        <f t="shared" si="17"/>
        <v>-1.7081470779841687E-3</v>
      </c>
      <c r="AM35" s="47">
        <f t="shared" si="17"/>
        <v>-1.708147077984169E-3</v>
      </c>
      <c r="AN35" s="47">
        <f t="shared" si="17"/>
        <v>-1.502119330813302E-3</v>
      </c>
      <c r="AO35" s="47">
        <f t="shared" si="17"/>
        <v>-1.1149138234260825E-3</v>
      </c>
      <c r="AP35" s="47">
        <f t="shared" si="17"/>
        <v>-5.9323325455808878E-4</v>
      </c>
      <c r="AQ35" s="47">
        <f t="shared" si="17"/>
        <v>-8.5000701789683656E-19</v>
      </c>
    </row>
    <row r="36" spans="1:43" x14ac:dyDescent="0.25">
      <c r="A36" s="47">
        <v>34</v>
      </c>
      <c r="B36" s="49" t="s">
        <v>73</v>
      </c>
      <c r="C36" s="49">
        <v>1</v>
      </c>
      <c r="D36" s="50">
        <v>3.2759799999999998E-5</v>
      </c>
      <c r="E36" s="50">
        <v>-1.69612E-12</v>
      </c>
      <c r="F36" s="36">
        <f t="shared" si="5"/>
        <v>1.310392</v>
      </c>
      <c r="G36" s="47">
        <f t="shared" si="14"/>
        <v>-2.2225820790399999E-16</v>
      </c>
      <c r="H36" s="47">
        <f t="shared" si="14"/>
        <v>2.2754718282713536E-5</v>
      </c>
      <c r="I36" s="47">
        <f t="shared" si="14"/>
        <v>4.4818045965072111E-5</v>
      </c>
      <c r="J36" s="47">
        <f t="shared" si="14"/>
        <v>6.5519599999807509E-5</v>
      </c>
      <c r="K36" s="47">
        <f t="shared" si="14"/>
        <v>8.4230374143066109E-5</v>
      </c>
      <c r="L36" s="47">
        <f t="shared" si="14"/>
        <v>1.0038185099061351E-4</v>
      </c>
      <c r="M36" s="47">
        <f t="shared" si="14"/>
        <v>1.1348327609147867E-4</v>
      </c>
      <c r="N36" s="47">
        <f t="shared" si="14"/>
        <v>1.2313656927361277E-4</v>
      </c>
      <c r="O36" s="47">
        <f t="shared" si="14"/>
        <v>1.2904842010847873E-4</v>
      </c>
      <c r="P36" s="47">
        <f t="shared" si="14"/>
        <v>1.3103919999999999E-4</v>
      </c>
      <c r="Q36" s="47">
        <f t="shared" si="15"/>
        <v>1.2904842010855592E-4</v>
      </c>
      <c r="R36" s="47">
        <f t="shared" si="15"/>
        <v>1.2313656927376483E-4</v>
      </c>
      <c r="S36" s="47">
        <f t="shared" si="15"/>
        <v>1.1348327609170093E-4</v>
      </c>
      <c r="T36" s="47">
        <f t="shared" si="15"/>
        <v>1.0038185099089922E-4</v>
      </c>
      <c r="U36" s="47">
        <f t="shared" si="15"/>
        <v>8.4230374143406616E-5</v>
      </c>
      <c r="V36" s="47">
        <f t="shared" si="15"/>
        <v>6.5519600000192455E-5</v>
      </c>
      <c r="W36" s="47">
        <f t="shared" si="15"/>
        <v>4.4818045965489827E-5</v>
      </c>
      <c r="X36" s="47">
        <f t="shared" si="15"/>
        <v>2.2754718283151269E-5</v>
      </c>
      <c r="Y36" s="47">
        <f t="shared" si="15"/>
        <v>2.2225548324036195E-16</v>
      </c>
      <c r="Z36" s="47">
        <f t="shared" si="15"/>
        <v>-2.275471828271357E-5</v>
      </c>
      <c r="AA36" s="47">
        <f t="shared" si="16"/>
        <v>-4.4818045965072118E-5</v>
      </c>
      <c r="AB36" s="47">
        <f t="shared" si="16"/>
        <v>-6.5519599999807549E-5</v>
      </c>
      <c r="AC36" s="47">
        <f t="shared" si="16"/>
        <v>-8.4230374143066109E-5</v>
      </c>
      <c r="AD36" s="47">
        <f t="shared" si="16"/>
        <v>-1.0038185099061347E-4</v>
      </c>
      <c r="AE36" s="47">
        <f t="shared" si="16"/>
        <v>-1.1348327609147862E-4</v>
      </c>
      <c r="AF36" s="47">
        <f t="shared" si="16"/>
        <v>-1.2313656927361274E-4</v>
      </c>
      <c r="AG36" s="47">
        <f t="shared" si="16"/>
        <v>-1.2904842010847873E-4</v>
      </c>
      <c r="AH36" s="47">
        <f t="shared" si="16"/>
        <v>-1.3103919999999999E-4</v>
      </c>
      <c r="AI36" s="47">
        <f t="shared" si="16"/>
        <v>-1.2904842010855592E-4</v>
      </c>
      <c r="AJ36" s="47">
        <f t="shared" si="16"/>
        <v>-1.2313656927376485E-4</v>
      </c>
      <c r="AK36" s="47">
        <f t="shared" si="17"/>
        <v>-1.1348327609170094E-4</v>
      </c>
      <c r="AL36" s="47">
        <f t="shared" si="17"/>
        <v>-1.0038185099089929E-4</v>
      </c>
      <c r="AM36" s="47">
        <f t="shared" si="17"/>
        <v>-8.4230374143406684E-5</v>
      </c>
      <c r="AN36" s="47">
        <f t="shared" si="17"/>
        <v>-6.5519600000192577E-5</v>
      </c>
      <c r="AO36" s="47">
        <f t="shared" si="17"/>
        <v>-4.4818045965489841E-5</v>
      </c>
      <c r="AP36" s="47">
        <f t="shared" si="17"/>
        <v>-2.2754718283151459E-5</v>
      </c>
      <c r="AQ36" s="47">
        <f t="shared" si="17"/>
        <v>-2.2232973058249061E-16</v>
      </c>
    </row>
    <row r="37" spans="1:43" x14ac:dyDescent="0.25">
      <c r="A37" s="47">
        <v>35</v>
      </c>
      <c r="B37" s="49" t="s">
        <v>74</v>
      </c>
      <c r="C37" s="49">
        <v>1</v>
      </c>
      <c r="D37" s="50">
        <v>3.4171700000000001E-4</v>
      </c>
      <c r="E37" s="50">
        <v>1.5708</v>
      </c>
      <c r="F37" s="36">
        <f t="shared" si="5"/>
        <v>10.251509999930841</v>
      </c>
      <c r="G37" s="47">
        <f t="shared" si="14"/>
        <v>1.0251509999930841E-3</v>
      </c>
      <c r="H37" s="47">
        <f t="shared" si="14"/>
        <v>1.0095759989135859E-3</v>
      </c>
      <c r="I37" s="47">
        <f t="shared" si="14"/>
        <v>9.633255419772039E-4</v>
      </c>
      <c r="J37" s="47">
        <f t="shared" si="14"/>
        <v>8.8780492591408917E-4</v>
      </c>
      <c r="K37" s="47">
        <f t="shared" si="14"/>
        <v>7.8530880642804454E-4</v>
      </c>
      <c r="L37" s="47">
        <f t="shared" si="14"/>
        <v>6.5895147624411366E-4</v>
      </c>
      <c r="M37" s="47">
        <f t="shared" si="14"/>
        <v>5.1257223890004166E-4</v>
      </c>
      <c r="N37" s="47">
        <f t="shared" si="14"/>
        <v>3.5061875345105981E-4</v>
      </c>
      <c r="O37" s="47">
        <f t="shared" si="14"/>
        <v>1.7801189460011713E-4</v>
      </c>
      <c r="P37" s="47">
        <f t="shared" si="14"/>
        <v>-3.765589885065649E-9</v>
      </c>
      <c r="Q37" s="47">
        <f t="shared" si="15"/>
        <v>-1.7801931136434364E-4</v>
      </c>
      <c r="R37" s="47">
        <f t="shared" si="15"/>
        <v>-3.5062583044511477E-4</v>
      </c>
      <c r="S37" s="47">
        <f t="shared" si="15"/>
        <v>-5.1257876109304218E-4</v>
      </c>
      <c r="T37" s="47">
        <f t="shared" si="15"/>
        <v>-6.5895724546252655E-4</v>
      </c>
      <c r="U37" s="47">
        <f t="shared" si="15"/>
        <v>-7.8531364737708677E-4</v>
      </c>
      <c r="V37" s="47">
        <f t="shared" si="15"/>
        <v>-8.87808691503974E-4</v>
      </c>
      <c r="W37" s="47">
        <f t="shared" si="15"/>
        <v>-9.6332811779238788E-4</v>
      </c>
      <c r="X37" s="47">
        <f t="shared" si="15"/>
        <v>-1.0095773066892287E-3</v>
      </c>
      <c r="Y37" s="47">
        <f t="shared" si="15"/>
        <v>-1.0251509999930841E-3</v>
      </c>
      <c r="Z37" s="47">
        <f t="shared" si="15"/>
        <v>-1.0095759989135859E-3</v>
      </c>
      <c r="AA37" s="47">
        <f t="shared" si="16"/>
        <v>-9.6332554197720401E-4</v>
      </c>
      <c r="AB37" s="47">
        <f t="shared" si="16"/>
        <v>-8.8780492591408907E-4</v>
      </c>
      <c r="AC37" s="47">
        <f t="shared" si="16"/>
        <v>-7.8530880642804432E-4</v>
      </c>
      <c r="AD37" s="47">
        <f t="shared" si="16"/>
        <v>-6.5895147624411366E-4</v>
      </c>
      <c r="AE37" s="47">
        <f t="shared" si="16"/>
        <v>-5.1257223890004166E-4</v>
      </c>
      <c r="AF37" s="47">
        <f t="shared" si="16"/>
        <v>-3.5061875345105992E-4</v>
      </c>
      <c r="AG37" s="47">
        <f t="shared" si="16"/>
        <v>-1.7801189460011683E-4</v>
      </c>
      <c r="AH37" s="47">
        <f t="shared" si="16"/>
        <v>3.7655898849400524E-9</v>
      </c>
      <c r="AI37" s="47">
        <f t="shared" si="16"/>
        <v>1.7801931136434353E-4</v>
      </c>
      <c r="AJ37" s="47">
        <f t="shared" si="16"/>
        <v>3.5062583044511461E-4</v>
      </c>
      <c r="AK37" s="47">
        <f t="shared" si="17"/>
        <v>5.1257876109304294E-4</v>
      </c>
      <c r="AL37" s="47">
        <f t="shared" si="17"/>
        <v>6.5895724546252655E-4</v>
      </c>
      <c r="AM37" s="47">
        <f t="shared" si="17"/>
        <v>7.8531364737708666E-4</v>
      </c>
      <c r="AN37" s="47">
        <f t="shared" si="17"/>
        <v>8.87808691503974E-4</v>
      </c>
      <c r="AO37" s="47">
        <f t="shared" si="17"/>
        <v>9.6332811779238821E-4</v>
      </c>
      <c r="AP37" s="47">
        <f t="shared" si="17"/>
        <v>1.0095773066892285E-3</v>
      </c>
      <c r="AQ37" s="47">
        <f t="shared" si="17"/>
        <v>1.0251509999930841E-3</v>
      </c>
    </row>
    <row r="38" spans="1:43" x14ac:dyDescent="0.25">
      <c r="A38" s="47">
        <v>36</v>
      </c>
      <c r="B38" s="49" t="s">
        <v>75</v>
      </c>
      <c r="C38" s="49">
        <v>2</v>
      </c>
      <c r="D38" s="50">
        <v>7.3955399999999993E-5</v>
      </c>
      <c r="E38" s="50">
        <v>-3.90659E-16</v>
      </c>
      <c r="F38" s="36">
        <f t="shared" si="5"/>
        <v>1.4566370259423811</v>
      </c>
      <c r="G38" s="47">
        <f t="shared" si="14"/>
        <v>-1.155653704344E-19</v>
      </c>
      <c r="H38" s="47">
        <f t="shared" si="14"/>
        <v>5.0588473015414209E-5</v>
      </c>
      <c r="I38" s="47">
        <f t="shared" si="14"/>
        <v>9.5075229578823678E-5</v>
      </c>
      <c r="J38" s="47">
        <f t="shared" si="14"/>
        <v>1.2809451029407927E-4</v>
      </c>
      <c r="K38" s="47">
        <f t="shared" si="14"/>
        <v>1.4566370259423806E-4</v>
      </c>
      <c r="L38" s="47">
        <f t="shared" si="14"/>
        <v>1.4566370259423811E-4</v>
      </c>
      <c r="M38" s="47">
        <f t="shared" si="14"/>
        <v>1.2809451029407941E-4</v>
      </c>
      <c r="N38" s="47">
        <f t="shared" si="14"/>
        <v>9.5075229578823895E-5</v>
      </c>
      <c r="O38" s="47">
        <f t="shared" si="14"/>
        <v>5.0588473015414466E-5</v>
      </c>
      <c r="P38" s="47">
        <f t="shared" si="14"/>
        <v>1.4949244940901106E-19</v>
      </c>
      <c r="Q38" s="47">
        <f t="shared" si="15"/>
        <v>-5.0588473015414182E-5</v>
      </c>
      <c r="R38" s="47">
        <f t="shared" si="15"/>
        <v>-9.5075229578823664E-5</v>
      </c>
      <c r="S38" s="47">
        <f t="shared" si="15"/>
        <v>-1.2809451029407922E-4</v>
      </c>
      <c r="T38" s="47">
        <f t="shared" si="15"/>
        <v>-1.4566370259423806E-4</v>
      </c>
      <c r="U38" s="47">
        <f t="shared" si="15"/>
        <v>-1.4566370259423811E-4</v>
      </c>
      <c r="V38" s="47">
        <f t="shared" si="15"/>
        <v>-1.2809451029407938E-4</v>
      </c>
      <c r="W38" s="47">
        <f t="shared" si="15"/>
        <v>-9.5075229578823908E-5</v>
      </c>
      <c r="X38" s="47">
        <f t="shared" si="15"/>
        <v>-5.0588473015414419E-5</v>
      </c>
      <c r="Y38" s="47">
        <f t="shared" si="15"/>
        <v>-1.6761371821744084E-19</v>
      </c>
      <c r="Z38" s="47">
        <f t="shared" si="15"/>
        <v>5.0588473015414222E-5</v>
      </c>
      <c r="AA38" s="47">
        <f t="shared" si="16"/>
        <v>9.5075229578823651E-5</v>
      </c>
      <c r="AB38" s="47">
        <f t="shared" si="16"/>
        <v>1.280945102940793E-4</v>
      </c>
      <c r="AC38" s="47">
        <f t="shared" si="16"/>
        <v>1.4566370259423806E-4</v>
      </c>
      <c r="AD38" s="47">
        <f t="shared" si="16"/>
        <v>1.4566370259423811E-4</v>
      </c>
      <c r="AE38" s="47">
        <f t="shared" si="16"/>
        <v>1.2809451029407941E-4</v>
      </c>
      <c r="AF38" s="47">
        <f t="shared" si="16"/>
        <v>9.5075229578823922E-5</v>
      </c>
      <c r="AG38" s="47">
        <f t="shared" si="16"/>
        <v>5.0588473015414317E-5</v>
      </c>
      <c r="AH38" s="47">
        <f t="shared" si="16"/>
        <v>5.4363806425289363E-20</v>
      </c>
      <c r="AI38" s="47">
        <f t="shared" si="16"/>
        <v>-5.0588473015414209E-5</v>
      </c>
      <c r="AJ38" s="47">
        <f t="shared" si="16"/>
        <v>-9.5075229578823624E-5</v>
      </c>
      <c r="AK38" s="47">
        <f t="shared" si="17"/>
        <v>-1.2809451029407936E-4</v>
      </c>
      <c r="AL38" s="47">
        <f t="shared" si="17"/>
        <v>-1.4566370259423808E-4</v>
      </c>
      <c r="AM38" s="47">
        <f t="shared" si="17"/>
        <v>-1.4566370259423811E-4</v>
      </c>
      <c r="AN38" s="47">
        <f t="shared" si="17"/>
        <v>-1.2809451029407941E-4</v>
      </c>
      <c r="AO38" s="47">
        <f t="shared" si="17"/>
        <v>-9.5075229578823732E-5</v>
      </c>
      <c r="AP38" s="47">
        <f t="shared" si="17"/>
        <v>-5.0588473015414581E-5</v>
      </c>
      <c r="AQ38" s="47">
        <f t="shared" si="17"/>
        <v>-7.2485075233719159E-20</v>
      </c>
    </row>
    <row r="39" spans="1:43" x14ac:dyDescent="0.25">
      <c r="A39" s="47">
        <v>37</v>
      </c>
      <c r="B39" s="49" t="s">
        <v>76</v>
      </c>
      <c r="C39" s="49">
        <v>1</v>
      </c>
      <c r="D39" s="50">
        <v>5.2927299999999997E-5</v>
      </c>
      <c r="E39" s="50">
        <v>3.1415899999999999</v>
      </c>
      <c r="F39" s="36">
        <f t="shared" si="5"/>
        <v>2.1170919999925464</v>
      </c>
      <c r="G39" s="47">
        <f t="shared" si="14"/>
        <v>5.6178937227888245E-10</v>
      </c>
      <c r="H39" s="47">
        <f t="shared" si="14"/>
        <v>-3.6762363520664828E-5</v>
      </c>
      <c r="I39" s="47">
        <f t="shared" si="14"/>
        <v>-7.2408283017780166E-5</v>
      </c>
      <c r="J39" s="47">
        <f t="shared" si="14"/>
        <v>-1.0585411347575931E-4</v>
      </c>
      <c r="K39" s="47">
        <f t="shared" si="14"/>
        <v>-1.3608362026054353E-4</v>
      </c>
      <c r="L39" s="47">
        <f t="shared" si="14"/>
        <v>-1.6217829510534556E-4</v>
      </c>
      <c r="M39" s="47">
        <f t="shared" si="14"/>
        <v>-1.8334526451954878E-4</v>
      </c>
      <c r="N39" s="47">
        <f t="shared" si="14"/>
        <v>-1.9894138084850592E-4</v>
      </c>
      <c r="O39" s="47">
        <f t="shared" si="14"/>
        <v>-2.0849276398957737E-4</v>
      </c>
      <c r="P39" s="47">
        <f t="shared" si="14"/>
        <v>-2.1170919999925463E-4</v>
      </c>
      <c r="Q39" s="47">
        <f t="shared" si="15"/>
        <v>-2.0849295909697882E-4</v>
      </c>
      <c r="R39" s="47">
        <f t="shared" si="15"/>
        <v>-1.9894176513506921E-4</v>
      </c>
      <c r="S39" s="47">
        <f t="shared" si="15"/>
        <v>-1.8334582630892107E-4</v>
      </c>
      <c r="T39" s="47">
        <f t="shared" si="15"/>
        <v>-1.621790173278411E-4</v>
      </c>
      <c r="U39" s="47">
        <f t="shared" si="15"/>
        <v>-1.3608448097179724E-4</v>
      </c>
      <c r="V39" s="47">
        <f t="shared" si="15"/>
        <v>-1.0585508652349534E-4</v>
      </c>
      <c r="W39" s="47">
        <f t="shared" si="15"/>
        <v>-7.2409338836435422E-5</v>
      </c>
      <c r="X39" s="47">
        <f t="shared" si="15"/>
        <v>-3.6763470029723619E-5</v>
      </c>
      <c r="Y39" s="47">
        <f t="shared" si="15"/>
        <v>-5.6178937230481994E-10</v>
      </c>
      <c r="Z39" s="47">
        <f t="shared" si="15"/>
        <v>3.6762363520664997E-5</v>
      </c>
      <c r="AA39" s="47">
        <f t="shared" si="16"/>
        <v>7.2408283017780234E-5</v>
      </c>
      <c r="AB39" s="47">
        <f t="shared" si="16"/>
        <v>1.0585411347575937E-4</v>
      </c>
      <c r="AC39" s="47">
        <f t="shared" si="16"/>
        <v>1.3608362026054353E-4</v>
      </c>
      <c r="AD39" s="47">
        <f t="shared" si="16"/>
        <v>1.6217829510534556E-4</v>
      </c>
      <c r="AE39" s="47">
        <f t="shared" si="16"/>
        <v>1.8334526451954875E-4</v>
      </c>
      <c r="AF39" s="47">
        <f t="shared" si="16"/>
        <v>1.9894138084850592E-4</v>
      </c>
      <c r="AG39" s="47">
        <f t="shared" si="16"/>
        <v>2.0849276398957737E-4</v>
      </c>
      <c r="AH39" s="47">
        <f t="shared" si="16"/>
        <v>2.1170919999925463E-4</v>
      </c>
      <c r="AI39" s="47">
        <f t="shared" si="16"/>
        <v>2.0849295909697887E-4</v>
      </c>
      <c r="AJ39" s="47">
        <f t="shared" si="16"/>
        <v>1.9894176513506932E-4</v>
      </c>
      <c r="AK39" s="47">
        <f t="shared" si="17"/>
        <v>1.8334582630892109E-4</v>
      </c>
      <c r="AL39" s="47">
        <f t="shared" si="17"/>
        <v>1.621790173278411E-4</v>
      </c>
      <c r="AM39" s="47">
        <f t="shared" si="17"/>
        <v>1.3608448097179727E-4</v>
      </c>
      <c r="AN39" s="47">
        <f t="shared" si="17"/>
        <v>1.0585508652349537E-4</v>
      </c>
      <c r="AO39" s="47">
        <f t="shared" si="17"/>
        <v>7.2409338836435083E-5</v>
      </c>
      <c r="AP39" s="47">
        <f t="shared" si="17"/>
        <v>3.6763470029723829E-5</v>
      </c>
      <c r="AQ39" s="47">
        <f t="shared" si="17"/>
        <v>5.617893721427219E-10</v>
      </c>
    </row>
    <row r="40" spans="1:43" x14ac:dyDescent="0.25">
      <c r="A40" s="47">
        <v>38</v>
      </c>
      <c r="B40" s="49" t="s">
        <v>77</v>
      </c>
      <c r="C40" s="49">
        <v>1</v>
      </c>
      <c r="D40" s="50">
        <v>7.2103700000000001E-6</v>
      </c>
      <c r="E40" s="50">
        <v>-1.5708</v>
      </c>
      <c r="F40" s="36">
        <f t="shared" si="5"/>
        <v>0.2163110999985407</v>
      </c>
      <c r="G40" s="47">
        <f t="shared" si="14"/>
        <v>-2.1631109999854071E-5</v>
      </c>
      <c r="H40" s="47">
        <f t="shared" si="14"/>
        <v>-2.1302498631419605E-5</v>
      </c>
      <c r="I40" s="47">
        <f t="shared" si="14"/>
        <v>-2.0326621621653886E-5</v>
      </c>
      <c r="J40" s="47">
        <f t="shared" si="14"/>
        <v>-1.8733130499681053E-5</v>
      </c>
      <c r="K40" s="47">
        <f t="shared" si="14"/>
        <v>-1.6570442686896833E-5</v>
      </c>
      <c r="L40" s="47">
        <f t="shared" si="14"/>
        <v>-1.3904270358119838E-5</v>
      </c>
      <c r="M40" s="47">
        <f t="shared" si="14"/>
        <v>-1.0815623810411662E-5</v>
      </c>
      <c r="N40" s="47">
        <f t="shared" si="14"/>
        <v>-7.3983500061938523E-6</v>
      </c>
      <c r="O40" s="47">
        <f t="shared" si="14"/>
        <v>-3.7562810807835825E-6</v>
      </c>
      <c r="P40" s="47">
        <f t="shared" si="14"/>
        <v>-7.9455503644375634E-11</v>
      </c>
      <c r="Q40" s="47">
        <f t="shared" si="15"/>
        <v>3.7561245839915658E-6</v>
      </c>
      <c r="R40" s="47">
        <f t="shared" si="15"/>
        <v>7.3982006786929414E-6</v>
      </c>
      <c r="S40" s="47">
        <f t="shared" si="15"/>
        <v>1.0815486189442407E-5</v>
      </c>
      <c r="T40" s="47">
        <f t="shared" si="15"/>
        <v>1.3904148625225755E-5</v>
      </c>
      <c r="U40" s="47">
        <f t="shared" si="15"/>
        <v>1.6570340540870302E-5</v>
      </c>
      <c r="V40" s="47">
        <f t="shared" si="15"/>
        <v>1.8733051044177408E-5</v>
      </c>
      <c r="W40" s="47">
        <f t="shared" si="15"/>
        <v>2.03265672708884E-5</v>
      </c>
      <c r="X40" s="47">
        <f t="shared" si="15"/>
        <v>2.1302471036812779E-5</v>
      </c>
      <c r="Y40" s="47">
        <f t="shared" si="15"/>
        <v>2.1631109999854071E-5</v>
      </c>
      <c r="Z40" s="47">
        <f t="shared" si="15"/>
        <v>2.1302498631419605E-5</v>
      </c>
      <c r="AA40" s="47">
        <f t="shared" si="16"/>
        <v>2.0326621621653889E-5</v>
      </c>
      <c r="AB40" s="47">
        <f t="shared" si="16"/>
        <v>1.8733130499681053E-5</v>
      </c>
      <c r="AC40" s="47">
        <f t="shared" si="16"/>
        <v>1.6570442686896837E-5</v>
      </c>
      <c r="AD40" s="47">
        <f t="shared" si="16"/>
        <v>1.3904270358119844E-5</v>
      </c>
      <c r="AE40" s="47">
        <f t="shared" si="16"/>
        <v>1.0815623810411674E-5</v>
      </c>
      <c r="AF40" s="47">
        <f t="shared" si="16"/>
        <v>7.3983500061938675E-6</v>
      </c>
      <c r="AG40" s="47">
        <f t="shared" si="16"/>
        <v>3.756281080783585E-6</v>
      </c>
      <c r="AH40" s="47">
        <f t="shared" si="16"/>
        <v>7.9455503651828829E-11</v>
      </c>
      <c r="AI40" s="47">
        <f t="shared" si="16"/>
        <v>-3.756124583991554E-6</v>
      </c>
      <c r="AJ40" s="47">
        <f t="shared" si="16"/>
        <v>-7.3982006786929245E-6</v>
      </c>
      <c r="AK40" s="47">
        <f t="shared" si="17"/>
        <v>-1.0815486189442409E-5</v>
      </c>
      <c r="AL40" s="47">
        <f t="shared" si="17"/>
        <v>-1.3904148625225751E-5</v>
      </c>
      <c r="AM40" s="47">
        <f t="shared" si="17"/>
        <v>-1.6570340540870299E-5</v>
      </c>
      <c r="AN40" s="47">
        <f t="shared" si="17"/>
        <v>-1.8733051044177401E-5</v>
      </c>
      <c r="AO40" s="47">
        <f t="shared" si="17"/>
        <v>-2.03265672708884E-5</v>
      </c>
      <c r="AP40" s="47">
        <f t="shared" si="17"/>
        <v>-2.1302471036812772E-5</v>
      </c>
      <c r="AQ40" s="47">
        <f t="shared" si="17"/>
        <v>-2.1631109999854071E-5</v>
      </c>
    </row>
    <row r="41" spans="1:43" x14ac:dyDescent="0.25">
      <c r="A41" s="47">
        <v>39</v>
      </c>
      <c r="B41" s="49" t="s">
        <v>78</v>
      </c>
      <c r="C41" s="49">
        <v>2</v>
      </c>
      <c r="D41" s="50">
        <v>2.1852699999999998E-5</v>
      </c>
      <c r="E41" s="50">
        <v>3.1415899999999999</v>
      </c>
      <c r="F41" s="36">
        <f t="shared" si="5"/>
        <v>0.43041457046006332</v>
      </c>
      <c r="G41" s="47">
        <f t="shared" si="14"/>
        <v>-2.3195240670798452E-10</v>
      </c>
      <c r="H41" s="47">
        <f t="shared" si="14"/>
        <v>1.4947909207930193E-5</v>
      </c>
      <c r="I41" s="47">
        <f t="shared" si="14"/>
        <v>2.809311191014621E-5</v>
      </c>
      <c r="J41" s="47">
        <f t="shared" si="14"/>
        <v>3.7849870705823993E-5</v>
      </c>
      <c r="K41" s="47">
        <f t="shared" si="14"/>
        <v>4.3041376489780869E-5</v>
      </c>
      <c r="L41" s="47">
        <f t="shared" si="14"/>
        <v>4.304145704600633E-5</v>
      </c>
      <c r="M41" s="47">
        <f t="shared" si="14"/>
        <v>3.7850102658230724E-5</v>
      </c>
      <c r="N41" s="47">
        <f t="shared" si="14"/>
        <v>2.8093467281850695E-5</v>
      </c>
      <c r="O41" s="47">
        <f t="shared" si="14"/>
        <v>1.4948345135860109E-5</v>
      </c>
      <c r="P41" s="47">
        <f t="shared" si="14"/>
        <v>2.319524067133391E-10</v>
      </c>
      <c r="Q41" s="47">
        <f t="shared" si="15"/>
        <v>-1.4947909207930188E-5</v>
      </c>
      <c r="R41" s="47">
        <f t="shared" si="15"/>
        <v>-2.8093111910146233E-5</v>
      </c>
      <c r="S41" s="47">
        <f t="shared" si="15"/>
        <v>-3.7849870705824013E-5</v>
      </c>
      <c r="T41" s="47">
        <f t="shared" si="15"/>
        <v>-4.3041376489780869E-5</v>
      </c>
      <c r="U41" s="47">
        <f t="shared" si="15"/>
        <v>-4.304145704600633E-5</v>
      </c>
      <c r="V41" s="47">
        <f t="shared" si="15"/>
        <v>-3.7850102658230724E-5</v>
      </c>
      <c r="W41" s="47">
        <f t="shared" si="15"/>
        <v>-2.8093467281850699E-5</v>
      </c>
      <c r="X41" s="47">
        <f t="shared" si="15"/>
        <v>-1.4948345135860118E-5</v>
      </c>
      <c r="Y41" s="47">
        <f t="shared" si="15"/>
        <v>-2.3195240671869367E-10</v>
      </c>
      <c r="Z41" s="47">
        <f t="shared" si="15"/>
        <v>1.4947909207930255E-5</v>
      </c>
      <c r="AA41" s="47">
        <f t="shared" si="16"/>
        <v>2.809311191014623E-5</v>
      </c>
      <c r="AB41" s="47">
        <f t="shared" si="16"/>
        <v>3.7849870705824006E-5</v>
      </c>
      <c r="AC41" s="47">
        <f t="shared" si="16"/>
        <v>4.3041376489780869E-5</v>
      </c>
      <c r="AD41" s="47">
        <f t="shared" si="16"/>
        <v>4.304145704600633E-5</v>
      </c>
      <c r="AE41" s="47">
        <f t="shared" si="16"/>
        <v>3.7850102658230731E-5</v>
      </c>
      <c r="AF41" s="47">
        <f t="shared" si="16"/>
        <v>2.8093467281850706E-5</v>
      </c>
      <c r="AG41" s="47">
        <f t="shared" si="16"/>
        <v>1.4948345135860121E-5</v>
      </c>
      <c r="AH41" s="47">
        <f t="shared" si="16"/>
        <v>2.3195240672404822E-10</v>
      </c>
      <c r="AI41" s="47">
        <f t="shared" si="16"/>
        <v>-1.4947909207930103E-5</v>
      </c>
      <c r="AJ41" s="47">
        <f t="shared" si="16"/>
        <v>-2.8093111910146108E-5</v>
      </c>
      <c r="AK41" s="47">
        <f t="shared" si="17"/>
        <v>-3.7849870705824006E-5</v>
      </c>
      <c r="AL41" s="47">
        <f t="shared" si="17"/>
        <v>-4.3041376489780869E-5</v>
      </c>
      <c r="AM41" s="47">
        <f t="shared" si="17"/>
        <v>-4.304145704600633E-5</v>
      </c>
      <c r="AN41" s="47">
        <f t="shared" si="17"/>
        <v>-3.7850102658230737E-5</v>
      </c>
      <c r="AO41" s="47">
        <f t="shared" si="17"/>
        <v>-2.8093467281850594E-5</v>
      </c>
      <c r="AP41" s="47">
        <f t="shared" si="17"/>
        <v>-1.4948345135860199E-5</v>
      </c>
      <c r="AQ41" s="47">
        <f t="shared" si="17"/>
        <v>-2.3195240665176638E-10</v>
      </c>
    </row>
    <row r="42" spans="1:43" x14ac:dyDescent="0.25">
      <c r="A42" s="47">
        <v>40</v>
      </c>
      <c r="B42" s="49" t="s">
        <v>79</v>
      </c>
      <c r="C42" s="49">
        <v>1</v>
      </c>
      <c r="D42" s="50">
        <v>1.0953699999999999E-6</v>
      </c>
      <c r="E42" s="50">
        <v>3.1415899999999999</v>
      </c>
      <c r="F42" s="36">
        <f t="shared" si="5"/>
        <v>4.3814799999845735E-2</v>
      </c>
      <c r="G42" s="47">
        <f t="shared" si="14"/>
        <v>1.162665060777934E-11</v>
      </c>
      <c r="H42" s="47">
        <f t="shared" si="14"/>
        <v>-7.6082456746576219E-7</v>
      </c>
      <c r="I42" s="47">
        <f t="shared" si="14"/>
        <v>-1.4985434920954944E-6</v>
      </c>
      <c r="J42" s="47">
        <f t="shared" si="14"/>
        <v>-2.1907299310174992E-6</v>
      </c>
      <c r="K42" s="47">
        <f t="shared" si="14"/>
        <v>-2.8163521495483727E-6</v>
      </c>
      <c r="L42" s="47">
        <f t="shared" si="14"/>
        <v>-3.3564009331581695E-6</v>
      </c>
      <c r="M42" s="47">
        <f t="shared" si="14"/>
        <v>-3.7944671728347783E-6</v>
      </c>
      <c r="N42" s="47">
        <f t="shared" si="14"/>
        <v>-4.1172404475578373E-6</v>
      </c>
      <c r="O42" s="47">
        <f t="shared" si="14"/>
        <v>-4.3149134547060467E-6</v>
      </c>
      <c r="P42" s="47">
        <f t="shared" si="14"/>
        <v>-4.3814799999845736E-6</v>
      </c>
      <c r="Q42" s="47">
        <f t="shared" si="15"/>
        <v>-4.3149174925994277E-6</v>
      </c>
      <c r="R42" s="47">
        <f t="shared" si="15"/>
        <v>-4.1172484006552524E-6</v>
      </c>
      <c r="S42" s="47">
        <f t="shared" si="15"/>
        <v>-3.794478799485386E-6</v>
      </c>
      <c r="T42" s="47">
        <f t="shared" si="15"/>
        <v>-3.3564158800920756E-6</v>
      </c>
      <c r="U42" s="47">
        <f t="shared" si="15"/>
        <v>-2.8163699626105531E-6</v>
      </c>
      <c r="V42" s="47">
        <f t="shared" si="15"/>
        <v>-2.1907500689670753E-6</v>
      </c>
      <c r="W42" s="47">
        <f t="shared" si="15"/>
        <v>-1.498565343051058E-6</v>
      </c>
      <c r="X42" s="47">
        <f t="shared" si="15"/>
        <v>-7.6084746749708299E-7</v>
      </c>
      <c r="Y42" s="47">
        <f t="shared" si="15"/>
        <v>-1.1626650608316136E-11</v>
      </c>
      <c r="Z42" s="47">
        <f t="shared" si="15"/>
        <v>7.6082456746576558E-7</v>
      </c>
      <c r="AA42" s="47">
        <f t="shared" si="16"/>
        <v>1.4985434920954957E-6</v>
      </c>
      <c r="AB42" s="47">
        <f t="shared" si="16"/>
        <v>2.1907299310175E-6</v>
      </c>
      <c r="AC42" s="47">
        <f t="shared" si="16"/>
        <v>2.8163521495483723E-6</v>
      </c>
      <c r="AD42" s="47">
        <f t="shared" si="16"/>
        <v>3.3564009331581691E-6</v>
      </c>
      <c r="AE42" s="47">
        <f t="shared" si="16"/>
        <v>3.7944671728347774E-6</v>
      </c>
      <c r="AF42" s="47">
        <f t="shared" si="16"/>
        <v>4.1172404475578373E-6</v>
      </c>
      <c r="AG42" s="47">
        <f t="shared" si="16"/>
        <v>4.3149134547060467E-6</v>
      </c>
      <c r="AH42" s="47">
        <f t="shared" si="16"/>
        <v>4.3814799999845736E-6</v>
      </c>
      <c r="AI42" s="47">
        <f t="shared" si="16"/>
        <v>4.3149174925994286E-6</v>
      </c>
      <c r="AJ42" s="47">
        <f t="shared" si="16"/>
        <v>4.1172484006552549E-6</v>
      </c>
      <c r="AK42" s="47">
        <f t="shared" si="17"/>
        <v>3.7944787994853864E-6</v>
      </c>
      <c r="AL42" s="47">
        <f t="shared" si="17"/>
        <v>3.3564158800920756E-6</v>
      </c>
      <c r="AM42" s="47">
        <f t="shared" si="17"/>
        <v>2.8163699626105536E-6</v>
      </c>
      <c r="AN42" s="47">
        <f t="shared" si="17"/>
        <v>2.1907500689670761E-6</v>
      </c>
      <c r="AO42" s="47">
        <f t="shared" si="17"/>
        <v>1.4985653430510512E-6</v>
      </c>
      <c r="AP42" s="47">
        <f t="shared" si="17"/>
        <v>7.6084746749708733E-7</v>
      </c>
      <c r="AQ42" s="47">
        <f t="shared" si="17"/>
        <v>1.1626650604961397E-11</v>
      </c>
    </row>
    <row r="43" spans="1:43" x14ac:dyDescent="0.25">
      <c r="A43" s="47">
        <v>41</v>
      </c>
      <c r="B43" s="49" t="s">
        <v>80</v>
      </c>
      <c r="C43" s="49">
        <v>1</v>
      </c>
      <c r="D43" s="50">
        <v>2.4500700000000001E-5</v>
      </c>
      <c r="E43" s="50">
        <v>-1.5708</v>
      </c>
      <c r="F43" s="36">
        <f t="shared" si="5"/>
        <v>0.73502099999504134</v>
      </c>
      <c r="G43" s="47">
        <f t="shared" ref="G43:P49" si="18">Bn*SIN(m*(th-INDEX(deg,ii)*PI()/180+ph))*INDEX(mm,ii)*INDEX(_10kA,ii)</f>
        <v>-7.3502099999504136E-5</v>
      </c>
      <c r="H43" s="47">
        <f t="shared" si="18"/>
        <v>-7.238548482516464E-5</v>
      </c>
      <c r="I43" s="47">
        <f t="shared" si="18"/>
        <v>-6.9069473323235206E-5</v>
      </c>
      <c r="J43" s="47">
        <f t="shared" si="18"/>
        <v>-6.3654820825219166E-5</v>
      </c>
      <c r="K43" s="47">
        <f t="shared" si="18"/>
        <v>-5.6306048807322407E-5</v>
      </c>
      <c r="L43" s="47">
        <f t="shared" si="18"/>
        <v>-4.7246445988650614E-5</v>
      </c>
      <c r="M43" s="47">
        <f t="shared" si="18"/>
        <v>-3.6751283816468924E-5</v>
      </c>
      <c r="N43" s="47">
        <f t="shared" si="18"/>
        <v>-2.5139452482570758E-5</v>
      </c>
      <c r="O43" s="47">
        <f t="shared" si="18"/>
        <v>-1.276377160616644E-5</v>
      </c>
      <c r="P43" s="47">
        <f t="shared" si="18"/>
        <v>-2.699882888311909E-10</v>
      </c>
      <c r="Q43" s="47">
        <f t="shared" ref="Q43:Z49" si="19">Bn*SIN(m*(th-INDEX(deg,ii)*PI()/180+ph))*INDEX(mm,ii)*INDEX(_10kA,ii)</f>
        <v>1.2763239833046314E-5</v>
      </c>
      <c r="R43" s="47">
        <f t="shared" si="19"/>
        <v>2.5138945070565333E-5</v>
      </c>
      <c r="S43" s="47">
        <f t="shared" si="19"/>
        <v>3.6750816183035205E-5</v>
      </c>
      <c r="T43" s="47">
        <f t="shared" si="19"/>
        <v>4.7246032342593882E-5</v>
      </c>
      <c r="U43" s="47">
        <f t="shared" si="19"/>
        <v>5.6305701717068767E-5</v>
      </c>
      <c r="V43" s="47">
        <f t="shared" si="19"/>
        <v>6.3654550836930347E-5</v>
      </c>
      <c r="W43" s="47">
        <f t="shared" si="19"/>
        <v>6.9069288640368712E-5</v>
      </c>
      <c r="X43" s="47">
        <f t="shared" si="19"/>
        <v>7.238539105921594E-5</v>
      </c>
      <c r="Y43" s="47">
        <f t="shared" si="19"/>
        <v>7.3502099999504136E-5</v>
      </c>
      <c r="Z43" s="47">
        <f t="shared" si="19"/>
        <v>7.238548482516464E-5</v>
      </c>
      <c r="AA43" s="47">
        <f t="shared" ref="AA43:AJ49" si="20">Bn*SIN(m*(th-INDEX(deg,ii)*PI()/180+ph))*INDEX(mm,ii)*INDEX(_10kA,ii)</f>
        <v>6.9069473323235206E-5</v>
      </c>
      <c r="AB43" s="47">
        <f t="shared" si="20"/>
        <v>6.365482082521918E-5</v>
      </c>
      <c r="AC43" s="47">
        <f t="shared" si="20"/>
        <v>5.6306048807322414E-5</v>
      </c>
      <c r="AD43" s="47">
        <f t="shared" si="20"/>
        <v>4.7246445988650648E-5</v>
      </c>
      <c r="AE43" s="47">
        <f t="shared" si="20"/>
        <v>3.6751283816468965E-5</v>
      </c>
      <c r="AF43" s="47">
        <f t="shared" si="20"/>
        <v>2.5139452482570812E-5</v>
      </c>
      <c r="AG43" s="47">
        <f t="shared" si="20"/>
        <v>1.2763771606166451E-5</v>
      </c>
      <c r="AH43" s="47">
        <f t="shared" si="20"/>
        <v>2.6998828885651674E-10</v>
      </c>
      <c r="AI43" s="47">
        <f t="shared" si="20"/>
        <v>-1.2763239833046273E-5</v>
      </c>
      <c r="AJ43" s="47">
        <f t="shared" si="20"/>
        <v>-2.5138945070565279E-5</v>
      </c>
      <c r="AK43" s="47">
        <f t="shared" ref="AK43:AQ49" si="21">Bn*SIN(m*(th-INDEX(deg,ii)*PI()/180+ph))*INDEX(mm,ii)*INDEX(_10kA,ii)</f>
        <v>-3.6750816183035212E-5</v>
      </c>
      <c r="AL43" s="47">
        <f t="shared" si="21"/>
        <v>-4.7246032342593869E-5</v>
      </c>
      <c r="AM43" s="47">
        <f t="shared" si="21"/>
        <v>-5.630570171706874E-5</v>
      </c>
      <c r="AN43" s="47">
        <f t="shared" si="21"/>
        <v>-6.3654550836930333E-5</v>
      </c>
      <c r="AO43" s="47">
        <f t="shared" si="21"/>
        <v>-6.9069288640368726E-5</v>
      </c>
      <c r="AP43" s="47">
        <f t="shared" si="21"/>
        <v>-7.2385391059215926E-5</v>
      </c>
      <c r="AQ43" s="47">
        <f t="shared" si="21"/>
        <v>-7.3502099999504136E-5</v>
      </c>
    </row>
    <row r="44" spans="1:43" x14ac:dyDescent="0.25">
      <c r="A44" s="47">
        <v>42</v>
      </c>
      <c r="B44" s="49" t="s">
        <v>81</v>
      </c>
      <c r="C44" s="49">
        <v>2</v>
      </c>
      <c r="D44" s="50">
        <v>5.8092899999999997E-7</v>
      </c>
      <c r="E44" s="50">
        <v>-4.0588700000000002E-16</v>
      </c>
      <c r="F44" s="36">
        <f t="shared" si="5"/>
        <v>1.1442067662992581E-2</v>
      </c>
      <c r="G44" s="47">
        <f t="shared" si="18"/>
        <v>-9.4316611609200004E-22</v>
      </c>
      <c r="H44" s="47">
        <f t="shared" si="18"/>
        <v>3.9737883968407387E-7</v>
      </c>
      <c r="I44" s="47">
        <f t="shared" si="18"/>
        <v>7.4682792661518242E-7</v>
      </c>
      <c r="J44" s="47">
        <f t="shared" si="18"/>
        <v>1.0061985435901796E-6</v>
      </c>
      <c r="K44" s="47">
        <f t="shared" si="18"/>
        <v>1.1442067662992578E-6</v>
      </c>
      <c r="L44" s="47">
        <f t="shared" si="18"/>
        <v>1.1442067662992582E-6</v>
      </c>
      <c r="M44" s="47">
        <f t="shared" si="18"/>
        <v>1.0061985435901809E-6</v>
      </c>
      <c r="N44" s="47">
        <f t="shared" si="18"/>
        <v>7.4682792661518411E-7</v>
      </c>
      <c r="O44" s="47">
        <f t="shared" si="18"/>
        <v>3.9737883968407593E-7</v>
      </c>
      <c r="P44" s="47">
        <f t="shared" si="18"/>
        <v>1.1742820557082701E-21</v>
      </c>
      <c r="Q44" s="47">
        <f t="shared" si="19"/>
        <v>-3.9737883968407376E-7</v>
      </c>
      <c r="R44" s="47">
        <f t="shared" si="19"/>
        <v>-7.4682792661518231E-7</v>
      </c>
      <c r="S44" s="47">
        <f t="shared" si="19"/>
        <v>-1.0061985435901794E-6</v>
      </c>
      <c r="T44" s="47">
        <f t="shared" si="19"/>
        <v>-1.1442067662992578E-6</v>
      </c>
      <c r="U44" s="47">
        <f t="shared" si="19"/>
        <v>-1.1442067662992582E-6</v>
      </c>
      <c r="V44" s="47">
        <f t="shared" si="19"/>
        <v>-1.0061985435901807E-6</v>
      </c>
      <c r="W44" s="47">
        <f t="shared" si="19"/>
        <v>-7.4682792661518422E-7</v>
      </c>
      <c r="X44" s="47">
        <f t="shared" si="19"/>
        <v>-3.9737883968407561E-7</v>
      </c>
      <c r="Y44" s="47">
        <f t="shared" si="19"/>
        <v>-1.3166269090605919E-21</v>
      </c>
      <c r="Z44" s="47">
        <f t="shared" si="19"/>
        <v>3.9737883968407408E-7</v>
      </c>
      <c r="AA44" s="47">
        <f t="shared" si="20"/>
        <v>7.4682792661518221E-7</v>
      </c>
      <c r="AB44" s="47">
        <f t="shared" si="20"/>
        <v>1.0061985435901801E-6</v>
      </c>
      <c r="AC44" s="47">
        <f t="shared" si="20"/>
        <v>1.1442067662992578E-6</v>
      </c>
      <c r="AD44" s="47">
        <f t="shared" si="20"/>
        <v>1.144206766299258E-6</v>
      </c>
      <c r="AE44" s="47">
        <f t="shared" si="20"/>
        <v>1.0061985435901809E-6</v>
      </c>
      <c r="AF44" s="47">
        <f t="shared" si="20"/>
        <v>7.4682792661518443E-7</v>
      </c>
      <c r="AG44" s="47">
        <f t="shared" si="20"/>
        <v>3.9737883968407477E-7</v>
      </c>
      <c r="AH44" s="47">
        <f t="shared" si="20"/>
        <v>4.2703456005696584E-22</v>
      </c>
      <c r="AI44" s="47">
        <f t="shared" si="20"/>
        <v>-3.9737883968407392E-7</v>
      </c>
      <c r="AJ44" s="47">
        <f t="shared" si="20"/>
        <v>-7.468279266151821E-7</v>
      </c>
      <c r="AK44" s="47">
        <f t="shared" si="21"/>
        <v>-1.0061985435901803E-6</v>
      </c>
      <c r="AL44" s="47">
        <f t="shared" si="21"/>
        <v>-1.144206766299258E-6</v>
      </c>
      <c r="AM44" s="47">
        <f t="shared" si="21"/>
        <v>-1.144206766299258E-6</v>
      </c>
      <c r="AN44" s="47">
        <f t="shared" si="21"/>
        <v>-1.0061985435901809E-6</v>
      </c>
      <c r="AO44" s="47">
        <f t="shared" si="21"/>
        <v>-7.4682792661518284E-7</v>
      </c>
      <c r="AP44" s="47">
        <f t="shared" si="21"/>
        <v>-3.9737883968407683E-7</v>
      </c>
      <c r="AQ44" s="47">
        <f t="shared" si="21"/>
        <v>-5.6937941340928776E-22</v>
      </c>
    </row>
    <row r="45" spans="1:43" x14ac:dyDescent="0.25">
      <c r="A45" s="47">
        <v>43</v>
      </c>
      <c r="B45" s="49" t="s">
        <v>82</v>
      </c>
      <c r="C45" s="49">
        <v>1</v>
      </c>
      <c r="D45" s="50">
        <v>7.8794899999999998E-7</v>
      </c>
      <c r="E45" s="50">
        <v>-3.5255699999999999E-12</v>
      </c>
      <c r="F45" s="36">
        <f t="shared" si="5"/>
        <v>3.1517959999999998E-2</v>
      </c>
      <c r="G45" s="47">
        <f t="shared" si="18"/>
        <v>-1.1111877423719999E-17</v>
      </c>
      <c r="H45" s="47">
        <f t="shared" si="18"/>
        <v>5.473036317669773E-7</v>
      </c>
      <c r="I45" s="47">
        <f t="shared" si="18"/>
        <v>1.0779777196428276E-6</v>
      </c>
      <c r="J45" s="47">
        <f t="shared" si="18"/>
        <v>1.5758979999903764E-6</v>
      </c>
      <c r="K45" s="47">
        <f t="shared" si="18"/>
        <v>2.0259354170510833E-6</v>
      </c>
      <c r="L45" s="47">
        <f t="shared" si="18"/>
        <v>2.4144158116374799E-6</v>
      </c>
      <c r="M45" s="47">
        <f t="shared" si="18"/>
        <v>2.7295354035406222E-6</v>
      </c>
      <c r="N45" s="47">
        <f t="shared" si="18"/>
        <v>2.961719443418742E-6</v>
      </c>
      <c r="O45" s="47">
        <f t="shared" si="18"/>
        <v>3.1039131367109358E-6</v>
      </c>
      <c r="P45" s="47">
        <f t="shared" si="18"/>
        <v>3.1517959999999999E-6</v>
      </c>
      <c r="Q45" s="47">
        <f t="shared" si="19"/>
        <v>3.1039131367147949E-6</v>
      </c>
      <c r="R45" s="47">
        <f t="shared" si="19"/>
        <v>2.9617194434263433E-6</v>
      </c>
      <c r="S45" s="47">
        <f t="shared" si="19"/>
        <v>2.7295354035517349E-6</v>
      </c>
      <c r="T45" s="47">
        <f t="shared" si="19"/>
        <v>2.4144158116517652E-6</v>
      </c>
      <c r="U45" s="47">
        <f t="shared" si="19"/>
        <v>2.0259354170681086E-6</v>
      </c>
      <c r="V45" s="47">
        <f t="shared" si="19"/>
        <v>1.5758980000096231E-6</v>
      </c>
      <c r="W45" s="47">
        <f t="shared" si="19"/>
        <v>1.0779777196637118E-6</v>
      </c>
      <c r="X45" s="47">
        <f t="shared" si="19"/>
        <v>5.4730363178886336E-7</v>
      </c>
      <c r="Y45" s="47">
        <f t="shared" si="19"/>
        <v>1.1112434509478499E-17</v>
      </c>
      <c r="Z45" s="47">
        <f t="shared" si="19"/>
        <v>-5.4730363176697761E-7</v>
      </c>
      <c r="AA45" s="47">
        <f t="shared" si="20"/>
        <v>-1.0779777196428271E-6</v>
      </c>
      <c r="AB45" s="47">
        <f t="shared" si="20"/>
        <v>-1.575897999990377E-6</v>
      </c>
      <c r="AC45" s="47">
        <f t="shared" si="20"/>
        <v>-2.0259354170510833E-6</v>
      </c>
      <c r="AD45" s="47">
        <f t="shared" si="20"/>
        <v>-2.4144158116374804E-6</v>
      </c>
      <c r="AE45" s="47">
        <f t="shared" si="20"/>
        <v>-2.7295354035406222E-6</v>
      </c>
      <c r="AF45" s="47">
        <f t="shared" si="20"/>
        <v>-2.961719443418742E-6</v>
      </c>
      <c r="AG45" s="47">
        <f t="shared" si="20"/>
        <v>-3.1039131367109362E-6</v>
      </c>
      <c r="AH45" s="47">
        <f t="shared" si="20"/>
        <v>-3.1517959999999999E-6</v>
      </c>
      <c r="AI45" s="47">
        <f t="shared" si="20"/>
        <v>-3.1039131367147949E-6</v>
      </c>
      <c r="AJ45" s="47">
        <f t="shared" si="20"/>
        <v>-2.9617194434263433E-6</v>
      </c>
      <c r="AK45" s="47">
        <f t="shared" si="21"/>
        <v>-2.7295354035517336E-6</v>
      </c>
      <c r="AL45" s="47">
        <f t="shared" si="21"/>
        <v>-2.4144158116517647E-6</v>
      </c>
      <c r="AM45" s="47">
        <f t="shared" si="21"/>
        <v>-2.0259354170681078E-6</v>
      </c>
      <c r="AN45" s="47">
        <f t="shared" si="21"/>
        <v>-1.5758980000096235E-6</v>
      </c>
      <c r="AO45" s="47">
        <f t="shared" si="21"/>
        <v>-1.0779777196637095E-6</v>
      </c>
      <c r="AP45" s="47">
        <f t="shared" si="21"/>
        <v>-5.4730363178886516E-7</v>
      </c>
      <c r="AQ45" s="47">
        <f t="shared" si="21"/>
        <v>-1.1111420972683209E-17</v>
      </c>
    </row>
    <row r="46" spans="1:43" x14ac:dyDescent="0.25">
      <c r="A46" s="47">
        <v>44</v>
      </c>
      <c r="B46" s="49" t="s">
        <v>83</v>
      </c>
      <c r="C46" s="49">
        <v>1</v>
      </c>
      <c r="D46" s="50">
        <v>2.5147099999999998E-5</v>
      </c>
      <c r="E46" s="50">
        <v>-1.5708</v>
      </c>
      <c r="F46" s="36">
        <f t="shared" si="5"/>
        <v>0.7544129999949104</v>
      </c>
      <c r="G46" s="47">
        <f t="shared" si="18"/>
        <v>-7.544129999949104E-5</v>
      </c>
      <c r="H46" s="47">
        <f t="shared" si="18"/>
        <v>-7.4295225256702769E-5</v>
      </c>
      <c r="I46" s="47">
        <f t="shared" si="18"/>
        <v>-7.0891727689687543E-5</v>
      </c>
      <c r="J46" s="47">
        <f t="shared" si="18"/>
        <v>-6.5334220849766285E-5</v>
      </c>
      <c r="K46" s="47">
        <f t="shared" si="18"/>
        <v>-5.7791566770035841E-5</v>
      </c>
      <c r="L46" s="47">
        <f t="shared" si="18"/>
        <v>-4.8492945177941681E-5</v>
      </c>
      <c r="M46" s="47">
        <f t="shared" si="18"/>
        <v>-3.7720889985230035E-5</v>
      </c>
      <c r="N46" s="47">
        <f t="shared" si="18"/>
        <v>-2.5802704638008506E-5</v>
      </c>
      <c r="O46" s="47">
        <f t="shared" si="18"/>
        <v>-1.3100517167159637E-5</v>
      </c>
      <c r="P46" s="47">
        <f t="shared" si="18"/>
        <v>-2.771113681677193E-10</v>
      </c>
      <c r="Q46" s="47">
        <f t="shared" si="19"/>
        <v>1.3099971364311997E-5</v>
      </c>
      <c r="R46" s="47">
        <f t="shared" si="19"/>
        <v>2.5802183838992899E-5</v>
      </c>
      <c r="S46" s="47">
        <f t="shared" si="19"/>
        <v>3.7720410014261005E-5</v>
      </c>
      <c r="T46" s="47">
        <f t="shared" si="19"/>
        <v>4.8492520618694262E-5</v>
      </c>
      <c r="U46" s="47">
        <f t="shared" si="19"/>
        <v>5.7791210522527921E-5</v>
      </c>
      <c r="V46" s="47">
        <f t="shared" si="19"/>
        <v>6.5333943738398131E-5</v>
      </c>
      <c r="W46" s="47">
        <f t="shared" si="19"/>
        <v>7.0891538134347829E-5</v>
      </c>
      <c r="X46" s="47">
        <f t="shared" si="19"/>
        <v>7.429512901693458E-5</v>
      </c>
      <c r="Y46" s="47">
        <f t="shared" si="19"/>
        <v>7.544129999949104E-5</v>
      </c>
      <c r="Z46" s="47">
        <f t="shared" si="19"/>
        <v>7.4295225256702769E-5</v>
      </c>
      <c r="AA46" s="47">
        <f t="shared" si="20"/>
        <v>7.0891727689687556E-5</v>
      </c>
      <c r="AB46" s="47">
        <f t="shared" si="20"/>
        <v>6.5334220849766299E-5</v>
      </c>
      <c r="AC46" s="47">
        <f t="shared" si="20"/>
        <v>5.7791566770035854E-5</v>
      </c>
      <c r="AD46" s="47">
        <f t="shared" si="20"/>
        <v>4.8492945177941715E-5</v>
      </c>
      <c r="AE46" s="47">
        <f t="shared" si="20"/>
        <v>3.7720889985230076E-5</v>
      </c>
      <c r="AF46" s="47">
        <f t="shared" si="20"/>
        <v>2.5802704638008561E-5</v>
      </c>
      <c r="AG46" s="47">
        <f t="shared" si="20"/>
        <v>1.3100517167159646E-5</v>
      </c>
      <c r="AH46" s="47">
        <f t="shared" si="20"/>
        <v>2.7711136819371329E-10</v>
      </c>
      <c r="AI46" s="47">
        <f t="shared" si="20"/>
        <v>-1.3099971364311956E-5</v>
      </c>
      <c r="AJ46" s="47">
        <f t="shared" si="20"/>
        <v>-2.5802183838992848E-5</v>
      </c>
      <c r="AK46" s="47">
        <f t="shared" si="21"/>
        <v>-3.7720410014261012E-5</v>
      </c>
      <c r="AL46" s="47">
        <f t="shared" si="21"/>
        <v>-4.8492520618694256E-5</v>
      </c>
      <c r="AM46" s="47">
        <f t="shared" si="21"/>
        <v>-5.7791210522527894E-5</v>
      </c>
      <c r="AN46" s="47">
        <f t="shared" si="21"/>
        <v>-6.5333943738398104E-5</v>
      </c>
      <c r="AO46" s="47">
        <f t="shared" si="21"/>
        <v>-7.0891538134347843E-5</v>
      </c>
      <c r="AP46" s="47">
        <f t="shared" si="21"/>
        <v>-7.4295129016934566E-5</v>
      </c>
      <c r="AQ46" s="47">
        <f t="shared" si="21"/>
        <v>-7.544129999949104E-5</v>
      </c>
    </row>
    <row r="47" spans="1:43" x14ac:dyDescent="0.25">
      <c r="A47" s="47">
        <v>45</v>
      </c>
      <c r="B47" s="49" t="s">
        <v>84</v>
      </c>
      <c r="C47" s="49">
        <v>2</v>
      </c>
      <c r="D47" s="50">
        <v>1.0239799999999999E-6</v>
      </c>
      <c r="E47" s="50">
        <v>-4.01964E-16</v>
      </c>
      <c r="F47" s="36">
        <f t="shared" si="5"/>
        <v>2.0168468858588817E-2</v>
      </c>
      <c r="G47" s="47">
        <f t="shared" si="18"/>
        <v>-1.6464123868799999E-21</v>
      </c>
      <c r="H47" s="47">
        <f t="shared" si="18"/>
        <v>7.0044357272523499E-7</v>
      </c>
      <c r="I47" s="47">
        <f t="shared" si="18"/>
        <v>1.3164033131336437E-6</v>
      </c>
      <c r="J47" s="47">
        <f t="shared" si="18"/>
        <v>1.7735853859343778E-6</v>
      </c>
      <c r="K47" s="47">
        <f t="shared" si="18"/>
        <v>2.0168468858588813E-6</v>
      </c>
      <c r="L47" s="47">
        <f t="shared" si="18"/>
        <v>2.0168468858588817E-6</v>
      </c>
      <c r="M47" s="47">
        <f t="shared" si="18"/>
        <v>1.7735853859343799E-6</v>
      </c>
      <c r="N47" s="47">
        <f t="shared" si="18"/>
        <v>1.3164033131336466E-6</v>
      </c>
      <c r="O47" s="47">
        <f t="shared" si="18"/>
        <v>7.0044357272523848E-7</v>
      </c>
      <c r="P47" s="47">
        <f t="shared" si="18"/>
        <v>2.069859379380534E-21</v>
      </c>
      <c r="Q47" s="47">
        <f t="shared" si="19"/>
        <v>-7.0044357272523467E-7</v>
      </c>
      <c r="R47" s="47">
        <f t="shared" si="19"/>
        <v>-1.3164033131336434E-6</v>
      </c>
      <c r="S47" s="47">
        <f t="shared" si="19"/>
        <v>-1.7735853859343774E-6</v>
      </c>
      <c r="T47" s="47">
        <f t="shared" si="19"/>
        <v>-2.0168468858588813E-6</v>
      </c>
      <c r="U47" s="47">
        <f t="shared" si="19"/>
        <v>-2.0168468858588817E-6</v>
      </c>
      <c r="V47" s="47">
        <f t="shared" si="19"/>
        <v>-1.7735853859343797E-6</v>
      </c>
      <c r="W47" s="47">
        <f t="shared" si="19"/>
        <v>-1.3164033131336468E-6</v>
      </c>
      <c r="X47" s="47">
        <f t="shared" si="19"/>
        <v>-7.0044357272523795E-7</v>
      </c>
      <c r="Y47" s="47">
        <f t="shared" si="19"/>
        <v>-2.320764882352E-21</v>
      </c>
      <c r="Z47" s="47">
        <f t="shared" si="19"/>
        <v>7.004435727252352E-7</v>
      </c>
      <c r="AA47" s="47">
        <f t="shared" si="20"/>
        <v>1.3164033131336432E-6</v>
      </c>
      <c r="AB47" s="47">
        <f t="shared" si="20"/>
        <v>1.7735853859343782E-6</v>
      </c>
      <c r="AC47" s="47">
        <f t="shared" si="20"/>
        <v>2.0168468858588813E-6</v>
      </c>
      <c r="AD47" s="47">
        <f t="shared" si="20"/>
        <v>2.0168468858588817E-6</v>
      </c>
      <c r="AE47" s="47">
        <f t="shared" si="20"/>
        <v>1.7735853859343799E-6</v>
      </c>
      <c r="AF47" s="47">
        <f t="shared" si="20"/>
        <v>1.316403313133647E-6</v>
      </c>
      <c r="AG47" s="47">
        <f t="shared" si="20"/>
        <v>7.0044357272523647E-7</v>
      </c>
      <c r="AH47" s="47">
        <f t="shared" si="20"/>
        <v>7.5271650891439714E-22</v>
      </c>
      <c r="AI47" s="47">
        <f t="shared" si="20"/>
        <v>-7.0044357272523499E-7</v>
      </c>
      <c r="AJ47" s="47">
        <f t="shared" si="20"/>
        <v>-1.316403313133643E-6</v>
      </c>
      <c r="AK47" s="47">
        <f t="shared" si="21"/>
        <v>-1.7735853859343791E-6</v>
      </c>
      <c r="AL47" s="47">
        <f t="shared" si="21"/>
        <v>-2.0168468858588813E-6</v>
      </c>
      <c r="AM47" s="47">
        <f t="shared" si="21"/>
        <v>-2.0168468858588817E-6</v>
      </c>
      <c r="AN47" s="47">
        <f t="shared" si="21"/>
        <v>-1.7735853859343799E-6</v>
      </c>
      <c r="AO47" s="47">
        <f t="shared" si="21"/>
        <v>-1.3164033131336443E-6</v>
      </c>
      <c r="AP47" s="47">
        <f t="shared" si="21"/>
        <v>-7.0044357272524007E-7</v>
      </c>
      <c r="AQ47" s="47">
        <f t="shared" si="21"/>
        <v>-1.0036220118858629E-21</v>
      </c>
    </row>
    <row r="48" spans="1:43" x14ac:dyDescent="0.25">
      <c r="A48" s="47">
        <v>46</v>
      </c>
      <c r="B48" s="49" t="s">
        <v>85</v>
      </c>
      <c r="C48" s="49">
        <v>1</v>
      </c>
      <c r="D48" s="50">
        <v>2.2885899999999998E-19</v>
      </c>
      <c r="E48" s="50">
        <v>-1.5708</v>
      </c>
      <c r="F48" s="36">
        <f t="shared" si="5"/>
        <v>2.2885899999845604E-15</v>
      </c>
      <c r="G48" s="47">
        <f t="shared" si="18"/>
        <v>-2.2885899999845606E-19</v>
      </c>
      <c r="H48" s="47">
        <f t="shared" si="18"/>
        <v>-2.2538226352175449E-19</v>
      </c>
      <c r="I48" s="47">
        <f t="shared" si="18"/>
        <v>-2.1505740101687275E-19</v>
      </c>
      <c r="J48" s="47">
        <f t="shared" si="18"/>
        <v>-1.981981282063891E-19</v>
      </c>
      <c r="K48" s="47">
        <f t="shared" si="18"/>
        <v>-1.7531670556344643E-19</v>
      </c>
      <c r="L48" s="47">
        <f t="shared" si="18"/>
        <v>-1.4710837353649202E-19</v>
      </c>
      <c r="M48" s="47">
        <f t="shared" si="18"/>
        <v>-1.1443022802006011E-19</v>
      </c>
      <c r="N48" s="47">
        <f t="shared" si="18"/>
        <v>-7.8275177929728002E-20</v>
      </c>
      <c r="O48" s="47">
        <f t="shared" si="18"/>
        <v>-3.9741776167152303E-20</v>
      </c>
      <c r="P48" s="47">
        <f t="shared" si="18"/>
        <v>-8.4064604676080698E-25</v>
      </c>
      <c r="Q48" s="47">
        <f t="shared" si="19"/>
        <v>3.9740120417663527E-20</v>
      </c>
      <c r="R48" s="47">
        <f t="shared" si="19"/>
        <v>7.8273598031954326E-20</v>
      </c>
      <c r="S48" s="47">
        <f t="shared" si="19"/>
        <v>1.144287719783959E-19</v>
      </c>
      <c r="T48" s="47">
        <f t="shared" si="19"/>
        <v>1.4710708559202653E-19</v>
      </c>
      <c r="U48" s="47">
        <f t="shared" si="19"/>
        <v>1.7531562484972045E-19</v>
      </c>
      <c r="V48" s="47">
        <f t="shared" si="19"/>
        <v>1.9819728756034236E-19</v>
      </c>
      <c r="W48" s="47">
        <f t="shared" si="19"/>
        <v>2.1505682598110994E-19</v>
      </c>
      <c r="X48" s="47">
        <f t="shared" si="19"/>
        <v>2.2538197156844634E-19</v>
      </c>
      <c r="Y48" s="47">
        <f t="shared" si="19"/>
        <v>2.2885899999845606E-19</v>
      </c>
      <c r="Z48" s="47">
        <f t="shared" si="19"/>
        <v>2.2538226352175449E-19</v>
      </c>
      <c r="AA48" s="47">
        <f t="shared" si="20"/>
        <v>2.1505740101687277E-19</v>
      </c>
      <c r="AB48" s="47">
        <f t="shared" si="20"/>
        <v>1.9819812820638912E-19</v>
      </c>
      <c r="AC48" s="47">
        <f t="shared" si="20"/>
        <v>1.7531670556344646E-19</v>
      </c>
      <c r="AD48" s="47">
        <f t="shared" si="20"/>
        <v>1.4710837353649209E-19</v>
      </c>
      <c r="AE48" s="47">
        <f t="shared" si="20"/>
        <v>1.1443022802006023E-19</v>
      </c>
      <c r="AF48" s="47">
        <f t="shared" si="20"/>
        <v>7.8275177929728158E-20</v>
      </c>
      <c r="AG48" s="47">
        <f t="shared" si="20"/>
        <v>3.9741776167152327E-20</v>
      </c>
      <c r="AH48" s="47">
        <f t="shared" si="20"/>
        <v>8.4064604683966244E-25</v>
      </c>
      <c r="AI48" s="47">
        <f t="shared" si="20"/>
        <v>-3.9740120417663395E-20</v>
      </c>
      <c r="AJ48" s="47">
        <f t="shared" si="20"/>
        <v>-7.8273598031954157E-20</v>
      </c>
      <c r="AK48" s="47">
        <f t="shared" si="21"/>
        <v>-1.1442877197839592E-19</v>
      </c>
      <c r="AL48" s="47">
        <f t="shared" si="21"/>
        <v>-1.4710708559202646E-19</v>
      </c>
      <c r="AM48" s="47">
        <f t="shared" si="21"/>
        <v>-1.7531562484972041E-19</v>
      </c>
      <c r="AN48" s="47">
        <f t="shared" si="21"/>
        <v>-1.9819728756034229E-19</v>
      </c>
      <c r="AO48" s="47">
        <f t="shared" si="21"/>
        <v>-2.1505682598110997E-19</v>
      </c>
      <c r="AP48" s="47">
        <f t="shared" si="21"/>
        <v>-2.2538197156844629E-19</v>
      </c>
      <c r="AQ48" s="47">
        <f t="shared" si="21"/>
        <v>-2.2885899999845606E-19</v>
      </c>
    </row>
    <row r="49" spans="1:43" x14ac:dyDescent="0.25">
      <c r="A49" s="47">
        <v>47</v>
      </c>
      <c r="B49" s="49" t="s">
        <v>86</v>
      </c>
      <c r="C49" s="49">
        <v>1</v>
      </c>
      <c r="D49" s="50">
        <v>1.86878E-3</v>
      </c>
      <c r="E49" s="50">
        <v>3.1415899999999999</v>
      </c>
      <c r="F49" s="36">
        <f t="shared" si="5"/>
        <v>9.3438999999671015</v>
      </c>
      <c r="G49" s="47">
        <f t="shared" si="18"/>
        <v>2.4794877670109046E-9</v>
      </c>
      <c r="H49" s="47">
        <f t="shared" si="18"/>
        <v>-1.6225267891085515E-4</v>
      </c>
      <c r="I49" s="47">
        <f t="shared" si="18"/>
        <v>-3.195778717645885E-4</v>
      </c>
      <c r="J49" s="47">
        <f t="shared" si="18"/>
        <v>-4.6719285269896039E-4</v>
      </c>
      <c r="K49" s="47">
        <f t="shared" si="18"/>
        <v>-6.0061241521506528E-4</v>
      </c>
      <c r="L49" s="47">
        <f t="shared" si="18"/>
        <v>-7.157826734194067E-4</v>
      </c>
      <c r="M49" s="47">
        <f t="shared" si="18"/>
        <v>-8.0920423729540902E-4</v>
      </c>
      <c r="N49" s="47">
        <f t="shared" si="18"/>
        <v>-8.7803853989829191E-4</v>
      </c>
      <c r="O49" s="47">
        <f t="shared" si="18"/>
        <v>-9.2019408577530498E-4</v>
      </c>
      <c r="P49" s="47">
        <f t="shared" si="18"/>
        <v>-9.3438999999671021E-4</v>
      </c>
      <c r="Q49" s="47">
        <f t="shared" si="19"/>
        <v>-9.2019494689236957E-4</v>
      </c>
      <c r="R49" s="47">
        <f t="shared" si="19"/>
        <v>-8.7804023596781491E-4</v>
      </c>
      <c r="S49" s="47">
        <f t="shared" si="19"/>
        <v>-8.0920671678317592E-4</v>
      </c>
      <c r="T49" s="47">
        <f t="shared" si="19"/>
        <v>-7.1578586098743687E-4</v>
      </c>
      <c r="U49" s="47">
        <f t="shared" si="19"/>
        <v>-6.006162140107167E-4</v>
      </c>
      <c r="V49" s="47">
        <f t="shared" si="19"/>
        <v>-4.6719714729775004E-4</v>
      </c>
      <c r="W49" s="47">
        <f t="shared" si="19"/>
        <v>-3.19582531677305E-4</v>
      </c>
      <c r="X49" s="47">
        <f t="shared" si="19"/>
        <v>-1.6225756254840818E-4</v>
      </c>
      <c r="Y49" s="47">
        <f t="shared" si="19"/>
        <v>-2.479487767125381E-9</v>
      </c>
      <c r="Z49" s="47">
        <f t="shared" si="19"/>
        <v>1.6225267891085586E-4</v>
      </c>
      <c r="AA49" s="47">
        <f t="shared" si="20"/>
        <v>3.1957787176458877E-4</v>
      </c>
      <c r="AB49" s="47">
        <f t="shared" si="20"/>
        <v>4.6719285269896066E-4</v>
      </c>
      <c r="AC49" s="47">
        <f t="shared" si="20"/>
        <v>6.0061241521506517E-4</v>
      </c>
      <c r="AD49" s="47">
        <f t="shared" si="20"/>
        <v>7.1578267341940659E-4</v>
      </c>
      <c r="AE49" s="47">
        <f t="shared" si="20"/>
        <v>8.0920423729540891E-4</v>
      </c>
      <c r="AF49" s="47">
        <f t="shared" si="20"/>
        <v>8.7803853989829191E-4</v>
      </c>
      <c r="AG49" s="47">
        <f t="shared" si="20"/>
        <v>9.2019408577530498E-4</v>
      </c>
      <c r="AH49" s="47">
        <f t="shared" si="20"/>
        <v>9.3438999999671021E-4</v>
      </c>
      <c r="AI49" s="47">
        <f t="shared" si="20"/>
        <v>9.2019494689236979E-4</v>
      </c>
      <c r="AJ49" s="47">
        <f t="shared" si="20"/>
        <v>8.7804023596781545E-4</v>
      </c>
      <c r="AK49" s="47">
        <f t="shared" si="21"/>
        <v>8.0920671678317603E-4</v>
      </c>
      <c r="AL49" s="47">
        <f t="shared" si="21"/>
        <v>7.1578586098743687E-4</v>
      </c>
      <c r="AM49" s="47">
        <f t="shared" si="21"/>
        <v>6.0061621401071681E-4</v>
      </c>
      <c r="AN49" s="47">
        <f t="shared" si="21"/>
        <v>4.6719714729775015E-4</v>
      </c>
      <c r="AO49" s="47">
        <f t="shared" si="21"/>
        <v>3.1958253167730353E-4</v>
      </c>
      <c r="AP49" s="47">
        <f t="shared" si="21"/>
        <v>1.6225756254840908E-4</v>
      </c>
      <c r="AQ49" s="47">
        <f t="shared" si="21"/>
        <v>2.4794877664099529E-9</v>
      </c>
    </row>
    <row r="50" spans="1:43" x14ac:dyDescent="0.25">
      <c r="F50" s="36" t="s">
        <v>88</v>
      </c>
      <c r="G50" s="21">
        <f t="shared" ref="G50:AQ50" si="22">th*180/PI()</f>
        <v>0</v>
      </c>
      <c r="H50" s="21">
        <f t="shared" si="22"/>
        <v>10</v>
      </c>
      <c r="I50" s="21">
        <f t="shared" si="22"/>
        <v>20</v>
      </c>
      <c r="J50" s="21">
        <f t="shared" si="22"/>
        <v>29.999999999999996</v>
      </c>
      <c r="K50" s="21">
        <f t="shared" si="22"/>
        <v>40</v>
      </c>
      <c r="L50" s="21">
        <f t="shared" si="22"/>
        <v>50</v>
      </c>
      <c r="M50" s="21">
        <f t="shared" si="22"/>
        <v>59.999999999999993</v>
      </c>
      <c r="N50" s="21">
        <f t="shared" si="22"/>
        <v>70</v>
      </c>
      <c r="O50" s="21">
        <f t="shared" si="22"/>
        <v>80</v>
      </c>
      <c r="P50" s="21">
        <f t="shared" si="22"/>
        <v>90</v>
      </c>
      <c r="Q50" s="21">
        <f t="shared" si="22"/>
        <v>100</v>
      </c>
      <c r="R50" s="21">
        <f t="shared" si="22"/>
        <v>110</v>
      </c>
      <c r="S50" s="21">
        <f t="shared" si="22"/>
        <v>119.99999999999999</v>
      </c>
      <c r="T50" s="21">
        <f t="shared" si="22"/>
        <v>130</v>
      </c>
      <c r="U50" s="21">
        <f t="shared" si="22"/>
        <v>140</v>
      </c>
      <c r="V50" s="21">
        <f t="shared" si="22"/>
        <v>150.00000000000003</v>
      </c>
      <c r="W50" s="21">
        <f t="shared" si="22"/>
        <v>160</v>
      </c>
      <c r="X50" s="21">
        <f t="shared" si="22"/>
        <v>170</v>
      </c>
      <c r="Y50" s="21">
        <f t="shared" si="22"/>
        <v>180</v>
      </c>
      <c r="Z50" s="21">
        <f t="shared" si="22"/>
        <v>190</v>
      </c>
      <c r="AA50" s="21">
        <f t="shared" si="22"/>
        <v>200</v>
      </c>
      <c r="AB50" s="21">
        <f t="shared" si="22"/>
        <v>210</v>
      </c>
      <c r="AC50" s="21">
        <f t="shared" si="22"/>
        <v>220</v>
      </c>
      <c r="AD50" s="21">
        <f t="shared" si="22"/>
        <v>229.99999999999997</v>
      </c>
      <c r="AE50" s="21">
        <f t="shared" si="22"/>
        <v>239.99999999999997</v>
      </c>
      <c r="AF50" s="21">
        <f t="shared" si="22"/>
        <v>249.99999999999997</v>
      </c>
      <c r="AG50" s="21">
        <f t="shared" si="22"/>
        <v>260</v>
      </c>
      <c r="AH50" s="21">
        <f t="shared" si="22"/>
        <v>270</v>
      </c>
      <c r="AI50" s="21">
        <f t="shared" si="22"/>
        <v>280</v>
      </c>
      <c r="AJ50" s="21">
        <f t="shared" si="22"/>
        <v>290</v>
      </c>
      <c r="AK50" s="21">
        <f t="shared" si="22"/>
        <v>300.00000000000006</v>
      </c>
      <c r="AL50" s="21">
        <f t="shared" si="22"/>
        <v>310</v>
      </c>
      <c r="AM50" s="21">
        <f t="shared" si="22"/>
        <v>320</v>
      </c>
      <c r="AN50" s="21">
        <f t="shared" si="22"/>
        <v>329.99999999999994</v>
      </c>
      <c r="AO50" s="21">
        <f t="shared" si="22"/>
        <v>340</v>
      </c>
      <c r="AP50" s="21">
        <f t="shared" si="22"/>
        <v>349.99999999999994</v>
      </c>
      <c r="AQ50" s="21">
        <f t="shared" si="22"/>
        <v>360</v>
      </c>
    </row>
    <row r="51" spans="1:43" x14ac:dyDescent="0.25">
      <c r="B51" s="21" t="s">
        <v>89</v>
      </c>
      <c r="C51" s="31"/>
      <c r="D51" s="31">
        <f>MAX(ABS(MAX(G51:AQ51)),ABS(MIN(G51:AQ51)))</f>
        <v>38.74442657566356</v>
      </c>
      <c r="F51" s="36" t="s">
        <v>41</v>
      </c>
      <c r="G51" s="21">
        <f t="shared" ref="G51:AQ51" si="23">SUM(G3:G49)*10000</f>
        <v>1.8583113684295662</v>
      </c>
      <c r="H51" s="21">
        <f t="shared" si="23"/>
        <v>14.740096756508274</v>
      </c>
      <c r="I51" s="21">
        <f t="shared" si="23"/>
        <v>26.007114622944492</v>
      </c>
      <c r="J51" s="21">
        <f t="shared" si="23"/>
        <v>34.29086495824707</v>
      </c>
      <c r="K51" s="21">
        <f t="shared" si="23"/>
        <v>38.578007567623864</v>
      </c>
      <c r="L51" s="21">
        <f t="shared" si="23"/>
        <v>38.333017242169362</v>
      </c>
      <c r="M51" s="21">
        <f t="shared" si="23"/>
        <v>33.563336065930947</v>
      </c>
      <c r="N51" s="21">
        <f t="shared" si="23"/>
        <v>24.81914751183427</v>
      </c>
      <c r="O51" s="21">
        <f t="shared" si="23"/>
        <v>13.127779163927119</v>
      </c>
      <c r="P51" s="21">
        <f t="shared" si="23"/>
        <v>-0.12937711667193791</v>
      </c>
      <c r="Q51" s="21">
        <f t="shared" si="23"/>
        <v>-13.382607588227032</v>
      </c>
      <c r="R51" s="21">
        <f t="shared" si="23"/>
        <v>-25.062317159595221</v>
      </c>
      <c r="S51" s="21">
        <f t="shared" si="23"/>
        <v>-33.787466392663021</v>
      </c>
      <c r="T51" s="21">
        <f t="shared" si="23"/>
        <v>-38.531303410488391</v>
      </c>
      <c r="U51" s="21">
        <f t="shared" si="23"/>
        <v>-38.74442657566356</v>
      </c>
      <c r="V51" s="21">
        <f t="shared" si="23"/>
        <v>-34.420358425639762</v>
      </c>
      <c r="W51" s="21">
        <f t="shared" si="23"/>
        <v>-26.095742707032187</v>
      </c>
      <c r="X51" s="21">
        <f t="shared" si="23"/>
        <v>-14.785158495596367</v>
      </c>
      <c r="Y51" s="21">
        <f t="shared" si="23"/>
        <v>-1.8584277191503171</v>
      </c>
      <c r="Z51" s="21">
        <f t="shared" si="23"/>
        <v>11.124775692310521</v>
      </c>
      <c r="AA51" s="21">
        <f t="shared" si="23"/>
        <v>22.603061283223724</v>
      </c>
      <c r="AB51" s="21">
        <f t="shared" si="23"/>
        <v>31.201509781196613</v>
      </c>
      <c r="AC51" s="21">
        <f t="shared" si="23"/>
        <v>35.897219047009258</v>
      </c>
      <c r="AD51" s="21">
        <f t="shared" si="23"/>
        <v>36.142249780645017</v>
      </c>
      <c r="AE51" s="21">
        <f t="shared" si="23"/>
        <v>31.929155024233506</v>
      </c>
      <c r="AF51" s="21">
        <f t="shared" si="23"/>
        <v>23.791206653980144</v>
      </c>
      <c r="AG51" s="21">
        <f t="shared" si="23"/>
        <v>12.737311952719047</v>
      </c>
      <c r="AH51" s="21">
        <f t="shared" si="23"/>
        <v>0.12949346739270165</v>
      </c>
      <c r="AI51" s="21">
        <f t="shared" si="23"/>
        <v>-12.482264860591663</v>
      </c>
      <c r="AJ51" s="21">
        <f t="shared" si="23"/>
        <v>-23.547858746572899</v>
      </c>
      <c r="AK51" s="21">
        <f t="shared" si="23"/>
        <v>-31.704908346780616</v>
      </c>
      <c r="AL51" s="21">
        <f t="shared" si="23"/>
        <v>-35.943923204144696</v>
      </c>
      <c r="AM51" s="21">
        <f t="shared" si="23"/>
        <v>-35.730840447150797</v>
      </c>
      <c r="AN51" s="21">
        <f t="shared" si="23"/>
        <v>-31.072132664524652</v>
      </c>
      <c r="AO51" s="21">
        <f t="shared" si="23"/>
        <v>-22.514611458782195</v>
      </c>
      <c r="AP51" s="21">
        <f t="shared" si="23"/>
        <v>-11.07993262104983</v>
      </c>
      <c r="AQ51" s="21">
        <f t="shared" si="23"/>
        <v>1.8583113684295545</v>
      </c>
    </row>
    <row r="52" spans="1:43" x14ac:dyDescent="0.25">
      <c r="F52" s="36">
        <f>SUM(F3:F49)</f>
        <v>179.05274620094792</v>
      </c>
    </row>
  </sheetData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2" workbookViewId="0">
      <selection activeCell="D54" sqref="D54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111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2.09339E-5</v>
      </c>
      <c r="E3" s="50">
        <v>3.1415899999999999</v>
      </c>
      <c r="F3" s="36">
        <f>MAX(ABS(MAX(G3:AQ3)),ABS(MAX(G3:AQ3)))*10000</f>
        <v>0.8373559999970519</v>
      </c>
      <c r="G3" s="75">
        <f t="shared" ref="G3:P12" si="1">Bn*SIN(m*(th-INDEX(deg,ii)*PI()/180+ph))*INDEX(mm,ii)*INDEX(_10kA,ii)</f>
        <v>2.2219993350027108E-10</v>
      </c>
      <c r="H3" s="75">
        <f t="shared" si="1"/>
        <v>-1.4540315521578572E-5</v>
      </c>
      <c r="I3" s="75">
        <f t="shared" si="1"/>
        <v>-2.8639053113722189E-5</v>
      </c>
      <c r="J3" s="75">
        <f t="shared" si="1"/>
        <v>-4.186760756906545E-5</v>
      </c>
      <c r="K3" s="75">
        <f t="shared" si="1"/>
        <v>-5.3824035954454364E-5</v>
      </c>
      <c r="L3" s="75">
        <f t="shared" si="1"/>
        <v>-6.4145048243643526E-5</v>
      </c>
      <c r="M3" s="75">
        <f t="shared" si="1"/>
        <v>-7.2517045700910162E-5</v>
      </c>
      <c r="N3" s="75">
        <f t="shared" si="1"/>
        <v>-7.8685649419950362E-5</v>
      </c>
      <c r="O3" s="75">
        <f t="shared" si="1"/>
        <v>-8.2463429498225179E-5</v>
      </c>
      <c r="P3" s="75">
        <f t="shared" si="1"/>
        <v>-8.373559999970519E-5</v>
      </c>
      <c r="Q3" s="75">
        <f t="shared" ref="Q3:Z12" si="2">Bn*SIN(m*(th-INDEX(deg,ii)*PI()/180+ph))*INDEX(mm,ii)*INDEX(_10kA,ii)</f>
        <v>-8.2463506667452242E-5</v>
      </c>
      <c r="R3" s="75">
        <f t="shared" si="2"/>
        <v>-7.868580141365657E-5</v>
      </c>
      <c r="S3" s="75">
        <f t="shared" si="2"/>
        <v>-7.2517267900843664E-5</v>
      </c>
      <c r="T3" s="75">
        <f t="shared" si="2"/>
        <v>-6.4145333898371791E-5</v>
      </c>
      <c r="U3" s="75">
        <f t="shared" si="2"/>
        <v>-5.382437638450301E-5</v>
      </c>
      <c r="V3" s="75">
        <f t="shared" si="2"/>
        <v>-4.1867992430639747E-5</v>
      </c>
      <c r="W3" s="75">
        <f t="shared" si="2"/>
        <v>-2.8639470712997932E-5</v>
      </c>
      <c r="X3" s="75">
        <f t="shared" si="2"/>
        <v>-1.4540753170013043E-5</v>
      </c>
      <c r="Y3" s="75">
        <f t="shared" si="2"/>
        <v>-2.2219993351052993E-10</v>
      </c>
      <c r="Z3" s="75">
        <f t="shared" si="2"/>
        <v>1.4540315521578636E-5</v>
      </c>
      <c r="AA3" s="75">
        <f t="shared" ref="AA3:AJ12" si="3">Bn*SIN(m*(th-INDEX(deg,ii)*PI()/180+ph))*INDEX(mm,ii)*INDEX(_10kA,ii)</f>
        <v>2.863905311372221E-5</v>
      </c>
      <c r="AB3" s="75">
        <f t="shared" si="3"/>
        <v>4.1867607569065477E-5</v>
      </c>
      <c r="AC3" s="75">
        <f t="shared" si="3"/>
        <v>5.3824035954454358E-5</v>
      </c>
      <c r="AD3" s="75">
        <f t="shared" si="3"/>
        <v>6.4145048243643513E-5</v>
      </c>
      <c r="AE3" s="75">
        <f t="shared" si="3"/>
        <v>7.2517045700910149E-5</v>
      </c>
      <c r="AF3" s="75">
        <f t="shared" si="3"/>
        <v>7.8685649419950362E-5</v>
      </c>
      <c r="AG3" s="75">
        <f t="shared" si="3"/>
        <v>8.2463429498225179E-5</v>
      </c>
      <c r="AH3" s="75">
        <f t="shared" si="3"/>
        <v>8.373559999970519E-5</v>
      </c>
      <c r="AI3" s="75">
        <f t="shared" si="3"/>
        <v>8.2463506667452256E-5</v>
      </c>
      <c r="AJ3" s="75">
        <f t="shared" si="3"/>
        <v>7.8685801413656611E-5</v>
      </c>
      <c r="AK3" s="75">
        <f t="shared" ref="AK3:AQ12" si="4">Bn*SIN(m*(th-INDEX(deg,ii)*PI()/180+ph))*INDEX(mm,ii)*INDEX(_10kA,ii)</f>
        <v>7.2517267900843664E-5</v>
      </c>
      <c r="AL3" s="75">
        <f t="shared" si="4"/>
        <v>6.4145333898371791E-5</v>
      </c>
      <c r="AM3" s="75">
        <f t="shared" si="4"/>
        <v>5.3824376384503017E-5</v>
      </c>
      <c r="AN3" s="75">
        <f t="shared" si="4"/>
        <v>4.1867992430639761E-5</v>
      </c>
      <c r="AO3" s="75">
        <f t="shared" si="4"/>
        <v>2.8639470712997804E-5</v>
      </c>
      <c r="AP3" s="75">
        <f t="shared" si="4"/>
        <v>1.4540753170013124E-5</v>
      </c>
      <c r="AQ3" s="75">
        <f t="shared" si="4"/>
        <v>2.2219993344641663E-10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4.2846999999999998E-5</v>
      </c>
      <c r="E4" s="50">
        <v>-1.5708</v>
      </c>
      <c r="F4" s="36">
        <f t="shared" ref="F4:F49" si="5">MAX(ABS(MAX(G4:AQ4)),ABS(MAX(G4:AQ4)))*10000</f>
        <v>1.2854099999913282</v>
      </c>
      <c r="G4" s="75">
        <f t="shared" si="1"/>
        <v>-1.2854099999913283E-4</v>
      </c>
      <c r="H4" s="75">
        <f t="shared" si="1"/>
        <v>-1.2658825536837024E-4</v>
      </c>
      <c r="I4" s="75">
        <f t="shared" si="1"/>
        <v>-1.2078919065498774E-4</v>
      </c>
      <c r="J4" s="75">
        <f t="shared" si="1"/>
        <v>-1.1132000750583312E-4</v>
      </c>
      <c r="K4" s="75">
        <f t="shared" si="1"/>
        <v>-9.8468422259255576E-5</v>
      </c>
      <c r="L4" s="75">
        <f t="shared" si="1"/>
        <v>-8.2624923829756401E-5</v>
      </c>
      <c r="M4" s="75">
        <f t="shared" si="1"/>
        <v>-6.427090889991893E-5</v>
      </c>
      <c r="N4" s="75">
        <f t="shared" si="1"/>
        <v>-4.3964054925806573E-5</v>
      </c>
      <c r="O4" s="75">
        <f t="shared" si="1"/>
        <v>-2.2321375389658806E-5</v>
      </c>
      <c r="P4" s="75">
        <f t="shared" si="1"/>
        <v>-4.7215745719714276E-10</v>
      </c>
      <c r="Q4" s="75">
        <f t="shared" si="2"/>
        <v>2.2320445421009826E-5</v>
      </c>
      <c r="R4" s="75">
        <f t="shared" si="2"/>
        <v>4.3963167560049819E-5</v>
      </c>
      <c r="S4" s="75">
        <f t="shared" si="2"/>
        <v>6.4270091099213872E-5</v>
      </c>
      <c r="T4" s="75">
        <f t="shared" si="2"/>
        <v>8.2624200442563684E-5</v>
      </c>
      <c r="U4" s="75">
        <f t="shared" si="2"/>
        <v>9.8467815265328965E-5</v>
      </c>
      <c r="V4" s="75">
        <f t="shared" si="2"/>
        <v>1.1131953534837595E-4</v>
      </c>
      <c r="W4" s="75">
        <f t="shared" si="2"/>
        <v>1.2078886768026537E-4</v>
      </c>
      <c r="X4" s="75">
        <f t="shared" si="2"/>
        <v>1.2658809138980622E-4</v>
      </c>
      <c r="Y4" s="75">
        <f t="shared" si="2"/>
        <v>1.2854099999913283E-4</v>
      </c>
      <c r="Z4" s="75">
        <f t="shared" si="2"/>
        <v>1.2658825536837024E-4</v>
      </c>
      <c r="AA4" s="75">
        <f t="shared" si="3"/>
        <v>1.2078919065498775E-4</v>
      </c>
      <c r="AB4" s="75">
        <f t="shared" si="3"/>
        <v>1.1132000750583314E-4</v>
      </c>
      <c r="AC4" s="75">
        <f t="shared" si="3"/>
        <v>9.8468422259255576E-5</v>
      </c>
      <c r="AD4" s="75">
        <f t="shared" si="3"/>
        <v>8.2624923829756455E-5</v>
      </c>
      <c r="AE4" s="75">
        <f t="shared" si="3"/>
        <v>6.4270908899919011E-5</v>
      </c>
      <c r="AF4" s="75">
        <f t="shared" si="3"/>
        <v>4.3964054925806675E-5</v>
      </c>
      <c r="AG4" s="75">
        <f t="shared" si="3"/>
        <v>2.232137538965882E-5</v>
      </c>
      <c r="AH4" s="75">
        <f t="shared" si="3"/>
        <v>4.721574572414328E-10</v>
      </c>
      <c r="AI4" s="75">
        <f t="shared" si="3"/>
        <v>-2.2320445421009751E-5</v>
      </c>
      <c r="AJ4" s="75">
        <f t="shared" si="3"/>
        <v>-4.3963167560049724E-5</v>
      </c>
      <c r="AK4" s="75">
        <f t="shared" si="4"/>
        <v>-6.4270091099213899E-5</v>
      </c>
      <c r="AL4" s="75">
        <f t="shared" si="4"/>
        <v>-8.2624200442563657E-5</v>
      </c>
      <c r="AM4" s="75">
        <f t="shared" si="4"/>
        <v>-9.8467815265328911E-5</v>
      </c>
      <c r="AN4" s="75">
        <f t="shared" si="4"/>
        <v>-1.113195353483759E-4</v>
      </c>
      <c r="AO4" s="75">
        <f t="shared" si="4"/>
        <v>-1.207888676802654E-4</v>
      </c>
      <c r="AP4" s="75">
        <f t="shared" si="4"/>
        <v>-1.2658809138980622E-4</v>
      </c>
      <c r="AQ4" s="75">
        <f t="shared" si="4"/>
        <v>-1.2854099999913283E-4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4.5733400000000002E-6</v>
      </c>
      <c r="E5" s="50">
        <v>3.1415899999999999</v>
      </c>
      <c r="F5" s="36">
        <f t="shared" si="5"/>
        <v>9.0077298076110798E-2</v>
      </c>
      <c r="G5" s="75">
        <f t="shared" si="1"/>
        <v>-4.8543073381957108E-11</v>
      </c>
      <c r="H5" s="75">
        <f t="shared" si="1"/>
        <v>3.1283031889421203E-6</v>
      </c>
      <c r="I5" s="75">
        <f t="shared" si="1"/>
        <v>5.8793353875332609E-6</v>
      </c>
      <c r="J5" s="75">
        <f t="shared" si="1"/>
        <v>7.9212329686388016E-6</v>
      </c>
      <c r="K5" s="75">
        <f t="shared" si="1"/>
        <v>9.0077129487786174E-6</v>
      </c>
      <c r="L5" s="75">
        <f t="shared" si="1"/>
        <v>9.0077298076110796E-6</v>
      </c>
      <c r="M5" s="75">
        <f t="shared" si="1"/>
        <v>7.9212815117121881E-6</v>
      </c>
      <c r="N5" s="75">
        <f t="shared" si="1"/>
        <v>5.8794097598364996E-6</v>
      </c>
      <c r="O5" s="75">
        <f t="shared" si="1"/>
        <v>3.1283944200778157E-6</v>
      </c>
      <c r="P5" s="75">
        <f t="shared" si="1"/>
        <v>4.8543073383077712E-11</v>
      </c>
      <c r="Q5" s="75">
        <f t="shared" si="2"/>
        <v>-3.1283031889421195E-6</v>
      </c>
      <c r="R5" s="75">
        <f t="shared" si="2"/>
        <v>-5.879335387533266E-6</v>
      </c>
      <c r="S5" s="75">
        <f t="shared" si="2"/>
        <v>-7.921232968638805E-6</v>
      </c>
      <c r="T5" s="75">
        <f t="shared" si="2"/>
        <v>-9.0077129487786157E-6</v>
      </c>
      <c r="U5" s="75">
        <f t="shared" si="2"/>
        <v>-9.0077298076110796E-6</v>
      </c>
      <c r="V5" s="75">
        <f t="shared" si="2"/>
        <v>-7.9212815117121881E-6</v>
      </c>
      <c r="W5" s="75">
        <f t="shared" si="2"/>
        <v>-5.8794097598365004E-6</v>
      </c>
      <c r="X5" s="75">
        <f t="shared" si="2"/>
        <v>-3.128394420077817E-6</v>
      </c>
      <c r="Y5" s="75">
        <f t="shared" si="2"/>
        <v>-4.8543073384198315E-11</v>
      </c>
      <c r="Z5" s="75">
        <f t="shared" si="2"/>
        <v>3.1283031889421335E-6</v>
      </c>
      <c r="AA5" s="75">
        <f t="shared" si="3"/>
        <v>5.8793353875332643E-6</v>
      </c>
      <c r="AB5" s="75">
        <f t="shared" si="3"/>
        <v>7.9212329686388033E-6</v>
      </c>
      <c r="AC5" s="75">
        <f t="shared" si="3"/>
        <v>9.0077129487786157E-6</v>
      </c>
      <c r="AD5" s="75">
        <f t="shared" si="3"/>
        <v>9.0077298076110796E-6</v>
      </c>
      <c r="AE5" s="75">
        <f t="shared" si="3"/>
        <v>7.9212815117121898E-6</v>
      </c>
      <c r="AF5" s="75">
        <f t="shared" si="3"/>
        <v>5.8794097598365013E-6</v>
      </c>
      <c r="AG5" s="75">
        <f t="shared" si="3"/>
        <v>3.1283944200778183E-6</v>
      </c>
      <c r="AH5" s="75">
        <f t="shared" si="3"/>
        <v>4.8543073385318919E-11</v>
      </c>
      <c r="AI5" s="75">
        <f t="shared" si="3"/>
        <v>-3.1283031889421017E-6</v>
      </c>
      <c r="AJ5" s="75">
        <f t="shared" si="3"/>
        <v>-5.8793353875332389E-6</v>
      </c>
      <c r="AK5" s="75">
        <f t="shared" si="4"/>
        <v>-7.9212329686388033E-6</v>
      </c>
      <c r="AL5" s="75">
        <f t="shared" si="4"/>
        <v>-9.0077129487786157E-6</v>
      </c>
      <c r="AM5" s="75">
        <f t="shared" si="4"/>
        <v>-9.0077298076110796E-6</v>
      </c>
      <c r="AN5" s="75">
        <f t="shared" si="4"/>
        <v>-7.9212815117121898E-6</v>
      </c>
      <c r="AO5" s="75">
        <f t="shared" si="4"/>
        <v>-5.8794097598364784E-6</v>
      </c>
      <c r="AP5" s="75">
        <f t="shared" si="4"/>
        <v>-3.1283944200778344E-6</v>
      </c>
      <c r="AQ5" s="75">
        <f t="shared" si="4"/>
        <v>-4.8543073370191756E-11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5.0747300000000001E-7</v>
      </c>
      <c r="E6" s="50">
        <v>1.39946E-12</v>
      </c>
      <c r="F6" s="36">
        <f t="shared" si="5"/>
        <v>2.0298920000000002E-2</v>
      </c>
      <c r="G6" s="75">
        <f t="shared" si="1"/>
        <v>2.8407526583199999E-18</v>
      </c>
      <c r="H6" s="75">
        <f t="shared" si="1"/>
        <v>3.5248704666347813E-7</v>
      </c>
      <c r="I6" s="75">
        <f t="shared" si="1"/>
        <v>6.9426395277829777E-7</v>
      </c>
      <c r="J6" s="75">
        <f t="shared" si="1"/>
        <v>1.01494600000246E-6</v>
      </c>
      <c r="K6" s="75">
        <f t="shared" si="1"/>
        <v>1.3047894266040048E-6</v>
      </c>
      <c r="L6" s="75">
        <f t="shared" si="1"/>
        <v>1.5549874867334944E-6</v>
      </c>
      <c r="M6" s="75">
        <f t="shared" si="1"/>
        <v>1.7579380389402221E-6</v>
      </c>
      <c r="N6" s="75">
        <f t="shared" si="1"/>
        <v>1.9074745333933208E-6</v>
      </c>
      <c r="O6" s="75">
        <f t="shared" si="1"/>
        <v>1.9990533793779504E-6</v>
      </c>
      <c r="P6" s="75">
        <f t="shared" si="1"/>
        <v>2.029892E-6</v>
      </c>
      <c r="Q6" s="75">
        <f t="shared" si="2"/>
        <v>1.9990533793769636E-6</v>
      </c>
      <c r="R6" s="75">
        <f t="shared" si="2"/>
        <v>1.9074745333913773E-6</v>
      </c>
      <c r="S6" s="75">
        <f t="shared" si="2"/>
        <v>1.7579380389373816E-6</v>
      </c>
      <c r="T6" s="75">
        <f t="shared" si="2"/>
        <v>1.5549874867298426E-6</v>
      </c>
      <c r="U6" s="75">
        <f t="shared" si="2"/>
        <v>1.3047894265996531E-6</v>
      </c>
      <c r="V6" s="75">
        <f t="shared" si="2"/>
        <v>1.01494599999754E-6</v>
      </c>
      <c r="W6" s="75">
        <f t="shared" si="2"/>
        <v>6.9426395277295945E-7</v>
      </c>
      <c r="X6" s="75">
        <f t="shared" si="2"/>
        <v>3.5248704665788311E-7</v>
      </c>
      <c r="Y6" s="75">
        <f t="shared" si="2"/>
        <v>-2.8402301344666523E-18</v>
      </c>
      <c r="Z6" s="75">
        <f t="shared" si="2"/>
        <v>-3.5248704666347813E-7</v>
      </c>
      <c r="AA6" s="75">
        <f t="shared" si="3"/>
        <v>-6.9426395277829745E-7</v>
      </c>
      <c r="AB6" s="75">
        <f t="shared" si="3"/>
        <v>-1.0149460000024602E-6</v>
      </c>
      <c r="AC6" s="75">
        <f t="shared" si="3"/>
        <v>-1.3047894266040048E-6</v>
      </c>
      <c r="AD6" s="75">
        <f t="shared" si="3"/>
        <v>-1.5549874867334946E-6</v>
      </c>
      <c r="AE6" s="75">
        <f t="shared" si="3"/>
        <v>-1.7579380389402219E-6</v>
      </c>
      <c r="AF6" s="75">
        <f t="shared" si="3"/>
        <v>-1.9074745333933204E-6</v>
      </c>
      <c r="AG6" s="75">
        <f t="shared" si="3"/>
        <v>-1.9990533793779504E-6</v>
      </c>
      <c r="AH6" s="75">
        <f t="shared" si="3"/>
        <v>-2.029892E-6</v>
      </c>
      <c r="AI6" s="75">
        <f t="shared" si="3"/>
        <v>-1.999053379376964E-6</v>
      </c>
      <c r="AJ6" s="75">
        <f t="shared" si="3"/>
        <v>-1.9074745333913777E-6</v>
      </c>
      <c r="AK6" s="75">
        <f t="shared" si="4"/>
        <v>-1.7579380389373809E-6</v>
      </c>
      <c r="AL6" s="75">
        <f t="shared" si="4"/>
        <v>-1.5549874867298424E-6</v>
      </c>
      <c r="AM6" s="75">
        <f t="shared" si="4"/>
        <v>-1.3047894265996527E-6</v>
      </c>
      <c r="AN6" s="75">
        <f t="shared" si="4"/>
        <v>-1.0149459999975402E-6</v>
      </c>
      <c r="AO6" s="75">
        <f t="shared" si="4"/>
        <v>-6.9426395277295797E-7</v>
      </c>
      <c r="AP6" s="75">
        <f t="shared" si="4"/>
        <v>-3.5248704665788422E-7</v>
      </c>
      <c r="AQ6" s="75">
        <f t="shared" si="4"/>
        <v>2.8408828956962702E-18</v>
      </c>
    </row>
    <row r="7" spans="1:43" x14ac:dyDescent="0.25">
      <c r="A7" s="75">
        <v>5</v>
      </c>
      <c r="B7" s="49" t="s">
        <v>47</v>
      </c>
      <c r="C7" s="49">
        <v>1</v>
      </c>
      <c r="D7" s="50">
        <v>3.7177499999999998E-7</v>
      </c>
      <c r="E7" s="50">
        <v>1.5708</v>
      </c>
      <c r="F7" s="36">
        <f t="shared" si="5"/>
        <v>1.1153249999924756E-2</v>
      </c>
      <c r="G7" s="75">
        <f t="shared" si="1"/>
        <v>1.1153249999924756E-6</v>
      </c>
      <c r="H7" s="75">
        <f t="shared" si="1"/>
        <v>1.0983799957160409E-6</v>
      </c>
      <c r="I7" s="75">
        <f t="shared" si="1"/>
        <v>1.0480612710768706E-6</v>
      </c>
      <c r="J7" s="75">
        <f t="shared" si="1"/>
        <v>9.6589773506062181E-7</v>
      </c>
      <c r="K7" s="75">
        <f t="shared" si="1"/>
        <v>8.5438588513239397E-7</v>
      </c>
      <c r="L7" s="75">
        <f t="shared" si="1"/>
        <v>7.1691395242453648E-7</v>
      </c>
      <c r="M7" s="75">
        <f t="shared" si="1"/>
        <v>5.5765895204822406E-7</v>
      </c>
      <c r="N7" s="75">
        <f t="shared" si="1"/>
        <v>3.8145976660297192E-7</v>
      </c>
      <c r="O7" s="75">
        <f t="shared" si="1"/>
        <v>1.9367011917744374E-7</v>
      </c>
      <c r="P7" s="75">
        <f t="shared" si="1"/>
        <v>-4.0968174820693194E-12</v>
      </c>
      <c r="Q7" s="75">
        <f t="shared" si="2"/>
        <v>-1.9367818833268129E-7</v>
      </c>
      <c r="R7" s="75">
        <f t="shared" si="2"/>
        <v>-3.8146746610128418E-7</v>
      </c>
      <c r="S7" s="75">
        <f t="shared" si="2"/>
        <v>-5.5766604794425142E-7</v>
      </c>
      <c r="T7" s="75">
        <f t="shared" si="2"/>
        <v>-7.1692022911306945E-7</v>
      </c>
      <c r="U7" s="75">
        <f t="shared" si="2"/>
        <v>-8.5439115189942681E-7</v>
      </c>
      <c r="V7" s="75">
        <f t="shared" si="2"/>
        <v>-9.6590183187810372E-7</v>
      </c>
      <c r="W7" s="75">
        <f t="shared" si="2"/>
        <v>-1.0480640734650751E-6</v>
      </c>
      <c r="X7" s="75">
        <f t="shared" si="2"/>
        <v>-1.098381418525821E-6</v>
      </c>
      <c r="Y7" s="75">
        <f t="shared" si="2"/>
        <v>-1.1153249999924756E-6</v>
      </c>
      <c r="Z7" s="75">
        <f t="shared" si="2"/>
        <v>-1.0983799957160409E-6</v>
      </c>
      <c r="AA7" s="75">
        <f t="shared" si="3"/>
        <v>-1.0480612710768706E-6</v>
      </c>
      <c r="AB7" s="75">
        <f t="shared" si="3"/>
        <v>-9.6589773506062159E-7</v>
      </c>
      <c r="AC7" s="75">
        <f t="shared" si="3"/>
        <v>-8.5438588513239354E-7</v>
      </c>
      <c r="AD7" s="75">
        <f t="shared" si="3"/>
        <v>-7.1691395242453648E-7</v>
      </c>
      <c r="AE7" s="75">
        <f t="shared" si="3"/>
        <v>-5.5765895204822406E-7</v>
      </c>
      <c r="AF7" s="75">
        <f t="shared" si="3"/>
        <v>-3.8145976660297208E-7</v>
      </c>
      <c r="AG7" s="75">
        <f t="shared" si="3"/>
        <v>-1.9367011917744342E-7</v>
      </c>
      <c r="AH7" s="75">
        <f t="shared" si="3"/>
        <v>4.0968174819326747E-12</v>
      </c>
      <c r="AI7" s="75">
        <f t="shared" si="3"/>
        <v>1.9367818833268115E-7</v>
      </c>
      <c r="AJ7" s="75">
        <f t="shared" si="3"/>
        <v>3.8146746610128408E-7</v>
      </c>
      <c r="AK7" s="75">
        <f t="shared" si="4"/>
        <v>5.5766604794425216E-7</v>
      </c>
      <c r="AL7" s="75">
        <f t="shared" si="4"/>
        <v>7.1692022911306945E-7</v>
      </c>
      <c r="AM7" s="75">
        <f t="shared" si="4"/>
        <v>8.543911518994266E-7</v>
      </c>
      <c r="AN7" s="75">
        <f t="shared" si="4"/>
        <v>9.659018318781035E-7</v>
      </c>
      <c r="AO7" s="75">
        <f t="shared" si="4"/>
        <v>1.0480640734650753E-6</v>
      </c>
      <c r="AP7" s="75">
        <f t="shared" si="4"/>
        <v>1.0983814185258208E-6</v>
      </c>
      <c r="AQ7" s="75">
        <f t="shared" si="4"/>
        <v>1.1153249999924756E-6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2.68753E-8</v>
      </c>
      <c r="E8" s="50">
        <v>-3.8665200000000002E-16</v>
      </c>
      <c r="F8" s="36">
        <f t="shared" si="5"/>
        <v>5.2934007609058001E-4</v>
      </c>
      <c r="G8" s="75">
        <f t="shared" si="1"/>
        <v>-4.1565553982400001E-23</v>
      </c>
      <c r="H8" s="75">
        <f t="shared" si="1"/>
        <v>1.8383787915840649E-8</v>
      </c>
      <c r="I8" s="75">
        <f t="shared" si="1"/>
        <v>3.4550219693217265E-8</v>
      </c>
      <c r="J8" s="75">
        <f t="shared" si="1"/>
        <v>4.6549385068655828E-8</v>
      </c>
      <c r="K8" s="75">
        <f t="shared" si="1"/>
        <v>5.2934007609057984E-8</v>
      </c>
      <c r="L8" s="75">
        <f t="shared" si="1"/>
        <v>5.2934007609057997E-8</v>
      </c>
      <c r="M8" s="75">
        <f t="shared" si="1"/>
        <v>4.6549385068655874E-8</v>
      </c>
      <c r="N8" s="75">
        <f t="shared" si="1"/>
        <v>3.4550219693217345E-8</v>
      </c>
      <c r="O8" s="75">
        <f t="shared" si="1"/>
        <v>1.8383787915840742E-8</v>
      </c>
      <c r="P8" s="75">
        <f t="shared" si="1"/>
        <v>5.4325369419974674E-23</v>
      </c>
      <c r="Q8" s="75">
        <f t="shared" si="2"/>
        <v>-1.8383787915840642E-8</v>
      </c>
      <c r="R8" s="75">
        <f t="shared" si="2"/>
        <v>-3.4550219693217259E-8</v>
      </c>
      <c r="S8" s="75">
        <f t="shared" si="2"/>
        <v>-4.6549385068655808E-8</v>
      </c>
      <c r="T8" s="75">
        <f t="shared" si="2"/>
        <v>-5.2934007609057984E-8</v>
      </c>
      <c r="U8" s="75">
        <f t="shared" si="2"/>
        <v>-5.2934007609058003E-8</v>
      </c>
      <c r="V8" s="75">
        <f t="shared" si="2"/>
        <v>-4.6549385068655868E-8</v>
      </c>
      <c r="W8" s="75">
        <f t="shared" si="2"/>
        <v>-3.4550219693217351E-8</v>
      </c>
      <c r="X8" s="75">
        <f t="shared" si="2"/>
        <v>-1.8383787915840728E-8</v>
      </c>
      <c r="Y8" s="75">
        <f t="shared" si="2"/>
        <v>-6.0910615874015802E-23</v>
      </c>
      <c r="Z8" s="75">
        <f t="shared" si="2"/>
        <v>1.8383787915840656E-8</v>
      </c>
      <c r="AA8" s="75">
        <f t="shared" si="3"/>
        <v>3.4550219693217259E-8</v>
      </c>
      <c r="AB8" s="75">
        <f t="shared" si="3"/>
        <v>4.6549385068655834E-8</v>
      </c>
      <c r="AC8" s="75">
        <f t="shared" si="3"/>
        <v>5.2934007609057984E-8</v>
      </c>
      <c r="AD8" s="75">
        <f t="shared" si="3"/>
        <v>5.2934007609057997E-8</v>
      </c>
      <c r="AE8" s="75">
        <f t="shared" si="3"/>
        <v>4.6549385068655874E-8</v>
      </c>
      <c r="AF8" s="75">
        <f t="shared" si="3"/>
        <v>3.4550219693217358E-8</v>
      </c>
      <c r="AG8" s="75">
        <f t="shared" si="3"/>
        <v>1.8383787915840689E-8</v>
      </c>
      <c r="AH8" s="75">
        <f t="shared" si="3"/>
        <v>1.9755739362123381E-23</v>
      </c>
      <c r="AI8" s="75">
        <f t="shared" si="3"/>
        <v>-1.8383787915840649E-8</v>
      </c>
      <c r="AJ8" s="75">
        <f t="shared" si="3"/>
        <v>-3.4550219693217252E-8</v>
      </c>
      <c r="AK8" s="75">
        <f t="shared" si="4"/>
        <v>-4.6549385068655854E-8</v>
      </c>
      <c r="AL8" s="75">
        <f t="shared" si="4"/>
        <v>-5.293400760905799E-8</v>
      </c>
      <c r="AM8" s="75">
        <f t="shared" si="4"/>
        <v>-5.2934007609057997E-8</v>
      </c>
      <c r="AN8" s="75">
        <f t="shared" si="4"/>
        <v>-4.6549385068655874E-8</v>
      </c>
      <c r="AO8" s="75">
        <f t="shared" si="4"/>
        <v>-3.4550219693217285E-8</v>
      </c>
      <c r="AP8" s="75">
        <f t="shared" si="4"/>
        <v>-1.8383787915840785E-8</v>
      </c>
      <c r="AQ8" s="75">
        <f t="shared" si="4"/>
        <v>-2.6340985816164508E-23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2.7851999999999998E-7</v>
      </c>
      <c r="E9" s="50">
        <v>-2.4079999999999999E-16</v>
      </c>
      <c r="F9" s="36">
        <f t="shared" si="5"/>
        <v>1.1140799999999999E-2</v>
      </c>
      <c r="G9" s="75">
        <f t="shared" si="1"/>
        <v>-2.6827046399999996E-22</v>
      </c>
      <c r="H9" s="75">
        <f t="shared" si="1"/>
        <v>1.9345796177517345E-7</v>
      </c>
      <c r="I9" s="75">
        <f t="shared" si="1"/>
        <v>3.8103780127626074E-7</v>
      </c>
      <c r="J9" s="75">
        <f t="shared" si="1"/>
        <v>5.5703999999999975E-7</v>
      </c>
      <c r="K9" s="75">
        <f t="shared" si="1"/>
        <v>7.1611682019957953E-7</v>
      </c>
      <c r="L9" s="75">
        <f t="shared" si="1"/>
        <v>8.5343479318999082E-7</v>
      </c>
      <c r="M9" s="75">
        <f t="shared" si="1"/>
        <v>9.6482158184816723E-7</v>
      </c>
      <c r="N9" s="75">
        <f t="shared" si="1"/>
        <v>1.0468927549651647E-6</v>
      </c>
      <c r="O9" s="75">
        <f t="shared" si="1"/>
        <v>1.0971546214758405E-6</v>
      </c>
      <c r="P9" s="75">
        <f t="shared" si="1"/>
        <v>1.1140799999999999E-6</v>
      </c>
      <c r="Q9" s="75">
        <f t="shared" si="2"/>
        <v>1.0971546214758408E-6</v>
      </c>
      <c r="R9" s="75">
        <f t="shared" si="2"/>
        <v>1.0468927549651649E-6</v>
      </c>
      <c r="S9" s="75">
        <f t="shared" si="2"/>
        <v>9.6482158184816765E-7</v>
      </c>
      <c r="T9" s="75">
        <f t="shared" si="2"/>
        <v>8.5343479318999135E-7</v>
      </c>
      <c r="U9" s="75">
        <f t="shared" si="2"/>
        <v>7.1611682019958027E-7</v>
      </c>
      <c r="V9" s="75">
        <f t="shared" si="2"/>
        <v>5.5704000000000039E-7</v>
      </c>
      <c r="W9" s="75">
        <f t="shared" si="2"/>
        <v>3.8103780127626164E-7</v>
      </c>
      <c r="X9" s="75">
        <f t="shared" si="2"/>
        <v>1.9345796177517414E-7</v>
      </c>
      <c r="Y9" s="75">
        <f t="shared" si="2"/>
        <v>6.3124224597421721E-22</v>
      </c>
      <c r="Z9" s="75">
        <f t="shared" si="2"/>
        <v>-1.934579617751734E-7</v>
      </c>
      <c r="AA9" s="75">
        <f t="shared" si="3"/>
        <v>-3.8103780127626042E-7</v>
      </c>
      <c r="AB9" s="75">
        <f t="shared" si="3"/>
        <v>-5.5703999999999965E-7</v>
      </c>
      <c r="AC9" s="75">
        <f t="shared" si="3"/>
        <v>-7.1611682019957921E-7</v>
      </c>
      <c r="AD9" s="75">
        <f t="shared" si="3"/>
        <v>-8.5343479318999082E-7</v>
      </c>
      <c r="AE9" s="75">
        <f t="shared" si="3"/>
        <v>-9.6482158184816702E-7</v>
      </c>
      <c r="AF9" s="75">
        <f t="shared" si="3"/>
        <v>-1.0468927549651645E-6</v>
      </c>
      <c r="AG9" s="75">
        <f t="shared" si="3"/>
        <v>-1.0971546214758405E-6</v>
      </c>
      <c r="AH9" s="75">
        <f t="shared" si="3"/>
        <v>-1.1140799999999999E-6</v>
      </c>
      <c r="AI9" s="75">
        <f t="shared" si="3"/>
        <v>-1.0971546214758408E-6</v>
      </c>
      <c r="AJ9" s="75">
        <f t="shared" si="3"/>
        <v>-1.0468927549651649E-6</v>
      </c>
      <c r="AK9" s="75">
        <f t="shared" si="4"/>
        <v>-9.6482158184816723E-7</v>
      </c>
      <c r="AL9" s="75">
        <f t="shared" si="4"/>
        <v>-8.5343479318999114E-7</v>
      </c>
      <c r="AM9" s="75">
        <f t="shared" si="4"/>
        <v>-7.1611682019957996E-7</v>
      </c>
      <c r="AN9" s="75">
        <f t="shared" si="4"/>
        <v>-5.5704000000000049E-7</v>
      </c>
      <c r="AO9" s="75">
        <f t="shared" si="4"/>
        <v>-3.8103780127626085E-7</v>
      </c>
      <c r="AP9" s="75">
        <f t="shared" si="4"/>
        <v>-1.9345796177517478E-7</v>
      </c>
      <c r="AQ9" s="75">
        <f t="shared" si="4"/>
        <v>-2.7298267812891906E-22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2.0249499999999999E-7</v>
      </c>
      <c r="E10" s="50">
        <v>1.5708</v>
      </c>
      <c r="F10" s="36">
        <f t="shared" si="5"/>
        <v>6.0748499999590177E-3</v>
      </c>
      <c r="G10" s="75">
        <f t="shared" si="1"/>
        <v>6.0748499999590175E-7</v>
      </c>
      <c r="H10" s="75">
        <f t="shared" si="1"/>
        <v>5.9825555035308914E-7</v>
      </c>
      <c r="I10" s="75">
        <f t="shared" si="1"/>
        <v>5.708484085447136E-7</v>
      </c>
      <c r="J10" s="75">
        <f t="shared" si="1"/>
        <v>5.2609632670593943E-7</v>
      </c>
      <c r="K10" s="75">
        <f t="shared" si="1"/>
        <v>4.6535907419779194E-7</v>
      </c>
      <c r="L10" s="75">
        <f t="shared" si="1"/>
        <v>3.9048212170319818E-7</v>
      </c>
      <c r="M10" s="75">
        <f t="shared" si="1"/>
        <v>3.037405675341406E-7</v>
      </c>
      <c r="N10" s="75">
        <f t="shared" si="1"/>
        <v>2.0777000992070149E-7</v>
      </c>
      <c r="O10" s="75">
        <f t="shared" si="1"/>
        <v>1.0548646569251959E-7</v>
      </c>
      <c r="P10" s="75">
        <f t="shared" si="1"/>
        <v>-2.2314170023041537E-12</v>
      </c>
      <c r="Q10" s="75">
        <f t="shared" si="2"/>
        <v>-1.0549086072604747E-7</v>
      </c>
      <c r="R10" s="75">
        <f t="shared" si="2"/>
        <v>-2.077742036128829E-7</v>
      </c>
      <c r="S10" s="75">
        <f t="shared" si="2"/>
        <v>-3.0374443246176099E-7</v>
      </c>
      <c r="T10" s="75">
        <f t="shared" si="2"/>
        <v>-3.9048554043238795E-7</v>
      </c>
      <c r="U10" s="75">
        <f t="shared" si="2"/>
        <v>-4.6536194285219396E-7</v>
      </c>
      <c r="V10" s="75">
        <f t="shared" si="2"/>
        <v>-5.2609855812294163E-7</v>
      </c>
      <c r="W10" s="75">
        <f t="shared" si="2"/>
        <v>-5.7084993492383923E-7</v>
      </c>
      <c r="X10" s="75">
        <f t="shared" si="2"/>
        <v>-5.9825632531608127E-7</v>
      </c>
      <c r="Y10" s="75">
        <f t="shared" si="2"/>
        <v>-6.0748499999590175E-7</v>
      </c>
      <c r="Z10" s="75">
        <f t="shared" si="2"/>
        <v>-5.9825555035308914E-7</v>
      </c>
      <c r="AA10" s="75">
        <f t="shared" si="3"/>
        <v>-5.7084840854471371E-7</v>
      </c>
      <c r="AB10" s="75">
        <f t="shared" si="3"/>
        <v>-5.2609632670593922E-7</v>
      </c>
      <c r="AC10" s="75">
        <f t="shared" si="3"/>
        <v>-4.6535907419779178E-7</v>
      </c>
      <c r="AD10" s="75">
        <f t="shared" si="3"/>
        <v>-3.9048212170319818E-7</v>
      </c>
      <c r="AE10" s="75">
        <f t="shared" si="3"/>
        <v>-3.037405675341406E-7</v>
      </c>
      <c r="AF10" s="75">
        <f t="shared" si="3"/>
        <v>-2.0777000992070157E-7</v>
      </c>
      <c r="AG10" s="75">
        <f t="shared" si="3"/>
        <v>-1.0548646569251941E-7</v>
      </c>
      <c r="AH10" s="75">
        <f t="shared" si="3"/>
        <v>2.2314170022297276E-12</v>
      </c>
      <c r="AI10" s="75">
        <f t="shared" si="3"/>
        <v>1.0549086072604742E-7</v>
      </c>
      <c r="AJ10" s="75">
        <f t="shared" si="3"/>
        <v>2.0777420361288283E-7</v>
      </c>
      <c r="AK10" s="75">
        <f t="shared" si="4"/>
        <v>3.0374443246176136E-7</v>
      </c>
      <c r="AL10" s="75">
        <f t="shared" si="4"/>
        <v>3.9048554043238795E-7</v>
      </c>
      <c r="AM10" s="75">
        <f t="shared" si="4"/>
        <v>4.653619428521939E-7</v>
      </c>
      <c r="AN10" s="75">
        <f t="shared" si="4"/>
        <v>5.2609855812294153E-7</v>
      </c>
      <c r="AO10" s="75">
        <f t="shared" si="4"/>
        <v>5.7084993492383954E-7</v>
      </c>
      <c r="AP10" s="75">
        <f t="shared" si="4"/>
        <v>5.9825632531608117E-7</v>
      </c>
      <c r="AQ10" s="75">
        <f t="shared" si="4"/>
        <v>6.0748499999590175E-7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1.57124E-8</v>
      </c>
      <c r="E11" s="50">
        <v>-4.42294E-16</v>
      </c>
      <c r="F11" s="36">
        <f t="shared" si="5"/>
        <v>3.0947386676858041E-4</v>
      </c>
      <c r="G11" s="75">
        <f t="shared" si="1"/>
        <v>-2.7798000982400004E-23</v>
      </c>
      <c r="H11" s="75">
        <f t="shared" si="1"/>
        <v>1.0747914599980448E-8</v>
      </c>
      <c r="I11" s="75">
        <f t="shared" si="1"/>
        <v>2.0199472076877537E-8</v>
      </c>
      <c r="J11" s="75">
        <f t="shared" si="1"/>
        <v>2.7214675108845214E-8</v>
      </c>
      <c r="K11" s="75">
        <f t="shared" si="1"/>
        <v>3.0947386676858029E-8</v>
      </c>
      <c r="L11" s="75">
        <f t="shared" si="1"/>
        <v>3.0947386676858042E-8</v>
      </c>
      <c r="M11" s="75">
        <f t="shared" si="1"/>
        <v>2.7214675108845244E-8</v>
      </c>
      <c r="N11" s="75">
        <f t="shared" si="1"/>
        <v>2.0199472076877586E-8</v>
      </c>
      <c r="O11" s="75">
        <f t="shared" si="1"/>
        <v>1.0747914599980506E-8</v>
      </c>
      <c r="P11" s="75">
        <f t="shared" si="1"/>
        <v>3.1760833719973737E-23</v>
      </c>
      <c r="Q11" s="75">
        <f t="shared" si="2"/>
        <v>-1.0747914599980446E-8</v>
      </c>
      <c r="R11" s="75">
        <f t="shared" si="2"/>
        <v>-2.0199472076877537E-8</v>
      </c>
      <c r="S11" s="75">
        <f t="shared" si="2"/>
        <v>-2.7214675108845204E-8</v>
      </c>
      <c r="T11" s="75">
        <f t="shared" si="2"/>
        <v>-3.0947386676858029E-8</v>
      </c>
      <c r="U11" s="75">
        <f t="shared" si="2"/>
        <v>-3.0947386676858042E-8</v>
      </c>
      <c r="V11" s="75">
        <f t="shared" si="2"/>
        <v>-2.7214675108845241E-8</v>
      </c>
      <c r="W11" s="75">
        <f t="shared" si="2"/>
        <v>-2.019947207687759E-8</v>
      </c>
      <c r="X11" s="75">
        <f t="shared" si="2"/>
        <v>-1.0747914599980497E-8</v>
      </c>
      <c r="Y11" s="75">
        <f t="shared" si="2"/>
        <v>-3.5610838236554977E-23</v>
      </c>
      <c r="Z11" s="75">
        <f t="shared" si="2"/>
        <v>1.0747914599980456E-8</v>
      </c>
      <c r="AA11" s="75">
        <f t="shared" si="3"/>
        <v>2.0199472076877533E-8</v>
      </c>
      <c r="AB11" s="75">
        <f t="shared" si="3"/>
        <v>2.7214675108845221E-8</v>
      </c>
      <c r="AC11" s="75">
        <f t="shared" si="3"/>
        <v>3.0947386676858029E-8</v>
      </c>
      <c r="AD11" s="75">
        <f t="shared" si="3"/>
        <v>3.0947386676858036E-8</v>
      </c>
      <c r="AE11" s="75">
        <f t="shared" si="3"/>
        <v>2.7214675108845244E-8</v>
      </c>
      <c r="AF11" s="75">
        <f t="shared" si="3"/>
        <v>2.0199472076877593E-8</v>
      </c>
      <c r="AG11" s="75">
        <f t="shared" si="3"/>
        <v>1.0747914599980474E-8</v>
      </c>
      <c r="AH11" s="75">
        <f t="shared" si="3"/>
        <v>1.1550013549743722E-23</v>
      </c>
      <c r="AI11" s="75">
        <f t="shared" si="3"/>
        <v>-1.0747914599980451E-8</v>
      </c>
      <c r="AJ11" s="75">
        <f t="shared" si="3"/>
        <v>-2.019947207687753E-8</v>
      </c>
      <c r="AK11" s="75">
        <f t="shared" si="4"/>
        <v>-2.7214675108845231E-8</v>
      </c>
      <c r="AL11" s="75">
        <f t="shared" si="4"/>
        <v>-3.0947386676858036E-8</v>
      </c>
      <c r="AM11" s="75">
        <f t="shared" si="4"/>
        <v>-3.0947386676858036E-8</v>
      </c>
      <c r="AN11" s="75">
        <f t="shared" si="4"/>
        <v>-2.7214675108845244E-8</v>
      </c>
      <c r="AO11" s="75">
        <f t="shared" si="4"/>
        <v>-2.0199472076877553E-8</v>
      </c>
      <c r="AP11" s="75">
        <f t="shared" si="4"/>
        <v>-1.074791459998053E-8</v>
      </c>
      <c r="AQ11" s="75">
        <f t="shared" si="4"/>
        <v>-1.5400018066324962E-23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3.1047299999999998E-7</v>
      </c>
      <c r="E12" s="50">
        <v>-2.7469899999999999E-16</v>
      </c>
      <c r="F12" s="36">
        <f t="shared" si="5"/>
        <v>1.2418919999999998E-2</v>
      </c>
      <c r="G12" s="75">
        <f t="shared" si="1"/>
        <v>-3.4114649050799997E-22</v>
      </c>
      <c r="H12" s="75">
        <f t="shared" si="1"/>
        <v>2.1565228265913909E-7</v>
      </c>
      <c r="I12" s="75">
        <f t="shared" si="1"/>
        <v>4.2475207983500102E-7</v>
      </c>
      <c r="J12" s="75">
        <f t="shared" si="1"/>
        <v>6.2094599999999964E-7</v>
      </c>
      <c r="K12" s="75">
        <f t="shared" si="1"/>
        <v>7.9827279016883539E-7</v>
      </c>
      <c r="L12" s="75">
        <f t="shared" si="1"/>
        <v>9.5134446555391364E-7</v>
      </c>
      <c r="M12" s="75">
        <f t="shared" si="1"/>
        <v>1.0755100207566639E-6</v>
      </c>
      <c r="N12" s="75">
        <f t="shared" si="1"/>
        <v>1.1669967482130532E-6</v>
      </c>
      <c r="O12" s="75">
        <f t="shared" si="1"/>
        <v>1.223024870003837E-6</v>
      </c>
      <c r="P12" s="75">
        <f t="shared" si="1"/>
        <v>1.2418919999999999E-6</v>
      </c>
      <c r="Q12" s="75">
        <f t="shared" si="2"/>
        <v>1.223024870003837E-6</v>
      </c>
      <c r="R12" s="75">
        <f t="shared" si="2"/>
        <v>1.1669967482130532E-6</v>
      </c>
      <c r="S12" s="75">
        <f t="shared" si="2"/>
        <v>1.0755100207566643E-6</v>
      </c>
      <c r="T12" s="75">
        <f t="shared" si="2"/>
        <v>9.5134446555391417E-7</v>
      </c>
      <c r="U12" s="75">
        <f t="shared" si="2"/>
        <v>7.9827279016883624E-7</v>
      </c>
      <c r="V12" s="75">
        <f t="shared" si="2"/>
        <v>6.2094600000000038E-7</v>
      </c>
      <c r="W12" s="75">
        <f t="shared" si="2"/>
        <v>4.2475207983500207E-7</v>
      </c>
      <c r="X12" s="75">
        <f t="shared" si="2"/>
        <v>2.1565228265913989E-7</v>
      </c>
      <c r="Y12" s="75">
        <f t="shared" si="2"/>
        <v>7.0366104349545149E-22</v>
      </c>
      <c r="Z12" s="75">
        <f t="shared" si="2"/>
        <v>-2.1565228265913904E-7</v>
      </c>
      <c r="AA12" s="75">
        <f t="shared" si="3"/>
        <v>-4.247520798350007E-7</v>
      </c>
      <c r="AB12" s="75">
        <f t="shared" si="3"/>
        <v>-6.2094599999999964E-7</v>
      </c>
      <c r="AC12" s="75">
        <f t="shared" si="3"/>
        <v>-7.9827279016883518E-7</v>
      </c>
      <c r="AD12" s="75">
        <f t="shared" si="3"/>
        <v>-9.5134446555391364E-7</v>
      </c>
      <c r="AE12" s="75">
        <f t="shared" si="3"/>
        <v>-1.0755100207566637E-6</v>
      </c>
      <c r="AF12" s="75">
        <f t="shared" si="3"/>
        <v>-1.166996748213053E-6</v>
      </c>
      <c r="AG12" s="75">
        <f t="shared" si="3"/>
        <v>-1.223024870003837E-6</v>
      </c>
      <c r="AH12" s="75">
        <f t="shared" si="3"/>
        <v>-1.2418919999999999E-6</v>
      </c>
      <c r="AI12" s="75">
        <f t="shared" si="3"/>
        <v>-1.223024870003837E-6</v>
      </c>
      <c r="AJ12" s="75">
        <f t="shared" si="3"/>
        <v>-1.1669967482130534E-6</v>
      </c>
      <c r="AK12" s="75">
        <f t="shared" si="4"/>
        <v>-1.0755100207566639E-6</v>
      </c>
      <c r="AL12" s="75">
        <f t="shared" si="4"/>
        <v>-9.5134446555391396E-7</v>
      </c>
      <c r="AM12" s="75">
        <f t="shared" si="4"/>
        <v>-7.9827279016883592E-7</v>
      </c>
      <c r="AN12" s="75">
        <f t="shared" si="4"/>
        <v>-6.2094600000000048E-7</v>
      </c>
      <c r="AO12" s="75">
        <f t="shared" si="4"/>
        <v>-4.2475207983500117E-7</v>
      </c>
      <c r="AP12" s="75">
        <f t="shared" si="4"/>
        <v>-2.156522826591406E-7</v>
      </c>
      <c r="AQ12" s="75">
        <f t="shared" si="4"/>
        <v>-3.0430041299267514E-22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2.1178100000000001E-7</v>
      </c>
      <c r="E13" s="50">
        <v>1.5708</v>
      </c>
      <c r="F13" s="36">
        <f t="shared" si="5"/>
        <v>6.3534299999571378E-3</v>
      </c>
      <c r="G13" s="75">
        <f t="shared" ref="G13:P22" si="6">Bn*SIN(m*(th-INDEX(deg,ii)*PI()/180+ph))*INDEX(mm,ii)*INDEX(_10kA,ii)</f>
        <v>6.353429999957138E-7</v>
      </c>
      <c r="H13" s="75">
        <f t="shared" si="6"/>
        <v>6.2569030696722183E-7</v>
      </c>
      <c r="I13" s="75">
        <f t="shared" si="6"/>
        <v>5.9702633057610307E-7</v>
      </c>
      <c r="J13" s="75">
        <f t="shared" si="6"/>
        <v>5.5022201124032967E-7</v>
      </c>
      <c r="K13" s="75">
        <f t="shared" si="6"/>
        <v>4.8669947451879099E-7</v>
      </c>
      <c r="L13" s="75">
        <f t="shared" si="6"/>
        <v>4.0838882054581604E-7</v>
      </c>
      <c r="M13" s="75">
        <f t="shared" si="6"/>
        <v>3.1766947891527116E-7</v>
      </c>
      <c r="N13" s="75">
        <f t="shared" si="6"/>
        <v>2.1729791091639839E-7</v>
      </c>
      <c r="O13" s="75">
        <f t="shared" si="6"/>
        <v>1.1032385585237905E-7</v>
      </c>
      <c r="P13" s="75">
        <f t="shared" si="6"/>
        <v>-2.3337451500776615E-12</v>
      </c>
      <c r="Q13" s="75">
        <f t="shared" ref="Q13:Z22" si="7">Bn*SIN(m*(th-INDEX(deg,ii)*PI()/180+ph))*INDEX(mm,ii)*INDEX(_10kA,ii)</f>
        <v>-1.1032845243301347E-7</v>
      </c>
      <c r="R13" s="75">
        <f t="shared" si="7"/>
        <v>-2.1730229692259047E-7</v>
      </c>
      <c r="S13" s="75">
        <f t="shared" si="7"/>
        <v>-3.1767352108044253E-7</v>
      </c>
      <c r="T13" s="75">
        <f t="shared" si="7"/>
        <v>-4.0839239605082375E-7</v>
      </c>
      <c r="U13" s="75">
        <f t="shared" si="7"/>
        <v>-4.8670247472372402E-7</v>
      </c>
      <c r="V13" s="75">
        <f t="shared" si="7"/>
        <v>-5.5022434498547968E-7</v>
      </c>
      <c r="W13" s="75">
        <f t="shared" si="7"/>
        <v>-5.9702792695180429E-7</v>
      </c>
      <c r="X13" s="75">
        <f t="shared" si="7"/>
        <v>-6.2569111746840675E-7</v>
      </c>
      <c r="Y13" s="75">
        <f t="shared" si="7"/>
        <v>-6.353429999957138E-7</v>
      </c>
      <c r="Z13" s="75">
        <f t="shared" si="7"/>
        <v>-6.2569030696722183E-7</v>
      </c>
      <c r="AA13" s="75">
        <f t="shared" ref="AA13:AJ22" si="8">Bn*SIN(m*(th-INDEX(deg,ii)*PI()/180+ph))*INDEX(mm,ii)*INDEX(_10kA,ii)</f>
        <v>-5.9702633057610318E-7</v>
      </c>
      <c r="AB13" s="75">
        <f t="shared" si="8"/>
        <v>-5.5022201124032956E-7</v>
      </c>
      <c r="AC13" s="75">
        <f t="shared" si="8"/>
        <v>-4.8669947451879088E-7</v>
      </c>
      <c r="AD13" s="75">
        <f t="shared" si="8"/>
        <v>-4.0838882054581604E-7</v>
      </c>
      <c r="AE13" s="75">
        <f t="shared" si="8"/>
        <v>-3.1766947891527116E-7</v>
      </c>
      <c r="AF13" s="75">
        <f t="shared" si="8"/>
        <v>-2.1729791091639844E-7</v>
      </c>
      <c r="AG13" s="75">
        <f t="shared" si="8"/>
        <v>-1.1032385585237884E-7</v>
      </c>
      <c r="AH13" s="75">
        <f t="shared" si="8"/>
        <v>2.3337451499998225E-12</v>
      </c>
      <c r="AI13" s="75">
        <f t="shared" si="8"/>
        <v>1.103284524330134E-7</v>
      </c>
      <c r="AJ13" s="75">
        <f t="shared" si="8"/>
        <v>2.1730229692259039E-7</v>
      </c>
      <c r="AK13" s="75">
        <f t="shared" ref="AK13:AQ22" si="9">Bn*SIN(m*(th-INDEX(deg,ii)*PI()/180+ph))*INDEX(mm,ii)*INDEX(_10kA,ii)</f>
        <v>3.1767352108044296E-7</v>
      </c>
      <c r="AL13" s="75">
        <f t="shared" si="9"/>
        <v>4.0839239605082375E-7</v>
      </c>
      <c r="AM13" s="75">
        <f t="shared" si="9"/>
        <v>4.8670247472372402E-7</v>
      </c>
      <c r="AN13" s="75">
        <f t="shared" si="9"/>
        <v>5.5022434498547958E-7</v>
      </c>
      <c r="AO13" s="75">
        <f t="shared" si="9"/>
        <v>5.970279269518045E-7</v>
      </c>
      <c r="AP13" s="75">
        <f t="shared" si="9"/>
        <v>6.2569111746840664E-7</v>
      </c>
      <c r="AQ13" s="75">
        <f t="shared" si="9"/>
        <v>6.353429999957138E-7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2.36158E-8</v>
      </c>
      <c r="E14" s="50">
        <v>-4.0736500000000001E-16</v>
      </c>
      <c r="F14" s="36">
        <f t="shared" si="5"/>
        <v>4.6514045867171412E-4</v>
      </c>
      <c r="G14" s="75">
        <f t="shared" si="6"/>
        <v>-3.8481001468000001E-23</v>
      </c>
      <c r="H14" s="75">
        <f t="shared" si="6"/>
        <v>1.6154158601500619E-8</v>
      </c>
      <c r="I14" s="75">
        <f t="shared" si="6"/>
        <v>3.0359887265670721E-8</v>
      </c>
      <c r="J14" s="75">
        <f t="shared" si="6"/>
        <v>4.0903765461385068E-8</v>
      </c>
      <c r="K14" s="75">
        <f t="shared" si="6"/>
        <v>4.65140458671714E-8</v>
      </c>
      <c r="L14" s="75">
        <f t="shared" si="6"/>
        <v>4.6514045867171414E-8</v>
      </c>
      <c r="M14" s="75">
        <f t="shared" si="6"/>
        <v>4.0903765461385114E-8</v>
      </c>
      <c r="N14" s="75">
        <f t="shared" si="6"/>
        <v>3.0359887265670788E-8</v>
      </c>
      <c r="O14" s="75">
        <f t="shared" si="6"/>
        <v>1.6154158601500702E-8</v>
      </c>
      <c r="P14" s="75">
        <f t="shared" si="6"/>
        <v>4.7736660024194635E-23</v>
      </c>
      <c r="Q14" s="75">
        <f t="shared" si="7"/>
        <v>-1.6154158601500613E-8</v>
      </c>
      <c r="R14" s="75">
        <f t="shared" si="7"/>
        <v>-3.0359887265670715E-8</v>
      </c>
      <c r="S14" s="75">
        <f t="shared" si="7"/>
        <v>-4.0903765461385062E-8</v>
      </c>
      <c r="T14" s="75">
        <f t="shared" si="7"/>
        <v>-4.65140458671714E-8</v>
      </c>
      <c r="U14" s="75">
        <f t="shared" si="7"/>
        <v>-4.6514045867171414E-8</v>
      </c>
      <c r="V14" s="75">
        <f t="shared" si="7"/>
        <v>-4.0903765461385114E-8</v>
      </c>
      <c r="W14" s="75">
        <f t="shared" si="7"/>
        <v>-3.0359887265670794E-8</v>
      </c>
      <c r="X14" s="75">
        <f t="shared" si="7"/>
        <v>-1.6154158601500689E-8</v>
      </c>
      <c r="Y14" s="75">
        <f t="shared" si="7"/>
        <v>-5.3523232200480835E-23</v>
      </c>
      <c r="Z14" s="75">
        <f t="shared" si="7"/>
        <v>1.6154158601500626E-8</v>
      </c>
      <c r="AA14" s="75">
        <f t="shared" si="8"/>
        <v>3.0359887265670708E-8</v>
      </c>
      <c r="AB14" s="75">
        <f t="shared" si="8"/>
        <v>4.0903765461385081E-8</v>
      </c>
      <c r="AC14" s="75">
        <f t="shared" si="8"/>
        <v>4.65140458671714E-8</v>
      </c>
      <c r="AD14" s="75">
        <f t="shared" si="8"/>
        <v>4.6514045867171407E-8</v>
      </c>
      <c r="AE14" s="75">
        <f t="shared" si="8"/>
        <v>4.0903765461385114E-8</v>
      </c>
      <c r="AF14" s="75">
        <f t="shared" si="8"/>
        <v>3.0359887265670801E-8</v>
      </c>
      <c r="AG14" s="75">
        <f t="shared" si="8"/>
        <v>1.6154158601500656E-8</v>
      </c>
      <c r="AH14" s="75">
        <f t="shared" si="8"/>
        <v>1.7359716528858593E-23</v>
      </c>
      <c r="AI14" s="75">
        <f t="shared" si="8"/>
        <v>-1.6154158601500619E-8</v>
      </c>
      <c r="AJ14" s="75">
        <f t="shared" si="8"/>
        <v>-3.0359887265670708E-8</v>
      </c>
      <c r="AK14" s="75">
        <f t="shared" si="9"/>
        <v>-4.0903765461385095E-8</v>
      </c>
      <c r="AL14" s="75">
        <f t="shared" si="9"/>
        <v>-4.6514045867171407E-8</v>
      </c>
      <c r="AM14" s="75">
        <f t="shared" si="9"/>
        <v>-4.6514045867171407E-8</v>
      </c>
      <c r="AN14" s="75">
        <f t="shared" si="9"/>
        <v>-4.0903765461385114E-8</v>
      </c>
      <c r="AO14" s="75">
        <f t="shared" si="9"/>
        <v>-3.0359887265670735E-8</v>
      </c>
      <c r="AP14" s="75">
        <f t="shared" si="9"/>
        <v>-1.6154158601500738E-8</v>
      </c>
      <c r="AQ14" s="75">
        <f t="shared" si="9"/>
        <v>-2.314628870514479E-23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7.4114199999999998E-7</v>
      </c>
      <c r="E15" s="50">
        <v>2.5237999999999998E-13</v>
      </c>
      <c r="F15" s="36">
        <f t="shared" si="5"/>
        <v>2.9645680000000001E-2</v>
      </c>
      <c r="G15" s="75">
        <f t="shared" si="6"/>
        <v>7.4819767183999993E-19</v>
      </c>
      <c r="H15" s="75">
        <f t="shared" si="6"/>
        <v>5.1479183077043315E-7</v>
      </c>
      <c r="I15" s="75">
        <f t="shared" si="6"/>
        <v>1.013941972259394E-6</v>
      </c>
      <c r="J15" s="75">
        <f t="shared" si="6"/>
        <v>1.4822840000006477E-6</v>
      </c>
      <c r="K15" s="75">
        <f t="shared" si="6"/>
        <v>1.9055875784737776E-6</v>
      </c>
      <c r="L15" s="75">
        <f t="shared" si="6"/>
        <v>2.2709908426488234E-6</v>
      </c>
      <c r="M15" s="75">
        <f t="shared" si="6"/>
        <v>2.5673911992467997E-6</v>
      </c>
      <c r="N15" s="75">
        <f t="shared" si="6"/>
        <v>2.7857826734182947E-6</v>
      </c>
      <c r="O15" s="75">
        <f t="shared" si="6"/>
        <v>2.9195295507320254E-6</v>
      </c>
      <c r="P15" s="75">
        <f t="shared" si="6"/>
        <v>2.9645679999999999E-6</v>
      </c>
      <c r="Q15" s="75">
        <f t="shared" si="7"/>
        <v>2.9195295507317657E-6</v>
      </c>
      <c r="R15" s="75">
        <f t="shared" si="7"/>
        <v>2.7857826734177827E-6</v>
      </c>
      <c r="S15" s="75">
        <f t="shared" si="7"/>
        <v>2.5673911992460518E-6</v>
      </c>
      <c r="T15" s="75">
        <f t="shared" si="7"/>
        <v>2.270990842647862E-6</v>
      </c>
      <c r="U15" s="75">
        <f t="shared" si="7"/>
        <v>1.9055875784726322E-6</v>
      </c>
      <c r="V15" s="75">
        <f t="shared" si="7"/>
        <v>1.4822839999993522E-6</v>
      </c>
      <c r="W15" s="75">
        <f t="shared" si="7"/>
        <v>1.0139419722579888E-6</v>
      </c>
      <c r="X15" s="75">
        <f t="shared" si="7"/>
        <v>5.1479183076895974E-7</v>
      </c>
      <c r="Y15" s="75">
        <f t="shared" si="7"/>
        <v>-7.4742734766826408E-19</v>
      </c>
      <c r="Z15" s="75">
        <f t="shared" si="7"/>
        <v>-5.1479183077043315E-7</v>
      </c>
      <c r="AA15" s="75">
        <f t="shared" si="8"/>
        <v>-1.0139419722593936E-6</v>
      </c>
      <c r="AB15" s="75">
        <f t="shared" si="8"/>
        <v>-1.4822840000006479E-6</v>
      </c>
      <c r="AC15" s="75">
        <f t="shared" si="8"/>
        <v>-1.9055875784737774E-6</v>
      </c>
      <c r="AD15" s="75">
        <f t="shared" si="8"/>
        <v>-2.2709908426488225E-6</v>
      </c>
      <c r="AE15" s="75">
        <f t="shared" si="8"/>
        <v>-2.5673911992467988E-6</v>
      </c>
      <c r="AF15" s="75">
        <f t="shared" si="8"/>
        <v>-2.7857826734182939E-6</v>
      </c>
      <c r="AG15" s="75">
        <f t="shared" si="8"/>
        <v>-2.9195295507320254E-6</v>
      </c>
      <c r="AH15" s="75">
        <f t="shared" si="8"/>
        <v>-2.9645679999999999E-6</v>
      </c>
      <c r="AI15" s="75">
        <f t="shared" si="8"/>
        <v>-2.9195295507317657E-6</v>
      </c>
      <c r="AJ15" s="75">
        <f t="shared" si="8"/>
        <v>-2.7857826734177836E-6</v>
      </c>
      <c r="AK15" s="75">
        <f t="shared" si="9"/>
        <v>-2.5673911992460518E-6</v>
      </c>
      <c r="AL15" s="75">
        <f t="shared" si="9"/>
        <v>-2.270990842647862E-6</v>
      </c>
      <c r="AM15" s="75">
        <f t="shared" si="9"/>
        <v>-1.9055875784726322E-6</v>
      </c>
      <c r="AN15" s="75">
        <f t="shared" si="9"/>
        <v>-1.4822839999993537E-6</v>
      </c>
      <c r="AO15" s="75">
        <f t="shared" si="9"/>
        <v>-1.013941972257988E-6</v>
      </c>
      <c r="AP15" s="75">
        <f t="shared" si="9"/>
        <v>-5.147918307689627E-7</v>
      </c>
      <c r="AQ15" s="75">
        <f t="shared" si="9"/>
        <v>7.4706414407779696E-19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4.3145400000000002E-7</v>
      </c>
      <c r="E16" s="50">
        <v>1.5708</v>
      </c>
      <c r="F16" s="36">
        <f t="shared" si="5"/>
        <v>1.294361999991268E-2</v>
      </c>
      <c r="G16" s="75">
        <f t="shared" si="6"/>
        <v>1.294361999991268E-6</v>
      </c>
      <c r="H16" s="75">
        <f t="shared" si="6"/>
        <v>1.2746969071929763E-6</v>
      </c>
      <c r="I16" s="75">
        <f t="shared" si="6"/>
        <v>1.2163007938973845E-6</v>
      </c>
      <c r="J16" s="75">
        <f t="shared" si="6"/>
        <v>1.1209479964571195E-6</v>
      </c>
      <c r="K16" s="75">
        <f t="shared" si="6"/>
        <v>9.915357613715605E-7</v>
      </c>
      <c r="L16" s="75">
        <f t="shared" si="6"/>
        <v>8.31996213918031E-7</v>
      </c>
      <c r="M16" s="75">
        <f t="shared" si="6"/>
        <v>6.4717688251500092E-7</v>
      </c>
      <c r="N16" s="75">
        <f t="shared" si="6"/>
        <v>4.4269340902405667E-7</v>
      </c>
      <c r="O16" s="75">
        <f t="shared" si="6"/>
        <v>2.2475892031358976E-7</v>
      </c>
      <c r="P16" s="75">
        <f t="shared" si="6"/>
        <v>-4.7544571041859627E-12</v>
      </c>
      <c r="Q16" s="75">
        <f t="shared" si="7"/>
        <v>-2.2476828476602429E-7</v>
      </c>
      <c r="R16" s="75">
        <f t="shared" si="7"/>
        <v>-4.4270234448056885E-7</v>
      </c>
      <c r="S16" s="75">
        <f t="shared" si="7"/>
        <v>-6.4718511747626676E-7</v>
      </c>
      <c r="T16" s="75">
        <f t="shared" si="7"/>
        <v>-8.3200349816892031E-7</v>
      </c>
      <c r="U16" s="75">
        <f t="shared" si="7"/>
        <v>-9.9154187358379471E-7</v>
      </c>
      <c r="V16" s="75">
        <f t="shared" si="7"/>
        <v>-1.1209527509142233E-6</v>
      </c>
      <c r="W16" s="75">
        <f t="shared" si="7"/>
        <v>-1.2163040461375844E-6</v>
      </c>
      <c r="X16" s="75">
        <f t="shared" si="7"/>
        <v>-1.2746985583986003E-6</v>
      </c>
      <c r="Y16" s="75">
        <f t="shared" si="7"/>
        <v>-1.294361999991268E-6</v>
      </c>
      <c r="Z16" s="75">
        <f t="shared" si="7"/>
        <v>-1.2746969071929763E-6</v>
      </c>
      <c r="AA16" s="75">
        <f t="shared" si="8"/>
        <v>-1.2163007938973847E-6</v>
      </c>
      <c r="AB16" s="75">
        <f t="shared" si="8"/>
        <v>-1.1209479964571191E-6</v>
      </c>
      <c r="AC16" s="75">
        <f t="shared" si="8"/>
        <v>-9.9153576137156029E-7</v>
      </c>
      <c r="AD16" s="75">
        <f t="shared" si="8"/>
        <v>-8.31996213918031E-7</v>
      </c>
      <c r="AE16" s="75">
        <f t="shared" si="8"/>
        <v>-6.4717688251500103E-7</v>
      </c>
      <c r="AF16" s="75">
        <f t="shared" si="8"/>
        <v>-4.4269340902405683E-7</v>
      </c>
      <c r="AG16" s="75">
        <f t="shared" si="8"/>
        <v>-2.2475892031358934E-7</v>
      </c>
      <c r="AH16" s="75">
        <f t="shared" si="8"/>
        <v>4.7544571040273831E-12</v>
      </c>
      <c r="AI16" s="75">
        <f t="shared" si="8"/>
        <v>2.2476828476602419E-7</v>
      </c>
      <c r="AJ16" s="75">
        <f t="shared" si="8"/>
        <v>4.4270234448056874E-7</v>
      </c>
      <c r="AK16" s="75">
        <f t="shared" si="9"/>
        <v>6.471851174762676E-7</v>
      </c>
      <c r="AL16" s="75">
        <f t="shared" si="9"/>
        <v>8.3200349816892031E-7</v>
      </c>
      <c r="AM16" s="75">
        <f t="shared" si="9"/>
        <v>9.915418735837945E-7</v>
      </c>
      <c r="AN16" s="75">
        <f t="shared" si="9"/>
        <v>1.1209527509142233E-6</v>
      </c>
      <c r="AO16" s="75">
        <f t="shared" si="9"/>
        <v>1.216304046137585E-6</v>
      </c>
      <c r="AP16" s="75">
        <f t="shared" si="9"/>
        <v>1.2746985583986001E-6</v>
      </c>
      <c r="AQ16" s="75">
        <f t="shared" si="9"/>
        <v>1.294361999991268E-6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7.6064499999999999E-8</v>
      </c>
      <c r="E17" s="50">
        <v>-4.11013E-16</v>
      </c>
      <c r="F17" s="36">
        <f t="shared" si="5"/>
        <v>1.4981781865799422E-3</v>
      </c>
      <c r="G17" s="75">
        <f t="shared" si="6"/>
        <v>-1.2505399335399999E-22</v>
      </c>
      <c r="H17" s="75">
        <f t="shared" si="6"/>
        <v>5.2031182383990538E-8</v>
      </c>
      <c r="I17" s="75">
        <f t="shared" si="6"/>
        <v>9.7786636274003449E-8</v>
      </c>
      <c r="J17" s="75">
        <f t="shared" si="6"/>
        <v>1.3174757865232278E-7</v>
      </c>
      <c r="K17" s="75">
        <f t="shared" si="6"/>
        <v>1.4981781865799417E-7</v>
      </c>
      <c r="L17" s="75">
        <f t="shared" si="6"/>
        <v>1.4981781865799423E-7</v>
      </c>
      <c r="M17" s="75">
        <f t="shared" si="6"/>
        <v>1.3174757865232294E-7</v>
      </c>
      <c r="N17" s="75">
        <f t="shared" si="6"/>
        <v>9.7786636274003661E-8</v>
      </c>
      <c r="O17" s="75">
        <f t="shared" si="6"/>
        <v>5.2031182383990809E-8</v>
      </c>
      <c r="P17" s="75">
        <f t="shared" si="6"/>
        <v>1.5375575574023969E-22</v>
      </c>
      <c r="Q17" s="75">
        <f t="shared" si="7"/>
        <v>-5.2031182383990518E-8</v>
      </c>
      <c r="R17" s="75">
        <f t="shared" si="7"/>
        <v>-9.7786636274003423E-8</v>
      </c>
      <c r="S17" s="75">
        <f t="shared" si="7"/>
        <v>-1.3174757865232276E-7</v>
      </c>
      <c r="T17" s="75">
        <f t="shared" si="7"/>
        <v>-1.4981781865799417E-7</v>
      </c>
      <c r="U17" s="75">
        <f t="shared" si="7"/>
        <v>-1.4981781865799423E-7</v>
      </c>
      <c r="V17" s="75">
        <f t="shared" si="7"/>
        <v>-1.3174757865232292E-7</v>
      </c>
      <c r="W17" s="75">
        <f t="shared" si="7"/>
        <v>-9.7786636274003674E-8</v>
      </c>
      <c r="X17" s="75">
        <f t="shared" si="7"/>
        <v>-5.2031182383990763E-8</v>
      </c>
      <c r="Y17" s="75">
        <f t="shared" si="7"/>
        <v>-1.7239381666991905E-22</v>
      </c>
      <c r="Z17" s="75">
        <f t="shared" si="7"/>
        <v>5.2031182383990564E-8</v>
      </c>
      <c r="AA17" s="75">
        <f t="shared" si="8"/>
        <v>9.778663627400341E-8</v>
      </c>
      <c r="AB17" s="75">
        <f t="shared" si="8"/>
        <v>1.3174757865232284E-7</v>
      </c>
      <c r="AC17" s="75">
        <f t="shared" si="8"/>
        <v>1.4981781865799417E-7</v>
      </c>
      <c r="AD17" s="75">
        <f t="shared" si="8"/>
        <v>1.498178186579942E-7</v>
      </c>
      <c r="AE17" s="75">
        <f t="shared" si="8"/>
        <v>1.3174757865232294E-7</v>
      </c>
      <c r="AF17" s="75">
        <f t="shared" si="8"/>
        <v>9.7786636274003701E-8</v>
      </c>
      <c r="AG17" s="75">
        <f t="shared" si="8"/>
        <v>5.2031182383990657E-8</v>
      </c>
      <c r="AH17" s="75">
        <f t="shared" si="8"/>
        <v>5.5914182789038038E-23</v>
      </c>
      <c r="AI17" s="75">
        <f t="shared" si="8"/>
        <v>-5.2031182383990544E-8</v>
      </c>
      <c r="AJ17" s="75">
        <f t="shared" si="8"/>
        <v>-9.7786636274003396E-8</v>
      </c>
      <c r="AK17" s="75">
        <f t="shared" si="9"/>
        <v>-1.3174757865232286E-7</v>
      </c>
      <c r="AL17" s="75">
        <f t="shared" si="9"/>
        <v>-1.498178186579942E-7</v>
      </c>
      <c r="AM17" s="75">
        <f t="shared" si="9"/>
        <v>-1.498178186579942E-7</v>
      </c>
      <c r="AN17" s="75">
        <f t="shared" si="9"/>
        <v>-1.3174757865232294E-7</v>
      </c>
      <c r="AO17" s="75">
        <f t="shared" si="9"/>
        <v>-9.7786636274003489E-8</v>
      </c>
      <c r="AP17" s="75">
        <f t="shared" si="9"/>
        <v>-5.2031182383990928E-8</v>
      </c>
      <c r="AQ17" s="75">
        <f t="shared" si="9"/>
        <v>-7.4552243718717376E-23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2.4882600000000001E-6</v>
      </c>
      <c r="E18" s="50">
        <v>7.5044499999999999E-14</v>
      </c>
      <c r="F18" s="36">
        <f t="shared" si="5"/>
        <v>9.9530400000000005E-2</v>
      </c>
      <c r="G18" s="75">
        <f t="shared" si="6"/>
        <v>7.4692091028000003E-19</v>
      </c>
      <c r="H18" s="75">
        <f t="shared" si="6"/>
        <v>1.7283272582468E-6</v>
      </c>
      <c r="I18" s="75">
        <f t="shared" si="6"/>
        <v>3.4041401673268157E-6</v>
      </c>
      <c r="J18" s="75">
        <f t="shared" si="6"/>
        <v>4.9765200000006465E-6</v>
      </c>
      <c r="K18" s="75">
        <f t="shared" si="6"/>
        <v>6.3976907907150851E-6</v>
      </c>
      <c r="L18" s="75">
        <f t="shared" si="6"/>
        <v>7.6244709841413937E-6</v>
      </c>
      <c r="M18" s="75">
        <f t="shared" si="6"/>
        <v>8.6195854848830419E-6</v>
      </c>
      <c r="N18" s="75">
        <f t="shared" si="6"/>
        <v>9.3527982423872336E-6</v>
      </c>
      <c r="O18" s="75">
        <f t="shared" si="6"/>
        <v>9.8018309580407573E-6</v>
      </c>
      <c r="P18" s="75">
        <f t="shared" si="6"/>
        <v>9.9530400000000005E-6</v>
      </c>
      <c r="Q18" s="75">
        <f t="shared" si="7"/>
        <v>9.8018309580404981E-6</v>
      </c>
      <c r="R18" s="75">
        <f t="shared" si="7"/>
        <v>9.352798242386722E-6</v>
      </c>
      <c r="S18" s="75">
        <f t="shared" si="7"/>
        <v>8.6195854848822965E-6</v>
      </c>
      <c r="T18" s="75">
        <f t="shared" si="7"/>
        <v>7.624470984140434E-6</v>
      </c>
      <c r="U18" s="75">
        <f t="shared" si="7"/>
        <v>6.3976907907139425E-6</v>
      </c>
      <c r="V18" s="75">
        <f t="shared" si="7"/>
        <v>4.9765199999993531E-6</v>
      </c>
      <c r="W18" s="75">
        <f t="shared" si="7"/>
        <v>3.4041401673254138E-6</v>
      </c>
      <c r="X18" s="75">
        <f t="shared" si="7"/>
        <v>1.7283272582453281E-6</v>
      </c>
      <c r="Y18" s="75">
        <f t="shared" si="7"/>
        <v>-7.4576697093806105E-19</v>
      </c>
      <c r="Z18" s="75">
        <f t="shared" si="7"/>
        <v>-1.7283272582468015E-6</v>
      </c>
      <c r="AA18" s="75">
        <f t="shared" si="8"/>
        <v>-3.4041401673268152E-6</v>
      </c>
      <c r="AB18" s="75">
        <f t="shared" si="8"/>
        <v>-4.9765200000006491E-6</v>
      </c>
      <c r="AC18" s="75">
        <f t="shared" si="8"/>
        <v>-6.3976907907150851E-6</v>
      </c>
      <c r="AD18" s="75">
        <f t="shared" si="8"/>
        <v>-7.6244709841413895E-6</v>
      </c>
      <c r="AE18" s="75">
        <f t="shared" si="8"/>
        <v>-8.6195854848830385E-6</v>
      </c>
      <c r="AF18" s="75">
        <f t="shared" si="8"/>
        <v>-9.3527982423872286E-6</v>
      </c>
      <c r="AG18" s="75">
        <f t="shared" si="8"/>
        <v>-9.8018309580407573E-6</v>
      </c>
      <c r="AH18" s="75">
        <f t="shared" si="8"/>
        <v>-9.9530400000000005E-6</v>
      </c>
      <c r="AI18" s="75">
        <f t="shared" si="8"/>
        <v>-9.8018309580404998E-6</v>
      </c>
      <c r="AJ18" s="75">
        <f t="shared" si="8"/>
        <v>-9.3527982423867271E-6</v>
      </c>
      <c r="AK18" s="75">
        <f t="shared" si="9"/>
        <v>-8.6195854848822982E-6</v>
      </c>
      <c r="AL18" s="75">
        <f t="shared" si="9"/>
        <v>-7.6244709841404374E-6</v>
      </c>
      <c r="AM18" s="75">
        <f t="shared" si="9"/>
        <v>-6.3976907907139476E-6</v>
      </c>
      <c r="AN18" s="75">
        <f t="shared" si="9"/>
        <v>-4.9765199999993616E-6</v>
      </c>
      <c r="AO18" s="75">
        <f t="shared" si="9"/>
        <v>-3.4041401673254151E-6</v>
      </c>
      <c r="AP18" s="75">
        <f t="shared" si="9"/>
        <v>-1.7283272582453423E-6</v>
      </c>
      <c r="AQ18" s="75">
        <f t="shared" si="9"/>
        <v>7.4012753811109057E-19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2.1704299999999999E-7</v>
      </c>
      <c r="E19" s="50">
        <v>-1.5708</v>
      </c>
      <c r="F19" s="36">
        <f t="shared" si="5"/>
        <v>6.5112899999560728E-3</v>
      </c>
      <c r="G19" s="75">
        <f t="shared" si="6"/>
        <v>-6.5112899999560724E-7</v>
      </c>
      <c r="H19" s="75">
        <f t="shared" si="6"/>
        <v>-6.4123730272637956E-7</v>
      </c>
      <c r="I19" s="75">
        <f t="shared" si="6"/>
        <v>-6.1186193449554244E-7</v>
      </c>
      <c r="J19" s="75">
        <f t="shared" si="6"/>
        <v>-5.6389545100213635E-7</v>
      </c>
      <c r="K19" s="75">
        <f t="shared" si="6"/>
        <v>-4.9879528957489688E-7</v>
      </c>
      <c r="L19" s="75">
        <f t="shared" si="6"/>
        <v>-4.1853948567651921E-7</v>
      </c>
      <c r="M19" s="75">
        <f t="shared" si="6"/>
        <v>-3.255665712970594E-7</v>
      </c>
      <c r="N19" s="75">
        <f t="shared" si="6"/>
        <v>-2.2270148139337261E-7</v>
      </c>
      <c r="O19" s="75">
        <f t="shared" si="6"/>
        <v>-1.1306971966993525E-7</v>
      </c>
      <c r="P19" s="75">
        <f t="shared" si="6"/>
        <v>-2.3917303657768212E-12</v>
      </c>
      <c r="Q19" s="75">
        <f t="shared" si="7"/>
        <v>1.130650088807206E-7</v>
      </c>
      <c r="R19" s="75">
        <f t="shared" si="7"/>
        <v>2.2269698641062135E-7</v>
      </c>
      <c r="S19" s="75">
        <f t="shared" si="7"/>
        <v>3.2556242869854779E-7</v>
      </c>
      <c r="T19" s="75">
        <f t="shared" si="7"/>
        <v>4.1853582133300695E-7</v>
      </c>
      <c r="U19" s="75">
        <f t="shared" si="7"/>
        <v>4.9879221482560716E-7</v>
      </c>
      <c r="V19" s="75">
        <f t="shared" si="7"/>
        <v>5.6389305927177066E-7</v>
      </c>
      <c r="W19" s="75">
        <f t="shared" si="7"/>
        <v>6.1186029845561743E-7</v>
      </c>
      <c r="X19" s="75">
        <f t="shared" si="7"/>
        <v>6.4123647208714058E-7</v>
      </c>
      <c r="Y19" s="75">
        <f t="shared" si="7"/>
        <v>6.5112899999560724E-7</v>
      </c>
      <c r="Z19" s="75">
        <f t="shared" si="7"/>
        <v>6.4123730272637956E-7</v>
      </c>
      <c r="AA19" s="75">
        <f t="shared" si="8"/>
        <v>6.1186193449554244E-7</v>
      </c>
      <c r="AB19" s="75">
        <f t="shared" si="8"/>
        <v>5.6389545100213646E-7</v>
      </c>
      <c r="AC19" s="75">
        <f t="shared" si="8"/>
        <v>4.9879528957489699E-7</v>
      </c>
      <c r="AD19" s="75">
        <f t="shared" si="8"/>
        <v>4.1853948567651947E-7</v>
      </c>
      <c r="AE19" s="75">
        <f t="shared" si="8"/>
        <v>3.2556657129705977E-7</v>
      </c>
      <c r="AF19" s="75">
        <f t="shared" si="8"/>
        <v>2.2270148139337309E-7</v>
      </c>
      <c r="AG19" s="75">
        <f t="shared" si="8"/>
        <v>1.1306971966993533E-7</v>
      </c>
      <c r="AH19" s="75">
        <f t="shared" si="8"/>
        <v>2.3917303660011738E-12</v>
      </c>
      <c r="AI19" s="75">
        <f t="shared" si="8"/>
        <v>-1.1306500888072023E-7</v>
      </c>
      <c r="AJ19" s="75">
        <f t="shared" si="8"/>
        <v>-2.2269698641062087E-7</v>
      </c>
      <c r="AK19" s="75">
        <f t="shared" si="9"/>
        <v>-3.2556242869854784E-7</v>
      </c>
      <c r="AL19" s="75">
        <f t="shared" si="9"/>
        <v>-4.185358213330069E-7</v>
      </c>
      <c r="AM19" s="75">
        <f t="shared" si="9"/>
        <v>-4.9879221482560706E-7</v>
      </c>
      <c r="AN19" s="75">
        <f t="shared" si="9"/>
        <v>-5.6389305927177045E-7</v>
      </c>
      <c r="AO19" s="75">
        <f t="shared" si="9"/>
        <v>-6.1186029845561754E-7</v>
      </c>
      <c r="AP19" s="75">
        <f t="shared" si="9"/>
        <v>-6.4123647208714048E-7</v>
      </c>
      <c r="AQ19" s="75">
        <f t="shared" si="9"/>
        <v>-6.5112899999560724E-7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4.9029300000000001E-7</v>
      </c>
      <c r="E20" s="50">
        <v>-4.0175300000000002E-16</v>
      </c>
      <c r="F20" s="36">
        <f t="shared" si="5"/>
        <v>9.6568869529522917E-3</v>
      </c>
      <c r="G20" s="75">
        <f t="shared" si="6"/>
        <v>-7.8790673451600002E-22</v>
      </c>
      <c r="H20" s="75">
        <f t="shared" si="6"/>
        <v>3.3538016426314348E-7</v>
      </c>
      <c r="I20" s="75">
        <f t="shared" si="6"/>
        <v>6.3030853103208429E-7</v>
      </c>
      <c r="J20" s="75">
        <f t="shared" si="6"/>
        <v>8.4921238659536706E-7</v>
      </c>
      <c r="K20" s="75">
        <f t="shared" si="6"/>
        <v>9.6568869529522898E-7</v>
      </c>
      <c r="L20" s="75">
        <f t="shared" si="6"/>
        <v>9.656886952952292E-7</v>
      </c>
      <c r="M20" s="75">
        <f t="shared" si="6"/>
        <v>8.4921238659536802E-7</v>
      </c>
      <c r="N20" s="75">
        <f t="shared" si="6"/>
        <v>6.3030853103208566E-7</v>
      </c>
      <c r="O20" s="75">
        <f t="shared" si="6"/>
        <v>3.3538016426314517E-7</v>
      </c>
      <c r="P20" s="75">
        <f t="shared" si="6"/>
        <v>9.9107166614056934E-22</v>
      </c>
      <c r="Q20" s="75">
        <f t="shared" si="7"/>
        <v>-3.3538016426314332E-7</v>
      </c>
      <c r="R20" s="75">
        <f t="shared" si="7"/>
        <v>-6.3030853103208418E-7</v>
      </c>
      <c r="S20" s="75">
        <f t="shared" si="7"/>
        <v>-8.4921238659536685E-7</v>
      </c>
      <c r="T20" s="75">
        <f t="shared" si="7"/>
        <v>-9.6568869529522898E-7</v>
      </c>
      <c r="U20" s="75">
        <f t="shared" si="7"/>
        <v>-9.656886952952292E-7</v>
      </c>
      <c r="V20" s="75">
        <f t="shared" si="7"/>
        <v>-8.4921238659536791E-7</v>
      </c>
      <c r="W20" s="75">
        <f t="shared" si="7"/>
        <v>-6.3030853103208577E-7</v>
      </c>
      <c r="X20" s="75">
        <f t="shared" si="7"/>
        <v>-3.3538016426314491E-7</v>
      </c>
      <c r="Y20" s="75">
        <f t="shared" si="7"/>
        <v>-1.1112080084210718E-21</v>
      </c>
      <c r="Z20" s="75">
        <f t="shared" si="7"/>
        <v>3.3538016426314359E-7</v>
      </c>
      <c r="AA20" s="75">
        <f t="shared" si="8"/>
        <v>6.3030853103208408E-7</v>
      </c>
      <c r="AB20" s="75">
        <f t="shared" si="8"/>
        <v>8.4921238659536727E-7</v>
      </c>
      <c r="AC20" s="75">
        <f t="shared" si="8"/>
        <v>9.6568869529522898E-7</v>
      </c>
      <c r="AD20" s="75">
        <f t="shared" si="8"/>
        <v>9.656886952952292E-7</v>
      </c>
      <c r="AE20" s="75">
        <f t="shared" si="8"/>
        <v>8.4921238659536802E-7</v>
      </c>
      <c r="AF20" s="75">
        <f t="shared" si="8"/>
        <v>6.3030853103208588E-7</v>
      </c>
      <c r="AG20" s="75">
        <f t="shared" si="8"/>
        <v>3.3538016426314417E-7</v>
      </c>
      <c r="AH20" s="75">
        <f t="shared" si="8"/>
        <v>3.6040902684150725E-22</v>
      </c>
      <c r="AI20" s="75">
        <f t="shared" si="8"/>
        <v>-3.3538016426314348E-7</v>
      </c>
      <c r="AJ20" s="75">
        <f t="shared" si="8"/>
        <v>-6.3030853103208397E-7</v>
      </c>
      <c r="AK20" s="75">
        <f t="shared" si="9"/>
        <v>-8.4921238659536759E-7</v>
      </c>
      <c r="AL20" s="75">
        <f t="shared" si="9"/>
        <v>-9.6568869529522898E-7</v>
      </c>
      <c r="AM20" s="75">
        <f t="shared" si="9"/>
        <v>-9.656886952952292E-7</v>
      </c>
      <c r="AN20" s="75">
        <f t="shared" si="9"/>
        <v>-8.4921238659536802E-7</v>
      </c>
      <c r="AO20" s="75">
        <f t="shared" si="9"/>
        <v>-6.303085310320846E-7</v>
      </c>
      <c r="AP20" s="75">
        <f t="shared" si="9"/>
        <v>-3.3538016426314591E-7</v>
      </c>
      <c r="AQ20" s="75">
        <f t="shared" si="9"/>
        <v>-4.8054536912200966E-22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3.2857900000000001E-6</v>
      </c>
      <c r="E21" s="50">
        <v>-2.0693800000000001E-16</v>
      </c>
      <c r="F21" s="36">
        <f t="shared" si="5"/>
        <v>0.13143160000000001</v>
      </c>
      <c r="G21" s="75">
        <f t="shared" si="6"/>
        <v>-2.7198192440800001E-21</v>
      </c>
      <c r="H21" s="75">
        <f t="shared" si="6"/>
        <v>2.2822857827848896E-6</v>
      </c>
      <c r="I21" s="75">
        <f t="shared" si="6"/>
        <v>4.4952254669521934E-6</v>
      </c>
      <c r="J21" s="75">
        <f t="shared" si="6"/>
        <v>6.5715799999999977E-6</v>
      </c>
      <c r="K21" s="75">
        <f t="shared" si="6"/>
        <v>8.4482604001277347E-6</v>
      </c>
      <c r="L21" s="75">
        <f t="shared" si="6"/>
        <v>1.0068244683023626E-5</v>
      </c>
      <c r="M21" s="75">
        <f t="shared" si="6"/>
        <v>1.1382310446003481E-5</v>
      </c>
      <c r="N21" s="75">
        <f t="shared" si="6"/>
        <v>1.2350530465808519E-5</v>
      </c>
      <c r="O21" s="75">
        <f t="shared" si="6"/>
        <v>1.2943485867079933E-5</v>
      </c>
      <c r="P21" s="75">
        <f t="shared" si="6"/>
        <v>1.314316E-5</v>
      </c>
      <c r="Q21" s="75">
        <f t="shared" si="7"/>
        <v>1.2943485867079933E-5</v>
      </c>
      <c r="R21" s="75">
        <f t="shared" si="7"/>
        <v>1.2350530465808521E-5</v>
      </c>
      <c r="S21" s="75">
        <f t="shared" si="7"/>
        <v>1.1382310446003484E-5</v>
      </c>
      <c r="T21" s="75">
        <f t="shared" si="7"/>
        <v>1.0068244683023628E-5</v>
      </c>
      <c r="U21" s="75">
        <f t="shared" si="7"/>
        <v>8.4482604001277381E-6</v>
      </c>
      <c r="V21" s="75">
        <f t="shared" si="7"/>
        <v>6.5715799999999993E-6</v>
      </c>
      <c r="W21" s="75">
        <f t="shared" si="7"/>
        <v>4.4952254669521985E-6</v>
      </c>
      <c r="X21" s="75">
        <f t="shared" si="7"/>
        <v>2.2822857827848913E-6</v>
      </c>
      <c r="Y21" s="75">
        <f t="shared" si="7"/>
        <v>1.6102322166616779E-21</v>
      </c>
      <c r="Z21" s="75">
        <f t="shared" si="7"/>
        <v>-2.2822857827848938E-6</v>
      </c>
      <c r="AA21" s="75">
        <f t="shared" si="8"/>
        <v>-4.4952254669521951E-6</v>
      </c>
      <c r="AB21" s="75">
        <f t="shared" si="8"/>
        <v>-6.5715800000000019E-6</v>
      </c>
      <c r="AC21" s="75">
        <f t="shared" si="8"/>
        <v>-8.4482604001277347E-6</v>
      </c>
      <c r="AD21" s="75">
        <f t="shared" si="8"/>
        <v>-1.0068244683023626E-5</v>
      </c>
      <c r="AE21" s="75">
        <f t="shared" si="8"/>
        <v>-1.1382310446003479E-5</v>
      </c>
      <c r="AF21" s="75">
        <f t="shared" si="8"/>
        <v>-1.2350530465808517E-5</v>
      </c>
      <c r="AG21" s="75">
        <f t="shared" si="8"/>
        <v>-1.2943485867079933E-5</v>
      </c>
      <c r="AH21" s="75">
        <f t="shared" si="8"/>
        <v>-1.314316E-5</v>
      </c>
      <c r="AI21" s="75">
        <f t="shared" si="8"/>
        <v>-1.2943485867079933E-5</v>
      </c>
      <c r="AJ21" s="75">
        <f t="shared" si="8"/>
        <v>-1.2350530465808522E-5</v>
      </c>
      <c r="AK21" s="75">
        <f t="shared" si="9"/>
        <v>-1.1382310446003482E-5</v>
      </c>
      <c r="AL21" s="75">
        <f t="shared" si="9"/>
        <v>-1.0068244683023628E-5</v>
      </c>
      <c r="AM21" s="75">
        <f t="shared" si="9"/>
        <v>-8.4482604001277398E-6</v>
      </c>
      <c r="AN21" s="75">
        <f t="shared" si="9"/>
        <v>-6.5715800000000061E-6</v>
      </c>
      <c r="AO21" s="75">
        <f t="shared" si="9"/>
        <v>-4.4952254669521951E-6</v>
      </c>
      <c r="AP21" s="75">
        <f t="shared" si="9"/>
        <v>-2.2822857827849044E-6</v>
      </c>
      <c r="AQ21" s="75">
        <f t="shared" si="9"/>
        <v>-3.2204644333233557E-21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3.5012200000000002E-6</v>
      </c>
      <c r="E22" s="50">
        <v>-1.5708</v>
      </c>
      <c r="F22" s="36">
        <f t="shared" si="5"/>
        <v>0.10503659999929141</v>
      </c>
      <c r="G22" s="75">
        <f t="shared" si="6"/>
        <v>-1.050365999992914E-5</v>
      </c>
      <c r="H22" s="75">
        <f t="shared" si="6"/>
        <v>-1.0344092502645351E-5</v>
      </c>
      <c r="I22" s="75">
        <f t="shared" si="6"/>
        <v>-9.8702249890320491E-6</v>
      </c>
      <c r="J22" s="75">
        <f t="shared" si="6"/>
        <v>-9.0964556837018476E-6</v>
      </c>
      <c r="K22" s="75">
        <f t="shared" si="6"/>
        <v>-8.0462951754510411E-6</v>
      </c>
      <c r="L22" s="75">
        <f t="shared" si="6"/>
        <v>-6.7516520599159737E-6</v>
      </c>
      <c r="M22" s="75">
        <f t="shared" si="6"/>
        <v>-5.2518634130411512E-6</v>
      </c>
      <c r="N22" s="75">
        <f t="shared" si="6"/>
        <v>-3.5924995539321893E-6</v>
      </c>
      <c r="O22" s="75">
        <f t="shared" si="6"/>
        <v>-1.8239794137694869E-6</v>
      </c>
      <c r="P22" s="75">
        <f t="shared" si="6"/>
        <v>-3.8582097516460439E-11</v>
      </c>
      <c r="Q22" s="75">
        <f t="shared" si="7"/>
        <v>1.8239034218719637E-6</v>
      </c>
      <c r="R22" s="75">
        <f t="shared" si="7"/>
        <v>3.5924270433075281E-6</v>
      </c>
      <c r="S22" s="75">
        <f t="shared" si="7"/>
        <v>5.2517965868879882E-6</v>
      </c>
      <c r="T22" s="75">
        <f t="shared" si="7"/>
        <v>6.7515929487131621E-6</v>
      </c>
      <c r="U22" s="75">
        <f t="shared" si="7"/>
        <v>8.0462455752625624E-6</v>
      </c>
      <c r="V22" s="75">
        <f t="shared" si="7"/>
        <v>9.0964171016043325E-6</v>
      </c>
      <c r="W22" s="75">
        <f t="shared" si="7"/>
        <v>9.8701985973230049E-6</v>
      </c>
      <c r="X22" s="75">
        <f t="shared" si="7"/>
        <v>1.0344079103223501E-5</v>
      </c>
      <c r="Y22" s="75">
        <f t="shared" si="7"/>
        <v>1.050365999992914E-5</v>
      </c>
      <c r="Z22" s="75">
        <f t="shared" si="7"/>
        <v>1.0344092502645351E-5</v>
      </c>
      <c r="AA22" s="75">
        <f t="shared" si="8"/>
        <v>9.8702249890320507E-6</v>
      </c>
      <c r="AB22" s="75">
        <f t="shared" si="8"/>
        <v>9.0964556837018493E-6</v>
      </c>
      <c r="AC22" s="75">
        <f t="shared" si="8"/>
        <v>8.0462951754510428E-6</v>
      </c>
      <c r="AD22" s="75">
        <f t="shared" si="8"/>
        <v>6.7516520599159771E-6</v>
      </c>
      <c r="AE22" s="75">
        <f t="shared" si="8"/>
        <v>5.2518634130411563E-6</v>
      </c>
      <c r="AF22" s="75">
        <f t="shared" si="8"/>
        <v>3.5924995539321969E-6</v>
      </c>
      <c r="AG22" s="75">
        <f t="shared" si="8"/>
        <v>1.8239794137694881E-6</v>
      </c>
      <c r="AH22" s="75">
        <f t="shared" si="8"/>
        <v>3.8582097520079573E-11</v>
      </c>
      <c r="AI22" s="75">
        <f t="shared" si="8"/>
        <v>-1.8239034218719578E-6</v>
      </c>
      <c r="AJ22" s="75">
        <f t="shared" si="8"/>
        <v>-3.5924270433075205E-6</v>
      </c>
      <c r="AK22" s="75">
        <f t="shared" si="9"/>
        <v>-5.2517965868879891E-6</v>
      </c>
      <c r="AL22" s="75">
        <f t="shared" si="9"/>
        <v>-6.7515929487131604E-6</v>
      </c>
      <c r="AM22" s="75">
        <f t="shared" si="9"/>
        <v>-8.0462455752625607E-6</v>
      </c>
      <c r="AN22" s="75">
        <f t="shared" si="9"/>
        <v>-9.0964171016043292E-6</v>
      </c>
      <c r="AO22" s="75">
        <f t="shared" si="9"/>
        <v>-9.8701985973230065E-6</v>
      </c>
      <c r="AP22" s="75">
        <f t="shared" si="9"/>
        <v>-1.03440791032235E-5</v>
      </c>
      <c r="AQ22" s="75">
        <f t="shared" si="9"/>
        <v>-1.050365999992914E-5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1.0783900000000001E-6</v>
      </c>
      <c r="E23" s="50">
        <v>-4.0456900000000002E-16</v>
      </c>
      <c r="F23" s="36">
        <f t="shared" si="5"/>
        <v>2.1240136655416707E-2</v>
      </c>
      <c r="G23" s="75">
        <f t="shared" ref="G23:P32" si="10">Bn*SIN(m*(th-INDEX(deg,ii)*PI()/180+ph))*INDEX(mm,ii)*INDEX(_10kA,ii)</f>
        <v>-1.74513265564E-21</v>
      </c>
      <c r="H23" s="75">
        <f t="shared" si="10"/>
        <v>7.3766220472193418E-7</v>
      </c>
      <c r="I23" s="75">
        <f t="shared" si="10"/>
        <v>1.3863514608197329E-6</v>
      </c>
      <c r="J23" s="75">
        <f t="shared" si="10"/>
        <v>1.8678262703742007E-6</v>
      </c>
      <c r="K23" s="75">
        <f t="shared" si="10"/>
        <v>2.1240136655416698E-6</v>
      </c>
      <c r="L23" s="75">
        <f t="shared" si="10"/>
        <v>2.1240136655416706E-6</v>
      </c>
      <c r="M23" s="75">
        <f t="shared" si="10"/>
        <v>1.8678262703742028E-6</v>
      </c>
      <c r="N23" s="75">
        <f t="shared" si="10"/>
        <v>1.3863514608197361E-6</v>
      </c>
      <c r="O23" s="75">
        <f t="shared" si="10"/>
        <v>7.3766220472193799E-7</v>
      </c>
      <c r="P23" s="75">
        <f t="shared" si="10"/>
        <v>2.1798430204986174E-21</v>
      </c>
      <c r="Q23" s="75">
        <f t="shared" ref="Q23:Z32" si="11">Bn*SIN(m*(th-INDEX(deg,ii)*PI()/180+ph))*INDEX(mm,ii)*INDEX(_10kA,ii)</f>
        <v>-7.3766220472193386E-7</v>
      </c>
      <c r="R23" s="75">
        <f t="shared" si="11"/>
        <v>-1.3863514608197327E-6</v>
      </c>
      <c r="S23" s="75">
        <f t="shared" si="11"/>
        <v>-1.8678262703742002E-6</v>
      </c>
      <c r="T23" s="75">
        <f t="shared" si="11"/>
        <v>-2.1240136655416698E-6</v>
      </c>
      <c r="U23" s="75">
        <f t="shared" si="11"/>
        <v>-2.1240136655416706E-6</v>
      </c>
      <c r="V23" s="75">
        <f t="shared" si="11"/>
        <v>-1.8678262703742026E-6</v>
      </c>
      <c r="W23" s="75">
        <f t="shared" si="11"/>
        <v>-1.3863514608197363E-6</v>
      </c>
      <c r="X23" s="75">
        <f t="shared" si="11"/>
        <v>-7.3766220472193735E-7</v>
      </c>
      <c r="Y23" s="75">
        <f t="shared" si="11"/>
        <v>-2.444080588956399E-21</v>
      </c>
      <c r="Z23" s="75">
        <f t="shared" si="11"/>
        <v>7.376622047219345E-7</v>
      </c>
      <c r="AA23" s="75">
        <f t="shared" ref="AA23:AJ32" si="12">Bn*SIN(m*(th-INDEX(deg,ii)*PI()/180+ph))*INDEX(mm,ii)*INDEX(_10kA,ii)</f>
        <v>1.3863514608197325E-6</v>
      </c>
      <c r="AB23" s="75">
        <f t="shared" si="12"/>
        <v>1.8678262703742011E-6</v>
      </c>
      <c r="AC23" s="75">
        <f t="shared" si="12"/>
        <v>2.1240136655416698E-6</v>
      </c>
      <c r="AD23" s="75">
        <f t="shared" si="12"/>
        <v>2.1240136655416702E-6</v>
      </c>
      <c r="AE23" s="75">
        <f t="shared" si="12"/>
        <v>1.8678262703742028E-6</v>
      </c>
      <c r="AF23" s="75">
        <f t="shared" si="12"/>
        <v>1.3863514608197365E-6</v>
      </c>
      <c r="AG23" s="75">
        <f t="shared" si="12"/>
        <v>7.3766220472193577E-7</v>
      </c>
      <c r="AH23" s="75">
        <f t="shared" si="12"/>
        <v>7.9271270537334405E-22</v>
      </c>
      <c r="AI23" s="75">
        <f t="shared" si="12"/>
        <v>-7.3766220472193428E-7</v>
      </c>
      <c r="AJ23" s="75">
        <f t="shared" si="12"/>
        <v>-1.3863514608197323E-6</v>
      </c>
      <c r="AK23" s="75">
        <f t="shared" ref="AK23:AQ32" si="13">Bn*SIN(m*(th-INDEX(deg,ii)*PI()/180+ph))*INDEX(mm,ii)*INDEX(_10kA,ii)</f>
        <v>-1.8678262703742017E-6</v>
      </c>
      <c r="AL23" s="75">
        <f t="shared" si="13"/>
        <v>-2.1240136655416702E-6</v>
      </c>
      <c r="AM23" s="75">
        <f t="shared" si="13"/>
        <v>-2.1240136655416702E-6</v>
      </c>
      <c r="AN23" s="75">
        <f t="shared" si="13"/>
        <v>-1.8678262703742028E-6</v>
      </c>
      <c r="AO23" s="75">
        <f t="shared" si="13"/>
        <v>-1.3863514608197338E-6</v>
      </c>
      <c r="AP23" s="75">
        <f t="shared" si="13"/>
        <v>-7.3766220472193968E-7</v>
      </c>
      <c r="AQ23" s="75">
        <f t="shared" si="13"/>
        <v>-1.0569502738311255E-21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4.7113699999999999E-6</v>
      </c>
      <c r="E24" s="50">
        <v>-2.5798900000000001E-16</v>
      </c>
      <c r="F24" s="36">
        <f t="shared" si="5"/>
        <v>0.18845480000000001</v>
      </c>
      <c r="G24" s="75">
        <f t="shared" si="10"/>
        <v>-4.8619265397200002E-21</v>
      </c>
      <c r="H24" s="75">
        <f t="shared" si="10"/>
        <v>3.2724832592585775E-6</v>
      </c>
      <c r="I24" s="75">
        <f t="shared" si="10"/>
        <v>6.4455337706410183E-6</v>
      </c>
      <c r="J24" s="75">
        <f t="shared" si="10"/>
        <v>9.4227399999999965E-6</v>
      </c>
      <c r="K24" s="75">
        <f t="shared" si="10"/>
        <v>1.211364104259548E-5</v>
      </c>
      <c r="L24" s="75">
        <f t="shared" si="10"/>
        <v>1.4436475231909835E-5</v>
      </c>
      <c r="M24" s="75">
        <f t="shared" si="10"/>
        <v>1.6320664426511561E-5</v>
      </c>
      <c r="N24" s="75">
        <f t="shared" si="10"/>
        <v>1.770895849116842E-5</v>
      </c>
      <c r="O24" s="75">
        <f t="shared" si="10"/>
        <v>1.8559174813236504E-5</v>
      </c>
      <c r="P24" s="75">
        <f t="shared" si="10"/>
        <v>1.884548E-5</v>
      </c>
      <c r="Q24" s="75">
        <f t="shared" si="11"/>
        <v>1.8559174813236508E-5</v>
      </c>
      <c r="R24" s="75">
        <f t="shared" si="11"/>
        <v>1.770895849116842E-5</v>
      </c>
      <c r="S24" s="75">
        <f t="shared" si="11"/>
        <v>1.6320664426511568E-5</v>
      </c>
      <c r="T24" s="75">
        <f t="shared" si="11"/>
        <v>1.4436475231909843E-5</v>
      </c>
      <c r="U24" s="75">
        <f t="shared" si="11"/>
        <v>1.2113641042595492E-5</v>
      </c>
      <c r="V24" s="75">
        <f t="shared" si="11"/>
        <v>9.4227400000000066E-6</v>
      </c>
      <c r="W24" s="75">
        <f t="shared" si="11"/>
        <v>6.4455337706410344E-6</v>
      </c>
      <c r="X24" s="75">
        <f t="shared" si="11"/>
        <v>3.2724832592585889E-6</v>
      </c>
      <c r="Y24" s="75">
        <f t="shared" si="11"/>
        <v>1.0677925392846288E-20</v>
      </c>
      <c r="Z24" s="75">
        <f t="shared" si="11"/>
        <v>-3.2724832592585762E-6</v>
      </c>
      <c r="AA24" s="75">
        <f t="shared" si="12"/>
        <v>-6.4455337706410141E-6</v>
      </c>
      <c r="AB24" s="75">
        <f t="shared" si="12"/>
        <v>-9.4227399999999948E-6</v>
      </c>
      <c r="AC24" s="75">
        <f t="shared" si="12"/>
        <v>-1.2113641042595475E-5</v>
      </c>
      <c r="AD24" s="75">
        <f t="shared" si="12"/>
        <v>-1.4436475231909835E-5</v>
      </c>
      <c r="AE24" s="75">
        <f t="shared" si="12"/>
        <v>-1.6320664426511558E-5</v>
      </c>
      <c r="AF24" s="75">
        <f t="shared" si="12"/>
        <v>-1.7708958491168417E-5</v>
      </c>
      <c r="AG24" s="75">
        <f t="shared" si="12"/>
        <v>-1.8559174813236504E-5</v>
      </c>
      <c r="AH24" s="75">
        <f t="shared" si="12"/>
        <v>-1.884548E-5</v>
      </c>
      <c r="AI24" s="75">
        <f t="shared" si="12"/>
        <v>-1.8559174813236508E-5</v>
      </c>
      <c r="AJ24" s="75">
        <f t="shared" si="12"/>
        <v>-1.7708958491168424E-5</v>
      </c>
      <c r="AK24" s="75">
        <f t="shared" si="13"/>
        <v>-1.6320664426511561E-5</v>
      </c>
      <c r="AL24" s="75">
        <f t="shared" si="13"/>
        <v>-1.443647523190984E-5</v>
      </c>
      <c r="AM24" s="75">
        <f t="shared" si="13"/>
        <v>-1.2113641042595487E-5</v>
      </c>
      <c r="AN24" s="75">
        <f t="shared" si="13"/>
        <v>-9.4227400000000083E-6</v>
      </c>
      <c r="AO24" s="75">
        <f t="shared" si="13"/>
        <v>-6.4455337706410208E-6</v>
      </c>
      <c r="AP24" s="75">
        <f t="shared" si="13"/>
        <v>-3.2724832592586E-6</v>
      </c>
      <c r="AQ24" s="75">
        <f t="shared" si="13"/>
        <v>-4.6177021408022597E-21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9.9273900000000002E-6</v>
      </c>
      <c r="E25" s="50">
        <v>-1.5708</v>
      </c>
      <c r="F25" s="36">
        <f t="shared" si="5"/>
        <v>0.29782169999799085</v>
      </c>
      <c r="G25" s="75">
        <f t="shared" si="10"/>
        <v>-2.9782169999799083E-5</v>
      </c>
      <c r="H25" s="75">
        <f t="shared" si="10"/>
        <v>-2.9329730913749043E-5</v>
      </c>
      <c r="I25" s="75">
        <f t="shared" si="10"/>
        <v>-2.7986122795444697E-5</v>
      </c>
      <c r="J25" s="75">
        <f t="shared" si="10"/>
        <v>-2.5792170497662212E-5</v>
      </c>
      <c r="K25" s="75">
        <f t="shared" si="10"/>
        <v>-2.2814536150776278E-5</v>
      </c>
      <c r="L25" s="75">
        <f t="shared" si="10"/>
        <v>-1.9143693667661339E-5</v>
      </c>
      <c r="M25" s="75">
        <f t="shared" si="10"/>
        <v>-1.4891179739630924E-5</v>
      </c>
      <c r="N25" s="75">
        <f t="shared" si="10"/>
        <v>-1.0186204850512357E-5</v>
      </c>
      <c r="O25" s="75">
        <f t="shared" si="10"/>
        <v>-5.1717272814793319E-6</v>
      </c>
      <c r="P25" s="75">
        <f t="shared" si="10"/>
        <v>-1.0939601883455885E-10</v>
      </c>
      <c r="Q25" s="75">
        <f t="shared" si="11"/>
        <v>5.1715118133843377E-6</v>
      </c>
      <c r="R25" s="75">
        <f t="shared" si="11"/>
        <v>1.0185999253249073E-5</v>
      </c>
      <c r="S25" s="75">
        <f t="shared" si="11"/>
        <v>1.4890990260168153E-5</v>
      </c>
      <c r="T25" s="75">
        <f t="shared" si="11"/>
        <v>1.9143526063236686E-5</v>
      </c>
      <c r="U25" s="75">
        <f t="shared" si="11"/>
        <v>2.2814395513965365E-5</v>
      </c>
      <c r="V25" s="75">
        <f t="shared" si="11"/>
        <v>2.5792061101643378E-5</v>
      </c>
      <c r="W25" s="75">
        <f t="shared" si="11"/>
        <v>2.7986047964160617E-5</v>
      </c>
      <c r="X25" s="75">
        <f t="shared" si="11"/>
        <v>2.9329692920910412E-5</v>
      </c>
      <c r="Y25" s="75">
        <f t="shared" si="11"/>
        <v>2.9782169999799083E-5</v>
      </c>
      <c r="Z25" s="75">
        <f t="shared" si="11"/>
        <v>2.9329730913749043E-5</v>
      </c>
      <c r="AA25" s="75">
        <f t="shared" si="12"/>
        <v>2.7986122795444697E-5</v>
      </c>
      <c r="AB25" s="75">
        <f t="shared" si="12"/>
        <v>2.5792170497662212E-5</v>
      </c>
      <c r="AC25" s="75">
        <f t="shared" si="12"/>
        <v>2.2814536150776281E-5</v>
      </c>
      <c r="AD25" s="75">
        <f t="shared" si="12"/>
        <v>1.9143693667661349E-5</v>
      </c>
      <c r="AE25" s="75">
        <f t="shared" si="12"/>
        <v>1.4891179739630941E-5</v>
      </c>
      <c r="AF25" s="75">
        <f t="shared" si="12"/>
        <v>1.0186204850512377E-5</v>
      </c>
      <c r="AG25" s="75">
        <f t="shared" si="12"/>
        <v>5.1717272814793352E-6</v>
      </c>
      <c r="AH25" s="75">
        <f t="shared" si="12"/>
        <v>1.0939601884482059E-10</v>
      </c>
      <c r="AI25" s="75">
        <f t="shared" si="12"/>
        <v>-5.1715118133843208E-6</v>
      </c>
      <c r="AJ25" s="75">
        <f t="shared" si="12"/>
        <v>-1.0185999253249051E-5</v>
      </c>
      <c r="AK25" s="75">
        <f t="shared" si="13"/>
        <v>-1.4890990260168155E-5</v>
      </c>
      <c r="AL25" s="75">
        <f t="shared" si="13"/>
        <v>-1.9143526063236683E-5</v>
      </c>
      <c r="AM25" s="75">
        <f t="shared" si="13"/>
        <v>-2.2814395513965358E-5</v>
      </c>
      <c r="AN25" s="75">
        <f t="shared" si="13"/>
        <v>-2.5792061101643367E-5</v>
      </c>
      <c r="AO25" s="75">
        <f t="shared" si="13"/>
        <v>-2.7986047964160617E-5</v>
      </c>
      <c r="AP25" s="75">
        <f t="shared" si="13"/>
        <v>-2.9329692920910408E-5</v>
      </c>
      <c r="AQ25" s="75">
        <f t="shared" si="13"/>
        <v>-2.9782169999799083E-5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1.80318E-6</v>
      </c>
      <c r="E26" s="50">
        <v>-4.0883599999999998E-16</v>
      </c>
      <c r="F26" s="36">
        <f t="shared" si="5"/>
        <v>3.5515712881531075E-2</v>
      </c>
      <c r="G26" s="75">
        <f t="shared" si="10"/>
        <v>-2.9488195939199999E-21</v>
      </c>
      <c r="H26" s="75">
        <f t="shared" si="10"/>
        <v>1.2334477640839557E-6</v>
      </c>
      <c r="I26" s="75">
        <f t="shared" si="10"/>
        <v>2.3181235240691459E-6</v>
      </c>
      <c r="J26" s="75">
        <f t="shared" si="10"/>
        <v>3.1231993751920465E-6</v>
      </c>
      <c r="K26" s="75">
        <f t="shared" si="10"/>
        <v>3.5515712881531063E-6</v>
      </c>
      <c r="L26" s="75">
        <f t="shared" si="10"/>
        <v>3.5515712881531072E-6</v>
      </c>
      <c r="M26" s="75">
        <f t="shared" si="10"/>
        <v>3.1231993751920499E-6</v>
      </c>
      <c r="N26" s="75">
        <f t="shared" si="10"/>
        <v>2.318123524069151E-6</v>
      </c>
      <c r="O26" s="75">
        <f t="shared" si="10"/>
        <v>1.2334477640839623E-6</v>
      </c>
      <c r="P26" s="75">
        <f t="shared" si="10"/>
        <v>3.644923763854169E-21</v>
      </c>
      <c r="Q26" s="75">
        <f t="shared" si="11"/>
        <v>-1.2334477640839555E-6</v>
      </c>
      <c r="R26" s="75">
        <f t="shared" si="11"/>
        <v>-2.3181235240691455E-6</v>
      </c>
      <c r="S26" s="75">
        <f t="shared" si="11"/>
        <v>-3.1231993751920456E-6</v>
      </c>
      <c r="T26" s="75">
        <f t="shared" si="11"/>
        <v>-3.5515712881531063E-6</v>
      </c>
      <c r="U26" s="75">
        <f t="shared" si="11"/>
        <v>-3.5515712881531072E-6</v>
      </c>
      <c r="V26" s="75">
        <f t="shared" si="11"/>
        <v>-3.1231993751920494E-6</v>
      </c>
      <c r="W26" s="75">
        <f t="shared" si="11"/>
        <v>-2.3181235240691514E-6</v>
      </c>
      <c r="X26" s="75">
        <f t="shared" si="11"/>
        <v>-1.2334477640839613E-6</v>
      </c>
      <c r="Y26" s="75">
        <f t="shared" si="11"/>
        <v>-4.0867564020385939E-21</v>
      </c>
      <c r="Z26" s="75">
        <f t="shared" si="11"/>
        <v>1.2334477640839564E-6</v>
      </c>
      <c r="AA26" s="75">
        <f t="shared" si="12"/>
        <v>2.3181235240691451E-6</v>
      </c>
      <c r="AB26" s="75">
        <f t="shared" si="12"/>
        <v>3.1231993751920473E-6</v>
      </c>
      <c r="AC26" s="75">
        <f t="shared" si="12"/>
        <v>3.5515712881531063E-6</v>
      </c>
      <c r="AD26" s="75">
        <f t="shared" si="12"/>
        <v>3.5515712881531072E-6</v>
      </c>
      <c r="AE26" s="75">
        <f t="shared" si="12"/>
        <v>3.1231993751920499E-6</v>
      </c>
      <c r="AF26" s="75">
        <f t="shared" si="12"/>
        <v>2.3181235240691519E-6</v>
      </c>
      <c r="AG26" s="75">
        <f t="shared" si="12"/>
        <v>1.2334477640839587E-6</v>
      </c>
      <c r="AH26" s="75">
        <f t="shared" si="12"/>
        <v>1.3254979145532753E-21</v>
      </c>
      <c r="AI26" s="75">
        <f t="shared" si="12"/>
        <v>-1.233447764083956E-6</v>
      </c>
      <c r="AJ26" s="75">
        <f t="shared" si="12"/>
        <v>-2.3181235240691447E-6</v>
      </c>
      <c r="AK26" s="75">
        <f t="shared" si="13"/>
        <v>-3.1231993751920486E-6</v>
      </c>
      <c r="AL26" s="75">
        <f t="shared" si="13"/>
        <v>-3.5515712881531068E-6</v>
      </c>
      <c r="AM26" s="75">
        <f t="shared" si="13"/>
        <v>-3.5515712881531072E-6</v>
      </c>
      <c r="AN26" s="75">
        <f t="shared" si="13"/>
        <v>-3.1231993751920499E-6</v>
      </c>
      <c r="AO26" s="75">
        <f t="shared" si="13"/>
        <v>-2.3181235240691468E-6</v>
      </c>
      <c r="AP26" s="75">
        <f t="shared" si="13"/>
        <v>-1.2334477640839651E-6</v>
      </c>
      <c r="AQ26" s="75">
        <f t="shared" si="13"/>
        <v>-1.7673305527377003E-21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5.7083300000000003E-5</v>
      </c>
      <c r="E27" s="50">
        <v>3.1415899999999999</v>
      </c>
      <c r="F27" s="36">
        <f t="shared" si="5"/>
        <v>2.2833319999919612</v>
      </c>
      <c r="G27" s="75">
        <f t="shared" si="10"/>
        <v>6.0590264900357913E-10</v>
      </c>
      <c r="H27" s="75">
        <f t="shared" si="10"/>
        <v>-3.964904738309279E-5</v>
      </c>
      <c r="I27" s="75">
        <f t="shared" si="10"/>
        <v>-7.8093984427485464E-5</v>
      </c>
      <c r="J27" s="75">
        <f t="shared" si="10"/>
        <v>-1.1416607527251177E-4</v>
      </c>
      <c r="K27" s="75">
        <f t="shared" si="10"/>
        <v>-1.4676928769120445E-4</v>
      </c>
      <c r="L27" s="75">
        <f t="shared" si="10"/>
        <v>-1.7491298957224294E-4</v>
      </c>
      <c r="M27" s="75">
        <f t="shared" si="10"/>
        <v>-1.9774204877537227E-4</v>
      </c>
      <c r="N27" s="75">
        <f t="shared" si="10"/>
        <v>-2.1456281588876666E-4</v>
      </c>
      <c r="O27" s="75">
        <f t="shared" si="10"/>
        <v>-2.2486420041540459E-4</v>
      </c>
      <c r="P27" s="75">
        <f t="shared" si="10"/>
        <v>-2.283331999991961E-4</v>
      </c>
      <c r="Q27" s="75">
        <f t="shared" si="11"/>
        <v>-2.2486441084318626E-4</v>
      </c>
      <c r="R27" s="75">
        <f t="shared" si="11"/>
        <v>-2.145632303505884E-4</v>
      </c>
      <c r="S27" s="75">
        <f t="shared" si="11"/>
        <v>-1.9774265467802126E-4</v>
      </c>
      <c r="T27" s="75">
        <f t="shared" si="11"/>
        <v>-1.7491376850567388E-4</v>
      </c>
      <c r="U27" s="75">
        <f t="shared" si="11"/>
        <v>-1.4677021598791915E-4</v>
      </c>
      <c r="V27" s="75">
        <f t="shared" si="11"/>
        <v>-1.1416712472668438E-4</v>
      </c>
      <c r="W27" s="75">
        <f t="shared" si="11"/>
        <v>-7.8095123151981956E-5</v>
      </c>
      <c r="X27" s="75">
        <f t="shared" si="11"/>
        <v>-3.9650240778345438E-5</v>
      </c>
      <c r="Y27" s="75">
        <f t="shared" si="11"/>
        <v>-6.0590264903155334E-10</v>
      </c>
      <c r="Z27" s="75">
        <f t="shared" si="11"/>
        <v>3.9649047383092966E-5</v>
      </c>
      <c r="AA27" s="75">
        <f t="shared" si="12"/>
        <v>7.8093984427485519E-5</v>
      </c>
      <c r="AB27" s="75">
        <f t="shared" si="12"/>
        <v>1.1416607527251183E-4</v>
      </c>
      <c r="AC27" s="75">
        <f t="shared" si="12"/>
        <v>1.4676928769120445E-4</v>
      </c>
      <c r="AD27" s="75">
        <f t="shared" si="12"/>
        <v>1.7491298957224291E-4</v>
      </c>
      <c r="AE27" s="75">
        <f t="shared" si="12"/>
        <v>1.9774204877537224E-4</v>
      </c>
      <c r="AF27" s="75">
        <f t="shared" si="12"/>
        <v>2.1456281588876666E-4</v>
      </c>
      <c r="AG27" s="75">
        <f t="shared" si="12"/>
        <v>2.2486420041540459E-4</v>
      </c>
      <c r="AH27" s="75">
        <f t="shared" si="12"/>
        <v>2.283331999991961E-4</v>
      </c>
      <c r="AI27" s="75">
        <f t="shared" si="12"/>
        <v>2.2486441084318632E-4</v>
      </c>
      <c r="AJ27" s="75">
        <f t="shared" si="12"/>
        <v>2.1456323035058851E-4</v>
      </c>
      <c r="AK27" s="75">
        <f t="shared" si="13"/>
        <v>1.9774265467802129E-4</v>
      </c>
      <c r="AL27" s="75">
        <f t="shared" si="13"/>
        <v>1.7491376850567388E-4</v>
      </c>
      <c r="AM27" s="75">
        <f t="shared" si="13"/>
        <v>1.4677021598791918E-4</v>
      </c>
      <c r="AN27" s="75">
        <f t="shared" si="13"/>
        <v>1.141671247266844E-4</v>
      </c>
      <c r="AO27" s="75">
        <f t="shared" si="13"/>
        <v>7.809512315198159E-5</v>
      </c>
      <c r="AP27" s="75">
        <f t="shared" si="13"/>
        <v>3.9650240778345661E-5</v>
      </c>
      <c r="AQ27" s="75">
        <f t="shared" si="13"/>
        <v>6.0590264885672686E-10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5.4122800000000001E-6</v>
      </c>
      <c r="E28" s="50">
        <v>1.5708</v>
      </c>
      <c r="F28" s="36">
        <f t="shared" si="5"/>
        <v>0.16236839999890462</v>
      </c>
      <c r="G28" s="75">
        <f t="shared" si="10"/>
        <v>1.6236839999890461E-5</v>
      </c>
      <c r="H28" s="75">
        <f t="shared" si="10"/>
        <v>1.5990155559717611E-5</v>
      </c>
      <c r="I28" s="75">
        <f t="shared" si="10"/>
        <v>1.5257618334271873E-5</v>
      </c>
      <c r="J28" s="75">
        <f t="shared" si="10"/>
        <v>1.4061486096466688E-5</v>
      </c>
      <c r="K28" s="75">
        <f t="shared" si="10"/>
        <v>1.2438102719075658E-5</v>
      </c>
      <c r="L28" s="75">
        <f t="shared" si="10"/>
        <v>1.0436793884549177E-5</v>
      </c>
      <c r="M28" s="75">
        <f t="shared" si="10"/>
        <v>8.1183683491132054E-6</v>
      </c>
      <c r="N28" s="75">
        <f t="shared" si="10"/>
        <v>5.5532702994820335E-6</v>
      </c>
      <c r="O28" s="75">
        <f t="shared" si="10"/>
        <v>2.8194389418914541E-6</v>
      </c>
      <c r="P28" s="75">
        <f t="shared" si="10"/>
        <v>-5.9641243552832049E-11</v>
      </c>
      <c r="Q28" s="75">
        <f t="shared" si="11"/>
        <v>-2.8195564122095474E-6</v>
      </c>
      <c r="R28" s="75">
        <f t="shared" si="11"/>
        <v>-5.5533823883549417E-6</v>
      </c>
      <c r="S28" s="75">
        <f t="shared" si="11"/>
        <v>-8.1184716507772524E-6</v>
      </c>
      <c r="T28" s="75">
        <f t="shared" si="11"/>
        <v>-1.0436885260235585E-5</v>
      </c>
      <c r="U28" s="75">
        <f t="shared" si="11"/>
        <v>-1.2438179392380418E-5</v>
      </c>
      <c r="V28" s="75">
        <f t="shared" si="11"/>
        <v>-1.4061545737710237E-5</v>
      </c>
      <c r="W28" s="75">
        <f t="shared" si="11"/>
        <v>-1.5257659131285203E-5</v>
      </c>
      <c r="X28" s="75">
        <f t="shared" si="11"/>
        <v>-1.5990176272904125E-5</v>
      </c>
      <c r="Y28" s="75">
        <f t="shared" si="11"/>
        <v>-1.6236839999890461E-5</v>
      </c>
      <c r="Z28" s="75">
        <f t="shared" si="11"/>
        <v>-1.5990155559717611E-5</v>
      </c>
      <c r="AA28" s="75">
        <f t="shared" si="12"/>
        <v>-1.5257618334271873E-5</v>
      </c>
      <c r="AB28" s="75">
        <f t="shared" si="12"/>
        <v>-1.4061486096466684E-5</v>
      </c>
      <c r="AC28" s="75">
        <f t="shared" si="12"/>
        <v>-1.2438102719075655E-5</v>
      </c>
      <c r="AD28" s="75">
        <f t="shared" si="12"/>
        <v>-1.0436793884549177E-5</v>
      </c>
      <c r="AE28" s="75">
        <f t="shared" si="12"/>
        <v>-8.1183683491132071E-6</v>
      </c>
      <c r="AF28" s="75">
        <f t="shared" si="12"/>
        <v>-5.5532702994820352E-6</v>
      </c>
      <c r="AG28" s="75">
        <f t="shared" si="12"/>
        <v>-2.8194389418914494E-6</v>
      </c>
      <c r="AH28" s="75">
        <f t="shared" si="12"/>
        <v>5.9641243550842796E-11</v>
      </c>
      <c r="AI28" s="75">
        <f t="shared" si="12"/>
        <v>2.8195564122095453E-6</v>
      </c>
      <c r="AJ28" s="75">
        <f t="shared" si="12"/>
        <v>5.55338238835494E-6</v>
      </c>
      <c r="AK28" s="75">
        <f t="shared" si="13"/>
        <v>8.1184716507772643E-6</v>
      </c>
      <c r="AL28" s="75">
        <f t="shared" si="13"/>
        <v>1.0436885260235585E-5</v>
      </c>
      <c r="AM28" s="75">
        <f t="shared" si="13"/>
        <v>1.2438179392380415E-5</v>
      </c>
      <c r="AN28" s="75">
        <f t="shared" si="13"/>
        <v>1.4061545737710237E-5</v>
      </c>
      <c r="AO28" s="75">
        <f t="shared" si="13"/>
        <v>1.5257659131285207E-5</v>
      </c>
      <c r="AP28" s="75">
        <f t="shared" si="13"/>
        <v>1.5990176272904121E-5</v>
      </c>
      <c r="AQ28" s="75">
        <f t="shared" si="13"/>
        <v>1.6236839999890461E-5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2.1280900000000002E-5</v>
      </c>
      <c r="E29" s="50">
        <v>3.1415899999999999</v>
      </c>
      <c r="F29" s="36">
        <f t="shared" si="5"/>
        <v>0.41915229845756191</v>
      </c>
      <c r="G29" s="75">
        <f t="shared" si="10"/>
        <v>-2.2588311613264946E-10</v>
      </c>
      <c r="H29" s="75">
        <f t="shared" si="10"/>
        <v>1.4556780675296036E-5</v>
      </c>
      <c r="I29" s="75">
        <f t="shared" si="10"/>
        <v>2.7358024649065359E-5</v>
      </c>
      <c r="J29" s="75">
        <f t="shared" si="10"/>
        <v>3.685948708871535E-5</v>
      </c>
      <c r="K29" s="75">
        <f t="shared" si="10"/>
        <v>4.1915151397373229E-5</v>
      </c>
      <c r="L29" s="75">
        <f t="shared" si="10"/>
        <v>4.1915229845756192E-5</v>
      </c>
      <c r="M29" s="75">
        <f t="shared" si="10"/>
        <v>3.685971297183151E-5</v>
      </c>
      <c r="N29" s="75">
        <f t="shared" si="10"/>
        <v>2.7358370722077204E-5</v>
      </c>
      <c r="O29" s="75">
        <f t="shared" si="10"/>
        <v>1.4557205196690819E-5</v>
      </c>
      <c r="P29" s="75">
        <f t="shared" si="10"/>
        <v>2.2588311613786391E-10</v>
      </c>
      <c r="Q29" s="75">
        <f t="shared" si="11"/>
        <v>-1.4556780675296031E-5</v>
      </c>
      <c r="R29" s="75">
        <f t="shared" si="11"/>
        <v>-2.7358024649065383E-5</v>
      </c>
      <c r="S29" s="75">
        <f t="shared" si="11"/>
        <v>-3.6859487088715371E-5</v>
      </c>
      <c r="T29" s="75">
        <f t="shared" si="11"/>
        <v>-4.1915151397373223E-5</v>
      </c>
      <c r="U29" s="75">
        <f t="shared" si="11"/>
        <v>-4.1915229845756192E-5</v>
      </c>
      <c r="V29" s="75">
        <f t="shared" si="11"/>
        <v>-3.685971297183151E-5</v>
      </c>
      <c r="W29" s="75">
        <f t="shared" si="11"/>
        <v>-2.735837072207721E-5</v>
      </c>
      <c r="X29" s="75">
        <f t="shared" si="11"/>
        <v>-1.4557205196690826E-5</v>
      </c>
      <c r="Y29" s="75">
        <f t="shared" si="11"/>
        <v>-2.2588311614307838E-10</v>
      </c>
      <c r="Z29" s="75">
        <f t="shared" si="11"/>
        <v>1.4556780675296097E-5</v>
      </c>
      <c r="AA29" s="75">
        <f t="shared" si="12"/>
        <v>2.735802464906538E-5</v>
      </c>
      <c r="AB29" s="75">
        <f t="shared" si="12"/>
        <v>3.6859487088715364E-5</v>
      </c>
      <c r="AC29" s="75">
        <f t="shared" si="12"/>
        <v>4.1915151397373223E-5</v>
      </c>
      <c r="AD29" s="75">
        <f t="shared" si="12"/>
        <v>4.1915229845756192E-5</v>
      </c>
      <c r="AE29" s="75">
        <f t="shared" si="12"/>
        <v>3.685971297183151E-5</v>
      </c>
      <c r="AF29" s="75">
        <f t="shared" si="12"/>
        <v>2.7358370722077214E-5</v>
      </c>
      <c r="AG29" s="75">
        <f t="shared" si="12"/>
        <v>1.4557205196690831E-5</v>
      </c>
      <c r="AH29" s="75">
        <f t="shared" si="12"/>
        <v>2.2588311614829282E-10</v>
      </c>
      <c r="AI29" s="75">
        <f t="shared" si="12"/>
        <v>-1.4556780675295948E-5</v>
      </c>
      <c r="AJ29" s="75">
        <f t="shared" si="12"/>
        <v>-2.7358024649065261E-5</v>
      </c>
      <c r="AK29" s="75">
        <f t="shared" si="13"/>
        <v>-3.6859487088715364E-5</v>
      </c>
      <c r="AL29" s="75">
        <f t="shared" si="13"/>
        <v>-4.1915151397373223E-5</v>
      </c>
      <c r="AM29" s="75">
        <f t="shared" si="13"/>
        <v>-4.1915229845756192E-5</v>
      </c>
      <c r="AN29" s="75">
        <f t="shared" si="13"/>
        <v>-3.6859712971831517E-5</v>
      </c>
      <c r="AO29" s="75">
        <f t="shared" si="13"/>
        <v>-2.7358370722077105E-5</v>
      </c>
      <c r="AP29" s="75">
        <f t="shared" si="13"/>
        <v>-1.4557205196690905E-5</v>
      </c>
      <c r="AQ29" s="75">
        <f t="shared" si="13"/>
        <v>-2.2588311607790233E-10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1.76553E-5</v>
      </c>
      <c r="E30" s="50">
        <v>3.1415899999999999</v>
      </c>
      <c r="F30" s="36">
        <f t="shared" si="5"/>
        <v>0.70621199999751361</v>
      </c>
      <c r="G30" s="75">
        <f t="shared" si="10"/>
        <v>1.8739969551432537E-10</v>
      </c>
      <c r="H30" s="75">
        <f t="shared" si="10"/>
        <v>-1.2263058131935576E-5</v>
      </c>
      <c r="I30" s="75">
        <f t="shared" si="10"/>
        <v>-2.4153696847634667E-5</v>
      </c>
      <c r="J30" s="75">
        <f t="shared" si="10"/>
        <v>-3.5310437706978693E-5</v>
      </c>
      <c r="K30" s="75">
        <f t="shared" si="10"/>
        <v>-4.5394288784539826E-5</v>
      </c>
      <c r="L30" s="75">
        <f t="shared" si="10"/>
        <v>-5.4098857368001162E-5</v>
      </c>
      <c r="M30" s="75">
        <f t="shared" si="10"/>
        <v>-6.1159659545678504E-5</v>
      </c>
      <c r="N30" s="75">
        <f t="shared" si="10"/>
        <v>-6.6362156416341413E-5</v>
      </c>
      <c r="O30" s="75">
        <f t="shared" si="10"/>
        <v>-6.9548272745165271E-5</v>
      </c>
      <c r="P30" s="75">
        <f t="shared" si="10"/>
        <v>-7.0621199999751366E-5</v>
      </c>
      <c r="Q30" s="75">
        <f t="shared" si="11"/>
        <v>-6.9548337828396502E-5</v>
      </c>
      <c r="R30" s="75">
        <f t="shared" si="11"/>
        <v>-6.6362284605282862E-5</v>
      </c>
      <c r="S30" s="75">
        <f t="shared" si="11"/>
        <v>-6.115984694537401E-5</v>
      </c>
      <c r="T30" s="75">
        <f t="shared" si="11"/>
        <v>-5.409909828440584E-5</v>
      </c>
      <c r="U30" s="75">
        <f t="shared" si="11"/>
        <v>-4.5394575897530611E-5</v>
      </c>
      <c r="V30" s="75">
        <f t="shared" si="11"/>
        <v>-3.531076229277268E-5</v>
      </c>
      <c r="W30" s="75">
        <f t="shared" si="11"/>
        <v>-2.415404904385673E-5</v>
      </c>
      <c r="X30" s="75">
        <f t="shared" si="11"/>
        <v>-1.2263427237281695E-5</v>
      </c>
      <c r="Y30" s="75">
        <f t="shared" si="11"/>
        <v>-1.8739969552297753E-10</v>
      </c>
      <c r="Z30" s="75">
        <f t="shared" si="11"/>
        <v>1.226305813193563E-5</v>
      </c>
      <c r="AA30" s="75">
        <f t="shared" si="12"/>
        <v>2.4153696847634687E-5</v>
      </c>
      <c r="AB30" s="75">
        <f t="shared" si="12"/>
        <v>3.5310437706978714E-5</v>
      </c>
      <c r="AC30" s="75">
        <f t="shared" si="12"/>
        <v>4.5394288784539819E-5</v>
      </c>
      <c r="AD30" s="75">
        <f t="shared" si="12"/>
        <v>5.4098857368001155E-5</v>
      </c>
      <c r="AE30" s="75">
        <f t="shared" si="12"/>
        <v>6.115965954567849E-5</v>
      </c>
      <c r="AF30" s="75">
        <f t="shared" si="12"/>
        <v>6.6362156416341413E-5</v>
      </c>
      <c r="AG30" s="75">
        <f t="shared" si="12"/>
        <v>6.9548272745165271E-5</v>
      </c>
      <c r="AH30" s="75">
        <f t="shared" si="12"/>
        <v>7.0621199999751366E-5</v>
      </c>
      <c r="AI30" s="75">
        <f t="shared" si="12"/>
        <v>6.9548337828396529E-5</v>
      </c>
      <c r="AJ30" s="75">
        <f t="shared" si="12"/>
        <v>6.6362284605282903E-5</v>
      </c>
      <c r="AK30" s="75">
        <f t="shared" si="13"/>
        <v>6.1159846945374024E-5</v>
      </c>
      <c r="AL30" s="75">
        <f t="shared" si="13"/>
        <v>5.409909828440584E-5</v>
      </c>
      <c r="AM30" s="75">
        <f t="shared" si="13"/>
        <v>4.5394575897530618E-5</v>
      </c>
      <c r="AN30" s="75">
        <f t="shared" si="13"/>
        <v>3.5310762292772686E-5</v>
      </c>
      <c r="AO30" s="75">
        <f t="shared" si="13"/>
        <v>2.4154049043856622E-5</v>
      </c>
      <c r="AP30" s="75">
        <f t="shared" si="13"/>
        <v>1.2263427237281764E-5</v>
      </c>
      <c r="AQ30" s="75">
        <f t="shared" si="13"/>
        <v>1.8739969546890543E-10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6.2223100000000004E-6</v>
      </c>
      <c r="E31" s="50">
        <v>-1.5708</v>
      </c>
      <c r="F31" s="36">
        <f t="shared" si="5"/>
        <v>0.18666929999874068</v>
      </c>
      <c r="G31" s="75">
        <f t="shared" si="10"/>
        <v>-1.8666929999874068E-5</v>
      </c>
      <c r="H31" s="75">
        <f t="shared" si="10"/>
        <v>-1.8383349295427079E-5</v>
      </c>
      <c r="I31" s="75">
        <f t="shared" si="10"/>
        <v>-1.7541199825062123E-5</v>
      </c>
      <c r="J31" s="75">
        <f t="shared" si="10"/>
        <v>-1.6166069874288061E-5</v>
      </c>
      <c r="K31" s="75">
        <f t="shared" si="10"/>
        <v>-1.4299742070809826E-5</v>
      </c>
      <c r="L31" s="75">
        <f t="shared" si="10"/>
        <v>-1.1998923840528663E-5</v>
      </c>
      <c r="M31" s="75">
        <f t="shared" si="10"/>
        <v>-9.3335243811014685E-6</v>
      </c>
      <c r="N31" s="75">
        <f t="shared" si="10"/>
        <v>-6.3845305063457308E-6</v>
      </c>
      <c r="O31" s="75">
        <f t="shared" si="10"/>
        <v>-3.2415459028830002E-6</v>
      </c>
      <c r="P31" s="75">
        <f t="shared" si="10"/>
        <v>-6.8567462540956279E-11</v>
      </c>
      <c r="Q31" s="75">
        <f t="shared" si="11"/>
        <v>3.2414108513455705E-6</v>
      </c>
      <c r="R31" s="75">
        <f t="shared" si="11"/>
        <v>6.3844016416685798E-6</v>
      </c>
      <c r="S31" s="75">
        <f t="shared" si="11"/>
        <v>9.3334056187725992E-6</v>
      </c>
      <c r="T31" s="75">
        <f t="shared" si="11"/>
        <v>1.1998818789081349E-5</v>
      </c>
      <c r="U31" s="75">
        <f t="shared" si="11"/>
        <v>1.4299653922179128E-5</v>
      </c>
      <c r="V31" s="75">
        <f t="shared" si="11"/>
        <v>1.6166001306825522E-5</v>
      </c>
      <c r="W31" s="75">
        <f t="shared" si="11"/>
        <v>1.7541152922155394E-5</v>
      </c>
      <c r="X31" s="75">
        <f t="shared" si="11"/>
        <v>1.8383325482197242E-5</v>
      </c>
      <c r="Y31" s="75">
        <f t="shared" si="11"/>
        <v>1.8666929999874068E-5</v>
      </c>
      <c r="Z31" s="75">
        <f t="shared" si="11"/>
        <v>1.8383349295427079E-5</v>
      </c>
      <c r="AA31" s="75">
        <f t="shared" si="12"/>
        <v>1.7541199825062127E-5</v>
      </c>
      <c r="AB31" s="75">
        <f t="shared" si="12"/>
        <v>1.6166069874288065E-5</v>
      </c>
      <c r="AC31" s="75">
        <f t="shared" si="12"/>
        <v>1.4299742070809826E-5</v>
      </c>
      <c r="AD31" s="75">
        <f t="shared" si="12"/>
        <v>1.199892384052867E-5</v>
      </c>
      <c r="AE31" s="75">
        <f t="shared" si="12"/>
        <v>9.3335243811014787E-6</v>
      </c>
      <c r="AF31" s="75">
        <f t="shared" si="12"/>
        <v>6.3845305063457452E-6</v>
      </c>
      <c r="AG31" s="75">
        <f t="shared" si="12"/>
        <v>3.2415459028830023E-6</v>
      </c>
      <c r="AH31" s="75">
        <f t="shared" si="12"/>
        <v>6.8567462547388138E-11</v>
      </c>
      <c r="AI31" s="75">
        <f t="shared" si="12"/>
        <v>-3.2414108513455599E-6</v>
      </c>
      <c r="AJ31" s="75">
        <f t="shared" si="12"/>
        <v>-6.3844016416685662E-6</v>
      </c>
      <c r="AK31" s="75">
        <f t="shared" si="13"/>
        <v>-9.3334056187725992E-6</v>
      </c>
      <c r="AL31" s="75">
        <f t="shared" si="13"/>
        <v>-1.1998818789081344E-5</v>
      </c>
      <c r="AM31" s="75">
        <f t="shared" si="13"/>
        <v>-1.4299653922179123E-5</v>
      </c>
      <c r="AN31" s="75">
        <f t="shared" si="13"/>
        <v>-1.6166001306825518E-5</v>
      </c>
      <c r="AO31" s="75">
        <f t="shared" si="13"/>
        <v>-1.7541152922155397E-5</v>
      </c>
      <c r="AP31" s="75">
        <f t="shared" si="13"/>
        <v>-1.8383325482197238E-5</v>
      </c>
      <c r="AQ31" s="75">
        <f t="shared" si="13"/>
        <v>-1.8666929999874068E-5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6.1396399999999999E-6</v>
      </c>
      <c r="E32" s="50">
        <v>3.1415899999999999</v>
      </c>
      <c r="F32" s="36">
        <f t="shared" si="5"/>
        <v>0.12092741461601647</v>
      </c>
      <c r="G32" s="75">
        <f t="shared" si="10"/>
        <v>-6.5168344155212409E-11</v>
      </c>
      <c r="H32" s="75">
        <f t="shared" si="10"/>
        <v>4.1996998672647557E-6</v>
      </c>
      <c r="I32" s="75">
        <f t="shared" si="10"/>
        <v>7.8929191179126654E-6</v>
      </c>
      <c r="J32" s="75">
        <f t="shared" si="10"/>
        <v>1.063413583586034E-5</v>
      </c>
      <c r="K32" s="75">
        <f t="shared" si="10"/>
        <v>1.209271882887324E-5</v>
      </c>
      <c r="L32" s="75">
        <f t="shared" si="10"/>
        <v>1.2092741461601647E-5</v>
      </c>
      <c r="M32" s="75">
        <f t="shared" si="10"/>
        <v>1.0634201004204502E-5</v>
      </c>
      <c r="N32" s="75">
        <f t="shared" si="10"/>
        <v>7.8930189616084883E-6</v>
      </c>
      <c r="O32" s="75">
        <f t="shared" si="10"/>
        <v>4.1998223436889794E-6</v>
      </c>
      <c r="P32" s="75">
        <f t="shared" si="10"/>
        <v>6.5168344156716805E-11</v>
      </c>
      <c r="Q32" s="75">
        <f t="shared" si="11"/>
        <v>-4.1996998672647548E-6</v>
      </c>
      <c r="R32" s="75">
        <f t="shared" si="11"/>
        <v>-7.8929191179126721E-6</v>
      </c>
      <c r="S32" s="75">
        <f t="shared" si="11"/>
        <v>-1.0634135835860345E-5</v>
      </c>
      <c r="T32" s="75">
        <f t="shared" si="11"/>
        <v>-1.2092718828873238E-5</v>
      </c>
      <c r="U32" s="75">
        <f t="shared" si="11"/>
        <v>-1.2092741461601647E-5</v>
      </c>
      <c r="V32" s="75">
        <f t="shared" si="11"/>
        <v>-1.0634201004204502E-5</v>
      </c>
      <c r="W32" s="75">
        <f t="shared" si="11"/>
        <v>-7.89301896160849E-6</v>
      </c>
      <c r="X32" s="75">
        <f t="shared" si="11"/>
        <v>-4.199822343688982E-6</v>
      </c>
      <c r="Y32" s="75">
        <f t="shared" si="11"/>
        <v>-6.5168344158221201E-11</v>
      </c>
      <c r="Z32" s="75">
        <f t="shared" si="11"/>
        <v>4.1996998672647734E-6</v>
      </c>
      <c r="AA32" s="75">
        <f t="shared" si="12"/>
        <v>7.8929191179126704E-6</v>
      </c>
      <c r="AB32" s="75">
        <f t="shared" si="12"/>
        <v>1.0634135835860343E-5</v>
      </c>
      <c r="AC32" s="75">
        <f t="shared" si="12"/>
        <v>1.2092718828873238E-5</v>
      </c>
      <c r="AD32" s="75">
        <f t="shared" si="12"/>
        <v>1.2092741461601647E-5</v>
      </c>
      <c r="AE32" s="75">
        <f t="shared" si="12"/>
        <v>1.0634201004204502E-5</v>
      </c>
      <c r="AF32" s="75">
        <f t="shared" si="12"/>
        <v>7.89301896160849E-6</v>
      </c>
      <c r="AG32" s="75">
        <f t="shared" si="12"/>
        <v>4.1998223436889828E-6</v>
      </c>
      <c r="AH32" s="75">
        <f t="shared" si="12"/>
        <v>6.5168344159725597E-11</v>
      </c>
      <c r="AI32" s="75">
        <f t="shared" si="12"/>
        <v>-4.1996998672647311E-6</v>
      </c>
      <c r="AJ32" s="75">
        <f t="shared" si="12"/>
        <v>-7.8929191179126366E-6</v>
      </c>
      <c r="AK32" s="75">
        <f t="shared" si="13"/>
        <v>-1.0634135835860343E-5</v>
      </c>
      <c r="AL32" s="75">
        <f t="shared" si="13"/>
        <v>-1.2092718828873238E-5</v>
      </c>
      <c r="AM32" s="75">
        <f t="shared" si="13"/>
        <v>-1.2092741461601647E-5</v>
      </c>
      <c r="AN32" s="75">
        <f t="shared" si="13"/>
        <v>-1.0634201004204504E-5</v>
      </c>
      <c r="AO32" s="75">
        <f t="shared" si="13"/>
        <v>-7.8930189616084595E-6</v>
      </c>
      <c r="AP32" s="75">
        <f t="shared" si="13"/>
        <v>-4.1998223436890048E-6</v>
      </c>
      <c r="AQ32" s="75">
        <f t="shared" si="13"/>
        <v>-6.5168344139417602E-11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2.34958E-5</v>
      </c>
      <c r="E33" s="50">
        <v>3.1415899999999999</v>
      </c>
      <c r="F33" s="36">
        <f t="shared" si="5"/>
        <v>0.93983199999669109</v>
      </c>
      <c r="G33" s="75">
        <f t="shared" ref="G33:P42" si="14">Bn*SIN(m*(th-INDEX(deg,ii)*PI()/180+ph))*INDEX(mm,ii)*INDEX(_10kA,ii)</f>
        <v>2.4939286026663301E-10</v>
      </c>
      <c r="H33" s="75">
        <f t="shared" si="14"/>
        <v>-1.6319765807226834E-5</v>
      </c>
      <c r="I33" s="75">
        <f t="shared" si="14"/>
        <v>-3.214391318146135E-5</v>
      </c>
      <c r="J33" s="75">
        <f t="shared" si="14"/>
        <v>-4.6991384019282029E-5</v>
      </c>
      <c r="K33" s="75">
        <f t="shared" si="14"/>
        <v>-6.0411045432464514E-5</v>
      </c>
      <c r="L33" s="75">
        <f t="shared" si="14"/>
        <v>-7.1995147799645519E-5</v>
      </c>
      <c r="M33" s="75">
        <f t="shared" si="14"/>
        <v>-8.1391714032236949E-5</v>
      </c>
      <c r="N33" s="75">
        <f t="shared" si="14"/>
        <v>-8.8315234220153415E-5</v>
      </c>
      <c r="O33" s="75">
        <f t="shared" si="14"/>
        <v>-9.2555340705955375E-5</v>
      </c>
      <c r="P33" s="75">
        <f t="shared" si="14"/>
        <v>-9.3983199999669113E-5</v>
      </c>
      <c r="Q33" s="75">
        <f t="shared" ref="Q33:Z42" si="15">Bn*SIN(m*(th-INDEX(deg,ii)*PI()/180+ph))*INDEX(mm,ii)*INDEX(_10kA,ii)</f>
        <v>-9.2555427319186801E-5</v>
      </c>
      <c r="R33" s="75">
        <f t="shared" si="15"/>
        <v>-8.8315404814917045E-5</v>
      </c>
      <c r="S33" s="75">
        <f t="shared" si="15"/>
        <v>-8.1391963425097208E-5</v>
      </c>
      <c r="T33" s="75">
        <f t="shared" si="15"/>
        <v>-7.1995468412926588E-5</v>
      </c>
      <c r="U33" s="75">
        <f t="shared" si="15"/>
        <v>-6.0411427524494046E-5</v>
      </c>
      <c r="V33" s="75">
        <f t="shared" si="15"/>
        <v>-4.6991815980387098E-5</v>
      </c>
      <c r="W33" s="75">
        <f t="shared" si="15"/>
        <v>-3.2144381886722341E-5</v>
      </c>
      <c r="X33" s="75">
        <f t="shared" si="15"/>
        <v>-1.6320257015271519E-5</v>
      </c>
      <c r="Y33" s="75">
        <f t="shared" si="15"/>
        <v>-2.4939286027814737E-10</v>
      </c>
      <c r="Z33" s="75">
        <f t="shared" si="15"/>
        <v>1.6319765807226905E-5</v>
      </c>
      <c r="AA33" s="75">
        <f t="shared" ref="AA33:AJ42" si="16">Bn*SIN(m*(th-INDEX(deg,ii)*PI()/180+ph))*INDEX(mm,ii)*INDEX(_10kA,ii)</f>
        <v>3.2143913181461377E-5</v>
      </c>
      <c r="AB33" s="75">
        <f t="shared" si="16"/>
        <v>4.6991384019282056E-5</v>
      </c>
      <c r="AC33" s="75">
        <f t="shared" si="16"/>
        <v>6.0411045432464507E-5</v>
      </c>
      <c r="AD33" s="75">
        <f t="shared" si="16"/>
        <v>7.1995147799645519E-5</v>
      </c>
      <c r="AE33" s="75">
        <f t="shared" si="16"/>
        <v>8.1391714032236936E-5</v>
      </c>
      <c r="AF33" s="75">
        <f t="shared" si="16"/>
        <v>8.8315234220153415E-5</v>
      </c>
      <c r="AG33" s="75">
        <f t="shared" si="16"/>
        <v>9.2555340705955375E-5</v>
      </c>
      <c r="AH33" s="75">
        <f t="shared" si="16"/>
        <v>9.3983199999669113E-5</v>
      </c>
      <c r="AI33" s="75">
        <f t="shared" si="16"/>
        <v>9.2555427319186814E-5</v>
      </c>
      <c r="AJ33" s="75">
        <f t="shared" si="16"/>
        <v>8.8315404814917099E-5</v>
      </c>
      <c r="AK33" s="75">
        <f t="shared" ref="AK33:AQ42" si="17">Bn*SIN(m*(th-INDEX(deg,ii)*PI()/180+ph))*INDEX(mm,ii)*INDEX(_10kA,ii)</f>
        <v>8.1391963425097222E-5</v>
      </c>
      <c r="AL33" s="75">
        <f t="shared" si="17"/>
        <v>7.1995468412926588E-5</v>
      </c>
      <c r="AM33" s="75">
        <f t="shared" si="17"/>
        <v>6.0411427524494052E-5</v>
      </c>
      <c r="AN33" s="75">
        <f t="shared" si="17"/>
        <v>4.6991815980387105E-5</v>
      </c>
      <c r="AO33" s="75">
        <f t="shared" si="17"/>
        <v>3.2144381886722192E-5</v>
      </c>
      <c r="AP33" s="75">
        <f t="shared" si="17"/>
        <v>1.632025701527161E-5</v>
      </c>
      <c r="AQ33" s="75">
        <f t="shared" si="17"/>
        <v>2.4939286020618782E-10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2.0499000000000001E-5</v>
      </c>
      <c r="E34" s="50">
        <v>-1.5708</v>
      </c>
      <c r="F34" s="36">
        <f t="shared" si="5"/>
        <v>0.61496999999585122</v>
      </c>
      <c r="G34" s="75">
        <f t="shared" si="14"/>
        <v>-6.1496999999585128E-5</v>
      </c>
      <c r="H34" s="75">
        <f t="shared" si="14"/>
        <v>-6.0562761612160065E-5</v>
      </c>
      <c r="I34" s="75">
        <f t="shared" si="14"/>
        <v>-5.7788354359385588E-5</v>
      </c>
      <c r="J34" s="75">
        <f t="shared" si="14"/>
        <v>-5.3258077201719454E-5</v>
      </c>
      <c r="K34" s="75">
        <f t="shared" si="14"/>
        <v>-4.7109580318166499E-5</v>
      </c>
      <c r="L34" s="75">
        <f t="shared" si="14"/>
        <v>-3.9529682675243931E-5</v>
      </c>
      <c r="M34" s="75">
        <f t="shared" si="14"/>
        <v>-3.0748695627218667E-5</v>
      </c>
      <c r="N34" s="75">
        <f t="shared" si="14"/>
        <v>-2.103342502215112E-5</v>
      </c>
      <c r="O34" s="75">
        <f t="shared" si="14"/>
        <v>-1.0679064441212124E-5</v>
      </c>
      <c r="P34" s="75">
        <f t="shared" si="14"/>
        <v>-2.2589109424426985E-10</v>
      </c>
      <c r="Q34" s="75">
        <f t="shared" si="15"/>
        <v>1.0678619522610228E-5</v>
      </c>
      <c r="R34" s="75">
        <f t="shared" si="15"/>
        <v>2.1033000485762397E-5</v>
      </c>
      <c r="S34" s="75">
        <f t="shared" si="15"/>
        <v>3.0748304372366454E-5</v>
      </c>
      <c r="T34" s="75">
        <f t="shared" si="15"/>
        <v>3.9529336590008937E-5</v>
      </c>
      <c r="U34" s="75">
        <f t="shared" si="15"/>
        <v>4.7109289918173459E-5</v>
      </c>
      <c r="V34" s="75">
        <f t="shared" si="15"/>
        <v>5.3257851310625213E-5</v>
      </c>
      <c r="W34" s="75">
        <f t="shared" si="15"/>
        <v>5.7788199840776722E-5</v>
      </c>
      <c r="X34" s="75">
        <f t="shared" si="15"/>
        <v>6.0562683161006329E-5</v>
      </c>
      <c r="Y34" s="75">
        <f t="shared" si="15"/>
        <v>6.1496999999585128E-5</v>
      </c>
      <c r="Z34" s="75">
        <f t="shared" si="15"/>
        <v>6.0562761612160065E-5</v>
      </c>
      <c r="AA34" s="75">
        <f t="shared" si="16"/>
        <v>5.7788354359385588E-5</v>
      </c>
      <c r="AB34" s="75">
        <f t="shared" si="16"/>
        <v>5.3258077201719461E-5</v>
      </c>
      <c r="AC34" s="75">
        <f t="shared" si="16"/>
        <v>4.7109580318166513E-5</v>
      </c>
      <c r="AD34" s="75">
        <f t="shared" si="16"/>
        <v>3.9529682675243952E-5</v>
      </c>
      <c r="AE34" s="75">
        <f t="shared" si="16"/>
        <v>3.0748695627218708E-5</v>
      </c>
      <c r="AF34" s="75">
        <f t="shared" si="16"/>
        <v>2.1033425022151168E-5</v>
      </c>
      <c r="AG34" s="75">
        <f t="shared" si="16"/>
        <v>1.0679064441212133E-5</v>
      </c>
      <c r="AH34" s="75">
        <f t="shared" si="16"/>
        <v>2.2589109426545922E-10</v>
      </c>
      <c r="AI34" s="75">
        <f t="shared" si="16"/>
        <v>-1.0678619522610194E-5</v>
      </c>
      <c r="AJ34" s="75">
        <f t="shared" si="16"/>
        <v>-2.103300048576235E-5</v>
      </c>
      <c r="AK34" s="75">
        <f t="shared" si="17"/>
        <v>-3.0748304372366461E-5</v>
      </c>
      <c r="AL34" s="75">
        <f t="shared" si="17"/>
        <v>-3.9529336590008931E-5</v>
      </c>
      <c r="AM34" s="75">
        <f t="shared" si="17"/>
        <v>-4.7109289918173452E-5</v>
      </c>
      <c r="AN34" s="75">
        <f t="shared" si="17"/>
        <v>-5.3257851310625193E-5</v>
      </c>
      <c r="AO34" s="75">
        <f t="shared" si="17"/>
        <v>-5.7788199840776736E-5</v>
      </c>
      <c r="AP34" s="75">
        <f t="shared" si="17"/>
        <v>-6.0562683161006308E-5</v>
      </c>
      <c r="AQ34" s="75">
        <f t="shared" si="17"/>
        <v>-6.1496999999585128E-5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9.2513299999999994E-6</v>
      </c>
      <c r="E35" s="50">
        <v>3.1415899999999999</v>
      </c>
      <c r="F35" s="36">
        <f t="shared" si="5"/>
        <v>0.18221580070811833</v>
      </c>
      <c r="G35" s="75">
        <f t="shared" si="14"/>
        <v>-9.8196939451407768E-11</v>
      </c>
      <c r="H35" s="75">
        <f t="shared" si="14"/>
        <v>6.3281901500776025E-6</v>
      </c>
      <c r="I35" s="75">
        <f t="shared" si="14"/>
        <v>1.1893205370855453E-5</v>
      </c>
      <c r="J35" s="75">
        <f t="shared" si="14"/>
        <v>1.6023724498890787E-5</v>
      </c>
      <c r="K35" s="75">
        <f t="shared" si="14"/>
        <v>1.8221545967372658E-5</v>
      </c>
      <c r="L35" s="75">
        <f t="shared" si="14"/>
        <v>1.8221580070811833E-5</v>
      </c>
      <c r="M35" s="75">
        <f t="shared" si="14"/>
        <v>1.6023822695830249E-5</v>
      </c>
      <c r="N35" s="75">
        <f t="shared" si="14"/>
        <v>1.1893355817295061E-5</v>
      </c>
      <c r="O35" s="75">
        <f t="shared" si="14"/>
        <v>6.3283746999563765E-6</v>
      </c>
      <c r="P35" s="75">
        <f t="shared" si="14"/>
        <v>9.8196939453674617E-11</v>
      </c>
      <c r="Q35" s="75">
        <f t="shared" si="15"/>
        <v>-6.3281901500776008E-6</v>
      </c>
      <c r="R35" s="75">
        <f t="shared" si="15"/>
        <v>-1.1893205370855463E-5</v>
      </c>
      <c r="S35" s="75">
        <f t="shared" si="15"/>
        <v>-1.6023724498890794E-5</v>
      </c>
      <c r="T35" s="75">
        <f t="shared" si="15"/>
        <v>-1.8221545967372654E-5</v>
      </c>
      <c r="U35" s="75">
        <f t="shared" si="15"/>
        <v>-1.8221580070811833E-5</v>
      </c>
      <c r="V35" s="75">
        <f t="shared" si="15"/>
        <v>-1.6023822695830249E-5</v>
      </c>
      <c r="W35" s="75">
        <f t="shared" si="15"/>
        <v>-1.1893355817295063E-5</v>
      </c>
      <c r="X35" s="75">
        <f t="shared" si="15"/>
        <v>-6.3283746999563799E-6</v>
      </c>
      <c r="Y35" s="75">
        <f t="shared" si="15"/>
        <v>-9.8196939455941467E-11</v>
      </c>
      <c r="Z35" s="75">
        <f t="shared" si="15"/>
        <v>6.3281901500776296E-6</v>
      </c>
      <c r="AA35" s="75">
        <f t="shared" si="16"/>
        <v>1.1893205370855461E-5</v>
      </c>
      <c r="AB35" s="75">
        <f t="shared" si="16"/>
        <v>1.6023724498890794E-5</v>
      </c>
      <c r="AC35" s="75">
        <f t="shared" si="16"/>
        <v>1.8221545967372654E-5</v>
      </c>
      <c r="AD35" s="75">
        <f t="shared" si="16"/>
        <v>1.8221580070811833E-5</v>
      </c>
      <c r="AE35" s="75">
        <f t="shared" si="16"/>
        <v>1.6023822695830252E-5</v>
      </c>
      <c r="AF35" s="75">
        <f t="shared" si="16"/>
        <v>1.1893355817295066E-5</v>
      </c>
      <c r="AG35" s="75">
        <f t="shared" si="16"/>
        <v>6.3283746999563816E-6</v>
      </c>
      <c r="AH35" s="75">
        <f t="shared" si="16"/>
        <v>9.8196939458208317E-11</v>
      </c>
      <c r="AI35" s="75">
        <f t="shared" si="16"/>
        <v>-6.3281901500775644E-6</v>
      </c>
      <c r="AJ35" s="75">
        <f t="shared" si="16"/>
        <v>-1.1893205370855409E-5</v>
      </c>
      <c r="AK35" s="75">
        <f t="shared" si="17"/>
        <v>-1.6023724498890794E-5</v>
      </c>
      <c r="AL35" s="75">
        <f t="shared" si="17"/>
        <v>-1.8221545967372654E-5</v>
      </c>
      <c r="AM35" s="75">
        <f t="shared" si="17"/>
        <v>-1.8221580070811833E-5</v>
      </c>
      <c r="AN35" s="75">
        <f t="shared" si="17"/>
        <v>-1.6023822695830252E-5</v>
      </c>
      <c r="AO35" s="75">
        <f t="shared" si="17"/>
        <v>-1.1893355817295019E-5</v>
      </c>
      <c r="AP35" s="75">
        <f t="shared" si="17"/>
        <v>-6.3283746999564146E-6</v>
      </c>
      <c r="AQ35" s="75">
        <f t="shared" si="17"/>
        <v>-9.8196939427607843E-11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7.6643000000000005E-5</v>
      </c>
      <c r="E36" s="50">
        <v>-2.1261100000000001E-16</v>
      </c>
      <c r="F36" s="36">
        <f t="shared" si="5"/>
        <v>3.0657200000000002</v>
      </c>
      <c r="G36" s="75">
        <f t="shared" si="14"/>
        <v>-6.5180579492000008E-20</v>
      </c>
      <c r="H36" s="75">
        <f t="shared" si="14"/>
        <v>5.3235669123706104E-5</v>
      </c>
      <c r="I36" s="75">
        <f t="shared" si="14"/>
        <v>1.0485379937963685E-4</v>
      </c>
      <c r="J36" s="75">
        <f t="shared" si="14"/>
        <v>1.5328599999999993E-4</v>
      </c>
      <c r="K36" s="75">
        <f t="shared" si="14"/>
        <v>1.9706068307682168E-4</v>
      </c>
      <c r="L36" s="75">
        <f t="shared" si="14"/>
        <v>2.3484777701587132E-4</v>
      </c>
      <c r="M36" s="75">
        <f t="shared" si="14"/>
        <v>2.6549914008900288E-4</v>
      </c>
      <c r="N36" s="75">
        <f t="shared" si="14"/>
        <v>2.880834461395775E-4</v>
      </c>
      <c r="O36" s="75">
        <f t="shared" si="14"/>
        <v>3.0191448245645865E-4</v>
      </c>
      <c r="P36" s="75">
        <f t="shared" si="14"/>
        <v>3.0657200000000002E-4</v>
      </c>
      <c r="Q36" s="75">
        <f t="shared" si="15"/>
        <v>3.019144824564587E-4</v>
      </c>
      <c r="R36" s="75">
        <f t="shared" si="15"/>
        <v>2.8808344613957755E-4</v>
      </c>
      <c r="S36" s="75">
        <f t="shared" si="15"/>
        <v>2.6549914008900294E-4</v>
      </c>
      <c r="T36" s="75">
        <f t="shared" si="15"/>
        <v>2.3484777701587135E-4</v>
      </c>
      <c r="U36" s="75">
        <f t="shared" si="15"/>
        <v>1.9706068307682179E-4</v>
      </c>
      <c r="V36" s="75">
        <f t="shared" si="15"/>
        <v>1.5328599999999998E-4</v>
      </c>
      <c r="W36" s="75">
        <f t="shared" si="15"/>
        <v>1.0485379937963697E-4</v>
      </c>
      <c r="X36" s="75">
        <f t="shared" si="15"/>
        <v>5.3235669123706151E-5</v>
      </c>
      <c r="Y36" s="75">
        <f t="shared" si="15"/>
        <v>3.755962121182455E-20</v>
      </c>
      <c r="Z36" s="75">
        <f t="shared" si="15"/>
        <v>-5.3235669123706212E-5</v>
      </c>
      <c r="AA36" s="75">
        <f t="shared" si="16"/>
        <v>-1.048537993796369E-4</v>
      </c>
      <c r="AB36" s="75">
        <f t="shared" si="16"/>
        <v>-1.5328600000000004E-4</v>
      </c>
      <c r="AC36" s="75">
        <f t="shared" si="16"/>
        <v>-1.9706068307682174E-4</v>
      </c>
      <c r="AD36" s="75">
        <f t="shared" si="16"/>
        <v>-2.3484777701587132E-4</v>
      </c>
      <c r="AE36" s="75">
        <f t="shared" si="16"/>
        <v>-2.6549914008900283E-4</v>
      </c>
      <c r="AF36" s="75">
        <f t="shared" si="16"/>
        <v>-2.8808344613957744E-4</v>
      </c>
      <c r="AG36" s="75">
        <f t="shared" si="16"/>
        <v>-3.0191448245645865E-4</v>
      </c>
      <c r="AH36" s="75">
        <f t="shared" si="16"/>
        <v>-3.0657200000000002E-4</v>
      </c>
      <c r="AI36" s="75">
        <f t="shared" si="16"/>
        <v>-3.019144824564587E-4</v>
      </c>
      <c r="AJ36" s="75">
        <f t="shared" si="16"/>
        <v>-2.8808344613957755E-4</v>
      </c>
      <c r="AK36" s="75">
        <f t="shared" si="17"/>
        <v>-2.6549914008900294E-4</v>
      </c>
      <c r="AL36" s="75">
        <f t="shared" si="17"/>
        <v>-2.3484777701587137E-4</v>
      </c>
      <c r="AM36" s="75">
        <f t="shared" si="17"/>
        <v>-1.9706068307682182E-4</v>
      </c>
      <c r="AN36" s="75">
        <f t="shared" si="17"/>
        <v>-1.5328600000000014E-4</v>
      </c>
      <c r="AO36" s="75">
        <f t="shared" si="17"/>
        <v>-1.0485379937963689E-4</v>
      </c>
      <c r="AP36" s="75">
        <f t="shared" si="17"/>
        <v>-5.3235669123706456E-5</v>
      </c>
      <c r="AQ36" s="75">
        <f t="shared" si="17"/>
        <v>-7.51192424236491E-20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1.1753599999999999E-4</v>
      </c>
      <c r="E37" s="50">
        <v>-1.5708</v>
      </c>
      <c r="F37" s="36">
        <f t="shared" si="5"/>
        <v>3.5260799999762118</v>
      </c>
      <c r="G37" s="75">
        <f t="shared" si="14"/>
        <v>-3.5260799999762117E-4</v>
      </c>
      <c r="H37" s="75">
        <f t="shared" si="14"/>
        <v>-3.4725131708116712E-4</v>
      </c>
      <c r="I37" s="75">
        <f t="shared" si="14"/>
        <v>-3.3134357861284666E-4</v>
      </c>
      <c r="J37" s="75">
        <f t="shared" si="14"/>
        <v>-3.0536813317631577E-4</v>
      </c>
      <c r="K37" s="75">
        <f t="shared" si="14"/>
        <v>-2.7011423153695384E-4</v>
      </c>
      <c r="L37" s="75">
        <f t="shared" si="14"/>
        <v>-2.2665304565673788E-4</v>
      </c>
      <c r="M37" s="75">
        <f t="shared" si="14"/>
        <v>-1.7630512167621704E-4</v>
      </c>
      <c r="N37" s="75">
        <f t="shared" si="14"/>
        <v>-1.2060025578826059E-4</v>
      </c>
      <c r="O37" s="75">
        <f t="shared" si="14"/>
        <v>-6.1231012154851856E-5</v>
      </c>
      <c r="P37" s="75">
        <f t="shared" si="14"/>
        <v>-1.2952015051024197E-9</v>
      </c>
      <c r="Q37" s="75">
        <f t="shared" si="15"/>
        <v>6.1228461105883975E-5</v>
      </c>
      <c r="R37" s="75">
        <f t="shared" si="15"/>
        <v>1.2059782160566704E-4</v>
      </c>
      <c r="S37" s="75">
        <f t="shared" si="15"/>
        <v>1.7630287832140411E-4</v>
      </c>
      <c r="T37" s="75">
        <f t="shared" si="15"/>
        <v>2.2665106129290654E-4</v>
      </c>
      <c r="U37" s="75">
        <f t="shared" si="15"/>
        <v>2.701125664579948E-4</v>
      </c>
      <c r="V37" s="75">
        <f t="shared" si="15"/>
        <v>3.0536683797481069E-4</v>
      </c>
      <c r="W37" s="75">
        <f t="shared" si="15"/>
        <v>3.3134269264283782E-4</v>
      </c>
      <c r="X37" s="75">
        <f t="shared" si="15"/>
        <v>3.4725086726240491E-4</v>
      </c>
      <c r="Y37" s="75">
        <f t="shared" si="15"/>
        <v>3.5260799999762117E-4</v>
      </c>
      <c r="Z37" s="75">
        <f t="shared" si="15"/>
        <v>3.4725131708116712E-4</v>
      </c>
      <c r="AA37" s="75">
        <f t="shared" si="16"/>
        <v>3.3134357861284666E-4</v>
      </c>
      <c r="AB37" s="75">
        <f t="shared" si="16"/>
        <v>3.0536813317631577E-4</v>
      </c>
      <c r="AC37" s="75">
        <f t="shared" si="16"/>
        <v>2.701142315369539E-4</v>
      </c>
      <c r="AD37" s="75">
        <f t="shared" si="16"/>
        <v>2.2665304565673802E-4</v>
      </c>
      <c r="AE37" s="75">
        <f t="shared" si="16"/>
        <v>1.7630512167621722E-4</v>
      </c>
      <c r="AF37" s="75">
        <f t="shared" si="16"/>
        <v>1.2060025578826086E-4</v>
      </c>
      <c r="AG37" s="75">
        <f t="shared" si="16"/>
        <v>6.1231012154851897E-5</v>
      </c>
      <c r="AH37" s="75">
        <f t="shared" si="16"/>
        <v>1.2952015052239139E-9</v>
      </c>
      <c r="AI37" s="75">
        <f t="shared" si="16"/>
        <v>-6.1228461105883772E-5</v>
      </c>
      <c r="AJ37" s="75">
        <f t="shared" si="16"/>
        <v>-1.2059782160566679E-4</v>
      </c>
      <c r="AK37" s="75">
        <f t="shared" si="17"/>
        <v>-1.7630287832140417E-4</v>
      </c>
      <c r="AL37" s="75">
        <f t="shared" si="17"/>
        <v>-2.2665106129290643E-4</v>
      </c>
      <c r="AM37" s="75">
        <f t="shared" si="17"/>
        <v>-2.7011256645799469E-4</v>
      </c>
      <c r="AN37" s="75">
        <f t="shared" si="17"/>
        <v>-3.0536683797481058E-4</v>
      </c>
      <c r="AO37" s="75">
        <f t="shared" si="17"/>
        <v>-3.3134269264283782E-4</v>
      </c>
      <c r="AP37" s="75">
        <f t="shared" si="17"/>
        <v>-3.4725086726240486E-4</v>
      </c>
      <c r="AQ37" s="75">
        <f t="shared" si="17"/>
        <v>-3.5260799999762117E-4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9.0878799999999995E-5</v>
      </c>
      <c r="E38" s="50">
        <v>-4.3509299999999999E-16</v>
      </c>
      <c r="F38" s="36">
        <f t="shared" si="5"/>
        <v>1.7899629364889171</v>
      </c>
      <c r="G38" s="75">
        <f t="shared" si="14"/>
        <v>-1.5816291891359999E-19</v>
      </c>
      <c r="H38" s="75">
        <f t="shared" si="14"/>
        <v>6.2164760402529405E-5</v>
      </c>
      <c r="I38" s="75">
        <f t="shared" si="14"/>
        <v>1.16831533246362E-4</v>
      </c>
      <c r="J38" s="75">
        <f t="shared" si="14"/>
        <v>1.5740669893089039E-4</v>
      </c>
      <c r="K38" s="75">
        <f t="shared" si="14"/>
        <v>1.7899629364889167E-4</v>
      </c>
      <c r="L38" s="75">
        <f t="shared" si="14"/>
        <v>1.7899629364889172E-4</v>
      </c>
      <c r="M38" s="75">
        <f t="shared" si="14"/>
        <v>1.5740669893089056E-4</v>
      </c>
      <c r="N38" s="75">
        <f t="shared" si="14"/>
        <v>1.1683153324636228E-4</v>
      </c>
      <c r="O38" s="75">
        <f t="shared" si="14"/>
        <v>6.2164760402529744E-5</v>
      </c>
      <c r="P38" s="75">
        <f t="shared" si="14"/>
        <v>1.8370118221727737E-19</v>
      </c>
      <c r="Q38" s="75">
        <f t="shared" si="15"/>
        <v>-6.2164760402529405E-5</v>
      </c>
      <c r="R38" s="75">
        <f t="shared" si="15"/>
        <v>-1.16831533246362E-4</v>
      </c>
      <c r="S38" s="75">
        <f t="shared" si="15"/>
        <v>-1.5740669893089034E-4</v>
      </c>
      <c r="T38" s="75">
        <f t="shared" si="15"/>
        <v>-1.7899629364889167E-4</v>
      </c>
      <c r="U38" s="75">
        <f t="shared" si="15"/>
        <v>-1.7899629364889172E-4</v>
      </c>
      <c r="V38" s="75">
        <f t="shared" si="15"/>
        <v>-1.5740669893089056E-4</v>
      </c>
      <c r="W38" s="75">
        <f t="shared" si="15"/>
        <v>-1.168315332463623E-4</v>
      </c>
      <c r="X38" s="75">
        <f t="shared" si="15"/>
        <v>-6.2164760402529689E-5</v>
      </c>
      <c r="Y38" s="75">
        <f t="shared" si="15"/>
        <v>-2.0596918649806728E-19</v>
      </c>
      <c r="Z38" s="75">
        <f t="shared" si="15"/>
        <v>6.2164760402529446E-5</v>
      </c>
      <c r="AA38" s="75">
        <f t="shared" si="16"/>
        <v>1.1683153324636198E-4</v>
      </c>
      <c r="AB38" s="75">
        <f t="shared" si="16"/>
        <v>1.5740669893089042E-4</v>
      </c>
      <c r="AC38" s="75">
        <f t="shared" si="16"/>
        <v>1.7899629364889167E-4</v>
      </c>
      <c r="AD38" s="75">
        <f t="shared" si="16"/>
        <v>1.7899629364889172E-4</v>
      </c>
      <c r="AE38" s="75">
        <f t="shared" si="16"/>
        <v>1.5740669893089056E-4</v>
      </c>
      <c r="AF38" s="75">
        <f t="shared" si="16"/>
        <v>1.1683153324636232E-4</v>
      </c>
      <c r="AG38" s="75">
        <f t="shared" si="16"/>
        <v>6.2164760402529554E-5</v>
      </c>
      <c r="AH38" s="75">
        <f t="shared" si="16"/>
        <v>6.6804012842369693E-20</v>
      </c>
      <c r="AI38" s="75">
        <f t="shared" si="16"/>
        <v>-6.2164760402529432E-5</v>
      </c>
      <c r="AJ38" s="75">
        <f t="shared" si="16"/>
        <v>-1.1683153324636196E-4</v>
      </c>
      <c r="AK38" s="75">
        <f t="shared" si="17"/>
        <v>-1.5740669893089048E-4</v>
      </c>
      <c r="AL38" s="75">
        <f t="shared" si="17"/>
        <v>-1.7899629364889169E-4</v>
      </c>
      <c r="AM38" s="75">
        <f t="shared" si="17"/>
        <v>-1.7899629364889172E-4</v>
      </c>
      <c r="AN38" s="75">
        <f t="shared" si="17"/>
        <v>-1.5740669893089056E-4</v>
      </c>
      <c r="AO38" s="75">
        <f t="shared" si="17"/>
        <v>-1.1683153324636209E-4</v>
      </c>
      <c r="AP38" s="75">
        <f t="shared" si="17"/>
        <v>-6.2164760402529879E-5</v>
      </c>
      <c r="AQ38" s="75">
        <f t="shared" si="17"/>
        <v>-8.9072017123159595E-20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1.5705999999999999E-4</v>
      </c>
      <c r="E39" s="50">
        <v>3.1415899999999999</v>
      </c>
      <c r="F39" s="36">
        <f t="shared" si="5"/>
        <v>6.2823999999778808</v>
      </c>
      <c r="G39" s="75">
        <f t="shared" si="14"/>
        <v>1.6670912517759506E-9</v>
      </c>
      <c r="H39" s="75">
        <f t="shared" si="14"/>
        <v>-1.0909108937269836E-4</v>
      </c>
      <c r="I39" s="75">
        <f t="shared" si="14"/>
        <v>-2.1486916828881416E-4</v>
      </c>
      <c r="J39" s="75">
        <f t="shared" si="14"/>
        <v>-3.1411855625551951E-4</v>
      </c>
      <c r="K39" s="75">
        <f t="shared" si="14"/>
        <v>-4.0382361084206013E-4</v>
      </c>
      <c r="L39" s="75">
        <f t="shared" si="14"/>
        <v>-4.8125868935777142E-4</v>
      </c>
      <c r="M39" s="75">
        <f t="shared" si="14"/>
        <v>-5.4407096612599422E-4</v>
      </c>
      <c r="N39" s="75">
        <f t="shared" si="14"/>
        <v>-5.9035192190167157E-4</v>
      </c>
      <c r="O39" s="75">
        <f t="shared" si="14"/>
        <v>-6.1869533326285346E-4</v>
      </c>
      <c r="P39" s="75">
        <f t="shared" si="14"/>
        <v>-6.2823999999778808E-4</v>
      </c>
      <c r="Q39" s="75">
        <f t="shared" si="15"/>
        <v>-6.1869591223756917E-4</v>
      </c>
      <c r="R39" s="75">
        <f t="shared" si="15"/>
        <v>-5.9035306225924936E-4</v>
      </c>
      <c r="S39" s="75">
        <f t="shared" si="15"/>
        <v>-5.4407263321724594E-4</v>
      </c>
      <c r="T39" s="75">
        <f t="shared" si="15"/>
        <v>-4.8126083252897323E-4</v>
      </c>
      <c r="U39" s="75">
        <f t="shared" si="15"/>
        <v>-4.0382616497403935E-4</v>
      </c>
      <c r="V39" s="75">
        <f t="shared" si="15"/>
        <v>-3.1412144374226873E-4</v>
      </c>
      <c r="W39" s="75">
        <f t="shared" si="15"/>
        <v>-2.1487230139550945E-4</v>
      </c>
      <c r="X39" s="75">
        <f t="shared" si="15"/>
        <v>-1.0909437290147791E-4</v>
      </c>
      <c r="Y39" s="75">
        <f t="shared" si="15"/>
        <v>-1.6670912518529194E-9</v>
      </c>
      <c r="Z39" s="75">
        <f t="shared" si="15"/>
        <v>1.0909108937269885E-4</v>
      </c>
      <c r="AA39" s="75">
        <f t="shared" si="16"/>
        <v>2.1486916828881433E-4</v>
      </c>
      <c r="AB39" s="75">
        <f t="shared" si="16"/>
        <v>3.1411855625551968E-4</v>
      </c>
      <c r="AC39" s="75">
        <f t="shared" si="16"/>
        <v>4.0382361084206008E-4</v>
      </c>
      <c r="AD39" s="75">
        <f t="shared" si="16"/>
        <v>4.8125868935777137E-4</v>
      </c>
      <c r="AE39" s="75">
        <f t="shared" si="16"/>
        <v>5.4407096612599411E-4</v>
      </c>
      <c r="AF39" s="75">
        <f t="shared" si="16"/>
        <v>5.9035192190167157E-4</v>
      </c>
      <c r="AG39" s="75">
        <f t="shared" si="16"/>
        <v>6.1869533326285346E-4</v>
      </c>
      <c r="AH39" s="75">
        <f t="shared" si="16"/>
        <v>6.2823999999778808E-4</v>
      </c>
      <c r="AI39" s="75">
        <f t="shared" si="16"/>
        <v>6.1869591223756928E-4</v>
      </c>
      <c r="AJ39" s="75">
        <f t="shared" si="16"/>
        <v>5.9035306225924968E-4</v>
      </c>
      <c r="AK39" s="75">
        <f t="shared" si="17"/>
        <v>5.4407263321724604E-4</v>
      </c>
      <c r="AL39" s="75">
        <f t="shared" si="17"/>
        <v>4.8126083252897323E-4</v>
      </c>
      <c r="AM39" s="75">
        <f t="shared" si="17"/>
        <v>4.038261649740394E-4</v>
      </c>
      <c r="AN39" s="75">
        <f t="shared" si="17"/>
        <v>3.1412144374226878E-4</v>
      </c>
      <c r="AO39" s="75">
        <f t="shared" si="17"/>
        <v>2.1487230139550847E-4</v>
      </c>
      <c r="AP39" s="75">
        <f t="shared" si="17"/>
        <v>1.0909437290147852E-4</v>
      </c>
      <c r="AQ39" s="75">
        <f t="shared" si="17"/>
        <v>1.667091251371899E-9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3.6878099999999999E-4</v>
      </c>
      <c r="E40" s="50">
        <v>1.5708</v>
      </c>
      <c r="F40" s="36">
        <f t="shared" si="5"/>
        <v>11.063429999925361</v>
      </c>
      <c r="G40" s="75">
        <f t="shared" si="14"/>
        <v>1.1063429999925362E-3</v>
      </c>
      <c r="H40" s="75">
        <f t="shared" si="14"/>
        <v>1.0895344582076722E-3</v>
      </c>
      <c r="I40" s="75">
        <f t="shared" si="14"/>
        <v>1.039620963241206E-3</v>
      </c>
      <c r="J40" s="75">
        <f t="shared" si="14"/>
        <v>9.5811911138024672E-4</v>
      </c>
      <c r="K40" s="75">
        <f t="shared" si="14"/>
        <v>8.4750529515166258E-4</v>
      </c>
      <c r="L40" s="75">
        <f t="shared" si="14"/>
        <v>7.1114045938826709E-4</v>
      </c>
      <c r="M40" s="75">
        <f t="shared" si="14"/>
        <v>5.5316798062079509E-4</v>
      </c>
      <c r="N40" s="75">
        <f t="shared" si="14"/>
        <v>3.7838777267866475E-4</v>
      </c>
      <c r="O40" s="75">
        <f t="shared" si="14"/>
        <v>1.9211044373714447E-4</v>
      </c>
      <c r="P40" s="75">
        <f t="shared" si="14"/>
        <v>-4.0638247538296167E-9</v>
      </c>
      <c r="Q40" s="75">
        <f t="shared" si="15"/>
        <v>-1.9211844790939289E-4</v>
      </c>
      <c r="R40" s="75">
        <f t="shared" si="15"/>
        <v>-3.7839541017093054E-4</v>
      </c>
      <c r="S40" s="75">
        <f t="shared" si="15"/>
        <v>-5.5317501937174091E-4</v>
      </c>
      <c r="T40" s="75">
        <f t="shared" si="15"/>
        <v>-7.1114668552900797E-4</v>
      </c>
      <c r="U40" s="75">
        <f t="shared" si="15"/>
        <v>-8.4751051950406162E-4</v>
      </c>
      <c r="V40" s="75">
        <f t="shared" si="15"/>
        <v>-9.5812317520500032E-4</v>
      </c>
      <c r="W40" s="75">
        <f t="shared" si="15"/>
        <v>-1.0396237430610553E-3</v>
      </c>
      <c r="X40" s="75">
        <f t="shared" si="15"/>
        <v>-1.0895358695591981E-3</v>
      </c>
      <c r="Y40" s="75">
        <f t="shared" si="15"/>
        <v>-1.1063429999925362E-3</v>
      </c>
      <c r="Z40" s="75">
        <f t="shared" si="15"/>
        <v>-1.0895344582076722E-3</v>
      </c>
      <c r="AA40" s="75">
        <f t="shared" si="16"/>
        <v>-1.0396209632412062E-3</v>
      </c>
      <c r="AB40" s="75">
        <f t="shared" si="16"/>
        <v>-9.5811911138024639E-4</v>
      </c>
      <c r="AC40" s="75">
        <f t="shared" si="16"/>
        <v>-8.4750529515166236E-4</v>
      </c>
      <c r="AD40" s="75">
        <f t="shared" si="16"/>
        <v>-7.1114045938826709E-4</v>
      </c>
      <c r="AE40" s="75">
        <f t="shared" si="16"/>
        <v>-5.531679806207952E-4</v>
      </c>
      <c r="AF40" s="75">
        <f t="shared" si="16"/>
        <v>-3.7838777267866486E-4</v>
      </c>
      <c r="AG40" s="75">
        <f t="shared" si="16"/>
        <v>-1.9211044373714414E-4</v>
      </c>
      <c r="AH40" s="75">
        <f t="shared" si="16"/>
        <v>4.0638247536940732E-9</v>
      </c>
      <c r="AI40" s="75">
        <f t="shared" si="16"/>
        <v>1.9211844790939276E-4</v>
      </c>
      <c r="AJ40" s="75">
        <f t="shared" si="16"/>
        <v>3.7839541017093033E-4</v>
      </c>
      <c r="AK40" s="75">
        <f t="shared" si="17"/>
        <v>5.5317501937174167E-4</v>
      </c>
      <c r="AL40" s="75">
        <f t="shared" si="17"/>
        <v>7.1114668552900797E-4</v>
      </c>
      <c r="AM40" s="75">
        <f t="shared" si="17"/>
        <v>8.4751051950406162E-4</v>
      </c>
      <c r="AN40" s="75">
        <f t="shared" si="17"/>
        <v>9.5812317520500021E-4</v>
      </c>
      <c r="AO40" s="75">
        <f t="shared" si="17"/>
        <v>1.0396237430610555E-3</v>
      </c>
      <c r="AP40" s="75">
        <f t="shared" si="17"/>
        <v>1.0895358695591979E-3</v>
      </c>
      <c r="AQ40" s="75">
        <f t="shared" si="17"/>
        <v>1.1063429999925362E-3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1.1112699999999999E-4</v>
      </c>
      <c r="E41" s="50">
        <v>3.1415899999999999</v>
      </c>
      <c r="F41" s="36">
        <f t="shared" si="5"/>
        <v>2.1887766716019286</v>
      </c>
      <c r="G41" s="75">
        <f t="shared" si="14"/>
        <v>-1.1795418918595047E-9</v>
      </c>
      <c r="H41" s="75">
        <f t="shared" si="14"/>
        <v>7.6014236526820869E-5</v>
      </c>
      <c r="I41" s="75">
        <f t="shared" si="14"/>
        <v>1.4286121381974849E-4</v>
      </c>
      <c r="J41" s="75">
        <f t="shared" si="14"/>
        <v>1.9247702031904997E-4</v>
      </c>
      <c r="K41" s="75">
        <f t="shared" si="14"/>
        <v>2.1887725750959283E-4</v>
      </c>
      <c r="L41" s="75">
        <f t="shared" si="14"/>
        <v>2.1887766716019284E-4</v>
      </c>
      <c r="M41" s="75">
        <f t="shared" si="14"/>
        <v>1.9247819986094195E-4</v>
      </c>
      <c r="N41" s="75">
        <f t="shared" si="14"/>
        <v>1.4286302098277202E-4</v>
      </c>
      <c r="O41" s="75">
        <f t="shared" si="14"/>
        <v>7.6016453340444271E-5</v>
      </c>
      <c r="P41" s="75">
        <f t="shared" si="14"/>
        <v>1.179541891886734E-9</v>
      </c>
      <c r="Q41" s="75">
        <f t="shared" si="15"/>
        <v>-7.6014236526820856E-5</v>
      </c>
      <c r="R41" s="75">
        <f t="shared" si="15"/>
        <v>-1.4286121381974862E-4</v>
      </c>
      <c r="S41" s="75">
        <f t="shared" si="15"/>
        <v>-1.9247702031905005E-4</v>
      </c>
      <c r="T41" s="75">
        <f t="shared" si="15"/>
        <v>-2.188772575095928E-4</v>
      </c>
      <c r="U41" s="75">
        <f t="shared" si="15"/>
        <v>-2.1887766716019284E-4</v>
      </c>
      <c r="V41" s="75">
        <f t="shared" si="15"/>
        <v>-1.9247819986094195E-4</v>
      </c>
      <c r="W41" s="75">
        <f t="shared" si="15"/>
        <v>-1.4286302098277204E-4</v>
      </c>
      <c r="X41" s="75">
        <f t="shared" si="15"/>
        <v>-7.6016453340444311E-5</v>
      </c>
      <c r="Y41" s="75">
        <f t="shared" si="15"/>
        <v>-1.1795418919139636E-9</v>
      </c>
      <c r="Z41" s="75">
        <f t="shared" si="15"/>
        <v>7.6014236526821195E-5</v>
      </c>
      <c r="AA41" s="75">
        <f t="shared" si="16"/>
        <v>1.428612138197486E-4</v>
      </c>
      <c r="AB41" s="75">
        <f t="shared" si="16"/>
        <v>1.9247702031905003E-4</v>
      </c>
      <c r="AC41" s="75">
        <f t="shared" si="16"/>
        <v>2.188772575095928E-4</v>
      </c>
      <c r="AD41" s="75">
        <f t="shared" si="16"/>
        <v>2.1887766716019284E-4</v>
      </c>
      <c r="AE41" s="75">
        <f t="shared" si="16"/>
        <v>1.9247819986094197E-4</v>
      </c>
      <c r="AF41" s="75">
        <f t="shared" si="16"/>
        <v>1.4286302098277207E-4</v>
      </c>
      <c r="AG41" s="75">
        <f t="shared" si="16"/>
        <v>7.6016453340444325E-5</v>
      </c>
      <c r="AH41" s="75">
        <f t="shared" si="16"/>
        <v>1.1795418919411929E-9</v>
      </c>
      <c r="AI41" s="75">
        <f t="shared" si="16"/>
        <v>-7.6014236526820422E-5</v>
      </c>
      <c r="AJ41" s="75">
        <f t="shared" si="16"/>
        <v>-1.4286121381974797E-4</v>
      </c>
      <c r="AK41" s="75">
        <f t="shared" si="17"/>
        <v>-1.9247702031905003E-4</v>
      </c>
      <c r="AL41" s="75">
        <f t="shared" si="17"/>
        <v>-2.188772575095928E-4</v>
      </c>
      <c r="AM41" s="75">
        <f t="shared" si="17"/>
        <v>-2.1887766716019284E-4</v>
      </c>
      <c r="AN41" s="75">
        <f t="shared" si="17"/>
        <v>-1.92478199860942E-4</v>
      </c>
      <c r="AO41" s="75">
        <f t="shared" si="17"/>
        <v>-1.428630209827715E-4</v>
      </c>
      <c r="AP41" s="75">
        <f t="shared" si="17"/>
        <v>-7.6016453340444718E-5</v>
      </c>
      <c r="AQ41" s="75">
        <f t="shared" si="17"/>
        <v>-1.1795418915736199E-9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1.32451E-5</v>
      </c>
      <c r="E42" s="50">
        <v>3.1415899999999999</v>
      </c>
      <c r="F42" s="36">
        <f t="shared" si="5"/>
        <v>0.52980399999813466</v>
      </c>
      <c r="G42" s="75">
        <f t="shared" si="14"/>
        <v>1.4058824868774764E-10</v>
      </c>
      <c r="H42" s="75">
        <f t="shared" si="14"/>
        <v>-9.1998114596353439E-6</v>
      </c>
      <c r="I42" s="75">
        <f t="shared" si="14"/>
        <v>-1.8120231891647604E-5</v>
      </c>
      <c r="J42" s="75">
        <f t="shared" si="14"/>
        <v>-2.6490078246911888E-5</v>
      </c>
      <c r="K42" s="75">
        <f t="shared" si="14"/>
        <v>-3.4055036979270156E-5</v>
      </c>
      <c r="L42" s="75">
        <f t="shared" si="14"/>
        <v>-4.0585250645693482E-5</v>
      </c>
      <c r="M42" s="75">
        <f t="shared" si="14"/>
        <v>-4.5882302008375182E-5</v>
      </c>
      <c r="N42" s="75">
        <f t="shared" si="14"/>
        <v>-4.9785242842097483E-5</v>
      </c>
      <c r="O42" s="75">
        <f t="shared" si="14"/>
        <v>-5.2175484264611106E-5</v>
      </c>
      <c r="P42" s="75">
        <f t="shared" si="14"/>
        <v>-5.2980399999813468E-5</v>
      </c>
      <c r="Q42" s="75">
        <f t="shared" si="15"/>
        <v>-5.2175533090397476E-5</v>
      </c>
      <c r="R42" s="75">
        <f t="shared" si="15"/>
        <v>-4.9785339010123419E-5</v>
      </c>
      <c r="S42" s="75">
        <f t="shared" si="15"/>
        <v>-4.5882442596623866E-5</v>
      </c>
      <c r="T42" s="75">
        <f t="shared" si="15"/>
        <v>-4.0585431382462139E-5</v>
      </c>
      <c r="U42" s="75">
        <f t="shared" si="15"/>
        <v>-3.4055252372963509E-5</v>
      </c>
      <c r="V42" s="75">
        <f t="shared" si="15"/>
        <v>-2.6490321752901587E-5</v>
      </c>
      <c r="W42" s="75">
        <f t="shared" si="15"/>
        <v>-1.8120496111127354E-5</v>
      </c>
      <c r="X42" s="75">
        <f t="shared" si="15"/>
        <v>-9.2000883644299327E-6</v>
      </c>
      <c r="Y42" s="75">
        <f t="shared" si="15"/>
        <v>-1.4058824869423852E-10</v>
      </c>
      <c r="Z42" s="75">
        <f t="shared" si="15"/>
        <v>9.1998114596353846E-6</v>
      </c>
      <c r="AA42" s="75">
        <f t="shared" si="16"/>
        <v>1.8120231891647617E-5</v>
      </c>
      <c r="AB42" s="75">
        <f t="shared" si="16"/>
        <v>2.6490078246911905E-5</v>
      </c>
      <c r="AC42" s="75">
        <f t="shared" si="16"/>
        <v>3.4055036979270149E-5</v>
      </c>
      <c r="AD42" s="75">
        <f t="shared" si="16"/>
        <v>4.0585250645693476E-5</v>
      </c>
      <c r="AE42" s="75">
        <f t="shared" si="16"/>
        <v>4.5882302008375175E-5</v>
      </c>
      <c r="AF42" s="75">
        <f t="shared" si="16"/>
        <v>4.9785242842097483E-5</v>
      </c>
      <c r="AG42" s="75">
        <f t="shared" si="16"/>
        <v>5.2175484264611106E-5</v>
      </c>
      <c r="AH42" s="75">
        <f t="shared" si="16"/>
        <v>5.2980399999813468E-5</v>
      </c>
      <c r="AI42" s="75">
        <f t="shared" si="16"/>
        <v>5.217553309039749E-5</v>
      </c>
      <c r="AJ42" s="75">
        <f t="shared" si="16"/>
        <v>4.9785339010123446E-5</v>
      </c>
      <c r="AK42" s="75">
        <f t="shared" si="17"/>
        <v>4.5882442596623873E-5</v>
      </c>
      <c r="AL42" s="75">
        <f t="shared" si="17"/>
        <v>4.0585431382462139E-5</v>
      </c>
      <c r="AM42" s="75">
        <f t="shared" si="17"/>
        <v>3.4055252372963516E-5</v>
      </c>
      <c r="AN42" s="75">
        <f t="shared" si="17"/>
        <v>2.6490321752901593E-5</v>
      </c>
      <c r="AO42" s="75">
        <f t="shared" si="17"/>
        <v>1.812049611112727E-5</v>
      </c>
      <c r="AP42" s="75">
        <f t="shared" si="17"/>
        <v>9.2000883644299835E-6</v>
      </c>
      <c r="AQ42" s="75">
        <f t="shared" si="17"/>
        <v>1.4058824865367335E-10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6.0694399999999999E-5</v>
      </c>
      <c r="E43" s="50">
        <v>-1.5708</v>
      </c>
      <c r="F43" s="36">
        <f t="shared" si="5"/>
        <v>1.8208319999877161</v>
      </c>
      <c r="G43" s="75">
        <f t="shared" ref="G43:P49" si="18">Bn*SIN(m*(th-INDEX(deg,ii)*PI()/180+ph))*INDEX(mm,ii)*INDEX(_10kA,ii)</f>
        <v>-1.820831999987716E-4</v>
      </c>
      <c r="H43" s="75">
        <f t="shared" si="18"/>
        <v>-1.7931706319298927E-4</v>
      </c>
      <c r="I43" s="75">
        <f t="shared" si="18"/>
        <v>-1.7110246816090015E-4</v>
      </c>
      <c r="J43" s="75">
        <f t="shared" si="18"/>
        <v>-1.5768901121576863E-4</v>
      </c>
      <c r="K43" s="75">
        <f t="shared" si="18"/>
        <v>-1.3948425345933582E-4</v>
      </c>
      <c r="L43" s="75">
        <f t="shared" si="18"/>
        <v>-1.1704133724397899E-4</v>
      </c>
      <c r="M43" s="75">
        <f t="shared" si="18"/>
        <v>-9.1042179222238192E-5</v>
      </c>
      <c r="N43" s="75">
        <f t="shared" si="18"/>
        <v>-6.227675065439529E-5</v>
      </c>
      <c r="O43" s="75">
        <f t="shared" si="18"/>
        <v>-3.1619074531474955E-5</v>
      </c>
      <c r="P43" s="75">
        <f t="shared" si="18"/>
        <v>-6.6882893948482425E-10</v>
      </c>
      <c r="Q43" s="75">
        <f t="shared" ref="Q43:Z49" si="19">Bn*SIN(m*(th-INDEX(deg,ii)*PI()/180+ph))*INDEX(mm,ii)*INDEX(_10kA,ii)</f>
        <v>3.1617757195624864E-5</v>
      </c>
      <c r="R43" s="75">
        <f t="shared" si="19"/>
        <v>6.2275493667157279E-5</v>
      </c>
      <c r="S43" s="75">
        <f t="shared" si="19"/>
        <v>9.1041020776533405E-5</v>
      </c>
      <c r="T43" s="75">
        <f t="shared" si="19"/>
        <v>1.1704031253859401E-4</v>
      </c>
      <c r="U43" s="75">
        <f t="shared" si="19"/>
        <v>1.394833936294252E-4</v>
      </c>
      <c r="V43" s="75">
        <f t="shared" si="19"/>
        <v>1.5768834238682913E-4</v>
      </c>
      <c r="W43" s="75">
        <f t="shared" si="19"/>
        <v>1.7110201065496065E-4</v>
      </c>
      <c r="X43" s="75">
        <f t="shared" si="19"/>
        <v>1.7931683091113626E-4</v>
      </c>
      <c r="Y43" s="75">
        <f t="shared" si="19"/>
        <v>1.820831999987716E-4</v>
      </c>
      <c r="Z43" s="75">
        <f t="shared" si="19"/>
        <v>1.7931706319298927E-4</v>
      </c>
      <c r="AA43" s="75">
        <f t="shared" ref="AA43:AJ49" si="20">Bn*SIN(m*(th-INDEX(deg,ii)*PI()/180+ph))*INDEX(mm,ii)*INDEX(_10kA,ii)</f>
        <v>1.7110246816090017E-4</v>
      </c>
      <c r="AB43" s="75">
        <f t="shared" si="20"/>
        <v>1.5768901121576863E-4</v>
      </c>
      <c r="AC43" s="75">
        <f t="shared" si="20"/>
        <v>1.3948425345933584E-4</v>
      </c>
      <c r="AD43" s="75">
        <f t="shared" si="20"/>
        <v>1.1704133724397905E-4</v>
      </c>
      <c r="AE43" s="75">
        <f t="shared" si="20"/>
        <v>9.1042179222238301E-5</v>
      </c>
      <c r="AF43" s="75">
        <f t="shared" si="20"/>
        <v>6.2276750654395412E-5</v>
      </c>
      <c r="AG43" s="75">
        <f t="shared" si="20"/>
        <v>3.1619074531474976E-5</v>
      </c>
      <c r="AH43" s="75">
        <f t="shared" si="20"/>
        <v>6.688289395475627E-10</v>
      </c>
      <c r="AI43" s="75">
        <f t="shared" si="20"/>
        <v>-3.1617757195624763E-5</v>
      </c>
      <c r="AJ43" s="75">
        <f t="shared" si="20"/>
        <v>-6.2275493667157144E-5</v>
      </c>
      <c r="AK43" s="75">
        <f t="shared" ref="AK43:AQ49" si="21">Bn*SIN(m*(th-INDEX(deg,ii)*PI()/180+ph))*INDEX(mm,ii)*INDEX(_10kA,ii)</f>
        <v>-9.1041020776533419E-5</v>
      </c>
      <c r="AL43" s="75">
        <f t="shared" si="21"/>
        <v>-1.1704031253859397E-4</v>
      </c>
      <c r="AM43" s="75">
        <f t="shared" si="21"/>
        <v>-1.3948339362942515E-4</v>
      </c>
      <c r="AN43" s="75">
        <f t="shared" si="21"/>
        <v>-1.5768834238682908E-4</v>
      </c>
      <c r="AO43" s="75">
        <f t="shared" si="21"/>
        <v>-1.7110201065496068E-4</v>
      </c>
      <c r="AP43" s="75">
        <f t="shared" si="21"/>
        <v>-1.793168309111362E-4</v>
      </c>
      <c r="AQ43" s="75">
        <f t="shared" si="21"/>
        <v>-1.820831999987716E-4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6.7263700000000001E-6</v>
      </c>
      <c r="E44" s="50">
        <v>3.1415899999999999</v>
      </c>
      <c r="F44" s="36">
        <f t="shared" si="5"/>
        <v>0.13248375048874769</v>
      </c>
      <c r="G44" s="75">
        <f t="shared" si="18"/>
        <v>-7.1396107113005992E-11</v>
      </c>
      <c r="H44" s="75">
        <f t="shared" si="18"/>
        <v>4.6010409724631471E-6</v>
      </c>
      <c r="I44" s="75">
        <f t="shared" si="18"/>
        <v>8.6471998956216029E-6</v>
      </c>
      <c r="J44" s="75">
        <f t="shared" si="18"/>
        <v>1.1650378892289436E-5</v>
      </c>
      <c r="K44" s="75">
        <f t="shared" si="18"/>
        <v>1.3248350253266983E-5</v>
      </c>
      <c r="L44" s="75">
        <f t="shared" si="18"/>
        <v>1.3248375048874768E-5</v>
      </c>
      <c r="M44" s="75">
        <f t="shared" si="18"/>
        <v>1.1650450288396556E-5</v>
      </c>
      <c r="N44" s="75">
        <f t="shared" si="18"/>
        <v>8.6473092808038402E-6</v>
      </c>
      <c r="O44" s="75">
        <f t="shared" si="18"/>
        <v>4.6011751532531621E-6</v>
      </c>
      <c r="P44" s="75">
        <f t="shared" si="18"/>
        <v>7.139610711465415E-11</v>
      </c>
      <c r="Q44" s="75">
        <f t="shared" si="19"/>
        <v>-4.6010409724631454E-6</v>
      </c>
      <c r="R44" s="75">
        <f t="shared" si="19"/>
        <v>-8.6471998956216097E-6</v>
      </c>
      <c r="S44" s="75">
        <f t="shared" si="19"/>
        <v>-1.1650378892289443E-5</v>
      </c>
      <c r="T44" s="75">
        <f t="shared" si="19"/>
        <v>-1.3248350253266981E-5</v>
      </c>
      <c r="U44" s="75">
        <f t="shared" si="19"/>
        <v>-1.3248375048874768E-5</v>
      </c>
      <c r="V44" s="75">
        <f t="shared" si="19"/>
        <v>-1.1650450288396556E-5</v>
      </c>
      <c r="W44" s="75">
        <f t="shared" si="19"/>
        <v>-8.6473092808038419E-6</v>
      </c>
      <c r="X44" s="75">
        <f t="shared" si="19"/>
        <v>-4.6011751532531647E-6</v>
      </c>
      <c r="Y44" s="75">
        <f t="shared" si="19"/>
        <v>-7.139610711630232E-11</v>
      </c>
      <c r="Z44" s="75">
        <f t="shared" si="19"/>
        <v>4.6010409724631666E-6</v>
      </c>
      <c r="AA44" s="75">
        <f t="shared" si="20"/>
        <v>8.647199895621608E-6</v>
      </c>
      <c r="AB44" s="75">
        <f t="shared" si="20"/>
        <v>1.1650378892289441E-5</v>
      </c>
      <c r="AC44" s="75">
        <f t="shared" si="20"/>
        <v>1.3248350253266981E-5</v>
      </c>
      <c r="AD44" s="75">
        <f t="shared" si="20"/>
        <v>1.3248375048874768E-5</v>
      </c>
      <c r="AE44" s="75">
        <f t="shared" si="20"/>
        <v>1.1650450288396558E-5</v>
      </c>
      <c r="AF44" s="75">
        <f t="shared" si="20"/>
        <v>8.6473092808038436E-6</v>
      </c>
      <c r="AG44" s="75">
        <f t="shared" si="20"/>
        <v>4.6011751532531655E-6</v>
      </c>
      <c r="AH44" s="75">
        <f t="shared" si="20"/>
        <v>7.1396107117950477E-11</v>
      </c>
      <c r="AI44" s="75">
        <f t="shared" si="20"/>
        <v>-4.60104097246312E-6</v>
      </c>
      <c r="AJ44" s="75">
        <f t="shared" si="20"/>
        <v>-8.6471998956215707E-6</v>
      </c>
      <c r="AK44" s="75">
        <f t="shared" si="21"/>
        <v>-1.1650378892289441E-5</v>
      </c>
      <c r="AL44" s="75">
        <f t="shared" si="21"/>
        <v>-1.3248350253266981E-5</v>
      </c>
      <c r="AM44" s="75">
        <f t="shared" si="21"/>
        <v>-1.3248375048874768E-5</v>
      </c>
      <c r="AN44" s="75">
        <f t="shared" si="21"/>
        <v>-1.1650450288396559E-5</v>
      </c>
      <c r="AO44" s="75">
        <f t="shared" si="21"/>
        <v>-8.647309280803808E-6</v>
      </c>
      <c r="AP44" s="75">
        <f t="shared" si="21"/>
        <v>-4.6011751532531901E-6</v>
      </c>
      <c r="AQ44" s="75">
        <f t="shared" si="21"/>
        <v>-7.1396107095701774E-11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6.9518799999999998E-6</v>
      </c>
      <c r="E45" s="50">
        <v>3.1415899999999999</v>
      </c>
      <c r="F45" s="36">
        <f t="shared" si="5"/>
        <v>0.27807519999902097</v>
      </c>
      <c r="G45" s="75">
        <f t="shared" si="18"/>
        <v>7.3789751250453309E-11</v>
      </c>
      <c r="H45" s="75">
        <f t="shared" si="18"/>
        <v>-4.8286525047005883E-6</v>
      </c>
      <c r="I45" s="75">
        <f t="shared" si="18"/>
        <v>-9.5106626362131752E-6</v>
      </c>
      <c r="J45" s="75">
        <f t="shared" si="18"/>
        <v>-1.3903696096151922E-5</v>
      </c>
      <c r="K45" s="75">
        <f t="shared" si="18"/>
        <v>-1.78742727858188E-5</v>
      </c>
      <c r="L45" s="75">
        <f t="shared" si="18"/>
        <v>-2.1301748741707017E-5</v>
      </c>
      <c r="M45" s="75">
        <f t="shared" si="18"/>
        <v>-2.4081981841283436E-5</v>
      </c>
      <c r="N45" s="75">
        <f t="shared" si="18"/>
        <v>-2.6130496108683257E-5</v>
      </c>
      <c r="O45" s="75">
        <f t="shared" si="18"/>
        <v>-2.7385048474489782E-5</v>
      </c>
      <c r="P45" s="75">
        <f t="shared" si="18"/>
        <v>-2.7807519999902096E-5</v>
      </c>
      <c r="Q45" s="75">
        <f t="shared" si="19"/>
        <v>-2.7385074101401454E-5</v>
      </c>
      <c r="R45" s="75">
        <f t="shared" si="19"/>
        <v>-2.6130546583845857E-5</v>
      </c>
      <c r="S45" s="75">
        <f t="shared" si="19"/>
        <v>-2.4082055631034685E-5</v>
      </c>
      <c r="T45" s="75">
        <f t="shared" si="19"/>
        <v>-2.1301843603982672E-5</v>
      </c>
      <c r="U45" s="75">
        <f t="shared" si="19"/>
        <v>-1.7874385838276614E-5</v>
      </c>
      <c r="V45" s="75">
        <f t="shared" si="19"/>
        <v>-1.3903823903750179E-5</v>
      </c>
      <c r="W45" s="75">
        <f t="shared" si="19"/>
        <v>-9.51080131558267E-6</v>
      </c>
      <c r="X45" s="75">
        <f t="shared" si="19"/>
        <v>-4.8287978421388404E-6</v>
      </c>
      <c r="Y45" s="75">
        <f t="shared" si="19"/>
        <v>-7.3789751253860143E-11</v>
      </c>
      <c r="Z45" s="75">
        <f t="shared" si="19"/>
        <v>4.8286525047006094E-6</v>
      </c>
      <c r="AA45" s="75">
        <f t="shared" si="20"/>
        <v>9.5106626362131836E-6</v>
      </c>
      <c r="AB45" s="75">
        <f t="shared" si="20"/>
        <v>1.390369609615193E-5</v>
      </c>
      <c r="AC45" s="75">
        <f t="shared" si="20"/>
        <v>1.78742727858188E-5</v>
      </c>
      <c r="AD45" s="75">
        <f t="shared" si="20"/>
        <v>2.1301748741707014E-5</v>
      </c>
      <c r="AE45" s="75">
        <f t="shared" si="20"/>
        <v>2.4081981841283432E-5</v>
      </c>
      <c r="AF45" s="75">
        <f t="shared" si="20"/>
        <v>2.6130496108683257E-5</v>
      </c>
      <c r="AG45" s="75">
        <f t="shared" si="20"/>
        <v>2.7385048474489782E-5</v>
      </c>
      <c r="AH45" s="75">
        <f t="shared" si="20"/>
        <v>2.7807519999902096E-5</v>
      </c>
      <c r="AI45" s="75">
        <f t="shared" si="20"/>
        <v>2.738507410140146E-5</v>
      </c>
      <c r="AJ45" s="75">
        <f t="shared" si="20"/>
        <v>2.6130546583845874E-5</v>
      </c>
      <c r="AK45" s="75">
        <f t="shared" si="21"/>
        <v>2.4082055631034688E-5</v>
      </c>
      <c r="AL45" s="75">
        <f t="shared" si="21"/>
        <v>2.1301843603982672E-5</v>
      </c>
      <c r="AM45" s="75">
        <f t="shared" si="21"/>
        <v>1.7874385838276617E-5</v>
      </c>
      <c r="AN45" s="75">
        <f t="shared" si="21"/>
        <v>1.3903823903750182E-5</v>
      </c>
      <c r="AO45" s="75">
        <f t="shared" si="21"/>
        <v>9.5108013155826277E-6</v>
      </c>
      <c r="AP45" s="75">
        <f t="shared" si="21"/>
        <v>4.8287978421388675E-6</v>
      </c>
      <c r="AQ45" s="75">
        <f t="shared" si="21"/>
        <v>7.3789751232568928E-11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5.4687700000000002E-5</v>
      </c>
      <c r="E46" s="50">
        <v>-1.5708</v>
      </c>
      <c r="F46" s="36">
        <f t="shared" si="5"/>
        <v>1.6406309999889319</v>
      </c>
      <c r="G46" s="75">
        <f t="shared" si="18"/>
        <v>-1.6406309999889319E-4</v>
      </c>
      <c r="H46" s="75">
        <f t="shared" si="18"/>
        <v>-1.6157071750901633E-4</v>
      </c>
      <c r="I46" s="75">
        <f t="shared" si="18"/>
        <v>-1.5416909052635595E-4</v>
      </c>
      <c r="J46" s="75">
        <f t="shared" si="18"/>
        <v>-1.420831137413763E-4</v>
      </c>
      <c r="K46" s="75">
        <f t="shared" si="18"/>
        <v>-1.256800134428896E-4</v>
      </c>
      <c r="L46" s="75">
        <f t="shared" si="18"/>
        <v>-1.0545818953309612E-4</v>
      </c>
      <c r="M46" s="75">
        <f t="shared" si="18"/>
        <v>-8.2032071898758299E-5</v>
      </c>
      <c r="N46" s="75">
        <f t="shared" si="18"/>
        <v>-5.6113451270007998E-5</v>
      </c>
      <c r="O46" s="75">
        <f t="shared" si="18"/>
        <v>-2.84898518191949E-5</v>
      </c>
      <c r="P46" s="75">
        <f t="shared" si="18"/>
        <v>-6.0263741620090522E-10</v>
      </c>
      <c r="Q46" s="75">
        <f t="shared" si="19"/>
        <v>2.848866485519544E-5</v>
      </c>
      <c r="R46" s="75">
        <f t="shared" si="19"/>
        <v>5.6112318682141962E-5</v>
      </c>
      <c r="S46" s="75">
        <f t="shared" si="19"/>
        <v>8.2031028100134864E-5</v>
      </c>
      <c r="T46" s="75">
        <f t="shared" si="19"/>
        <v>1.0545726623900834E-4</v>
      </c>
      <c r="U46" s="75">
        <f t="shared" si="19"/>
        <v>1.2567923870716107E-4</v>
      </c>
      <c r="V46" s="75">
        <f t="shared" si="19"/>
        <v>1.4208251110396013E-4</v>
      </c>
      <c r="W46" s="75">
        <f t="shared" si="19"/>
        <v>1.5416867829808504E-4</v>
      </c>
      <c r="X46" s="75">
        <f t="shared" si="19"/>
        <v>1.6157050821523808E-4</v>
      </c>
      <c r="Y46" s="75">
        <f t="shared" si="19"/>
        <v>1.6406309999889319E-4</v>
      </c>
      <c r="Z46" s="75">
        <f t="shared" si="19"/>
        <v>1.6157071750901633E-4</v>
      </c>
      <c r="AA46" s="75">
        <f t="shared" si="20"/>
        <v>1.5416909052635598E-4</v>
      </c>
      <c r="AB46" s="75">
        <f t="shared" si="20"/>
        <v>1.4208311374137633E-4</v>
      </c>
      <c r="AC46" s="75">
        <f t="shared" si="20"/>
        <v>1.2568001344288963E-4</v>
      </c>
      <c r="AD46" s="75">
        <f t="shared" si="20"/>
        <v>1.0545818953309619E-4</v>
      </c>
      <c r="AE46" s="75">
        <f t="shared" si="20"/>
        <v>8.2032071898758394E-5</v>
      </c>
      <c r="AF46" s="75">
        <f t="shared" si="20"/>
        <v>5.6113451270008106E-5</v>
      </c>
      <c r="AG46" s="75">
        <f t="shared" si="20"/>
        <v>2.848985181919492E-5</v>
      </c>
      <c r="AH46" s="75">
        <f t="shared" si="20"/>
        <v>6.0263741625743474E-10</v>
      </c>
      <c r="AI46" s="75">
        <f t="shared" si="20"/>
        <v>-2.8488664855195348E-5</v>
      </c>
      <c r="AJ46" s="75">
        <f t="shared" si="20"/>
        <v>-5.6112318682141854E-5</v>
      </c>
      <c r="AK46" s="75">
        <f t="shared" si="21"/>
        <v>-8.2031028100134891E-5</v>
      </c>
      <c r="AL46" s="75">
        <f t="shared" si="21"/>
        <v>-1.0545726623900831E-4</v>
      </c>
      <c r="AM46" s="75">
        <f t="shared" si="21"/>
        <v>-1.2567923870716104E-4</v>
      </c>
      <c r="AN46" s="75">
        <f t="shared" si="21"/>
        <v>-1.4208251110396007E-4</v>
      </c>
      <c r="AO46" s="75">
        <f t="shared" si="21"/>
        <v>-1.5416867829808506E-4</v>
      </c>
      <c r="AP46" s="75">
        <f t="shared" si="21"/>
        <v>-1.6157050821523805E-4</v>
      </c>
      <c r="AQ46" s="75">
        <f t="shared" si="21"/>
        <v>-1.6406309999889319E-4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2.6591999999999999E-6</v>
      </c>
      <c r="E47" s="50">
        <v>3.1415899999999999</v>
      </c>
      <c r="F47" s="36">
        <f t="shared" si="5"/>
        <v>5.2376064548884139E-2</v>
      </c>
      <c r="G47" s="75">
        <f t="shared" si="18"/>
        <v>-2.8225703913835475E-11</v>
      </c>
      <c r="H47" s="75">
        <f t="shared" si="18"/>
        <v>1.8189734067519331E-6</v>
      </c>
      <c r="I47" s="75">
        <f t="shared" si="18"/>
        <v>3.4185800011651104E-6</v>
      </c>
      <c r="J47" s="75">
        <f t="shared" si="18"/>
        <v>4.6058553945703352E-6</v>
      </c>
      <c r="K47" s="75">
        <f t="shared" si="18"/>
        <v>5.2375966522043177E-6</v>
      </c>
      <c r="L47" s="75">
        <f t="shared" si="18"/>
        <v>5.2376064548884143E-6</v>
      </c>
      <c r="M47" s="75">
        <f t="shared" si="18"/>
        <v>4.605883620274252E-6</v>
      </c>
      <c r="N47" s="75">
        <f t="shared" si="18"/>
        <v>3.4186232454523864E-6</v>
      </c>
      <c r="O47" s="75">
        <f t="shared" si="18"/>
        <v>1.8190264537233022E-6</v>
      </c>
      <c r="P47" s="75">
        <f t="shared" si="18"/>
        <v>2.8225703914487058E-11</v>
      </c>
      <c r="Q47" s="75">
        <f t="shared" si="19"/>
        <v>-1.8189734067519325E-6</v>
      </c>
      <c r="R47" s="75">
        <f t="shared" si="19"/>
        <v>-3.4185800011651134E-6</v>
      </c>
      <c r="S47" s="75">
        <f t="shared" si="19"/>
        <v>-4.6058553945703378E-6</v>
      </c>
      <c r="T47" s="75">
        <f t="shared" si="19"/>
        <v>-5.2375966522043177E-6</v>
      </c>
      <c r="U47" s="75">
        <f t="shared" si="19"/>
        <v>-5.2376064548884143E-6</v>
      </c>
      <c r="V47" s="75">
        <f t="shared" si="19"/>
        <v>-4.605883620274252E-6</v>
      </c>
      <c r="W47" s="75">
        <f t="shared" si="19"/>
        <v>-3.4186232454523873E-6</v>
      </c>
      <c r="X47" s="75">
        <f t="shared" si="19"/>
        <v>-1.819026453723303E-6</v>
      </c>
      <c r="Y47" s="75">
        <f t="shared" si="19"/>
        <v>-2.822570391513864E-11</v>
      </c>
      <c r="Z47" s="75">
        <f t="shared" si="19"/>
        <v>1.8189734067519407E-6</v>
      </c>
      <c r="AA47" s="75">
        <f t="shared" si="20"/>
        <v>3.4185800011651125E-6</v>
      </c>
      <c r="AB47" s="75">
        <f t="shared" si="20"/>
        <v>4.6058553945703369E-6</v>
      </c>
      <c r="AC47" s="75">
        <f t="shared" si="20"/>
        <v>5.2375966522043177E-6</v>
      </c>
      <c r="AD47" s="75">
        <f t="shared" si="20"/>
        <v>5.2376064548884143E-6</v>
      </c>
      <c r="AE47" s="75">
        <f t="shared" si="20"/>
        <v>4.6058836202742529E-6</v>
      </c>
      <c r="AF47" s="75">
        <f t="shared" si="20"/>
        <v>3.4186232454523877E-6</v>
      </c>
      <c r="AG47" s="75">
        <f t="shared" si="20"/>
        <v>1.8190264537233037E-6</v>
      </c>
      <c r="AH47" s="75">
        <f t="shared" si="20"/>
        <v>2.8225703915790226E-11</v>
      </c>
      <c r="AI47" s="75">
        <f t="shared" si="20"/>
        <v>-1.8189734067519221E-6</v>
      </c>
      <c r="AJ47" s="75">
        <f t="shared" si="20"/>
        <v>-3.4185800011650977E-6</v>
      </c>
      <c r="AK47" s="75">
        <f t="shared" si="21"/>
        <v>-4.6058553945703369E-6</v>
      </c>
      <c r="AL47" s="75">
        <f t="shared" si="21"/>
        <v>-5.2375966522043177E-6</v>
      </c>
      <c r="AM47" s="75">
        <f t="shared" si="21"/>
        <v>-5.2376064548884143E-6</v>
      </c>
      <c r="AN47" s="75">
        <f t="shared" si="21"/>
        <v>-4.6058836202742537E-6</v>
      </c>
      <c r="AO47" s="75">
        <f t="shared" si="21"/>
        <v>-3.4186232454523742E-6</v>
      </c>
      <c r="AP47" s="75">
        <f t="shared" si="21"/>
        <v>-1.819026453723313E-6</v>
      </c>
      <c r="AQ47" s="75">
        <f t="shared" si="21"/>
        <v>-2.822570390699443E-11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3.0178699999999998E-4</v>
      </c>
      <c r="E48" s="50">
        <v>1.5708</v>
      </c>
      <c r="F48" s="36">
        <f t="shared" si="5"/>
        <v>3.0178699999796406</v>
      </c>
      <c r="G48" s="75">
        <f t="shared" si="18"/>
        <v>3.0178699999796406E-4</v>
      </c>
      <c r="H48" s="75">
        <f t="shared" si="18"/>
        <v>2.972019848628488E-4</v>
      </c>
      <c r="I48" s="75">
        <f t="shared" si="18"/>
        <v>2.8358663780913678E-4</v>
      </c>
      <c r="J48" s="75">
        <f t="shared" si="18"/>
        <v>2.6135465426735692E-4</v>
      </c>
      <c r="K48" s="75">
        <f t="shared" si="18"/>
        <v>2.3118154180749983E-4</v>
      </c>
      <c r="L48" s="75">
        <f t="shared" si="18"/>
        <v>1.9398409518332646E-4</v>
      </c>
      <c r="M48" s="75">
        <f t="shared" si="18"/>
        <v>1.5089253998769629E-4</v>
      </c>
      <c r="N48" s="75">
        <f t="shared" si="18"/>
        <v>1.0321619131984944E-4</v>
      </c>
      <c r="O48" s="75">
        <f t="shared" si="18"/>
        <v>5.2403670908661796E-5</v>
      </c>
      <c r="P48" s="75">
        <f t="shared" si="18"/>
        <v>-1.1085255485721683E-9</v>
      </c>
      <c r="Q48" s="75">
        <f t="shared" si="19"/>
        <v>-5.2405854277770957E-5</v>
      </c>
      <c r="R48" s="75">
        <f t="shared" si="19"/>
        <v>-1.0321827466640509E-4</v>
      </c>
      <c r="S48" s="75">
        <f t="shared" si="19"/>
        <v>-1.5089446001026767E-4</v>
      </c>
      <c r="T48" s="75">
        <f t="shared" si="19"/>
        <v>-1.9398579354299949E-4</v>
      </c>
      <c r="U48" s="75">
        <f t="shared" si="19"/>
        <v>-2.3118296690047502E-4</v>
      </c>
      <c r="V48" s="75">
        <f t="shared" si="19"/>
        <v>-2.6135576279290545E-4</v>
      </c>
      <c r="W48" s="75">
        <f t="shared" si="19"/>
        <v>-2.8358739608527072E-4</v>
      </c>
      <c r="X48" s="75">
        <f t="shared" si="19"/>
        <v>-2.9720236984973162E-4</v>
      </c>
      <c r="Y48" s="75">
        <f t="shared" si="19"/>
        <v>-3.0178699999796406E-4</v>
      </c>
      <c r="Z48" s="75">
        <f t="shared" si="19"/>
        <v>-2.972019848628488E-4</v>
      </c>
      <c r="AA48" s="75">
        <f t="shared" si="20"/>
        <v>-2.8358663780913684E-4</v>
      </c>
      <c r="AB48" s="75">
        <f t="shared" si="20"/>
        <v>-2.6135465426735686E-4</v>
      </c>
      <c r="AC48" s="75">
        <f t="shared" si="20"/>
        <v>-2.3118154180749975E-4</v>
      </c>
      <c r="AD48" s="75">
        <f t="shared" si="20"/>
        <v>-1.9398409518332646E-4</v>
      </c>
      <c r="AE48" s="75">
        <f t="shared" si="20"/>
        <v>-1.5089253998769631E-4</v>
      </c>
      <c r="AF48" s="75">
        <f t="shared" si="20"/>
        <v>-1.0321619131984948E-4</v>
      </c>
      <c r="AG48" s="75">
        <f t="shared" si="20"/>
        <v>-5.2403670908661701E-5</v>
      </c>
      <c r="AH48" s="75">
        <f t="shared" si="20"/>
        <v>1.1085255485351948E-9</v>
      </c>
      <c r="AI48" s="75">
        <f t="shared" si="20"/>
        <v>5.2405854277770923E-5</v>
      </c>
      <c r="AJ48" s="75">
        <f t="shared" si="20"/>
        <v>1.0321827466640504E-4</v>
      </c>
      <c r="AK48" s="75">
        <f t="shared" si="21"/>
        <v>1.5089446001026788E-4</v>
      </c>
      <c r="AL48" s="75">
        <f t="shared" si="21"/>
        <v>1.9398579354299949E-4</v>
      </c>
      <c r="AM48" s="75">
        <f t="shared" si="21"/>
        <v>2.3118296690047499E-4</v>
      </c>
      <c r="AN48" s="75">
        <f t="shared" si="21"/>
        <v>2.613557627929054E-4</v>
      </c>
      <c r="AO48" s="75">
        <f t="shared" si="21"/>
        <v>2.8358739608527083E-4</v>
      </c>
      <c r="AP48" s="75">
        <f t="shared" si="21"/>
        <v>2.9720236984973162E-4</v>
      </c>
      <c r="AQ48" s="75">
        <f t="shared" si="21"/>
        <v>3.0178699999796406E-4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4.2151200000000003E-4</v>
      </c>
      <c r="E49" s="50">
        <v>3.1415899999999999</v>
      </c>
      <c r="F49" s="36">
        <f t="shared" si="5"/>
        <v>2.10755999999258</v>
      </c>
      <c r="G49" s="75">
        <f t="shared" si="18"/>
        <v>5.5925997048785857E-10</v>
      </c>
      <c r="H49" s="75">
        <f t="shared" si="18"/>
        <v>-3.6596844568687792E-5</v>
      </c>
      <c r="I49" s="75">
        <f t="shared" si="18"/>
        <v>-7.2082271794023491E-5</v>
      </c>
      <c r="J49" s="75">
        <f t="shared" si="18"/>
        <v>-1.0537751566628721E-4</v>
      </c>
      <c r="K49" s="75">
        <f t="shared" si="18"/>
        <v>-1.3547091704862671E-4</v>
      </c>
      <c r="L49" s="75">
        <f t="shared" si="18"/>
        <v>-1.6144810316803528E-4</v>
      </c>
      <c r="M49" s="75">
        <f t="shared" si="18"/>
        <v>-1.8251977036936527E-4</v>
      </c>
      <c r="N49" s="75">
        <f t="shared" si="18"/>
        <v>-1.9804566670748235E-4</v>
      </c>
      <c r="O49" s="75">
        <f t="shared" si="18"/>
        <v>-2.0755404567863547E-4</v>
      </c>
      <c r="P49" s="75">
        <f t="shared" si="18"/>
        <v>-2.1075599999925799E-4</v>
      </c>
      <c r="Q49" s="75">
        <f t="shared" si="19"/>
        <v>-2.0755423990758491E-4</v>
      </c>
      <c r="R49" s="75">
        <f t="shared" si="19"/>
        <v>-1.9804604926383288E-4</v>
      </c>
      <c r="S49" s="75">
        <f t="shared" si="19"/>
        <v>-1.8252032962933577E-4</v>
      </c>
      <c r="T49" s="75">
        <f t="shared" si="19"/>
        <v>-1.6144882213879456E-4</v>
      </c>
      <c r="U49" s="75">
        <f t="shared" si="19"/>
        <v>-1.3547177388461201E-4</v>
      </c>
      <c r="V49" s="75">
        <f t="shared" si="19"/>
        <v>-1.0537848433297083E-4</v>
      </c>
      <c r="W49" s="75">
        <f t="shared" si="19"/>
        <v>-7.2083322858958353E-5</v>
      </c>
      <c r="X49" s="75">
        <f t="shared" si="19"/>
        <v>-3.6597946095797593E-5</v>
      </c>
      <c r="Y49" s="75">
        <f t="shared" si="19"/>
        <v>-5.5925997051367933E-10</v>
      </c>
      <c r="Z49" s="75">
        <f t="shared" si="19"/>
        <v>3.6596844568687955E-5</v>
      </c>
      <c r="AA49" s="75">
        <f t="shared" si="20"/>
        <v>7.2082271794023559E-5</v>
      </c>
      <c r="AB49" s="75">
        <f t="shared" si="20"/>
        <v>1.0537751566628726E-4</v>
      </c>
      <c r="AC49" s="75">
        <f t="shared" si="20"/>
        <v>1.3547091704862668E-4</v>
      </c>
      <c r="AD49" s="75">
        <f t="shared" si="20"/>
        <v>1.6144810316803525E-4</v>
      </c>
      <c r="AE49" s="75">
        <f t="shared" si="20"/>
        <v>1.8251977036936524E-4</v>
      </c>
      <c r="AF49" s="75">
        <f t="shared" si="20"/>
        <v>1.9804566670748235E-4</v>
      </c>
      <c r="AG49" s="75">
        <f t="shared" si="20"/>
        <v>2.0755404567863547E-4</v>
      </c>
      <c r="AH49" s="75">
        <f t="shared" si="20"/>
        <v>2.1075599999925799E-4</v>
      </c>
      <c r="AI49" s="75">
        <f t="shared" si="20"/>
        <v>2.0755423990758494E-4</v>
      </c>
      <c r="AJ49" s="75">
        <f t="shared" si="20"/>
        <v>1.9804604926383301E-4</v>
      </c>
      <c r="AK49" s="75">
        <f t="shared" si="21"/>
        <v>1.825203296293358E-4</v>
      </c>
      <c r="AL49" s="75">
        <f t="shared" si="21"/>
        <v>1.6144882213879456E-4</v>
      </c>
      <c r="AM49" s="75">
        <f t="shared" si="21"/>
        <v>1.3547177388461204E-4</v>
      </c>
      <c r="AN49" s="75">
        <f t="shared" si="21"/>
        <v>1.0537848433297084E-4</v>
      </c>
      <c r="AO49" s="75">
        <f t="shared" si="21"/>
        <v>7.2083322858958028E-5</v>
      </c>
      <c r="AP49" s="75">
        <f t="shared" si="21"/>
        <v>3.6597946095797803E-5</v>
      </c>
      <c r="AQ49" s="75">
        <f t="shared" si="21"/>
        <v>5.5925997035231118E-10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16.099635026372411</v>
      </c>
      <c r="F51" s="36" t="s">
        <v>41</v>
      </c>
      <c r="G51" s="75">
        <f t="shared" ref="G51:AQ51" si="23">SUM(G3:G49)*10000</f>
        <v>4.7962515466595299</v>
      </c>
      <c r="H51" s="75">
        <f t="shared" si="23"/>
        <v>4.6685745877524187</v>
      </c>
      <c r="I51" s="75">
        <f t="shared" si="23"/>
        <v>4.2409476795939751</v>
      </c>
      <c r="J51" s="75">
        <f t="shared" si="23"/>
        <v>3.3873337399852015</v>
      </c>
      <c r="K51" s="75">
        <f t="shared" si="23"/>
        <v>2.0304771069166714</v>
      </c>
      <c r="L51" s="75">
        <f t="shared" si="23"/>
        <v>0.15669742584900204</v>
      </c>
      <c r="M51" s="75">
        <f t="shared" si="23"/>
        <v>-2.1770719938229317</v>
      </c>
      <c r="N51" s="75">
        <f t="shared" si="23"/>
        <v>-4.8450140036712126</v>
      </c>
      <c r="O51" s="75">
        <f t="shared" si="23"/>
        <v>-7.662873070474606</v>
      </c>
      <c r="P51" s="75">
        <f t="shared" si="23"/>
        <v>-10.406000201016115</v>
      </c>
      <c r="Q51" s="75">
        <f t="shared" si="23"/>
        <v>-12.83294783035311</v>
      </c>
      <c r="R51" s="75">
        <f t="shared" si="23"/>
        <v>-14.711875160834561</v>
      </c>
      <c r="S51" s="75">
        <f t="shared" si="23"/>
        <v>-15.846661626893145</v>
      </c>
      <c r="T51" s="75">
        <f t="shared" si="23"/>
        <v>-16.099635026372411</v>
      </c>
      <c r="U51" s="75">
        <f t="shared" si="23"/>
        <v>-15.408201133807282</v>
      </c>
      <c r="V51" s="75">
        <f t="shared" si="23"/>
        <v>-13.793368280104838</v>
      </c>
      <c r="W51" s="75">
        <f t="shared" si="23"/>
        <v>-11.359109089935471</v>
      </c>
      <c r="X51" s="75">
        <f t="shared" si="23"/>
        <v>-8.2825787622936726</v>
      </c>
      <c r="Y51" s="75">
        <f t="shared" si="23"/>
        <v>-4.7962858857630568</v>
      </c>
      <c r="Z51" s="75">
        <f t="shared" si="23"/>
        <v>-1.1642587404180802</v>
      </c>
      <c r="AA51" s="75">
        <f t="shared" si="23"/>
        <v>2.3450461447959197</v>
      </c>
      <c r="AB51" s="75">
        <f t="shared" si="23"/>
        <v>5.4859700073219733</v>
      </c>
      <c r="AC51" s="75">
        <f t="shared" si="23"/>
        <v>8.0598851753664214</v>
      </c>
      <c r="AD51" s="75">
        <f t="shared" si="23"/>
        <v>9.9336767822795942</v>
      </c>
      <c r="AE51" s="75">
        <f t="shared" si="23"/>
        <v>11.050410080233625</v>
      </c>
      <c r="AF51" s="75">
        <f t="shared" si="23"/>
        <v>11.431060438619992</v>
      </c>
      <c r="AG51" s="75">
        <f t="shared" si="23"/>
        <v>11.167253454213308</v>
      </c>
      <c r="AH51" s="75">
        <f t="shared" si="23"/>
        <v>10.406034540119636</v>
      </c>
      <c r="AI51" s="75">
        <f t="shared" si="23"/>
        <v>9.328631983018802</v>
      </c>
      <c r="AJ51" s="75">
        <f t="shared" si="23"/>
        <v>8.1258813364446869</v>
      </c>
      <c r="AK51" s="75">
        <f t="shared" si="23"/>
        <v>6.9733578795859907</v>
      </c>
      <c r="AL51" s="75">
        <f t="shared" si="23"/>
        <v>6.0092727440893201</v>
      </c>
      <c r="AM51" s="75">
        <f t="shared" si="23"/>
        <v>5.3178269256786947</v>
      </c>
      <c r="AN51" s="75">
        <f t="shared" si="23"/>
        <v>4.9200301936941502</v>
      </c>
      <c r="AO51" s="75">
        <f t="shared" si="23"/>
        <v>4.7730626549866892</v>
      </c>
      <c r="AP51" s="75">
        <f t="shared" si="23"/>
        <v>4.7781983785549773</v>
      </c>
      <c r="AQ51" s="75">
        <f t="shared" si="23"/>
        <v>4.7962515466595246</v>
      </c>
    </row>
    <row r="52" spans="1:43" x14ac:dyDescent="0.25">
      <c r="F52" s="36">
        <f>SUM(F3:F49)</f>
        <v>46.332554863854803</v>
      </c>
    </row>
  </sheetData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34" workbookViewId="0">
      <selection activeCell="E62" sqref="E62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111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1.8278999999999999E-5</v>
      </c>
      <c r="E3" s="50">
        <v>-3.1415899999999999</v>
      </c>
      <c r="F3" s="36">
        <f>MAX(ABS(MAX(G3:AQ3)),ABS(MAX(G3:AQ3)))*10000</f>
        <v>0.73115999999742576</v>
      </c>
      <c r="G3" s="75">
        <f t="shared" ref="G3:P12" si="1">Bn*SIN(m*(th-INDEX(deg,ii)*PI()/180+ph))*INDEX(mm,ii)*INDEX(_10kA,ii)</f>
        <v>-1.9401987133078188E-10</v>
      </c>
      <c r="H3" s="75">
        <f t="shared" si="1"/>
        <v>-1.2696651230524087E-5</v>
      </c>
      <c r="I3" s="75">
        <f t="shared" si="1"/>
        <v>-2.5007327118352926E-5</v>
      </c>
      <c r="J3" s="75">
        <f t="shared" si="1"/>
        <v>-3.6558168026008686E-5</v>
      </c>
      <c r="K3" s="75">
        <f t="shared" si="1"/>
        <v>-4.6998207497519831E-5</v>
      </c>
      <c r="L3" s="75">
        <f t="shared" si="1"/>
        <v>-5.6010230216459314E-5</v>
      </c>
      <c r="M3" s="75">
        <f t="shared" si="1"/>
        <v>-6.3320410432815728E-5</v>
      </c>
      <c r="N3" s="75">
        <f t="shared" si="1"/>
        <v>-6.8706632019844774E-5</v>
      </c>
      <c r="O3" s="75">
        <f t="shared" si="1"/>
        <v>-7.2005237360184173E-5</v>
      </c>
      <c r="P3" s="75">
        <f t="shared" si="1"/>
        <v>-7.3115999999742579E-5</v>
      </c>
      <c r="Q3" s="75">
        <f t="shared" ref="Q3:Z12" si="2">Bn*SIN(m*(th-INDEX(deg,ii)*PI()/180+ph))*INDEX(mm,ii)*INDEX(_10kA,ii)</f>
        <v>-7.2005169977789994E-5</v>
      </c>
      <c r="R3" s="75">
        <f t="shared" si="2"/>
        <v>-6.8706499302436381E-5</v>
      </c>
      <c r="S3" s="75">
        <f t="shared" si="2"/>
        <v>-6.3320216412944419E-5</v>
      </c>
      <c r="T3" s="75">
        <f t="shared" si="2"/>
        <v>-5.6009980789320675E-5</v>
      </c>
      <c r="U3" s="75">
        <f t="shared" si="2"/>
        <v>-4.6997910241831268E-5</v>
      </c>
      <c r="V3" s="75">
        <f t="shared" si="2"/>
        <v>-3.6557831973733873E-5</v>
      </c>
      <c r="W3" s="75">
        <f t="shared" si="2"/>
        <v>-2.5006962480270184E-5</v>
      </c>
      <c r="X3" s="75">
        <f t="shared" si="2"/>
        <v>-1.2696269085977047E-5</v>
      </c>
      <c r="Y3" s="75">
        <f t="shared" si="2"/>
        <v>1.9401987132182408E-10</v>
      </c>
      <c r="Z3" s="75">
        <f t="shared" si="2"/>
        <v>1.2696651230524112E-5</v>
      </c>
      <c r="AA3" s="75">
        <f t="shared" ref="AA3:AJ12" si="3">Bn*SIN(m*(th-INDEX(deg,ii)*PI()/180+ph))*INDEX(mm,ii)*INDEX(_10kA,ii)</f>
        <v>2.5007327118352919E-5</v>
      </c>
      <c r="AB3" s="75">
        <f t="shared" si="3"/>
        <v>3.6558168026008707E-5</v>
      </c>
      <c r="AC3" s="75">
        <f t="shared" si="3"/>
        <v>4.6998207497519817E-5</v>
      </c>
      <c r="AD3" s="75">
        <f t="shared" si="3"/>
        <v>5.6010230216459307E-5</v>
      </c>
      <c r="AE3" s="75">
        <f t="shared" si="3"/>
        <v>6.3320410432815728E-5</v>
      </c>
      <c r="AF3" s="75">
        <f t="shared" si="3"/>
        <v>6.870663201984476E-5</v>
      </c>
      <c r="AG3" s="75">
        <f t="shared" si="3"/>
        <v>7.2005237360184173E-5</v>
      </c>
      <c r="AH3" s="75">
        <f t="shared" si="3"/>
        <v>7.3115999999742579E-5</v>
      </c>
      <c r="AI3" s="75">
        <f t="shared" si="3"/>
        <v>7.2005169977789994E-5</v>
      </c>
      <c r="AJ3" s="75">
        <f t="shared" si="3"/>
        <v>6.8706499302436394E-5</v>
      </c>
      <c r="AK3" s="75">
        <f t="shared" ref="AK3:AQ12" si="4">Bn*SIN(m*(th-INDEX(deg,ii)*PI()/180+ph))*INDEX(mm,ii)*INDEX(_10kA,ii)</f>
        <v>6.3320216412944406E-5</v>
      </c>
      <c r="AL3" s="75">
        <f t="shared" si="4"/>
        <v>5.6009980789320675E-5</v>
      </c>
      <c r="AM3" s="75">
        <f t="shared" si="4"/>
        <v>4.6997910241831268E-5</v>
      </c>
      <c r="AN3" s="75">
        <f t="shared" si="4"/>
        <v>3.6557831973733906E-5</v>
      </c>
      <c r="AO3" s="75">
        <f t="shared" si="4"/>
        <v>2.5006962480270164E-5</v>
      </c>
      <c r="AP3" s="75">
        <f t="shared" si="4"/>
        <v>1.269626908597712E-5</v>
      </c>
      <c r="AQ3" s="75">
        <f t="shared" si="4"/>
        <v>-1.9401987131286628E-10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3.7066300000000001E-5</v>
      </c>
      <c r="E4" s="50">
        <v>-1.5708</v>
      </c>
      <c r="F4" s="36">
        <f t="shared" ref="F4:F49" si="5">MAX(ABS(MAX(G4:AQ4)),ABS(MAX(G4:AQ4)))*10000</f>
        <v>1.1119889999924983</v>
      </c>
      <c r="G4" s="75">
        <f t="shared" si="1"/>
        <v>-1.1119889999924984E-4</v>
      </c>
      <c r="H4" s="75">
        <f t="shared" si="1"/>
        <v>-1.0950960977339422E-4</v>
      </c>
      <c r="I4" s="75">
        <f t="shared" si="1"/>
        <v>-1.0449292546911038E-4</v>
      </c>
      <c r="J4" s="75">
        <f t="shared" si="1"/>
        <v>-9.6301276500419225E-5</v>
      </c>
      <c r="K4" s="75">
        <f t="shared" si="1"/>
        <v>-8.5183561976060048E-5</v>
      </c>
      <c r="L4" s="75">
        <f t="shared" si="1"/>
        <v>-7.1477588026020488E-5</v>
      </c>
      <c r="M4" s="75">
        <f t="shared" si="1"/>
        <v>-5.5599803733215054E-5</v>
      </c>
      <c r="N4" s="75">
        <f t="shared" si="1"/>
        <v>-3.8032647538834095E-5</v>
      </c>
      <c r="O4" s="75">
        <f t="shared" si="1"/>
        <v>-1.9309888594433923E-5</v>
      </c>
      <c r="P4" s="75">
        <f t="shared" si="1"/>
        <v>-4.0845636697333426E-10</v>
      </c>
      <c r="Q4" s="75">
        <f t="shared" si="2"/>
        <v>1.9309084092439996E-5</v>
      </c>
      <c r="R4" s="75">
        <f t="shared" si="2"/>
        <v>3.8031879891966175E-5</v>
      </c>
      <c r="S4" s="75">
        <f t="shared" si="2"/>
        <v>5.559909626603477E-5</v>
      </c>
      <c r="T4" s="75">
        <f t="shared" si="2"/>
        <v>7.1476962234560157E-5</v>
      </c>
      <c r="U4" s="75">
        <f t="shared" si="2"/>
        <v>8.5183036874676477E-5</v>
      </c>
      <c r="V4" s="75">
        <f t="shared" si="2"/>
        <v>9.630086804405227E-5</v>
      </c>
      <c r="W4" s="75">
        <f t="shared" si="2"/>
        <v>1.0449264606850005E-4</v>
      </c>
      <c r="X4" s="75">
        <f t="shared" si="2"/>
        <v>1.0950946791798666E-4</v>
      </c>
      <c r="Y4" s="75">
        <f t="shared" si="2"/>
        <v>1.1119889999924984E-4</v>
      </c>
      <c r="Z4" s="75">
        <f t="shared" si="2"/>
        <v>1.0950960977339422E-4</v>
      </c>
      <c r="AA4" s="75">
        <f t="shared" si="3"/>
        <v>1.0449292546911039E-4</v>
      </c>
      <c r="AB4" s="75">
        <f t="shared" si="3"/>
        <v>9.6301276500419239E-5</v>
      </c>
      <c r="AC4" s="75">
        <f t="shared" si="3"/>
        <v>8.5183561976060062E-5</v>
      </c>
      <c r="AD4" s="75">
        <f t="shared" si="3"/>
        <v>7.1477588026020529E-5</v>
      </c>
      <c r="AE4" s="75">
        <f t="shared" si="3"/>
        <v>5.5599803733215115E-5</v>
      </c>
      <c r="AF4" s="75">
        <f t="shared" si="3"/>
        <v>3.8032647538834176E-5</v>
      </c>
      <c r="AG4" s="75">
        <f t="shared" si="3"/>
        <v>1.9309888594433936E-5</v>
      </c>
      <c r="AH4" s="75">
        <f t="shared" si="3"/>
        <v>4.0845636701164886E-10</v>
      </c>
      <c r="AI4" s="75">
        <f t="shared" si="3"/>
        <v>-1.9309084092439935E-5</v>
      </c>
      <c r="AJ4" s="75">
        <f t="shared" si="3"/>
        <v>-3.80318798919661E-5</v>
      </c>
      <c r="AK4" s="75">
        <f t="shared" si="4"/>
        <v>-5.5599096266034777E-5</v>
      </c>
      <c r="AL4" s="75">
        <f t="shared" si="4"/>
        <v>-7.1476962234560116E-5</v>
      </c>
      <c r="AM4" s="75">
        <f t="shared" si="4"/>
        <v>-8.5183036874676449E-5</v>
      </c>
      <c r="AN4" s="75">
        <f t="shared" si="4"/>
        <v>-9.6300868044052229E-5</v>
      </c>
      <c r="AO4" s="75">
        <f t="shared" si="4"/>
        <v>-1.0449264606850005E-4</v>
      </c>
      <c r="AP4" s="75">
        <f t="shared" si="4"/>
        <v>-1.0950946791798665E-4</v>
      </c>
      <c r="AQ4" s="75">
        <f t="shared" si="4"/>
        <v>-1.1119889999924984E-4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3.8600399999999997E-6</v>
      </c>
      <c r="E5" s="50">
        <v>3.1415899999999999</v>
      </c>
      <c r="F5" s="36">
        <f t="shared" si="5"/>
        <v>7.6028017524546757E-2</v>
      </c>
      <c r="G5" s="75">
        <f t="shared" si="1"/>
        <v>-4.0971850983589607E-11</v>
      </c>
      <c r="H5" s="75">
        <f t="shared" si="1"/>
        <v>2.6403843671024113E-6</v>
      </c>
      <c r="I5" s="75">
        <f t="shared" si="1"/>
        <v>4.9623403834602027E-6</v>
      </c>
      <c r="J5" s="75">
        <f t="shared" si="1"/>
        <v>6.685764913228519E-6</v>
      </c>
      <c r="K5" s="75">
        <f t="shared" si="1"/>
        <v>7.6027875230801573E-6</v>
      </c>
      <c r="L5" s="75">
        <f t="shared" si="1"/>
        <v>7.6028017524546753E-6</v>
      </c>
      <c r="M5" s="75">
        <f t="shared" si="1"/>
        <v>6.6858058850795064E-6</v>
      </c>
      <c r="N5" s="75">
        <f t="shared" si="1"/>
        <v>4.9624031559777486E-6</v>
      </c>
      <c r="O5" s="75">
        <f t="shared" si="1"/>
        <v>2.6404613689944701E-6</v>
      </c>
      <c r="P5" s="75">
        <f t="shared" si="1"/>
        <v>4.0971850984535429E-11</v>
      </c>
      <c r="Q5" s="75">
        <f t="shared" si="2"/>
        <v>-2.6403843671024104E-6</v>
      </c>
      <c r="R5" s="75">
        <f t="shared" si="2"/>
        <v>-4.9623403834602069E-6</v>
      </c>
      <c r="S5" s="75">
        <f t="shared" si="2"/>
        <v>-6.6857649132285224E-6</v>
      </c>
      <c r="T5" s="75">
        <f t="shared" si="2"/>
        <v>-7.6027875230801565E-6</v>
      </c>
      <c r="U5" s="75">
        <f t="shared" si="2"/>
        <v>-7.6028017524546753E-6</v>
      </c>
      <c r="V5" s="75">
        <f t="shared" si="2"/>
        <v>-6.6858058850795064E-6</v>
      </c>
      <c r="W5" s="75">
        <f t="shared" si="2"/>
        <v>-4.9624031559777494E-6</v>
      </c>
      <c r="X5" s="75">
        <f t="shared" si="2"/>
        <v>-2.6404613689944713E-6</v>
      </c>
      <c r="Y5" s="75">
        <f t="shared" si="2"/>
        <v>-4.0971850985481259E-11</v>
      </c>
      <c r="Z5" s="75">
        <f t="shared" si="2"/>
        <v>2.6403843671024223E-6</v>
      </c>
      <c r="AA5" s="75">
        <f t="shared" si="3"/>
        <v>4.9623403834602061E-6</v>
      </c>
      <c r="AB5" s="75">
        <f t="shared" si="3"/>
        <v>6.6857649132285215E-6</v>
      </c>
      <c r="AC5" s="75">
        <f t="shared" si="3"/>
        <v>7.6027875230801565E-6</v>
      </c>
      <c r="AD5" s="75">
        <f t="shared" si="3"/>
        <v>7.6028017524546753E-6</v>
      </c>
      <c r="AE5" s="75">
        <f t="shared" si="3"/>
        <v>6.6858058850795072E-6</v>
      </c>
      <c r="AF5" s="75">
        <f t="shared" si="3"/>
        <v>4.9624031559777503E-6</v>
      </c>
      <c r="AG5" s="75">
        <f t="shared" si="3"/>
        <v>2.6404613689944722E-6</v>
      </c>
      <c r="AH5" s="75">
        <f t="shared" si="3"/>
        <v>4.0971850986427082E-11</v>
      </c>
      <c r="AI5" s="75">
        <f t="shared" si="3"/>
        <v>-2.6403843671023952E-6</v>
      </c>
      <c r="AJ5" s="75">
        <f t="shared" si="3"/>
        <v>-4.9623403834601849E-6</v>
      </c>
      <c r="AK5" s="75">
        <f t="shared" si="4"/>
        <v>-6.6857649132285215E-6</v>
      </c>
      <c r="AL5" s="75">
        <f t="shared" si="4"/>
        <v>-7.6027875230801565E-6</v>
      </c>
      <c r="AM5" s="75">
        <f t="shared" si="4"/>
        <v>-7.6028017524546753E-6</v>
      </c>
      <c r="AN5" s="75">
        <f t="shared" si="4"/>
        <v>-6.6858058850795081E-6</v>
      </c>
      <c r="AO5" s="75">
        <f t="shared" si="4"/>
        <v>-4.9624031559777308E-6</v>
      </c>
      <c r="AP5" s="75">
        <f t="shared" si="4"/>
        <v>-2.6404613689944861E-6</v>
      </c>
      <c r="AQ5" s="75">
        <f t="shared" si="4"/>
        <v>-4.097185097365929E-11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5.3637500000000001E-7</v>
      </c>
      <c r="E6" s="50">
        <v>3.4882000000000002E-13</v>
      </c>
      <c r="F6" s="36">
        <f t="shared" si="5"/>
        <v>2.1455000000000002E-2</v>
      </c>
      <c r="G6" s="75">
        <f t="shared" si="1"/>
        <v>7.4839331000000002E-19</v>
      </c>
      <c r="H6" s="75">
        <f t="shared" si="1"/>
        <v>3.7256216518513606E-7</v>
      </c>
      <c r="I6" s="75">
        <f t="shared" si="1"/>
        <v>7.3380421750592549E-7</v>
      </c>
      <c r="J6" s="75">
        <f t="shared" si="1"/>
        <v>1.0727500000006482E-6</v>
      </c>
      <c r="K6" s="75">
        <f t="shared" si="1"/>
        <v>1.3791008165830433E-6</v>
      </c>
      <c r="L6" s="75">
        <f t="shared" si="1"/>
        <v>1.6435483527122485E-6</v>
      </c>
      <c r="M6" s="75">
        <f t="shared" si="1"/>
        <v>1.8580575038198872E-6</v>
      </c>
      <c r="N6" s="75">
        <f t="shared" si="1"/>
        <v>2.0161105178964226E-6</v>
      </c>
      <c r="O6" s="75">
        <f t="shared" si="1"/>
        <v>2.1129050340878225E-6</v>
      </c>
      <c r="P6" s="75">
        <f t="shared" si="1"/>
        <v>2.1455E-6</v>
      </c>
      <c r="Q6" s="75">
        <f t="shared" si="2"/>
        <v>2.1129050340875624E-6</v>
      </c>
      <c r="R6" s="75">
        <f t="shared" si="2"/>
        <v>2.0161105178959105E-6</v>
      </c>
      <c r="S6" s="75">
        <f t="shared" si="2"/>
        <v>1.8580575038191393E-6</v>
      </c>
      <c r="T6" s="75">
        <f t="shared" si="2"/>
        <v>1.6435483527112867E-6</v>
      </c>
      <c r="U6" s="75">
        <f t="shared" si="2"/>
        <v>1.3791008165818975E-6</v>
      </c>
      <c r="V6" s="75">
        <f t="shared" si="2"/>
        <v>1.0727499999993523E-6</v>
      </c>
      <c r="W6" s="75">
        <f t="shared" si="2"/>
        <v>7.3380421750451984E-7</v>
      </c>
      <c r="X6" s="75">
        <f t="shared" si="2"/>
        <v>3.7256216518366233E-7</v>
      </c>
      <c r="Y6" s="75">
        <f t="shared" si="2"/>
        <v>-7.4767996318964716E-19</v>
      </c>
      <c r="Z6" s="75">
        <f t="shared" si="2"/>
        <v>-3.725621651851359E-7</v>
      </c>
      <c r="AA6" s="75">
        <f t="shared" si="3"/>
        <v>-7.3380421750592496E-7</v>
      </c>
      <c r="AB6" s="75">
        <f t="shared" si="3"/>
        <v>-1.0727500000006482E-6</v>
      </c>
      <c r="AC6" s="75">
        <f t="shared" si="3"/>
        <v>-1.3791008165830431E-6</v>
      </c>
      <c r="AD6" s="75">
        <f t="shared" si="3"/>
        <v>-1.6435483527122485E-6</v>
      </c>
      <c r="AE6" s="75">
        <f t="shared" si="3"/>
        <v>-1.858057503819887E-6</v>
      </c>
      <c r="AF6" s="75">
        <f t="shared" si="3"/>
        <v>-2.0161105178964222E-6</v>
      </c>
      <c r="AG6" s="75">
        <f t="shared" si="3"/>
        <v>-2.1129050340878225E-6</v>
      </c>
      <c r="AH6" s="75">
        <f t="shared" si="3"/>
        <v>-2.1455E-6</v>
      </c>
      <c r="AI6" s="75">
        <f t="shared" si="3"/>
        <v>-2.1129050340875624E-6</v>
      </c>
      <c r="AJ6" s="75">
        <f t="shared" si="3"/>
        <v>-2.0161105178959105E-6</v>
      </c>
      <c r="AK6" s="75">
        <f t="shared" si="4"/>
        <v>-1.8580575038191386E-6</v>
      </c>
      <c r="AL6" s="75">
        <f t="shared" si="4"/>
        <v>-1.6435483527112863E-6</v>
      </c>
      <c r="AM6" s="75">
        <f t="shared" si="4"/>
        <v>-1.3791008165818969E-6</v>
      </c>
      <c r="AN6" s="75">
        <f t="shared" si="4"/>
        <v>-1.0727499999993525E-6</v>
      </c>
      <c r="AO6" s="75">
        <f t="shared" si="4"/>
        <v>-7.3380421750451825E-7</v>
      </c>
      <c r="AP6" s="75">
        <f t="shared" si="4"/>
        <v>-3.7256216518366354E-7</v>
      </c>
      <c r="AQ6" s="75">
        <f t="shared" si="4"/>
        <v>7.4836990098837991E-19</v>
      </c>
    </row>
    <row r="7" spans="1:43" x14ac:dyDescent="0.25">
      <c r="A7" s="75">
        <v>5</v>
      </c>
      <c r="B7" s="49" t="s">
        <v>47</v>
      </c>
      <c r="C7" s="49">
        <v>1</v>
      </c>
      <c r="D7" s="50">
        <v>3.99057E-7</v>
      </c>
      <c r="E7" s="50">
        <v>1.5708</v>
      </c>
      <c r="F7" s="36">
        <f t="shared" si="5"/>
        <v>1.1971709999919235E-2</v>
      </c>
      <c r="G7" s="75">
        <f t="shared" si="1"/>
        <v>1.1971709999919235E-6</v>
      </c>
      <c r="H7" s="75">
        <f t="shared" si="1"/>
        <v>1.1789825188634421E-6</v>
      </c>
      <c r="I7" s="75">
        <f t="shared" si="1"/>
        <v>1.1249712504932357E-6</v>
      </c>
      <c r="J7" s="75">
        <f t="shared" si="1"/>
        <v>1.0367782999397125E-6</v>
      </c>
      <c r="K7" s="75">
        <f t="shared" si="1"/>
        <v>9.1708336537765513E-7</v>
      </c>
      <c r="L7" s="75">
        <f t="shared" si="1"/>
        <v>7.6952331682517196E-7</v>
      </c>
      <c r="M7" s="75">
        <f t="shared" si="1"/>
        <v>5.9858169168854318E-7</v>
      </c>
      <c r="N7" s="75">
        <f t="shared" si="1"/>
        <v>4.094524647469092E-7</v>
      </c>
      <c r="O7" s="75">
        <f t="shared" si="1"/>
        <v>2.0788223185688434E-7</v>
      </c>
      <c r="P7" s="75">
        <f t="shared" si="1"/>
        <v>-4.3974546269709806E-12</v>
      </c>
      <c r="Q7" s="75">
        <f t="shared" si="2"/>
        <v>-2.0789089315170413E-7</v>
      </c>
      <c r="R7" s="75">
        <f t="shared" si="2"/>
        <v>-4.0946072925823463E-7</v>
      </c>
      <c r="S7" s="75">
        <f t="shared" si="2"/>
        <v>-5.9858930830338014E-7</v>
      </c>
      <c r="T7" s="75">
        <f t="shared" si="2"/>
        <v>-7.6953005411653349E-7</v>
      </c>
      <c r="U7" s="75">
        <f t="shared" si="2"/>
        <v>-9.1708901863635134E-7</v>
      </c>
      <c r="V7" s="75">
        <f t="shared" si="2"/>
        <v>-1.0367826973943394E-6</v>
      </c>
      <c r="W7" s="75">
        <f t="shared" si="2"/>
        <v>-1.124974258529359E-6</v>
      </c>
      <c r="X7" s="75">
        <f t="shared" si="2"/>
        <v>-1.1789840460834069E-6</v>
      </c>
      <c r="Y7" s="75">
        <f t="shared" si="2"/>
        <v>-1.1971709999919235E-6</v>
      </c>
      <c r="Z7" s="75">
        <f t="shared" si="2"/>
        <v>-1.1789825188634421E-6</v>
      </c>
      <c r="AA7" s="75">
        <f t="shared" si="3"/>
        <v>-1.1249712504932359E-6</v>
      </c>
      <c r="AB7" s="75">
        <f t="shared" si="3"/>
        <v>-1.0367782999397122E-6</v>
      </c>
      <c r="AC7" s="75">
        <f t="shared" si="3"/>
        <v>-9.170833653776547E-7</v>
      </c>
      <c r="AD7" s="75">
        <f t="shared" si="3"/>
        <v>-7.6952331682517196E-7</v>
      </c>
      <c r="AE7" s="75">
        <f t="shared" si="3"/>
        <v>-5.9858169168854329E-7</v>
      </c>
      <c r="AF7" s="75">
        <f t="shared" si="3"/>
        <v>-4.0945246474690931E-7</v>
      </c>
      <c r="AG7" s="75">
        <f t="shared" si="3"/>
        <v>-2.0788223185688397E-7</v>
      </c>
      <c r="AH7" s="75">
        <f t="shared" si="3"/>
        <v>4.3974546268243087E-12</v>
      </c>
      <c r="AI7" s="75">
        <f t="shared" si="3"/>
        <v>2.0789089315170397E-7</v>
      </c>
      <c r="AJ7" s="75">
        <f t="shared" si="3"/>
        <v>4.0946072925823447E-7</v>
      </c>
      <c r="AK7" s="75">
        <f t="shared" si="4"/>
        <v>5.9858930830338088E-7</v>
      </c>
      <c r="AL7" s="75">
        <f t="shared" si="4"/>
        <v>7.6953005411653349E-7</v>
      </c>
      <c r="AM7" s="75">
        <f t="shared" si="4"/>
        <v>9.1708901863635134E-7</v>
      </c>
      <c r="AN7" s="75">
        <f t="shared" si="4"/>
        <v>1.0367826973943391E-6</v>
      </c>
      <c r="AO7" s="75">
        <f t="shared" si="4"/>
        <v>1.1249742585293592E-6</v>
      </c>
      <c r="AP7" s="75">
        <f t="shared" si="4"/>
        <v>1.1789840460834067E-6</v>
      </c>
      <c r="AQ7" s="75">
        <f t="shared" si="4"/>
        <v>1.1971709999919235E-6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2.9970000000000003E-8</v>
      </c>
      <c r="E8" s="50">
        <v>-3.9781499999999999E-16</v>
      </c>
      <c r="F8" s="36">
        <f t="shared" si="5"/>
        <v>5.9029376715551769E-4</v>
      </c>
      <c r="G8" s="75">
        <f t="shared" si="1"/>
        <v>-4.7690062200000001E-23</v>
      </c>
      <c r="H8" s="75">
        <f t="shared" si="1"/>
        <v>2.0500687390940542E-8</v>
      </c>
      <c r="I8" s="75">
        <f t="shared" si="1"/>
        <v>3.8528689324611134E-8</v>
      </c>
      <c r="J8" s="75">
        <f t="shared" si="1"/>
        <v>5.1909562702839226E-8</v>
      </c>
      <c r="K8" s="75">
        <f t="shared" si="1"/>
        <v>5.9029376715551748E-8</v>
      </c>
      <c r="L8" s="75">
        <f t="shared" si="1"/>
        <v>5.9029376715551768E-8</v>
      </c>
      <c r="M8" s="75">
        <f t="shared" si="1"/>
        <v>5.1909562702839285E-8</v>
      </c>
      <c r="N8" s="75">
        <f t="shared" si="1"/>
        <v>3.852868932461122E-8</v>
      </c>
      <c r="O8" s="75">
        <f t="shared" si="1"/>
        <v>2.0500687390940644E-8</v>
      </c>
      <c r="P8" s="75">
        <f t="shared" si="1"/>
        <v>6.058095431554778E-23</v>
      </c>
      <c r="Q8" s="75">
        <f t="shared" si="2"/>
        <v>-2.0500687390940532E-8</v>
      </c>
      <c r="R8" s="75">
        <f t="shared" si="2"/>
        <v>-3.8528689324611127E-8</v>
      </c>
      <c r="S8" s="75">
        <f t="shared" si="2"/>
        <v>-5.1909562702839212E-8</v>
      </c>
      <c r="T8" s="75">
        <f t="shared" si="2"/>
        <v>-5.9029376715551748E-8</v>
      </c>
      <c r="U8" s="75">
        <f t="shared" si="2"/>
        <v>-5.9029376715551768E-8</v>
      </c>
      <c r="V8" s="75">
        <f t="shared" si="2"/>
        <v>-5.1909562702839278E-8</v>
      </c>
      <c r="W8" s="75">
        <f t="shared" si="2"/>
        <v>-3.8528689324611226E-8</v>
      </c>
      <c r="X8" s="75">
        <f t="shared" si="2"/>
        <v>-2.0500687390940628E-8</v>
      </c>
      <c r="Y8" s="75">
        <f t="shared" si="2"/>
        <v>-6.7924494154270047E-23</v>
      </c>
      <c r="Z8" s="75">
        <f t="shared" si="2"/>
        <v>2.0500687390940548E-8</v>
      </c>
      <c r="AA8" s="75">
        <f t="shared" si="3"/>
        <v>3.852868932461112E-8</v>
      </c>
      <c r="AB8" s="75">
        <f t="shared" si="3"/>
        <v>5.1909562702839239E-8</v>
      </c>
      <c r="AC8" s="75">
        <f t="shared" si="3"/>
        <v>5.9029376715551748E-8</v>
      </c>
      <c r="AD8" s="75">
        <f t="shared" si="3"/>
        <v>5.9029376715551761E-8</v>
      </c>
      <c r="AE8" s="75">
        <f t="shared" si="3"/>
        <v>5.1909562702839285E-8</v>
      </c>
      <c r="AF8" s="75">
        <f t="shared" si="3"/>
        <v>3.8528689324611233E-8</v>
      </c>
      <c r="AG8" s="75">
        <f t="shared" si="3"/>
        <v>2.0500687390940585E-8</v>
      </c>
      <c r="AH8" s="75">
        <f t="shared" si="3"/>
        <v>2.2030619516166806E-23</v>
      </c>
      <c r="AI8" s="75">
        <f t="shared" si="3"/>
        <v>-2.0500687390940542E-8</v>
      </c>
      <c r="AJ8" s="75">
        <f t="shared" si="3"/>
        <v>-3.8528689324611114E-8</v>
      </c>
      <c r="AK8" s="75">
        <f t="shared" si="4"/>
        <v>-5.1909562702839259E-8</v>
      </c>
      <c r="AL8" s="75">
        <f t="shared" si="4"/>
        <v>-5.9029376715551755E-8</v>
      </c>
      <c r="AM8" s="75">
        <f t="shared" si="4"/>
        <v>-5.9029376715551761E-8</v>
      </c>
      <c r="AN8" s="75">
        <f t="shared" si="4"/>
        <v>-5.1909562702839285E-8</v>
      </c>
      <c r="AO8" s="75">
        <f t="shared" si="4"/>
        <v>-3.8528689324611153E-8</v>
      </c>
      <c r="AP8" s="75">
        <f t="shared" si="4"/>
        <v>-2.050068739094069E-8</v>
      </c>
      <c r="AQ8" s="75">
        <f t="shared" si="4"/>
        <v>-2.9374159354889077E-23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2.9588199999999998E-7</v>
      </c>
      <c r="E9" s="50">
        <v>-2.5262999999999998E-16</v>
      </c>
      <c r="F9" s="36">
        <f t="shared" si="5"/>
        <v>1.1835279999999998E-2</v>
      </c>
      <c r="G9" s="75">
        <f t="shared" si="1"/>
        <v>-2.9899467863999995E-22</v>
      </c>
      <c r="H9" s="75">
        <f t="shared" si="1"/>
        <v>2.055174804177864E-7</v>
      </c>
      <c r="I9" s="75">
        <f t="shared" si="1"/>
        <v>4.0479041618994167E-7</v>
      </c>
      <c r="J9" s="75">
        <f t="shared" si="1"/>
        <v>5.9176399999999974E-7</v>
      </c>
      <c r="K9" s="75">
        <f t="shared" si="1"/>
        <v>7.6075713411709026E-7</v>
      </c>
      <c r="L9" s="75">
        <f t="shared" si="1"/>
        <v>9.0663504767571757E-7</v>
      </c>
      <c r="M9" s="75">
        <f t="shared" si="1"/>
        <v>1.0249653140901888E-6</v>
      </c>
      <c r="N9" s="75">
        <f t="shared" si="1"/>
        <v>1.1121525280935045E-6</v>
      </c>
      <c r="O9" s="75">
        <f t="shared" si="1"/>
        <v>1.1655475503070325E-6</v>
      </c>
      <c r="P9" s="75">
        <f t="shared" si="1"/>
        <v>1.1835279999999999E-6</v>
      </c>
      <c r="Q9" s="75">
        <f t="shared" si="2"/>
        <v>1.1655475503070325E-6</v>
      </c>
      <c r="R9" s="75">
        <f t="shared" si="2"/>
        <v>1.1121525280935045E-6</v>
      </c>
      <c r="S9" s="75">
        <f t="shared" si="2"/>
        <v>1.0249653140901894E-6</v>
      </c>
      <c r="T9" s="75">
        <f t="shared" si="2"/>
        <v>9.066350476757181E-7</v>
      </c>
      <c r="U9" s="75">
        <f t="shared" si="2"/>
        <v>7.60757134117091E-7</v>
      </c>
      <c r="V9" s="75">
        <f t="shared" si="2"/>
        <v>5.9176400000000037E-7</v>
      </c>
      <c r="W9" s="75">
        <f t="shared" si="2"/>
        <v>4.0479041618994273E-7</v>
      </c>
      <c r="X9" s="75">
        <f t="shared" si="2"/>
        <v>2.0551748041778714E-7</v>
      </c>
      <c r="Y9" s="75">
        <f t="shared" si="2"/>
        <v>6.7059176440953373E-22</v>
      </c>
      <c r="Z9" s="75">
        <f t="shared" si="2"/>
        <v>-2.0551748041778634E-7</v>
      </c>
      <c r="AA9" s="75">
        <f t="shared" si="3"/>
        <v>-4.0479041618994141E-7</v>
      </c>
      <c r="AB9" s="75">
        <f t="shared" si="3"/>
        <v>-5.9176399999999963E-7</v>
      </c>
      <c r="AC9" s="75">
        <f t="shared" si="3"/>
        <v>-7.6075713411708994E-7</v>
      </c>
      <c r="AD9" s="75">
        <f t="shared" si="3"/>
        <v>-9.0663504767571757E-7</v>
      </c>
      <c r="AE9" s="75">
        <f t="shared" si="3"/>
        <v>-1.0249653140901888E-6</v>
      </c>
      <c r="AF9" s="75">
        <f t="shared" si="3"/>
        <v>-1.1121525280935043E-6</v>
      </c>
      <c r="AG9" s="75">
        <f t="shared" si="3"/>
        <v>-1.1655475503070325E-6</v>
      </c>
      <c r="AH9" s="75">
        <f t="shared" si="3"/>
        <v>-1.1835279999999999E-6</v>
      </c>
      <c r="AI9" s="75">
        <f t="shared" si="3"/>
        <v>-1.1655475503070325E-6</v>
      </c>
      <c r="AJ9" s="75">
        <f t="shared" si="3"/>
        <v>-1.1121525280935047E-6</v>
      </c>
      <c r="AK9" s="75">
        <f t="shared" si="4"/>
        <v>-1.024965314090189E-6</v>
      </c>
      <c r="AL9" s="75">
        <f t="shared" si="4"/>
        <v>-9.0663504767571789E-7</v>
      </c>
      <c r="AM9" s="75">
        <f t="shared" si="4"/>
        <v>-7.6075713411709079E-7</v>
      </c>
      <c r="AN9" s="75">
        <f t="shared" si="4"/>
        <v>-5.9176400000000048E-7</v>
      </c>
      <c r="AO9" s="75">
        <f t="shared" si="4"/>
        <v>-4.0479041618994188E-7</v>
      </c>
      <c r="AP9" s="75">
        <f t="shared" si="4"/>
        <v>-2.0551748041778783E-7</v>
      </c>
      <c r="AQ9" s="75">
        <f t="shared" si="4"/>
        <v>-2.8999950010821783E-22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2.18753E-7</v>
      </c>
      <c r="E10" s="50">
        <v>1.5708</v>
      </c>
      <c r="F10" s="36">
        <f t="shared" si="5"/>
        <v>6.5625899999557265E-3</v>
      </c>
      <c r="G10" s="75">
        <f t="shared" si="1"/>
        <v>6.5625899999557267E-7</v>
      </c>
      <c r="H10" s="75">
        <f t="shared" si="1"/>
        <v>6.4628853258791241E-7</v>
      </c>
      <c r="I10" s="75">
        <f t="shared" si="1"/>
        <v>6.1668091515534571E-7</v>
      </c>
      <c r="J10" s="75">
        <f t="shared" si="1"/>
        <v>5.6833576017138382E-7</v>
      </c>
      <c r="K10" s="75">
        <f t="shared" si="1"/>
        <v>5.0272201070638575E-7</v>
      </c>
      <c r="L10" s="75">
        <f t="shared" si="1"/>
        <v>4.2183330733568592E-7</v>
      </c>
      <c r="M10" s="75">
        <f t="shared" si="1"/>
        <v>3.281274123795445E-7</v>
      </c>
      <c r="N10" s="75">
        <f t="shared" si="1"/>
        <v>2.2445153203873288E-7</v>
      </c>
      <c r="O10" s="75">
        <f t="shared" si="1"/>
        <v>1.1395580547487957E-7</v>
      </c>
      <c r="P10" s="75">
        <f t="shared" si="1"/>
        <v>-2.4105739080226209E-12</v>
      </c>
      <c r="Q10" s="75">
        <f t="shared" si="2"/>
        <v>-1.1396055337862695E-7</v>
      </c>
      <c r="R10" s="75">
        <f t="shared" si="2"/>
        <v>-2.2445606243575879E-7</v>
      </c>
      <c r="S10" s="75">
        <f t="shared" si="2"/>
        <v>-3.2813158761602806E-7</v>
      </c>
      <c r="T10" s="75">
        <f t="shared" si="2"/>
        <v>-4.2183700054917984E-7</v>
      </c>
      <c r="U10" s="75">
        <f t="shared" si="2"/>
        <v>-5.0272510968046624E-7</v>
      </c>
      <c r="V10" s="75">
        <f t="shared" si="2"/>
        <v>-5.6833817074529169E-7</v>
      </c>
      <c r="W10" s="75">
        <f t="shared" si="2"/>
        <v>-6.1668256408501259E-7</v>
      </c>
      <c r="X10" s="75">
        <f t="shared" si="2"/>
        <v>-6.4628936977144493E-7</v>
      </c>
      <c r="Y10" s="75">
        <f t="shared" si="2"/>
        <v>-6.5625899999557267E-7</v>
      </c>
      <c r="Z10" s="75">
        <f t="shared" si="2"/>
        <v>-6.4628853258791241E-7</v>
      </c>
      <c r="AA10" s="75">
        <f t="shared" si="3"/>
        <v>-6.1668091515534571E-7</v>
      </c>
      <c r="AB10" s="75">
        <f t="shared" si="3"/>
        <v>-5.6833576017138371E-7</v>
      </c>
      <c r="AC10" s="75">
        <f t="shared" si="3"/>
        <v>-5.0272201070638554E-7</v>
      </c>
      <c r="AD10" s="75">
        <f t="shared" si="3"/>
        <v>-4.2183330733568592E-7</v>
      </c>
      <c r="AE10" s="75">
        <f t="shared" si="3"/>
        <v>-3.2812741237954455E-7</v>
      </c>
      <c r="AF10" s="75">
        <f t="shared" si="3"/>
        <v>-2.2445153203873299E-7</v>
      </c>
      <c r="AG10" s="75">
        <f t="shared" si="3"/>
        <v>-1.1395580547487937E-7</v>
      </c>
      <c r="AH10" s="75">
        <f t="shared" si="3"/>
        <v>2.4105739079422188E-12</v>
      </c>
      <c r="AI10" s="75">
        <f t="shared" si="3"/>
        <v>1.1396055337862687E-7</v>
      </c>
      <c r="AJ10" s="75">
        <f t="shared" si="3"/>
        <v>2.2445606243575869E-7</v>
      </c>
      <c r="AK10" s="75">
        <f t="shared" si="4"/>
        <v>3.2813158761602848E-7</v>
      </c>
      <c r="AL10" s="75">
        <f t="shared" si="4"/>
        <v>4.2183700054917984E-7</v>
      </c>
      <c r="AM10" s="75">
        <f t="shared" si="4"/>
        <v>5.0272510968046614E-7</v>
      </c>
      <c r="AN10" s="75">
        <f t="shared" si="4"/>
        <v>5.6833817074529169E-7</v>
      </c>
      <c r="AO10" s="75">
        <f t="shared" si="4"/>
        <v>6.166825640850128E-7</v>
      </c>
      <c r="AP10" s="75">
        <f t="shared" si="4"/>
        <v>6.4628936977144483E-7</v>
      </c>
      <c r="AQ10" s="75">
        <f t="shared" si="4"/>
        <v>6.5625899999557267E-7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1.7649000000000001E-8</v>
      </c>
      <c r="E11" s="50">
        <v>-3.8795500000000001E-16</v>
      </c>
      <c r="F11" s="36">
        <f t="shared" si="5"/>
        <v>3.4761744065824925E-4</v>
      </c>
      <c r="G11" s="75">
        <f t="shared" si="1"/>
        <v>-2.7388071180000006E-23</v>
      </c>
      <c r="H11" s="75">
        <f t="shared" si="1"/>
        <v>1.2072627019109429E-8</v>
      </c>
      <c r="I11" s="75">
        <f t="shared" si="1"/>
        <v>2.2689117046715445E-8</v>
      </c>
      <c r="J11" s="75">
        <f t="shared" si="1"/>
        <v>3.0568964702783106E-8</v>
      </c>
      <c r="K11" s="75">
        <f t="shared" si="1"/>
        <v>3.4761744065824917E-8</v>
      </c>
      <c r="L11" s="75">
        <f t="shared" si="1"/>
        <v>3.4761744065824924E-8</v>
      </c>
      <c r="M11" s="75">
        <f t="shared" si="1"/>
        <v>3.0568964702783133E-8</v>
      </c>
      <c r="N11" s="75">
        <f t="shared" si="1"/>
        <v>2.2689117046715495E-8</v>
      </c>
      <c r="O11" s="75">
        <f t="shared" si="1"/>
        <v>1.207262701910949E-8</v>
      </c>
      <c r="P11" s="75">
        <f t="shared" si="1"/>
        <v>3.5675450874711471E-23</v>
      </c>
      <c r="Q11" s="75">
        <f t="shared" si="2"/>
        <v>-1.2072627019109424E-8</v>
      </c>
      <c r="R11" s="75">
        <f t="shared" si="2"/>
        <v>-2.2689117046715442E-8</v>
      </c>
      <c r="S11" s="75">
        <f t="shared" si="2"/>
        <v>-3.0568964702783093E-8</v>
      </c>
      <c r="T11" s="75">
        <f t="shared" si="2"/>
        <v>-3.4761744065824917E-8</v>
      </c>
      <c r="U11" s="75">
        <f t="shared" si="2"/>
        <v>-3.476174406582493E-8</v>
      </c>
      <c r="V11" s="75">
        <f t="shared" si="2"/>
        <v>-3.0568964702783133E-8</v>
      </c>
      <c r="W11" s="75">
        <f t="shared" si="2"/>
        <v>-2.2689117046715498E-8</v>
      </c>
      <c r="X11" s="75">
        <f t="shared" si="2"/>
        <v>-1.207262701910948E-8</v>
      </c>
      <c r="Y11" s="75">
        <f t="shared" si="2"/>
        <v>-3.999997989084792E-23</v>
      </c>
      <c r="Z11" s="75">
        <f t="shared" si="2"/>
        <v>1.2072627019109434E-8</v>
      </c>
      <c r="AA11" s="75">
        <f t="shared" si="3"/>
        <v>2.2689117046715438E-8</v>
      </c>
      <c r="AB11" s="75">
        <f t="shared" si="3"/>
        <v>3.0568964702783106E-8</v>
      </c>
      <c r="AC11" s="75">
        <f t="shared" si="3"/>
        <v>3.4761744065824917E-8</v>
      </c>
      <c r="AD11" s="75">
        <f t="shared" si="3"/>
        <v>3.4761744065824924E-8</v>
      </c>
      <c r="AE11" s="75">
        <f t="shared" si="3"/>
        <v>3.0568964702783133E-8</v>
      </c>
      <c r="AF11" s="75">
        <f t="shared" si="3"/>
        <v>2.2689117046715505E-8</v>
      </c>
      <c r="AG11" s="75">
        <f t="shared" si="3"/>
        <v>1.2072627019109456E-8</v>
      </c>
      <c r="AH11" s="75">
        <f t="shared" si="3"/>
        <v>1.2973587048409341E-23</v>
      </c>
      <c r="AI11" s="75">
        <f t="shared" si="3"/>
        <v>-1.2072627019109429E-8</v>
      </c>
      <c r="AJ11" s="75">
        <f t="shared" si="3"/>
        <v>-2.2689117046715432E-8</v>
      </c>
      <c r="AK11" s="75">
        <f t="shared" si="4"/>
        <v>-3.056896470278312E-8</v>
      </c>
      <c r="AL11" s="75">
        <f t="shared" si="4"/>
        <v>-3.4761744065824924E-8</v>
      </c>
      <c r="AM11" s="75">
        <f t="shared" si="4"/>
        <v>-3.4761744065824924E-8</v>
      </c>
      <c r="AN11" s="75">
        <f t="shared" si="4"/>
        <v>-3.0568964702783133E-8</v>
      </c>
      <c r="AO11" s="75">
        <f t="shared" si="4"/>
        <v>-2.2689117046715455E-8</v>
      </c>
      <c r="AP11" s="75">
        <f t="shared" si="4"/>
        <v>-1.2072627019109518E-8</v>
      </c>
      <c r="AQ11" s="75">
        <f t="shared" si="4"/>
        <v>-1.7298116064545788E-23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3.3025199999999998E-7</v>
      </c>
      <c r="E12" s="50">
        <v>-2.7283799999999998E-16</v>
      </c>
      <c r="F12" s="36">
        <f t="shared" si="5"/>
        <v>1.3210079999999999E-2</v>
      </c>
      <c r="G12" s="75">
        <f t="shared" si="1"/>
        <v>-3.6042118070399997E-22</v>
      </c>
      <c r="H12" s="75">
        <f t="shared" si="1"/>
        <v>2.2939063188343591E-7</v>
      </c>
      <c r="I12" s="75">
        <f t="shared" si="1"/>
        <v>4.5181134549435461E-7</v>
      </c>
      <c r="J12" s="75">
        <f t="shared" si="1"/>
        <v>6.6050399999999965E-7</v>
      </c>
      <c r="K12" s="75">
        <f t="shared" si="1"/>
        <v>8.4912757469679569E-7</v>
      </c>
      <c r="L12" s="75">
        <f t="shared" si="1"/>
        <v>1.0119508377157148E-6</v>
      </c>
      <c r="M12" s="75">
        <f t="shared" si="1"/>
        <v>1.1440264866024735E-6</v>
      </c>
      <c r="N12" s="75">
        <f t="shared" si="1"/>
        <v>1.2413414695991511E-6</v>
      </c>
      <c r="O12" s="75">
        <f t="shared" si="1"/>
        <v>1.3009389201911508E-6</v>
      </c>
      <c r="P12" s="75">
        <f t="shared" si="1"/>
        <v>1.3210079999999999E-6</v>
      </c>
      <c r="Q12" s="75">
        <f t="shared" si="2"/>
        <v>1.300938920191151E-6</v>
      </c>
      <c r="R12" s="75">
        <f t="shared" si="2"/>
        <v>1.2413414695991514E-6</v>
      </c>
      <c r="S12" s="75">
        <f t="shared" si="2"/>
        <v>1.1440264866024741E-6</v>
      </c>
      <c r="T12" s="75">
        <f t="shared" si="2"/>
        <v>1.0119508377157154E-6</v>
      </c>
      <c r="U12" s="75">
        <f t="shared" si="2"/>
        <v>8.4912757469679653E-7</v>
      </c>
      <c r="V12" s="75">
        <f t="shared" si="2"/>
        <v>6.6050400000000039E-7</v>
      </c>
      <c r="W12" s="75">
        <f t="shared" si="2"/>
        <v>4.5181134549435577E-7</v>
      </c>
      <c r="X12" s="75">
        <f t="shared" si="2"/>
        <v>2.2939063188343676E-7</v>
      </c>
      <c r="Y12" s="75">
        <f t="shared" si="2"/>
        <v>7.4848848993780409E-22</v>
      </c>
      <c r="Z12" s="75">
        <f t="shared" si="2"/>
        <v>-2.2939063188343589E-7</v>
      </c>
      <c r="AA12" s="75">
        <f t="shared" si="3"/>
        <v>-4.5181134549435429E-7</v>
      </c>
      <c r="AB12" s="75">
        <f t="shared" si="3"/>
        <v>-6.6050399999999965E-7</v>
      </c>
      <c r="AC12" s="75">
        <f t="shared" si="3"/>
        <v>-8.4912757469679537E-7</v>
      </c>
      <c r="AD12" s="75">
        <f t="shared" si="3"/>
        <v>-1.0119508377157148E-6</v>
      </c>
      <c r="AE12" s="75">
        <f t="shared" si="3"/>
        <v>-1.1440264866024733E-6</v>
      </c>
      <c r="AF12" s="75">
        <f t="shared" si="3"/>
        <v>-1.2413414695991509E-6</v>
      </c>
      <c r="AG12" s="75">
        <f t="shared" si="3"/>
        <v>-1.3009389201911508E-6</v>
      </c>
      <c r="AH12" s="75">
        <f t="shared" si="3"/>
        <v>-1.3210079999999999E-6</v>
      </c>
      <c r="AI12" s="75">
        <f t="shared" si="3"/>
        <v>-1.300938920191151E-6</v>
      </c>
      <c r="AJ12" s="75">
        <f t="shared" si="3"/>
        <v>-1.2413414695991514E-6</v>
      </c>
      <c r="AK12" s="75">
        <f t="shared" si="4"/>
        <v>-1.1440264866024737E-6</v>
      </c>
      <c r="AL12" s="75">
        <f t="shared" si="4"/>
        <v>-1.011950837715715E-6</v>
      </c>
      <c r="AM12" s="75">
        <f t="shared" si="4"/>
        <v>-8.4912757469679622E-7</v>
      </c>
      <c r="AN12" s="75">
        <f t="shared" si="4"/>
        <v>-6.6050400000000061E-7</v>
      </c>
      <c r="AO12" s="75">
        <f t="shared" si="4"/>
        <v>-4.5181134549435482E-7</v>
      </c>
      <c r="AP12" s="75">
        <f t="shared" si="4"/>
        <v>-2.2939063188343753E-7</v>
      </c>
      <c r="AQ12" s="75">
        <f t="shared" si="4"/>
        <v>-3.2368618202438525E-22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2.2955099999999999E-7</v>
      </c>
      <c r="E13" s="50">
        <v>1.5708</v>
      </c>
      <c r="F13" s="36">
        <f t="shared" si="5"/>
        <v>6.8865299999535407E-3</v>
      </c>
      <c r="G13" s="75">
        <f t="shared" ref="G13:P22" si="6">Bn*SIN(m*(th-INDEX(deg,ii)*PI()/180+ph))*INDEX(mm,ii)*INDEX(_10kA,ii)</f>
        <v>6.8865299999535407E-7</v>
      </c>
      <c r="H13" s="75">
        <f t="shared" si="6"/>
        <v>6.7819037427641157E-7</v>
      </c>
      <c r="I13" s="75">
        <f t="shared" si="6"/>
        <v>6.4712127721596853E-7</v>
      </c>
      <c r="J13" s="75">
        <f t="shared" si="6"/>
        <v>5.9638972760648451E-7</v>
      </c>
      <c r="K13" s="75">
        <f t="shared" si="6"/>
        <v>5.2753717791144144E-7</v>
      </c>
      <c r="L13" s="75">
        <f t="shared" si="6"/>
        <v>4.4265567801225139E-7</v>
      </c>
      <c r="M13" s="75">
        <f t="shared" si="6"/>
        <v>3.4432430933124035E-7</v>
      </c>
      <c r="N13" s="75">
        <f t="shared" si="6"/>
        <v>2.3553082074770709E-7</v>
      </c>
      <c r="O13" s="75">
        <f t="shared" si="6"/>
        <v>1.1958084736010056E-7</v>
      </c>
      <c r="P13" s="75">
        <f t="shared" si="6"/>
        <v>-2.5295637141456372E-12</v>
      </c>
      <c r="Q13" s="75">
        <f t="shared" ref="Q13:Z22" si="7">Bn*SIN(m*(th-INDEX(deg,ii)*PI()/180+ph))*INDEX(mm,ii)*INDEX(_10kA,ii)</f>
        <v>-1.1958582962801515E-7</v>
      </c>
      <c r="R13" s="75">
        <f t="shared" si="7"/>
        <v>-2.3553557477241852E-7</v>
      </c>
      <c r="S13" s="75">
        <f t="shared" si="7"/>
        <v>-3.4432869066411367E-7</v>
      </c>
      <c r="T13" s="75">
        <f t="shared" si="7"/>
        <v>-4.4265955352870482E-7</v>
      </c>
      <c r="U13" s="75">
        <f t="shared" si="7"/>
        <v>-5.2754042985586797E-7</v>
      </c>
      <c r="V13" s="75">
        <f t="shared" si="7"/>
        <v>-5.9639225717019856E-7</v>
      </c>
      <c r="W13" s="75">
        <f t="shared" si="7"/>
        <v>-6.4712300753945637E-7</v>
      </c>
      <c r="X13" s="75">
        <f t="shared" si="7"/>
        <v>-6.781912527846701E-7</v>
      </c>
      <c r="Y13" s="75">
        <f t="shared" si="7"/>
        <v>-6.8865299999535407E-7</v>
      </c>
      <c r="Z13" s="75">
        <f t="shared" si="7"/>
        <v>-6.7819037427641157E-7</v>
      </c>
      <c r="AA13" s="75">
        <f t="shared" ref="AA13:AJ22" si="8">Bn*SIN(m*(th-INDEX(deg,ii)*PI()/180+ph))*INDEX(mm,ii)*INDEX(_10kA,ii)</f>
        <v>-6.4712127721596864E-7</v>
      </c>
      <c r="AB13" s="75">
        <f t="shared" si="8"/>
        <v>-5.963897276064844E-7</v>
      </c>
      <c r="AC13" s="75">
        <f t="shared" si="8"/>
        <v>-5.2753717791144133E-7</v>
      </c>
      <c r="AD13" s="75">
        <f t="shared" si="8"/>
        <v>-4.4265567801225139E-7</v>
      </c>
      <c r="AE13" s="75">
        <f t="shared" si="8"/>
        <v>-3.443243093312404E-7</v>
      </c>
      <c r="AF13" s="75">
        <f t="shared" si="8"/>
        <v>-2.3553082074770717E-7</v>
      </c>
      <c r="AG13" s="75">
        <f t="shared" si="8"/>
        <v>-1.1958084736010035E-7</v>
      </c>
      <c r="AH13" s="75">
        <f t="shared" si="8"/>
        <v>2.5295637140612668E-12</v>
      </c>
      <c r="AI13" s="75">
        <f t="shared" si="8"/>
        <v>1.1958582962801504E-7</v>
      </c>
      <c r="AJ13" s="75">
        <f t="shared" si="8"/>
        <v>2.3553557477241844E-7</v>
      </c>
      <c r="AK13" s="75">
        <f t="shared" ref="AK13:AQ22" si="9">Bn*SIN(m*(th-INDEX(deg,ii)*PI()/180+ph))*INDEX(mm,ii)*INDEX(_10kA,ii)</f>
        <v>3.4432869066411409E-7</v>
      </c>
      <c r="AL13" s="75">
        <f t="shared" si="9"/>
        <v>4.4265955352870482E-7</v>
      </c>
      <c r="AM13" s="75">
        <f t="shared" si="9"/>
        <v>5.2754042985586797E-7</v>
      </c>
      <c r="AN13" s="75">
        <f t="shared" si="9"/>
        <v>5.9639225717019856E-7</v>
      </c>
      <c r="AO13" s="75">
        <f t="shared" si="9"/>
        <v>6.4712300753945669E-7</v>
      </c>
      <c r="AP13" s="75">
        <f t="shared" si="9"/>
        <v>6.781912527846701E-7</v>
      </c>
      <c r="AQ13" s="75">
        <f t="shared" si="9"/>
        <v>6.8865299999535407E-7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2.65699E-8</v>
      </c>
      <c r="E14" s="50">
        <v>-4.2931000000000002E-16</v>
      </c>
      <c r="F14" s="36">
        <f t="shared" si="5"/>
        <v>5.2332487033518145E-4</v>
      </c>
      <c r="G14" s="75">
        <f t="shared" si="6"/>
        <v>-4.5626895076000005E-23</v>
      </c>
      <c r="H14" s="75">
        <f t="shared" si="6"/>
        <v>1.8174882012297328E-8</v>
      </c>
      <c r="I14" s="75">
        <f t="shared" si="6"/>
        <v>3.4157605021220727E-8</v>
      </c>
      <c r="J14" s="75">
        <f t="shared" si="6"/>
        <v>4.6020416752024284E-8</v>
      </c>
      <c r="K14" s="75">
        <f t="shared" si="6"/>
        <v>5.2332487033518127E-8</v>
      </c>
      <c r="L14" s="75">
        <f t="shared" si="6"/>
        <v>5.2332487033518147E-8</v>
      </c>
      <c r="M14" s="75">
        <f t="shared" si="6"/>
        <v>4.6020416752024337E-8</v>
      </c>
      <c r="N14" s="75">
        <f t="shared" si="6"/>
        <v>3.4157605021220806E-8</v>
      </c>
      <c r="O14" s="75">
        <f t="shared" si="6"/>
        <v>1.8174882012297424E-8</v>
      </c>
      <c r="P14" s="75">
        <f t="shared" si="6"/>
        <v>5.3708037973596028E-23</v>
      </c>
      <c r="Q14" s="75">
        <f t="shared" si="7"/>
        <v>-1.8174882012297325E-8</v>
      </c>
      <c r="R14" s="75">
        <f t="shared" si="7"/>
        <v>-3.4157605021220727E-8</v>
      </c>
      <c r="S14" s="75">
        <f t="shared" si="7"/>
        <v>-4.6020416752024277E-8</v>
      </c>
      <c r="T14" s="75">
        <f t="shared" si="7"/>
        <v>-5.2332487033518127E-8</v>
      </c>
      <c r="U14" s="75">
        <f t="shared" si="7"/>
        <v>-5.2332487033518147E-8</v>
      </c>
      <c r="V14" s="75">
        <f t="shared" si="7"/>
        <v>-4.6020416752024337E-8</v>
      </c>
      <c r="W14" s="75">
        <f t="shared" si="7"/>
        <v>-3.4157605021220813E-8</v>
      </c>
      <c r="X14" s="75">
        <f t="shared" si="7"/>
        <v>-1.8174882012297407E-8</v>
      </c>
      <c r="Y14" s="75">
        <f t="shared" si="7"/>
        <v>-6.021845236001133E-23</v>
      </c>
      <c r="Z14" s="75">
        <f t="shared" si="7"/>
        <v>1.8174882012297338E-8</v>
      </c>
      <c r="AA14" s="75">
        <f t="shared" si="8"/>
        <v>3.415760502122072E-8</v>
      </c>
      <c r="AB14" s="75">
        <f t="shared" si="8"/>
        <v>4.6020416752024297E-8</v>
      </c>
      <c r="AC14" s="75">
        <f t="shared" si="8"/>
        <v>5.2332487033518127E-8</v>
      </c>
      <c r="AD14" s="75">
        <f t="shared" si="8"/>
        <v>5.2332487033518141E-8</v>
      </c>
      <c r="AE14" s="75">
        <f t="shared" si="8"/>
        <v>4.6020416752024337E-8</v>
      </c>
      <c r="AF14" s="75">
        <f t="shared" si="8"/>
        <v>3.4157605021220819E-8</v>
      </c>
      <c r="AG14" s="75">
        <f t="shared" si="8"/>
        <v>1.8174882012297371E-8</v>
      </c>
      <c r="AH14" s="75">
        <f t="shared" si="8"/>
        <v>1.9531243159245924E-23</v>
      </c>
      <c r="AI14" s="75">
        <f t="shared" si="8"/>
        <v>-1.8174882012297331E-8</v>
      </c>
      <c r="AJ14" s="75">
        <f t="shared" si="8"/>
        <v>-3.4157605021220713E-8</v>
      </c>
      <c r="AK14" s="75">
        <f t="shared" si="9"/>
        <v>-4.6020416752024317E-8</v>
      </c>
      <c r="AL14" s="75">
        <f t="shared" si="9"/>
        <v>-5.2332487033518134E-8</v>
      </c>
      <c r="AM14" s="75">
        <f t="shared" si="9"/>
        <v>-5.2332487033518141E-8</v>
      </c>
      <c r="AN14" s="75">
        <f t="shared" si="9"/>
        <v>-4.6020416752024337E-8</v>
      </c>
      <c r="AO14" s="75">
        <f t="shared" si="9"/>
        <v>-3.4157605021220747E-8</v>
      </c>
      <c r="AP14" s="75">
        <f t="shared" si="9"/>
        <v>-1.8174882012297464E-8</v>
      </c>
      <c r="AQ14" s="75">
        <f t="shared" si="9"/>
        <v>-2.6041657545661235E-23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7.9131299999999999E-7</v>
      </c>
      <c r="E15" s="50">
        <v>-2.8538699999999999E-16</v>
      </c>
      <c r="F15" s="36">
        <f t="shared" si="5"/>
        <v>3.1652519999999996E-2</v>
      </c>
      <c r="G15" s="75">
        <f t="shared" si="6"/>
        <v>-9.0332177252400003E-22</v>
      </c>
      <c r="H15" s="75">
        <f t="shared" si="6"/>
        <v>5.4964024165660572E-7</v>
      </c>
      <c r="I15" s="75">
        <f t="shared" si="6"/>
        <v>1.0825799427018586E-6</v>
      </c>
      <c r="J15" s="75">
        <f t="shared" si="6"/>
        <v>1.5826259999999989E-6</v>
      </c>
      <c r="K15" s="75">
        <f t="shared" si="6"/>
        <v>2.034584767135537E-6</v>
      </c>
      <c r="L15" s="75">
        <f t="shared" si="6"/>
        <v>2.4247237056712306E-6</v>
      </c>
      <c r="M15" s="75">
        <f t="shared" si="6"/>
        <v>2.7411886413795016E-6</v>
      </c>
      <c r="N15" s="75">
        <f t="shared" si="6"/>
        <v>2.9743639473278378E-6</v>
      </c>
      <c r="O15" s="75">
        <f t="shared" si="6"/>
        <v>3.1171647098373973E-6</v>
      </c>
      <c r="P15" s="75">
        <f t="shared" si="6"/>
        <v>3.1652519999999999E-6</v>
      </c>
      <c r="Q15" s="75">
        <f t="shared" si="7"/>
        <v>3.1171647098373977E-6</v>
      </c>
      <c r="R15" s="75">
        <f t="shared" si="7"/>
        <v>2.9743639473278382E-6</v>
      </c>
      <c r="S15" s="75">
        <f t="shared" si="7"/>
        <v>2.7411886413795028E-6</v>
      </c>
      <c r="T15" s="75">
        <f t="shared" si="7"/>
        <v>2.4247237056712323E-6</v>
      </c>
      <c r="U15" s="75">
        <f t="shared" si="7"/>
        <v>2.0345847671355395E-6</v>
      </c>
      <c r="V15" s="75">
        <f t="shared" si="7"/>
        <v>1.582626000000001E-6</v>
      </c>
      <c r="W15" s="75">
        <f t="shared" si="7"/>
        <v>1.0825799427018616E-6</v>
      </c>
      <c r="X15" s="75">
        <f t="shared" si="7"/>
        <v>5.4964024165660773E-7</v>
      </c>
      <c r="Y15" s="75">
        <f t="shared" si="7"/>
        <v>1.7934446193759723E-21</v>
      </c>
      <c r="Z15" s="75">
        <f t="shared" si="7"/>
        <v>-5.4964024165660561E-7</v>
      </c>
      <c r="AA15" s="75">
        <f t="shared" si="8"/>
        <v>-1.082579942701858E-6</v>
      </c>
      <c r="AB15" s="75">
        <f t="shared" si="8"/>
        <v>-1.5826259999999991E-6</v>
      </c>
      <c r="AC15" s="75">
        <f t="shared" si="8"/>
        <v>-2.0345847671355366E-6</v>
      </c>
      <c r="AD15" s="75">
        <f t="shared" si="8"/>
        <v>-2.424723705671231E-6</v>
      </c>
      <c r="AE15" s="75">
        <f t="shared" si="8"/>
        <v>-2.7411886413795011E-6</v>
      </c>
      <c r="AF15" s="75">
        <f t="shared" si="8"/>
        <v>-2.9743639473278374E-6</v>
      </c>
      <c r="AG15" s="75">
        <f t="shared" si="8"/>
        <v>-3.1171647098373973E-6</v>
      </c>
      <c r="AH15" s="75">
        <f t="shared" si="8"/>
        <v>-3.1652519999999999E-6</v>
      </c>
      <c r="AI15" s="75">
        <f t="shared" si="8"/>
        <v>-3.1171647098373977E-6</v>
      </c>
      <c r="AJ15" s="75">
        <f t="shared" si="8"/>
        <v>-2.9743639473278386E-6</v>
      </c>
      <c r="AK15" s="75">
        <f t="shared" si="9"/>
        <v>-2.741188641379502E-6</v>
      </c>
      <c r="AL15" s="75">
        <f t="shared" si="9"/>
        <v>-2.4247237056712319E-6</v>
      </c>
      <c r="AM15" s="75">
        <f t="shared" si="9"/>
        <v>-2.0345847671355387E-6</v>
      </c>
      <c r="AN15" s="75">
        <f t="shared" si="9"/>
        <v>-1.5826260000000015E-6</v>
      </c>
      <c r="AO15" s="75">
        <f t="shared" si="9"/>
        <v>-1.0825799427018592E-6</v>
      </c>
      <c r="AP15" s="75">
        <f t="shared" si="9"/>
        <v>-5.4964024165660953E-7</v>
      </c>
      <c r="AQ15" s="75">
        <f t="shared" si="9"/>
        <v>-7.7558071943928382E-22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4.7240000000000002E-7</v>
      </c>
      <c r="E16" s="50">
        <v>1.5708</v>
      </c>
      <c r="F16" s="36">
        <f t="shared" si="5"/>
        <v>1.4171999999904393E-2</v>
      </c>
      <c r="G16" s="75">
        <f t="shared" si="6"/>
        <v>1.4171999999904393E-6</v>
      </c>
      <c r="H16" s="75">
        <f t="shared" si="6"/>
        <v>1.3956686436050241E-6</v>
      </c>
      <c r="I16" s="75">
        <f t="shared" si="6"/>
        <v>1.3317306017260807E-6</v>
      </c>
      <c r="J16" s="75">
        <f t="shared" si="6"/>
        <v>1.2273285994018904E-6</v>
      </c>
      <c r="K16" s="75">
        <f t="shared" si="6"/>
        <v>1.0856348386431119E-6</v>
      </c>
      <c r="L16" s="75">
        <f t="shared" si="6"/>
        <v>9.1095461266989733E-7</v>
      </c>
      <c r="M16" s="75">
        <f t="shared" si="6"/>
        <v>7.0859549175598425E-7</v>
      </c>
      <c r="N16" s="75">
        <f t="shared" si="6"/>
        <v>4.8470605539168565E-7</v>
      </c>
      <c r="O16" s="75">
        <f t="shared" si="6"/>
        <v>2.4608907080740887E-7</v>
      </c>
      <c r="P16" s="75">
        <f t="shared" si="6"/>
        <v>-5.2056662726905964E-12</v>
      </c>
      <c r="Q16" s="75">
        <f t="shared" si="7"/>
        <v>-2.4609932396841816E-7</v>
      </c>
      <c r="R16" s="75">
        <f t="shared" si="7"/>
        <v>-4.8471583884404997E-7</v>
      </c>
      <c r="S16" s="75">
        <f t="shared" si="7"/>
        <v>-7.0860450823445472E-7</v>
      </c>
      <c r="T16" s="75">
        <f t="shared" si="7"/>
        <v>-9.1096258821333898E-7</v>
      </c>
      <c r="U16" s="75">
        <f t="shared" si="7"/>
        <v>-1.0856415309186719E-6</v>
      </c>
      <c r="V16" s="75">
        <f t="shared" si="7"/>
        <v>-1.2273338050681627E-6</v>
      </c>
      <c r="W16" s="75">
        <f t="shared" si="7"/>
        <v>-1.3317341626115298E-6</v>
      </c>
      <c r="X16" s="75">
        <f t="shared" si="7"/>
        <v>-1.3956704515139475E-6</v>
      </c>
      <c r="Y16" s="75">
        <f t="shared" si="7"/>
        <v>-1.4171999999904393E-6</v>
      </c>
      <c r="Z16" s="75">
        <f t="shared" si="7"/>
        <v>-1.3956686436050241E-6</v>
      </c>
      <c r="AA16" s="75">
        <f t="shared" si="8"/>
        <v>-1.3317306017260809E-6</v>
      </c>
      <c r="AB16" s="75">
        <f t="shared" si="8"/>
        <v>-1.2273285994018902E-6</v>
      </c>
      <c r="AC16" s="75">
        <f t="shared" si="8"/>
        <v>-1.0856348386431117E-6</v>
      </c>
      <c r="AD16" s="75">
        <f t="shared" si="8"/>
        <v>-9.1095461266989733E-7</v>
      </c>
      <c r="AE16" s="75">
        <f t="shared" si="8"/>
        <v>-7.0859549175598435E-7</v>
      </c>
      <c r="AF16" s="75">
        <f t="shared" si="8"/>
        <v>-4.8470605539168586E-7</v>
      </c>
      <c r="AG16" s="75">
        <f t="shared" si="8"/>
        <v>-2.4608907080740844E-7</v>
      </c>
      <c r="AH16" s="75">
        <f t="shared" si="8"/>
        <v>5.2056662725169684E-12</v>
      </c>
      <c r="AI16" s="75">
        <f t="shared" si="8"/>
        <v>2.46099323968418E-7</v>
      </c>
      <c r="AJ16" s="75">
        <f t="shared" si="8"/>
        <v>4.8471583884404976E-7</v>
      </c>
      <c r="AK16" s="75">
        <f t="shared" si="9"/>
        <v>7.0860450823445568E-7</v>
      </c>
      <c r="AL16" s="75">
        <f t="shared" si="9"/>
        <v>9.1096258821333898E-7</v>
      </c>
      <c r="AM16" s="75">
        <f t="shared" si="9"/>
        <v>1.0856415309186717E-6</v>
      </c>
      <c r="AN16" s="75">
        <f t="shared" si="9"/>
        <v>1.2273338050681627E-6</v>
      </c>
      <c r="AO16" s="75">
        <f t="shared" si="9"/>
        <v>1.3317341626115302E-6</v>
      </c>
      <c r="AP16" s="75">
        <f t="shared" si="9"/>
        <v>1.3956704515139475E-6</v>
      </c>
      <c r="AQ16" s="75">
        <f t="shared" si="9"/>
        <v>1.4171999999904393E-6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8.6014099999999997E-8</v>
      </c>
      <c r="E17" s="50">
        <v>-4.0508800000000001E-16</v>
      </c>
      <c r="F17" s="36">
        <f t="shared" si="5"/>
        <v>1.6941470509673475E-3</v>
      </c>
      <c r="G17" s="75">
        <f t="shared" si="6"/>
        <v>-1.3937311896320001E-22</v>
      </c>
      <c r="H17" s="75">
        <f t="shared" si="6"/>
        <v>5.8837109620056669E-8</v>
      </c>
      <c r="I17" s="75">
        <f t="shared" si="6"/>
        <v>1.1057759547667781E-7</v>
      </c>
      <c r="J17" s="75">
        <f t="shared" si="6"/>
        <v>1.4898079136731008E-7</v>
      </c>
      <c r="K17" s="75">
        <f t="shared" si="6"/>
        <v>1.6941470509673471E-7</v>
      </c>
      <c r="L17" s="75">
        <f t="shared" si="6"/>
        <v>1.6941470509673476E-7</v>
      </c>
      <c r="M17" s="75">
        <f t="shared" si="6"/>
        <v>1.4898079136731024E-7</v>
      </c>
      <c r="N17" s="75">
        <f t="shared" si="6"/>
        <v>1.1057759547667806E-7</v>
      </c>
      <c r="O17" s="75">
        <f t="shared" si="6"/>
        <v>5.8837109620056974E-8</v>
      </c>
      <c r="P17" s="75">
        <f t="shared" si="6"/>
        <v>1.7386774316292818E-22</v>
      </c>
      <c r="Q17" s="75">
        <f t="shared" si="7"/>
        <v>-5.883710962005665E-8</v>
      </c>
      <c r="R17" s="75">
        <f t="shared" si="7"/>
        <v>-1.105775954766778E-7</v>
      </c>
      <c r="S17" s="75">
        <f t="shared" si="7"/>
        <v>-1.4898079136731005E-7</v>
      </c>
      <c r="T17" s="75">
        <f t="shared" si="7"/>
        <v>-1.6941470509673471E-7</v>
      </c>
      <c r="U17" s="75">
        <f t="shared" si="7"/>
        <v>-1.6941470509673476E-7</v>
      </c>
      <c r="V17" s="75">
        <f t="shared" si="7"/>
        <v>-1.4898079136731024E-7</v>
      </c>
      <c r="W17" s="75">
        <f t="shared" si="7"/>
        <v>-1.1057759547667807E-7</v>
      </c>
      <c r="X17" s="75">
        <f t="shared" si="7"/>
        <v>-5.8837109620056927E-8</v>
      </c>
      <c r="Y17" s="75">
        <f t="shared" si="7"/>
        <v>-1.949437515059993E-22</v>
      </c>
      <c r="Z17" s="75">
        <f t="shared" si="7"/>
        <v>5.8837109620056696E-8</v>
      </c>
      <c r="AA17" s="75">
        <f t="shared" si="8"/>
        <v>1.1057759547667777E-7</v>
      </c>
      <c r="AB17" s="75">
        <f t="shared" si="8"/>
        <v>1.4898079136731011E-7</v>
      </c>
      <c r="AC17" s="75">
        <f t="shared" si="8"/>
        <v>1.6941470509673471E-7</v>
      </c>
      <c r="AD17" s="75">
        <f t="shared" si="8"/>
        <v>1.6941470509673474E-7</v>
      </c>
      <c r="AE17" s="75">
        <f t="shared" si="8"/>
        <v>1.4898079136731024E-7</v>
      </c>
      <c r="AF17" s="75">
        <f t="shared" si="8"/>
        <v>1.105775954766781E-7</v>
      </c>
      <c r="AG17" s="75">
        <f t="shared" si="8"/>
        <v>5.8837109620056802E-8</v>
      </c>
      <c r="AH17" s="75">
        <f t="shared" si="8"/>
        <v>6.322802502921332E-23</v>
      </c>
      <c r="AI17" s="75">
        <f t="shared" si="8"/>
        <v>-5.8837109620056676E-8</v>
      </c>
      <c r="AJ17" s="75">
        <f t="shared" si="8"/>
        <v>-1.1057759547667776E-7</v>
      </c>
      <c r="AK17" s="75">
        <f t="shared" si="9"/>
        <v>-1.4898079136731018E-7</v>
      </c>
      <c r="AL17" s="75">
        <f t="shared" si="9"/>
        <v>-1.6941470509673471E-7</v>
      </c>
      <c r="AM17" s="75">
        <f t="shared" si="9"/>
        <v>-1.6941470509673474E-7</v>
      </c>
      <c r="AN17" s="75">
        <f t="shared" si="9"/>
        <v>-1.4898079136731024E-7</v>
      </c>
      <c r="AO17" s="75">
        <f t="shared" si="9"/>
        <v>-1.1057759547667788E-7</v>
      </c>
      <c r="AP17" s="75">
        <f t="shared" si="9"/>
        <v>-5.8837109620057106E-8</v>
      </c>
      <c r="AQ17" s="75">
        <f t="shared" si="9"/>
        <v>-8.4304033372284419E-23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2.6780999999999998E-6</v>
      </c>
      <c r="E18" s="50">
        <v>-2.0232000000000001E-12</v>
      </c>
      <c r="F18" s="36">
        <f t="shared" si="5"/>
        <v>0.107124</v>
      </c>
      <c r="G18" s="75">
        <f t="shared" si="6"/>
        <v>-2.1673327679999999E-17</v>
      </c>
      <c r="H18" s="75">
        <f t="shared" si="6"/>
        <v>1.8601887384178805E-6</v>
      </c>
      <c r="I18" s="75">
        <f t="shared" si="6"/>
        <v>3.663856583341527E-6</v>
      </c>
      <c r="J18" s="75">
        <f t="shared" si="6"/>
        <v>5.3561999999812302E-6</v>
      </c>
      <c r="K18" s="75">
        <f t="shared" si="6"/>
        <v>6.8857979899894806E-6</v>
      </c>
      <c r="L18" s="75">
        <f t="shared" si="6"/>
        <v>8.2061744924538086E-6</v>
      </c>
      <c r="M18" s="75">
        <f t="shared" si="6"/>
        <v>9.277210535489583E-6</v>
      </c>
      <c r="N18" s="75">
        <f t="shared" si="6"/>
        <v>1.0066363230899551E-5</v>
      </c>
      <c r="O18" s="75">
        <f t="shared" si="6"/>
        <v>1.0549654573364214E-5</v>
      </c>
      <c r="P18" s="75">
        <f t="shared" si="6"/>
        <v>1.0712399999999999E-5</v>
      </c>
      <c r="Q18" s="75">
        <f t="shared" si="7"/>
        <v>1.0549654573371741E-5</v>
      </c>
      <c r="R18" s="75">
        <f t="shared" si="7"/>
        <v>1.0066363230914378E-5</v>
      </c>
      <c r="S18" s="75">
        <f t="shared" si="7"/>
        <v>9.2772105355112569E-6</v>
      </c>
      <c r="T18" s="75">
        <f t="shared" si="7"/>
        <v>8.2061744924816709E-6</v>
      </c>
      <c r="U18" s="75">
        <f t="shared" si="7"/>
        <v>6.8857979900226877E-6</v>
      </c>
      <c r="V18" s="75">
        <f t="shared" si="7"/>
        <v>5.356200000018769E-6</v>
      </c>
      <c r="W18" s="75">
        <f t="shared" si="7"/>
        <v>3.6638565833822621E-6</v>
      </c>
      <c r="X18" s="75">
        <f t="shared" si="7"/>
        <v>1.8601887384605685E-6</v>
      </c>
      <c r="Y18" s="75">
        <f t="shared" si="7"/>
        <v>2.1675394690310461E-17</v>
      </c>
      <c r="Z18" s="75">
        <f t="shared" si="7"/>
        <v>-1.860188738417881E-6</v>
      </c>
      <c r="AA18" s="75">
        <f t="shared" si="8"/>
        <v>-3.6638565833415257E-6</v>
      </c>
      <c r="AB18" s="75">
        <f t="shared" si="8"/>
        <v>-5.3561999999812302E-6</v>
      </c>
      <c r="AC18" s="75">
        <f t="shared" si="8"/>
        <v>-6.8857979899894798E-6</v>
      </c>
      <c r="AD18" s="75">
        <f t="shared" si="8"/>
        <v>-8.2061744924538069E-6</v>
      </c>
      <c r="AE18" s="75">
        <f t="shared" si="8"/>
        <v>-9.2772105354895796E-6</v>
      </c>
      <c r="AF18" s="75">
        <f t="shared" si="8"/>
        <v>-1.006636323089955E-5</v>
      </c>
      <c r="AG18" s="75">
        <f t="shared" si="8"/>
        <v>-1.0549654573364214E-5</v>
      </c>
      <c r="AH18" s="75">
        <f t="shared" si="8"/>
        <v>-1.0712399999999999E-5</v>
      </c>
      <c r="AI18" s="75">
        <f t="shared" si="8"/>
        <v>-1.0549654573371743E-5</v>
      </c>
      <c r="AJ18" s="75">
        <f t="shared" si="8"/>
        <v>-1.0066363230914379E-5</v>
      </c>
      <c r="AK18" s="75">
        <f t="shared" si="9"/>
        <v>-9.2772105355112569E-6</v>
      </c>
      <c r="AL18" s="75">
        <f t="shared" si="9"/>
        <v>-8.2061744924816726E-6</v>
      </c>
      <c r="AM18" s="75">
        <f t="shared" si="9"/>
        <v>-6.8857979900226894E-6</v>
      </c>
      <c r="AN18" s="75">
        <f t="shared" si="9"/>
        <v>-5.356200000018775E-6</v>
      </c>
      <c r="AO18" s="75">
        <f t="shared" si="9"/>
        <v>-3.6638565833822591E-6</v>
      </c>
      <c r="AP18" s="75">
        <f t="shared" si="9"/>
        <v>-1.860188738460579E-6</v>
      </c>
      <c r="AQ18" s="75">
        <f t="shared" si="9"/>
        <v>-2.1676707118341298E-17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1.6723E-7</v>
      </c>
      <c r="E19" s="50">
        <v>-1.5708</v>
      </c>
      <c r="F19" s="36">
        <f t="shared" si="5"/>
        <v>5.016899999966155E-3</v>
      </c>
      <c r="G19" s="75">
        <f t="shared" si="6"/>
        <v>-5.0168999999661551E-7</v>
      </c>
      <c r="H19" s="75">
        <f t="shared" si="6"/>
        <v>-4.9406852160600645E-7</v>
      </c>
      <c r="I19" s="75">
        <f t="shared" si="6"/>
        <v>-4.7143502119713398E-7</v>
      </c>
      <c r="J19" s="75">
        <f t="shared" si="6"/>
        <v>-4.3447720622681805E-7</v>
      </c>
      <c r="K19" s="75">
        <f t="shared" si="6"/>
        <v>-3.8431802120137484E-7</v>
      </c>
      <c r="L19" s="75">
        <f t="shared" si="6"/>
        <v>-3.2248152757603015E-7</v>
      </c>
      <c r="M19" s="75">
        <f t="shared" si="6"/>
        <v>-2.5084659591881447E-7</v>
      </c>
      <c r="N19" s="75">
        <f t="shared" si="6"/>
        <v>-1.7158981737910785E-7</v>
      </c>
      <c r="O19" s="75">
        <f t="shared" si="6"/>
        <v>-8.711936906697417E-8</v>
      </c>
      <c r="P19" s="75">
        <f t="shared" si="6"/>
        <v>-1.842810268328662E-12</v>
      </c>
      <c r="Q19" s="75">
        <f t="shared" si="7"/>
        <v>8.7115739439295007E-8</v>
      </c>
      <c r="R19" s="75">
        <f t="shared" si="7"/>
        <v>1.7158635402868654E-7</v>
      </c>
      <c r="S19" s="75">
        <f t="shared" si="7"/>
        <v>2.5084340407780093E-7</v>
      </c>
      <c r="T19" s="75">
        <f t="shared" si="7"/>
        <v>3.2247870422689866E-7</v>
      </c>
      <c r="U19" s="75">
        <f t="shared" si="7"/>
        <v>3.8431565213015984E-7</v>
      </c>
      <c r="V19" s="75">
        <f t="shared" si="7"/>
        <v>4.3447536341654976E-7</v>
      </c>
      <c r="W19" s="75">
        <f t="shared" si="7"/>
        <v>4.714337606406698E-7</v>
      </c>
      <c r="X19" s="75">
        <f t="shared" si="7"/>
        <v>4.9406788160471664E-7</v>
      </c>
      <c r="Y19" s="75">
        <f t="shared" si="7"/>
        <v>5.0168999999661551E-7</v>
      </c>
      <c r="Z19" s="75">
        <f t="shared" si="7"/>
        <v>4.9406852160600645E-7</v>
      </c>
      <c r="AA19" s="75">
        <f t="shared" si="8"/>
        <v>4.7143502119713404E-7</v>
      </c>
      <c r="AB19" s="75">
        <f t="shared" si="8"/>
        <v>4.344772062268181E-7</v>
      </c>
      <c r="AC19" s="75">
        <f t="shared" si="8"/>
        <v>3.8431802120137489E-7</v>
      </c>
      <c r="AD19" s="75">
        <f t="shared" si="8"/>
        <v>3.2248152757603036E-7</v>
      </c>
      <c r="AE19" s="75">
        <f t="shared" si="8"/>
        <v>2.5084659591881474E-7</v>
      </c>
      <c r="AF19" s="75">
        <f t="shared" si="8"/>
        <v>1.7158981737910822E-7</v>
      </c>
      <c r="AG19" s="75">
        <f t="shared" si="8"/>
        <v>8.7119369066974223E-8</v>
      </c>
      <c r="AH19" s="75">
        <f t="shared" si="8"/>
        <v>1.8428102685015242E-12</v>
      </c>
      <c r="AI19" s="75">
        <f t="shared" si="8"/>
        <v>-8.7115739439294716E-8</v>
      </c>
      <c r="AJ19" s="75">
        <f t="shared" si="8"/>
        <v>-1.7158635402868617E-7</v>
      </c>
      <c r="AK19" s="75">
        <f t="shared" si="9"/>
        <v>-2.5084340407780098E-7</v>
      </c>
      <c r="AL19" s="75">
        <f t="shared" si="9"/>
        <v>-3.2247870422689855E-7</v>
      </c>
      <c r="AM19" s="75">
        <f t="shared" si="9"/>
        <v>-3.8431565213015979E-7</v>
      </c>
      <c r="AN19" s="75">
        <f t="shared" si="9"/>
        <v>-4.344753634165496E-7</v>
      </c>
      <c r="AO19" s="75">
        <f t="shared" si="9"/>
        <v>-4.714337606406699E-7</v>
      </c>
      <c r="AP19" s="75">
        <f t="shared" si="9"/>
        <v>-4.9406788160471653E-7</v>
      </c>
      <c r="AQ19" s="75">
        <f t="shared" si="9"/>
        <v>-5.0168999999661551E-7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5.5959099999999997E-7</v>
      </c>
      <c r="E20" s="50">
        <v>-4.2041300000000001E-16</v>
      </c>
      <c r="F20" s="36">
        <f t="shared" si="5"/>
        <v>1.1021791106317092E-2</v>
      </c>
      <c r="G20" s="75">
        <f t="shared" si="6"/>
        <v>-9.4103732433200003E-22</v>
      </c>
      <c r="H20" s="75">
        <f t="shared" si="6"/>
        <v>3.8278278804750769E-7</v>
      </c>
      <c r="I20" s="75">
        <f t="shared" si="6"/>
        <v>7.1939632258419962E-7</v>
      </c>
      <c r="J20" s="75">
        <f t="shared" si="6"/>
        <v>9.6924004345827496E-7</v>
      </c>
      <c r="K20" s="75">
        <f t="shared" si="6"/>
        <v>1.1021791106317087E-6</v>
      </c>
      <c r="L20" s="75">
        <f t="shared" si="6"/>
        <v>1.1021791106317092E-6</v>
      </c>
      <c r="M20" s="75">
        <f t="shared" si="6"/>
        <v>9.6924004345827623E-7</v>
      </c>
      <c r="N20" s="75">
        <f t="shared" si="6"/>
        <v>7.1939632258420132E-7</v>
      </c>
      <c r="O20" s="75">
        <f t="shared" si="6"/>
        <v>3.8278278804750965E-7</v>
      </c>
      <c r="P20" s="75">
        <f t="shared" si="6"/>
        <v>1.1311497099229795E-21</v>
      </c>
      <c r="Q20" s="75">
        <f t="shared" si="7"/>
        <v>-3.8278278804750753E-7</v>
      </c>
      <c r="R20" s="75">
        <f t="shared" si="7"/>
        <v>-7.1939632258419962E-7</v>
      </c>
      <c r="S20" s="75">
        <f t="shared" si="7"/>
        <v>-9.6924004345827475E-7</v>
      </c>
      <c r="T20" s="75">
        <f t="shared" si="7"/>
        <v>-1.1021791106317087E-6</v>
      </c>
      <c r="U20" s="75">
        <f t="shared" si="7"/>
        <v>-1.1021791106317092E-6</v>
      </c>
      <c r="V20" s="75">
        <f t="shared" si="7"/>
        <v>-9.6924004345827602E-7</v>
      </c>
      <c r="W20" s="75">
        <f t="shared" si="7"/>
        <v>-7.1939632258420142E-7</v>
      </c>
      <c r="X20" s="75">
        <f t="shared" si="7"/>
        <v>-3.8278278804750933E-7</v>
      </c>
      <c r="Y20" s="75">
        <f t="shared" si="7"/>
        <v>-1.2682661197291333E-21</v>
      </c>
      <c r="Z20" s="75">
        <f t="shared" si="7"/>
        <v>3.8278278804750785E-7</v>
      </c>
      <c r="AA20" s="75">
        <f t="shared" si="8"/>
        <v>7.1939632258419952E-7</v>
      </c>
      <c r="AB20" s="75">
        <f t="shared" si="8"/>
        <v>9.6924004345827517E-7</v>
      </c>
      <c r="AC20" s="75">
        <f t="shared" si="8"/>
        <v>1.1021791106317087E-6</v>
      </c>
      <c r="AD20" s="75">
        <f t="shared" si="8"/>
        <v>1.1021791106317092E-6</v>
      </c>
      <c r="AE20" s="75">
        <f t="shared" si="8"/>
        <v>9.6924004345827623E-7</v>
      </c>
      <c r="AF20" s="75">
        <f t="shared" si="8"/>
        <v>7.1939632258420153E-7</v>
      </c>
      <c r="AG20" s="75">
        <f t="shared" si="8"/>
        <v>3.8278278804750854E-7</v>
      </c>
      <c r="AH20" s="75">
        <f t="shared" si="8"/>
        <v>4.1134922941846173E-22</v>
      </c>
      <c r="AI20" s="75">
        <f t="shared" si="8"/>
        <v>-3.8278278804750774E-7</v>
      </c>
      <c r="AJ20" s="75">
        <f t="shared" si="8"/>
        <v>-7.1939632258419931E-7</v>
      </c>
      <c r="AK20" s="75">
        <f t="shared" si="9"/>
        <v>-9.6924004345827559E-7</v>
      </c>
      <c r="AL20" s="75">
        <f t="shared" si="9"/>
        <v>-1.102179110631709E-6</v>
      </c>
      <c r="AM20" s="75">
        <f t="shared" si="9"/>
        <v>-1.1021791106317092E-6</v>
      </c>
      <c r="AN20" s="75">
        <f t="shared" si="9"/>
        <v>-9.6924004345827623E-7</v>
      </c>
      <c r="AO20" s="75">
        <f t="shared" si="9"/>
        <v>-7.1939632258420005E-7</v>
      </c>
      <c r="AP20" s="75">
        <f t="shared" si="9"/>
        <v>-3.8278278804751055E-7</v>
      </c>
      <c r="AQ20" s="75">
        <f t="shared" si="9"/>
        <v>-5.4846563922461567E-22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3.5687799999999999E-6</v>
      </c>
      <c r="E21" s="50">
        <v>-2.69486E-16</v>
      </c>
      <c r="F21" s="36">
        <f t="shared" si="5"/>
        <v>0.14275119999999999</v>
      </c>
      <c r="G21" s="75">
        <f t="shared" si="6"/>
        <v>-3.8469449883199998E-21</v>
      </c>
      <c r="H21" s="75">
        <f t="shared" si="6"/>
        <v>2.4788485739767465E-6</v>
      </c>
      <c r="I21" s="75">
        <f t="shared" si="6"/>
        <v>4.8823785883911156E-6</v>
      </c>
      <c r="J21" s="75">
        <f t="shared" si="6"/>
        <v>7.1375599999999964E-6</v>
      </c>
      <c r="K21" s="75">
        <f t="shared" si="6"/>
        <v>9.1758702627885085E-6</v>
      </c>
      <c r="L21" s="75">
        <f t="shared" si="6"/>
        <v>1.0935376350856583E-5</v>
      </c>
      <c r="M21" s="75">
        <f t="shared" si="6"/>
        <v>1.2362616562071314E-5</v>
      </c>
      <c r="N21" s="75">
        <f t="shared" si="6"/>
        <v>1.3414224924833335E-5</v>
      </c>
      <c r="O21" s="75">
        <f t="shared" si="6"/>
        <v>1.4058248851179631E-5</v>
      </c>
      <c r="P21" s="75">
        <f t="shared" si="6"/>
        <v>1.427512E-5</v>
      </c>
      <c r="Q21" s="75">
        <f t="shared" si="7"/>
        <v>1.4058248851179633E-5</v>
      </c>
      <c r="R21" s="75">
        <f t="shared" si="7"/>
        <v>1.3414224924833337E-5</v>
      </c>
      <c r="S21" s="75">
        <f t="shared" si="7"/>
        <v>1.2362616562071319E-5</v>
      </c>
      <c r="T21" s="75">
        <f t="shared" si="7"/>
        <v>1.093537635085659E-5</v>
      </c>
      <c r="U21" s="75">
        <f t="shared" si="7"/>
        <v>9.1758702627885187E-6</v>
      </c>
      <c r="V21" s="75">
        <f t="shared" si="7"/>
        <v>7.1375600000000049E-6</v>
      </c>
      <c r="W21" s="75">
        <f t="shared" si="7"/>
        <v>4.8823785883911284E-6</v>
      </c>
      <c r="X21" s="75">
        <f t="shared" si="7"/>
        <v>2.4788485739767554E-6</v>
      </c>
      <c r="Y21" s="75">
        <f t="shared" si="7"/>
        <v>8.0883408824783403E-21</v>
      </c>
      <c r="Z21" s="75">
        <f t="shared" si="7"/>
        <v>-2.4788485739767461E-6</v>
      </c>
      <c r="AA21" s="75">
        <f t="shared" si="8"/>
        <v>-4.8823785883911131E-6</v>
      </c>
      <c r="AB21" s="75">
        <f t="shared" si="8"/>
        <v>-7.1375599999999956E-6</v>
      </c>
      <c r="AC21" s="75">
        <f t="shared" si="8"/>
        <v>-9.1758702627885051E-6</v>
      </c>
      <c r="AD21" s="75">
        <f t="shared" si="8"/>
        <v>-1.0935376350856583E-5</v>
      </c>
      <c r="AE21" s="75">
        <f t="shared" si="8"/>
        <v>-1.2362616562071312E-5</v>
      </c>
      <c r="AF21" s="75">
        <f t="shared" si="8"/>
        <v>-1.3414224924833333E-5</v>
      </c>
      <c r="AG21" s="75">
        <f t="shared" si="8"/>
        <v>-1.4058248851179631E-5</v>
      </c>
      <c r="AH21" s="75">
        <f t="shared" si="8"/>
        <v>-1.427512E-5</v>
      </c>
      <c r="AI21" s="75">
        <f t="shared" si="8"/>
        <v>-1.4058248851179633E-5</v>
      </c>
      <c r="AJ21" s="75">
        <f t="shared" si="8"/>
        <v>-1.3414224924833339E-5</v>
      </c>
      <c r="AK21" s="75">
        <f t="shared" si="9"/>
        <v>-1.2362616562071314E-5</v>
      </c>
      <c r="AL21" s="75">
        <f t="shared" si="9"/>
        <v>-1.0935376350856586E-5</v>
      </c>
      <c r="AM21" s="75">
        <f t="shared" si="9"/>
        <v>-9.1758702627885153E-6</v>
      </c>
      <c r="AN21" s="75">
        <f t="shared" si="9"/>
        <v>-7.1375600000000057E-6</v>
      </c>
      <c r="AO21" s="75">
        <f t="shared" si="9"/>
        <v>-4.8823785883911182E-6</v>
      </c>
      <c r="AP21" s="75">
        <f t="shared" si="9"/>
        <v>-2.4788485739767639E-6</v>
      </c>
      <c r="AQ21" s="75">
        <f t="shared" si="9"/>
        <v>-3.4978282423270276E-21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3.63666E-6</v>
      </c>
      <c r="E22" s="50">
        <v>-1.5708</v>
      </c>
      <c r="F22" s="36">
        <f t="shared" si="5"/>
        <v>0.10909979999926399</v>
      </c>
      <c r="G22" s="75">
        <f t="shared" si="6"/>
        <v>-1.0909979999926399E-5</v>
      </c>
      <c r="H22" s="75">
        <f t="shared" si="6"/>
        <v>-1.0744239848015903E-5</v>
      </c>
      <c r="I22" s="75">
        <f t="shared" si="6"/>
        <v>-1.0252041405171139E-5</v>
      </c>
      <c r="J22" s="75">
        <f t="shared" si="6"/>
        <v>-9.4483398720135166E-6</v>
      </c>
      <c r="K22" s="75">
        <f t="shared" si="6"/>
        <v>-8.3575553129354309E-6</v>
      </c>
      <c r="L22" s="75">
        <f t="shared" si="6"/>
        <v>-7.0128306648008479E-6</v>
      </c>
      <c r="M22" s="75">
        <f t="shared" si="6"/>
        <v>-5.4550247055798351E-6</v>
      </c>
      <c r="N22" s="75">
        <f t="shared" si="6"/>
        <v>-3.731470581055471E-6</v>
      </c>
      <c r="O22" s="75">
        <f t="shared" si="6"/>
        <v>-1.8945376111409573E-6</v>
      </c>
      <c r="P22" s="75">
        <f t="shared" si="6"/>
        <v>-4.0074594214077095E-11</v>
      </c>
      <c r="Q22" s="75">
        <f t="shared" si="7"/>
        <v>1.8944586795987955E-6</v>
      </c>
      <c r="R22" s="75">
        <f t="shared" si="7"/>
        <v>3.7313952654545425E-6</v>
      </c>
      <c r="S22" s="75">
        <f t="shared" si="7"/>
        <v>5.4549552943465619E-6</v>
      </c>
      <c r="T22" s="75">
        <f t="shared" si="7"/>
        <v>7.012769266960433E-6</v>
      </c>
      <c r="U22" s="75">
        <f t="shared" si="7"/>
        <v>8.3575037940301815E-6</v>
      </c>
      <c r="V22" s="75">
        <f t="shared" si="7"/>
        <v>9.4482997974193032E-6</v>
      </c>
      <c r="W22" s="75">
        <f t="shared" si="7"/>
        <v>1.0252013992534226E-5</v>
      </c>
      <c r="X22" s="75">
        <f t="shared" si="7"/>
        <v>1.0744225930255391E-5</v>
      </c>
      <c r="Y22" s="75">
        <f t="shared" si="7"/>
        <v>1.0909979999926399E-5</v>
      </c>
      <c r="Z22" s="75">
        <f t="shared" si="7"/>
        <v>1.0744239848015903E-5</v>
      </c>
      <c r="AA22" s="75">
        <f t="shared" si="8"/>
        <v>1.0252041405171141E-5</v>
      </c>
      <c r="AB22" s="75">
        <f t="shared" si="8"/>
        <v>9.4483398720135166E-6</v>
      </c>
      <c r="AC22" s="75">
        <f t="shared" si="8"/>
        <v>8.3575553129354309E-6</v>
      </c>
      <c r="AD22" s="75">
        <f t="shared" si="8"/>
        <v>7.0128306648008513E-6</v>
      </c>
      <c r="AE22" s="75">
        <f t="shared" si="8"/>
        <v>5.4550247055798411E-6</v>
      </c>
      <c r="AF22" s="75">
        <f t="shared" si="8"/>
        <v>3.7314705810554786E-6</v>
      </c>
      <c r="AG22" s="75">
        <f t="shared" si="8"/>
        <v>1.8945376111409586E-6</v>
      </c>
      <c r="AH22" s="75">
        <f t="shared" si="8"/>
        <v>4.007459421783623E-11</v>
      </c>
      <c r="AI22" s="75">
        <f t="shared" si="8"/>
        <v>-1.8944586795987896E-6</v>
      </c>
      <c r="AJ22" s="75">
        <f t="shared" si="8"/>
        <v>-3.7313952654545349E-6</v>
      </c>
      <c r="AK22" s="75">
        <f t="shared" si="9"/>
        <v>-5.4549552943465636E-6</v>
      </c>
      <c r="AL22" s="75">
        <f t="shared" si="9"/>
        <v>-7.0127692669604296E-6</v>
      </c>
      <c r="AM22" s="75">
        <f t="shared" si="9"/>
        <v>-8.3575037940301798E-6</v>
      </c>
      <c r="AN22" s="75">
        <f t="shared" si="9"/>
        <v>-9.4482997974192998E-6</v>
      </c>
      <c r="AO22" s="75">
        <f t="shared" si="9"/>
        <v>-1.0252013992534226E-5</v>
      </c>
      <c r="AP22" s="75">
        <f t="shared" si="9"/>
        <v>-1.0744225930255389E-5</v>
      </c>
      <c r="AQ22" s="75">
        <f t="shared" si="9"/>
        <v>-1.0909979999926399E-5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1.2386600000000001E-6</v>
      </c>
      <c r="E23" s="50">
        <v>-4.09167E-16</v>
      </c>
      <c r="F23" s="36">
        <f t="shared" si="5"/>
        <v>2.4396839426922039E-2</v>
      </c>
      <c r="G23" s="75">
        <f t="shared" ref="G23:P32" si="10">Bn*SIN(m*(th-INDEX(deg,ii)*PI()/180+ph))*INDEX(mm,ii)*INDEX(_10kA,ii)</f>
        <v>-2.0272751848800002E-21</v>
      </c>
      <c r="H23" s="75">
        <f t="shared" si="10"/>
        <v>8.4729334146354377E-7</v>
      </c>
      <c r="I23" s="75">
        <f t="shared" si="10"/>
        <v>1.5923906012286562E-6</v>
      </c>
      <c r="J23" s="75">
        <f t="shared" si="10"/>
        <v>2.1454220533032646E-6</v>
      </c>
      <c r="K23" s="75">
        <f t="shared" si="10"/>
        <v>2.4396839426922031E-6</v>
      </c>
      <c r="L23" s="75">
        <f t="shared" si="10"/>
        <v>2.4396839426922039E-6</v>
      </c>
      <c r="M23" s="75">
        <f t="shared" si="10"/>
        <v>2.1454220533032667E-6</v>
      </c>
      <c r="N23" s="75">
        <f t="shared" si="10"/>
        <v>1.5923906012286596E-6</v>
      </c>
      <c r="O23" s="75">
        <f t="shared" si="10"/>
        <v>8.4729334146354811E-7</v>
      </c>
      <c r="P23" s="75">
        <f t="shared" si="10"/>
        <v>2.5038106397229365E-21</v>
      </c>
      <c r="Q23" s="75">
        <f t="shared" ref="Q23:Z32" si="11">Bn*SIN(m*(th-INDEX(deg,ii)*PI()/180+ph))*INDEX(mm,ii)*INDEX(_10kA,ii)</f>
        <v>-8.4729334146354345E-7</v>
      </c>
      <c r="R23" s="75">
        <f t="shared" si="11"/>
        <v>-1.5923906012286558E-6</v>
      </c>
      <c r="S23" s="75">
        <f t="shared" si="11"/>
        <v>-2.1454220533032637E-6</v>
      </c>
      <c r="T23" s="75">
        <f t="shared" si="11"/>
        <v>-2.4396839426922031E-6</v>
      </c>
      <c r="U23" s="75">
        <f t="shared" si="11"/>
        <v>-2.4396839426922039E-6</v>
      </c>
      <c r="V23" s="75">
        <f t="shared" si="11"/>
        <v>-2.1454220533032667E-6</v>
      </c>
      <c r="W23" s="75">
        <f t="shared" si="11"/>
        <v>-1.59239060122866E-6</v>
      </c>
      <c r="X23" s="75">
        <f t="shared" si="11"/>
        <v>-8.4729334146354747E-7</v>
      </c>
      <c r="Y23" s="75">
        <f t="shared" si="11"/>
        <v>-2.8073191167543587E-21</v>
      </c>
      <c r="Z23" s="75">
        <f t="shared" si="11"/>
        <v>8.4729334146354419E-7</v>
      </c>
      <c r="AA23" s="75">
        <f t="shared" ref="AA23:AJ32" si="12">Bn*SIN(m*(th-INDEX(deg,ii)*PI()/180+ph))*INDEX(mm,ii)*INDEX(_10kA,ii)</f>
        <v>1.5923906012286556E-6</v>
      </c>
      <c r="AB23" s="75">
        <f t="shared" si="12"/>
        <v>2.145422053303265E-6</v>
      </c>
      <c r="AC23" s="75">
        <f t="shared" si="12"/>
        <v>2.4396839426922031E-6</v>
      </c>
      <c r="AD23" s="75">
        <f t="shared" si="12"/>
        <v>2.4396839426922035E-6</v>
      </c>
      <c r="AE23" s="75">
        <f t="shared" si="12"/>
        <v>2.1454220533032667E-6</v>
      </c>
      <c r="AF23" s="75">
        <f t="shared" si="12"/>
        <v>1.5923906012286602E-6</v>
      </c>
      <c r="AG23" s="75">
        <f t="shared" si="12"/>
        <v>8.4729334146354567E-7</v>
      </c>
      <c r="AH23" s="75">
        <f t="shared" si="12"/>
        <v>9.1052543109426678E-22</v>
      </c>
      <c r="AI23" s="75">
        <f t="shared" si="12"/>
        <v>-8.4729334146354387E-7</v>
      </c>
      <c r="AJ23" s="75">
        <f t="shared" si="12"/>
        <v>-1.5923906012286554E-6</v>
      </c>
      <c r="AK23" s="75">
        <f t="shared" ref="AK23:AQ32" si="13">Bn*SIN(m*(th-INDEX(deg,ii)*PI()/180+ph))*INDEX(mm,ii)*INDEX(_10kA,ii)</f>
        <v>-2.1454220533032658E-6</v>
      </c>
      <c r="AL23" s="75">
        <f t="shared" si="13"/>
        <v>-2.4396839426922035E-6</v>
      </c>
      <c r="AM23" s="75">
        <f t="shared" si="13"/>
        <v>-2.4396839426922035E-6</v>
      </c>
      <c r="AN23" s="75">
        <f t="shared" si="13"/>
        <v>-2.1454220533032667E-6</v>
      </c>
      <c r="AO23" s="75">
        <f t="shared" si="13"/>
        <v>-1.5923906012286569E-6</v>
      </c>
      <c r="AP23" s="75">
        <f t="shared" si="13"/>
        <v>-8.4729334146355001E-7</v>
      </c>
      <c r="AQ23" s="75">
        <f t="shared" si="13"/>
        <v>-1.214033908125689E-21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5.1875400000000001E-6</v>
      </c>
      <c r="E24" s="50">
        <v>-2.4576299999999998E-16</v>
      </c>
      <c r="F24" s="36">
        <f t="shared" si="5"/>
        <v>0.20750160000000001</v>
      </c>
      <c r="G24" s="75">
        <f t="shared" si="10"/>
        <v>-5.0996215720799998E-21</v>
      </c>
      <c r="H24" s="75">
        <f t="shared" si="10"/>
        <v>3.603227470297226E-6</v>
      </c>
      <c r="I24" s="75">
        <f t="shared" si="10"/>
        <v>7.0969726972305534E-6</v>
      </c>
      <c r="J24" s="75">
        <f t="shared" si="10"/>
        <v>1.0375079999999995E-5</v>
      </c>
      <c r="K24" s="75">
        <f t="shared" si="10"/>
        <v>1.3337945747013238E-5</v>
      </c>
      <c r="L24" s="75">
        <f t="shared" si="10"/>
        <v>1.5895544761829691E-5</v>
      </c>
      <c r="M24" s="75">
        <f t="shared" si="10"/>
        <v>1.7970165692591706E-5</v>
      </c>
      <c r="N24" s="75">
        <f t="shared" si="10"/>
        <v>1.9498772232126923E-5</v>
      </c>
      <c r="O24" s="75">
        <f t="shared" si="10"/>
        <v>2.0434918444243799E-5</v>
      </c>
      <c r="P24" s="75">
        <f t="shared" si="10"/>
        <v>2.0750160000000001E-5</v>
      </c>
      <c r="Q24" s="75">
        <f t="shared" si="11"/>
        <v>2.0434918444243803E-5</v>
      </c>
      <c r="R24" s="75">
        <f t="shared" si="11"/>
        <v>1.9498772232126927E-5</v>
      </c>
      <c r="S24" s="75">
        <f t="shared" si="11"/>
        <v>1.7970165692591713E-5</v>
      </c>
      <c r="T24" s="75">
        <f t="shared" si="11"/>
        <v>1.5895544761829701E-5</v>
      </c>
      <c r="U24" s="75">
        <f t="shared" si="11"/>
        <v>1.3337945747013252E-5</v>
      </c>
      <c r="V24" s="75">
        <f t="shared" si="11"/>
        <v>1.0375080000000007E-5</v>
      </c>
      <c r="W24" s="75">
        <f t="shared" si="11"/>
        <v>7.0969726972305704E-6</v>
      </c>
      <c r="X24" s="75">
        <f t="shared" si="11"/>
        <v>3.6032274702972387E-6</v>
      </c>
      <c r="Y24" s="75">
        <f t="shared" si="11"/>
        <v>1.175712480497304E-20</v>
      </c>
      <c r="Z24" s="75">
        <f t="shared" si="11"/>
        <v>-3.6032274702972247E-6</v>
      </c>
      <c r="AA24" s="75">
        <f t="shared" si="12"/>
        <v>-7.0969726972305475E-6</v>
      </c>
      <c r="AB24" s="75">
        <f t="shared" si="12"/>
        <v>-1.0375079999999995E-5</v>
      </c>
      <c r="AC24" s="75">
        <f t="shared" si="12"/>
        <v>-1.3337945747013233E-5</v>
      </c>
      <c r="AD24" s="75">
        <f t="shared" si="12"/>
        <v>-1.5895544761829691E-5</v>
      </c>
      <c r="AE24" s="75">
        <f t="shared" si="12"/>
        <v>-1.7970165692591702E-5</v>
      </c>
      <c r="AF24" s="75">
        <f t="shared" si="12"/>
        <v>-1.949877223212692E-5</v>
      </c>
      <c r="AG24" s="75">
        <f t="shared" si="12"/>
        <v>-2.0434918444243799E-5</v>
      </c>
      <c r="AH24" s="75">
        <f t="shared" si="12"/>
        <v>-2.0750160000000001E-5</v>
      </c>
      <c r="AI24" s="75">
        <f t="shared" si="12"/>
        <v>-2.0434918444243803E-5</v>
      </c>
      <c r="AJ24" s="75">
        <f t="shared" si="12"/>
        <v>-1.949877223212693E-5</v>
      </c>
      <c r="AK24" s="75">
        <f t="shared" si="13"/>
        <v>-1.7970165692591706E-5</v>
      </c>
      <c r="AL24" s="75">
        <f t="shared" si="13"/>
        <v>-1.5895544761829694E-5</v>
      </c>
      <c r="AM24" s="75">
        <f t="shared" si="13"/>
        <v>-1.3337945747013247E-5</v>
      </c>
      <c r="AN24" s="75">
        <f t="shared" si="13"/>
        <v>-1.0375080000000009E-5</v>
      </c>
      <c r="AO24" s="75">
        <f t="shared" si="13"/>
        <v>-7.096972697230556E-6</v>
      </c>
      <c r="AP24" s="75">
        <f t="shared" si="13"/>
        <v>-3.603227470297251E-6</v>
      </c>
      <c r="AQ24" s="75">
        <f t="shared" si="13"/>
        <v>-5.0844052926213306E-21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1.0487E-5</v>
      </c>
      <c r="E25" s="50">
        <v>-1.5708</v>
      </c>
      <c r="F25" s="36">
        <f t="shared" si="5"/>
        <v>0.31460999999787759</v>
      </c>
      <c r="G25" s="75">
        <f t="shared" si="10"/>
        <v>-3.1460999999787756E-5</v>
      </c>
      <c r="H25" s="75">
        <f t="shared" si="10"/>
        <v>-3.0983056784561318E-5</v>
      </c>
      <c r="I25" s="75">
        <f t="shared" si="10"/>
        <v>-2.9563709067119203E-5</v>
      </c>
      <c r="J25" s="75">
        <f t="shared" si="10"/>
        <v>-2.724608300963129E-5</v>
      </c>
      <c r="K25" s="75">
        <f t="shared" si="10"/>
        <v>-2.410059850707898E-5</v>
      </c>
      <c r="L25" s="75">
        <f t="shared" si="10"/>
        <v>-2.0222829514380363E-5</v>
      </c>
      <c r="M25" s="75">
        <f t="shared" si="10"/>
        <v>-1.5730600080132795E-5</v>
      </c>
      <c r="N25" s="75">
        <f t="shared" si="10"/>
        <v>-1.0760404322518112E-5</v>
      </c>
      <c r="O25" s="75">
        <f t="shared" si="10"/>
        <v>-5.4632591245910302E-6</v>
      </c>
      <c r="P25" s="75">
        <f t="shared" si="10"/>
        <v>-1.1556270575831298E-10</v>
      </c>
      <c r="Q25" s="75">
        <f t="shared" si="11"/>
        <v>5.4630315104938509E-6</v>
      </c>
      <c r="R25" s="75">
        <f t="shared" si="11"/>
        <v>1.0760187135674434E-5</v>
      </c>
      <c r="S25" s="75">
        <f t="shared" si="11"/>
        <v>1.5730399919654955E-5</v>
      </c>
      <c r="T25" s="75">
        <f t="shared" si="11"/>
        <v>2.0222652462043209E-5</v>
      </c>
      <c r="U25" s="75">
        <f t="shared" si="11"/>
        <v>2.4100449942528178E-5</v>
      </c>
      <c r="V25" s="75">
        <f t="shared" si="11"/>
        <v>2.7245967446925536E-5</v>
      </c>
      <c r="W25" s="75">
        <f t="shared" si="11"/>
        <v>2.9563630017572828E-5</v>
      </c>
      <c r="X25" s="75">
        <f t="shared" si="11"/>
        <v>3.09830166500548E-5</v>
      </c>
      <c r="Y25" s="75">
        <f t="shared" si="11"/>
        <v>3.1460999999787756E-5</v>
      </c>
      <c r="Z25" s="75">
        <f t="shared" si="11"/>
        <v>3.0983056784561318E-5</v>
      </c>
      <c r="AA25" s="75">
        <f t="shared" si="12"/>
        <v>2.956370906711921E-5</v>
      </c>
      <c r="AB25" s="75">
        <f t="shared" si="12"/>
        <v>2.7246083009631297E-5</v>
      </c>
      <c r="AC25" s="75">
        <f t="shared" si="12"/>
        <v>2.4100598507078983E-5</v>
      </c>
      <c r="AD25" s="75">
        <f t="shared" si="12"/>
        <v>2.0222829514380373E-5</v>
      </c>
      <c r="AE25" s="75">
        <f t="shared" si="12"/>
        <v>1.5730600080132811E-5</v>
      </c>
      <c r="AF25" s="75">
        <f t="shared" si="12"/>
        <v>1.0760404322518136E-5</v>
      </c>
      <c r="AG25" s="75">
        <f t="shared" si="12"/>
        <v>5.4632591245910344E-6</v>
      </c>
      <c r="AH25" s="75">
        <f t="shared" si="12"/>
        <v>1.1556270576915316E-10</v>
      </c>
      <c r="AI25" s="75">
        <f t="shared" si="12"/>
        <v>-5.4630315104938331E-6</v>
      </c>
      <c r="AJ25" s="75">
        <f t="shared" si="12"/>
        <v>-1.0760187135674412E-5</v>
      </c>
      <c r="AK25" s="75">
        <f t="shared" si="13"/>
        <v>-1.5730399919654958E-5</v>
      </c>
      <c r="AL25" s="75">
        <f t="shared" si="13"/>
        <v>-2.0222652462043202E-5</v>
      </c>
      <c r="AM25" s="75">
        <f t="shared" si="13"/>
        <v>-2.4100449942528165E-5</v>
      </c>
      <c r="AN25" s="75">
        <f t="shared" si="13"/>
        <v>-2.724596744692553E-5</v>
      </c>
      <c r="AO25" s="75">
        <f t="shared" si="13"/>
        <v>-2.9563630017572835E-5</v>
      </c>
      <c r="AP25" s="75">
        <f t="shared" si="13"/>
        <v>-3.0983016650054793E-5</v>
      </c>
      <c r="AQ25" s="75">
        <f t="shared" si="13"/>
        <v>-3.1460999999787756E-5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2.1026E-6</v>
      </c>
      <c r="E26" s="50">
        <v>-4.2058300000000002E-16</v>
      </c>
      <c r="F26" s="36">
        <f t="shared" si="5"/>
        <v>4.1413135629669383E-2</v>
      </c>
      <c r="G26" s="75">
        <f t="shared" si="10"/>
        <v>-3.5372712632000003E-21</v>
      </c>
      <c r="H26" s="75">
        <f t="shared" si="10"/>
        <v>1.4382631067130989E-6</v>
      </c>
      <c r="I26" s="75">
        <f t="shared" si="10"/>
        <v>2.7030504562538319E-6</v>
      </c>
      <c r="J26" s="75">
        <f t="shared" si="10"/>
        <v>3.6418100279943193E-6</v>
      </c>
      <c r="K26" s="75">
        <f t="shared" si="10"/>
        <v>4.1413135629669367E-6</v>
      </c>
      <c r="L26" s="75">
        <f t="shared" si="10"/>
        <v>4.1413135629669384E-6</v>
      </c>
      <c r="M26" s="75">
        <f t="shared" si="10"/>
        <v>3.6418100279943236E-6</v>
      </c>
      <c r="N26" s="75">
        <f t="shared" si="10"/>
        <v>2.7030504562538387E-6</v>
      </c>
      <c r="O26" s="75">
        <f t="shared" si="10"/>
        <v>1.4382631067131063E-6</v>
      </c>
      <c r="P26" s="75">
        <f t="shared" si="10"/>
        <v>4.2501673187811397E-21</v>
      </c>
      <c r="Q26" s="75">
        <f t="shared" si="11"/>
        <v>-1.4382631067130983E-6</v>
      </c>
      <c r="R26" s="75">
        <f t="shared" si="11"/>
        <v>-2.7030504562538319E-6</v>
      </c>
      <c r="S26" s="75">
        <f t="shared" si="11"/>
        <v>-3.6418100279943185E-6</v>
      </c>
      <c r="T26" s="75">
        <f t="shared" si="11"/>
        <v>-4.1413135629669367E-6</v>
      </c>
      <c r="U26" s="75">
        <f t="shared" si="11"/>
        <v>-4.1413135629669384E-6</v>
      </c>
      <c r="V26" s="75">
        <f t="shared" si="11"/>
        <v>-3.6418100279943232E-6</v>
      </c>
      <c r="W26" s="75">
        <f t="shared" si="11"/>
        <v>-2.7030504562538391E-6</v>
      </c>
      <c r="X26" s="75">
        <f t="shared" si="11"/>
        <v>-1.438263106713105E-6</v>
      </c>
      <c r="Y26" s="75">
        <f t="shared" si="11"/>
        <v>-4.7653667470393121E-21</v>
      </c>
      <c r="Z26" s="75">
        <f t="shared" si="11"/>
        <v>1.4382631067130995E-6</v>
      </c>
      <c r="AA26" s="75">
        <f t="shared" si="12"/>
        <v>2.7030504562538315E-6</v>
      </c>
      <c r="AB26" s="75">
        <f t="shared" si="12"/>
        <v>3.6418100279943202E-6</v>
      </c>
      <c r="AC26" s="75">
        <f t="shared" si="12"/>
        <v>4.1413135629669367E-6</v>
      </c>
      <c r="AD26" s="75">
        <f t="shared" si="12"/>
        <v>4.1413135629669376E-6</v>
      </c>
      <c r="AE26" s="75">
        <f t="shared" si="12"/>
        <v>3.6418100279943236E-6</v>
      </c>
      <c r="AF26" s="75">
        <f t="shared" si="12"/>
        <v>2.7030504562538395E-6</v>
      </c>
      <c r="AG26" s="75">
        <f t="shared" si="12"/>
        <v>1.4382631067131021E-6</v>
      </c>
      <c r="AH26" s="75">
        <f t="shared" si="12"/>
        <v>1.5455982847745186E-21</v>
      </c>
      <c r="AI26" s="75">
        <f t="shared" si="12"/>
        <v>-1.4382631067130991E-6</v>
      </c>
      <c r="AJ26" s="75">
        <f t="shared" si="12"/>
        <v>-2.7030504562538311E-6</v>
      </c>
      <c r="AK26" s="75">
        <f t="shared" si="13"/>
        <v>-3.6418100279943215E-6</v>
      </c>
      <c r="AL26" s="75">
        <f t="shared" si="13"/>
        <v>-4.1413135629669376E-6</v>
      </c>
      <c r="AM26" s="75">
        <f t="shared" si="13"/>
        <v>-4.1413135629669376E-6</v>
      </c>
      <c r="AN26" s="75">
        <f t="shared" si="13"/>
        <v>-3.6418100279943236E-6</v>
      </c>
      <c r="AO26" s="75">
        <f t="shared" si="13"/>
        <v>-2.703050456253834E-6</v>
      </c>
      <c r="AP26" s="75">
        <f t="shared" si="13"/>
        <v>-1.4382631067131095E-6</v>
      </c>
      <c r="AQ26" s="75">
        <f t="shared" si="13"/>
        <v>-2.0607977130326917E-21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4.7272799999999999E-5</v>
      </c>
      <c r="E27" s="50">
        <v>3.1415899999999999</v>
      </c>
      <c r="F27" s="36">
        <f t="shared" si="5"/>
        <v>1.8909119999933424</v>
      </c>
      <c r="G27" s="75">
        <f t="shared" si="10"/>
        <v>5.0177047833282925E-10</v>
      </c>
      <c r="H27" s="75">
        <f t="shared" si="10"/>
        <v>-3.283484814528012E-5</v>
      </c>
      <c r="I27" s="75">
        <f t="shared" si="10"/>
        <v>-6.4672527815379179E-5</v>
      </c>
      <c r="J27" s="75">
        <f t="shared" si="10"/>
        <v>-9.4545165453686E-5</v>
      </c>
      <c r="K27" s="75">
        <f t="shared" si="10"/>
        <v>-1.2154509608184478E-4</v>
      </c>
      <c r="L27" s="75">
        <f t="shared" si="10"/>
        <v>-1.4485194047034292E-4</v>
      </c>
      <c r="M27" s="75">
        <f t="shared" si="10"/>
        <v>-1.6375753194626831E-4</v>
      </c>
      <c r="N27" s="75">
        <f t="shared" si="10"/>
        <v>-1.7768743367931582E-4</v>
      </c>
      <c r="O27" s="75">
        <f t="shared" si="10"/>
        <v>-1.8621839265419723E-4</v>
      </c>
      <c r="P27" s="75">
        <f t="shared" si="10"/>
        <v>-1.8909119999933424E-4</v>
      </c>
      <c r="Q27" s="75">
        <f t="shared" si="11"/>
        <v>-1.8621856691725558E-4</v>
      </c>
      <c r="R27" s="75">
        <f t="shared" si="11"/>
        <v>-1.7768777691053766E-4</v>
      </c>
      <c r="S27" s="75">
        <f t="shared" si="11"/>
        <v>-1.6375803371674664E-4</v>
      </c>
      <c r="T27" s="75">
        <f t="shared" si="11"/>
        <v>-1.448525855340357E-4</v>
      </c>
      <c r="U27" s="75">
        <f t="shared" si="11"/>
        <v>-1.2154586483881809E-4</v>
      </c>
      <c r="V27" s="75">
        <f t="shared" si="11"/>
        <v>-9.4546034545648296E-5</v>
      </c>
      <c r="W27" s="75">
        <f t="shared" si="11"/>
        <v>-6.4673470835410925E-5</v>
      </c>
      <c r="X27" s="75">
        <f t="shared" si="11"/>
        <v>-3.2835836440194735E-5</v>
      </c>
      <c r="Y27" s="75">
        <f t="shared" si="11"/>
        <v>-5.0177047835599568E-10</v>
      </c>
      <c r="Z27" s="75">
        <f t="shared" si="11"/>
        <v>3.2834848145280263E-5</v>
      </c>
      <c r="AA27" s="75">
        <f t="shared" si="12"/>
        <v>6.4672527815379233E-5</v>
      </c>
      <c r="AB27" s="75">
        <f t="shared" si="12"/>
        <v>9.4545165453686041E-5</v>
      </c>
      <c r="AC27" s="75">
        <f t="shared" si="12"/>
        <v>1.2154509608184475E-4</v>
      </c>
      <c r="AD27" s="75">
        <f t="shared" si="12"/>
        <v>1.4485194047034289E-4</v>
      </c>
      <c r="AE27" s="75">
        <f t="shared" si="12"/>
        <v>1.6375753194626828E-4</v>
      </c>
      <c r="AF27" s="75">
        <f t="shared" si="12"/>
        <v>1.7768743367931582E-4</v>
      </c>
      <c r="AG27" s="75">
        <f t="shared" si="12"/>
        <v>1.8621839265419723E-4</v>
      </c>
      <c r="AH27" s="75">
        <f t="shared" si="12"/>
        <v>1.8909119999933424E-4</v>
      </c>
      <c r="AI27" s="75">
        <f t="shared" si="12"/>
        <v>1.8621856691725561E-4</v>
      </c>
      <c r="AJ27" s="75">
        <f t="shared" si="12"/>
        <v>1.7768777691053777E-4</v>
      </c>
      <c r="AK27" s="75">
        <f t="shared" si="13"/>
        <v>1.6375803371674664E-4</v>
      </c>
      <c r="AL27" s="75">
        <f t="shared" si="13"/>
        <v>1.448525855340357E-4</v>
      </c>
      <c r="AM27" s="75">
        <f t="shared" si="13"/>
        <v>1.215458648388181E-4</v>
      </c>
      <c r="AN27" s="75">
        <f t="shared" si="13"/>
        <v>9.454603454564831E-5</v>
      </c>
      <c r="AO27" s="75">
        <f t="shared" si="13"/>
        <v>6.4673470835410627E-5</v>
      </c>
      <c r="AP27" s="75">
        <f t="shared" si="13"/>
        <v>3.2835836440194918E-5</v>
      </c>
      <c r="AQ27" s="75">
        <f t="shared" si="13"/>
        <v>5.017704782112155E-10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4.1612899999999996E-6</v>
      </c>
      <c r="E28" s="50">
        <v>1.5708</v>
      </c>
      <c r="F28" s="36">
        <f t="shared" si="5"/>
        <v>0.1248386999991578</v>
      </c>
      <c r="G28" s="75">
        <f t="shared" si="10"/>
        <v>1.248386999991578E-5</v>
      </c>
      <c r="H28" s="75">
        <f t="shared" si="10"/>
        <v>1.2294204000734865E-5</v>
      </c>
      <c r="I28" s="75">
        <f t="shared" si="10"/>
        <v>1.1730984834159022E-5</v>
      </c>
      <c r="J28" s="75">
        <f t="shared" si="10"/>
        <v>1.0811325629562006E-5</v>
      </c>
      <c r="K28" s="75">
        <f t="shared" si="10"/>
        <v>9.5631697665054915E-6</v>
      </c>
      <c r="L28" s="75">
        <f t="shared" si="10"/>
        <v>8.0244418292911013E-6</v>
      </c>
      <c r="M28" s="75">
        <f t="shared" si="10"/>
        <v>6.2418952876571966E-6</v>
      </c>
      <c r="N28" s="75">
        <f t="shared" si="10"/>
        <v>4.2696919162592453E-6</v>
      </c>
      <c r="O28" s="75">
        <f t="shared" si="10"/>
        <v>2.1677561165541119E-6</v>
      </c>
      <c r="P28" s="75">
        <f t="shared" si="10"/>
        <v>-4.5855814995522114E-11</v>
      </c>
      <c r="Q28" s="75">
        <f t="shared" si="11"/>
        <v>-2.1678464348783629E-6</v>
      </c>
      <c r="R28" s="75">
        <f t="shared" si="11"/>
        <v>-4.269778097001178E-6</v>
      </c>
      <c r="S28" s="75">
        <f t="shared" si="11"/>
        <v>-6.24197471225858E-6</v>
      </c>
      <c r="T28" s="75">
        <f t="shared" si="11"/>
        <v>-8.0245120844756245E-6</v>
      </c>
      <c r="U28" s="75">
        <f t="shared" si="11"/>
        <v>-9.5632287176049103E-6</v>
      </c>
      <c r="V28" s="75">
        <f t="shared" si="11"/>
        <v>-1.0811371485376999E-5</v>
      </c>
      <c r="W28" s="75">
        <f t="shared" si="11"/>
        <v>-1.1731016201383852E-5</v>
      </c>
      <c r="X28" s="75">
        <f t="shared" si="11"/>
        <v>-1.2294219926292282E-5</v>
      </c>
      <c r="Y28" s="75">
        <f t="shared" si="11"/>
        <v>-1.248386999991578E-5</v>
      </c>
      <c r="Z28" s="75">
        <f t="shared" si="11"/>
        <v>-1.2294204000734865E-5</v>
      </c>
      <c r="AA28" s="75">
        <f t="shared" si="12"/>
        <v>-1.1730984834159022E-5</v>
      </c>
      <c r="AB28" s="75">
        <f t="shared" si="12"/>
        <v>-1.0811325629562005E-5</v>
      </c>
      <c r="AC28" s="75">
        <f t="shared" si="12"/>
        <v>-9.5631697665054881E-6</v>
      </c>
      <c r="AD28" s="75">
        <f t="shared" si="12"/>
        <v>-8.0244418292911013E-6</v>
      </c>
      <c r="AE28" s="75">
        <f t="shared" si="12"/>
        <v>-6.2418952876571966E-6</v>
      </c>
      <c r="AF28" s="75">
        <f t="shared" si="12"/>
        <v>-4.269691916259247E-6</v>
      </c>
      <c r="AG28" s="75">
        <f t="shared" si="12"/>
        <v>-2.1677561165541081E-6</v>
      </c>
      <c r="AH28" s="75">
        <f t="shared" si="12"/>
        <v>4.5855814993992664E-11</v>
      </c>
      <c r="AI28" s="75">
        <f t="shared" si="12"/>
        <v>2.1678464348783612E-6</v>
      </c>
      <c r="AJ28" s="75">
        <f t="shared" si="12"/>
        <v>4.2697780970011764E-6</v>
      </c>
      <c r="AK28" s="75">
        <f t="shared" si="13"/>
        <v>6.2419747122585893E-6</v>
      </c>
      <c r="AL28" s="75">
        <f t="shared" si="13"/>
        <v>8.0245120844756245E-6</v>
      </c>
      <c r="AM28" s="75">
        <f t="shared" si="13"/>
        <v>9.5632287176049086E-6</v>
      </c>
      <c r="AN28" s="75">
        <f t="shared" si="13"/>
        <v>1.0811371485376998E-5</v>
      </c>
      <c r="AO28" s="75">
        <f t="shared" si="13"/>
        <v>1.1731016201383856E-5</v>
      </c>
      <c r="AP28" s="75">
        <f t="shared" si="13"/>
        <v>1.2294219926292282E-5</v>
      </c>
      <c r="AQ28" s="75">
        <f t="shared" si="13"/>
        <v>1.248386999991578E-5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1.68842E-5</v>
      </c>
      <c r="E29" s="50">
        <v>3.1415899999999999</v>
      </c>
      <c r="F29" s="36">
        <f t="shared" si="5"/>
        <v>0.33255413246700877</v>
      </c>
      <c r="G29" s="75">
        <f t="shared" si="10"/>
        <v>-1.7921496315507708E-10</v>
      </c>
      <c r="H29" s="75">
        <f t="shared" si="10"/>
        <v>1.1549304600737436E-5</v>
      </c>
      <c r="I29" s="75">
        <f t="shared" si="10"/>
        <v>2.1705771832006602E-5</v>
      </c>
      <c r="J29" s="75">
        <f t="shared" si="10"/>
        <v>2.9244202637261005E-5</v>
      </c>
      <c r="K29" s="75">
        <f t="shared" si="10"/>
        <v>3.3255351005997352E-5</v>
      </c>
      <c r="L29" s="75">
        <f t="shared" si="10"/>
        <v>3.3255413246700876E-5</v>
      </c>
      <c r="M29" s="75">
        <f t="shared" si="10"/>
        <v>2.9244381852224177E-5</v>
      </c>
      <c r="N29" s="75">
        <f t="shared" si="10"/>
        <v>2.1706046405259923E-5</v>
      </c>
      <c r="O29" s="75">
        <f t="shared" si="10"/>
        <v>1.154964141469426E-5</v>
      </c>
      <c r="P29" s="75">
        <f t="shared" si="10"/>
        <v>1.792149631592142E-10</v>
      </c>
      <c r="Q29" s="75">
        <f t="shared" si="11"/>
        <v>-1.1549304600737432E-5</v>
      </c>
      <c r="R29" s="75">
        <f t="shared" si="11"/>
        <v>-2.1705771832006622E-5</v>
      </c>
      <c r="S29" s="75">
        <f t="shared" si="11"/>
        <v>-2.9244202637261019E-5</v>
      </c>
      <c r="T29" s="75">
        <f t="shared" si="11"/>
        <v>-3.3255351005997345E-5</v>
      </c>
      <c r="U29" s="75">
        <f t="shared" si="11"/>
        <v>-3.3255413246700876E-5</v>
      </c>
      <c r="V29" s="75">
        <f t="shared" si="11"/>
        <v>-2.9244381852224177E-5</v>
      </c>
      <c r="W29" s="75">
        <f t="shared" si="11"/>
        <v>-2.1706046405259926E-5</v>
      </c>
      <c r="X29" s="75">
        <f t="shared" si="11"/>
        <v>-1.1549641414694267E-5</v>
      </c>
      <c r="Y29" s="75">
        <f t="shared" si="11"/>
        <v>-1.7921496316335134E-10</v>
      </c>
      <c r="Z29" s="75">
        <f t="shared" si="11"/>
        <v>1.1549304600737485E-5</v>
      </c>
      <c r="AA29" s="75">
        <f t="shared" si="12"/>
        <v>2.1705771832006619E-5</v>
      </c>
      <c r="AB29" s="75">
        <f t="shared" si="12"/>
        <v>2.9244202637261015E-5</v>
      </c>
      <c r="AC29" s="75">
        <f t="shared" si="12"/>
        <v>3.3255351005997345E-5</v>
      </c>
      <c r="AD29" s="75">
        <f t="shared" si="12"/>
        <v>3.3255413246700876E-5</v>
      </c>
      <c r="AE29" s="75">
        <f t="shared" si="12"/>
        <v>2.9244381852224181E-5</v>
      </c>
      <c r="AF29" s="75">
        <f t="shared" si="12"/>
        <v>2.170604640525993E-5</v>
      </c>
      <c r="AG29" s="75">
        <f t="shared" si="12"/>
        <v>1.1549641414694271E-5</v>
      </c>
      <c r="AH29" s="75">
        <f t="shared" si="12"/>
        <v>1.7921496316748846E-10</v>
      </c>
      <c r="AI29" s="75">
        <f t="shared" si="12"/>
        <v>-1.1549304600737366E-5</v>
      </c>
      <c r="AJ29" s="75">
        <f t="shared" si="12"/>
        <v>-2.1705771832006524E-5</v>
      </c>
      <c r="AK29" s="75">
        <f t="shared" si="13"/>
        <v>-2.9244202637261015E-5</v>
      </c>
      <c r="AL29" s="75">
        <f t="shared" si="13"/>
        <v>-3.3255351005997345E-5</v>
      </c>
      <c r="AM29" s="75">
        <f t="shared" si="13"/>
        <v>-3.3255413246700876E-5</v>
      </c>
      <c r="AN29" s="75">
        <f t="shared" si="13"/>
        <v>-2.9244381852224184E-5</v>
      </c>
      <c r="AO29" s="75">
        <f t="shared" si="13"/>
        <v>-2.1706046405259845E-5</v>
      </c>
      <c r="AP29" s="75">
        <f t="shared" si="13"/>
        <v>-1.154964141469433E-5</v>
      </c>
      <c r="AQ29" s="75">
        <f t="shared" si="13"/>
        <v>-1.7921496311164087E-10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1.4698900000000001E-5</v>
      </c>
      <c r="E30" s="50">
        <v>3.1415899999999999</v>
      </c>
      <c r="F30" s="36">
        <f t="shared" si="5"/>
        <v>0.58795599999793002</v>
      </c>
      <c r="G30" s="75">
        <f t="shared" si="10"/>
        <v>1.5601940405405275E-10</v>
      </c>
      <c r="H30" s="75">
        <f t="shared" si="10"/>
        <v>-1.020959514567908E-5</v>
      </c>
      <c r="I30" s="75">
        <f t="shared" si="10"/>
        <v>-2.0109132928565203E-5</v>
      </c>
      <c r="J30" s="75">
        <f t="shared" si="10"/>
        <v>-2.9397664883129097E-5</v>
      </c>
      <c r="K30" s="75">
        <f t="shared" si="10"/>
        <v>-3.7792963666155344E-5</v>
      </c>
      <c r="L30" s="75">
        <f t="shared" si="10"/>
        <v>-4.5039942372347813E-5</v>
      </c>
      <c r="M30" s="75">
        <f t="shared" si="10"/>
        <v>-5.0918405220867037E-5</v>
      </c>
      <c r="N30" s="75">
        <f t="shared" si="10"/>
        <v>-5.5249738092706487E-5</v>
      </c>
      <c r="O30" s="75">
        <f t="shared" si="10"/>
        <v>-5.7902335630315528E-5</v>
      </c>
      <c r="P30" s="75">
        <f t="shared" si="10"/>
        <v>-5.8795599999793002E-5</v>
      </c>
      <c r="Q30" s="75">
        <f t="shared" si="11"/>
        <v>-5.7902389815285915E-5</v>
      </c>
      <c r="R30" s="75">
        <f t="shared" si="11"/>
        <v>-5.5249844816264368E-5</v>
      </c>
      <c r="S30" s="75">
        <f t="shared" si="11"/>
        <v>-5.0918561240271091E-5</v>
      </c>
      <c r="T30" s="75">
        <f t="shared" si="11"/>
        <v>-4.5040142947027414E-5</v>
      </c>
      <c r="U30" s="75">
        <f t="shared" si="11"/>
        <v>-3.7793202701750339E-5</v>
      </c>
      <c r="V30" s="75">
        <f t="shared" si="11"/>
        <v>-2.9397935116663912E-5</v>
      </c>
      <c r="W30" s="75">
        <f t="shared" si="11"/>
        <v>-2.0109426149130612E-5</v>
      </c>
      <c r="X30" s="75">
        <f t="shared" si="11"/>
        <v>-1.0209902443916553E-5</v>
      </c>
      <c r="Y30" s="75">
        <f t="shared" si="11"/>
        <v>-1.5601940406125607E-10</v>
      </c>
      <c r="Z30" s="75">
        <f t="shared" si="11"/>
        <v>1.0209595145679126E-5</v>
      </c>
      <c r="AA30" s="75">
        <f t="shared" si="12"/>
        <v>2.0109132928565219E-5</v>
      </c>
      <c r="AB30" s="75">
        <f t="shared" si="12"/>
        <v>2.9397664883129114E-5</v>
      </c>
      <c r="AC30" s="75">
        <f t="shared" si="12"/>
        <v>3.7792963666155337E-5</v>
      </c>
      <c r="AD30" s="75">
        <f t="shared" si="12"/>
        <v>4.5039942372347807E-5</v>
      </c>
      <c r="AE30" s="75">
        <f t="shared" si="12"/>
        <v>5.091840522086703E-5</v>
      </c>
      <c r="AF30" s="75">
        <f t="shared" si="12"/>
        <v>5.5249738092706487E-5</v>
      </c>
      <c r="AG30" s="75">
        <f t="shared" si="12"/>
        <v>5.7902335630315528E-5</v>
      </c>
      <c r="AH30" s="75">
        <f t="shared" si="12"/>
        <v>5.8795599999793002E-5</v>
      </c>
      <c r="AI30" s="75">
        <f t="shared" si="12"/>
        <v>5.7902389815285928E-5</v>
      </c>
      <c r="AJ30" s="75">
        <f t="shared" si="12"/>
        <v>5.5249844816264402E-5</v>
      </c>
      <c r="AK30" s="75">
        <f t="shared" si="13"/>
        <v>5.0918561240271098E-5</v>
      </c>
      <c r="AL30" s="75">
        <f t="shared" si="13"/>
        <v>4.5040142947027414E-5</v>
      </c>
      <c r="AM30" s="75">
        <f t="shared" si="13"/>
        <v>3.7793202701750345E-5</v>
      </c>
      <c r="AN30" s="75">
        <f t="shared" si="13"/>
        <v>2.9397935116663919E-5</v>
      </c>
      <c r="AO30" s="75">
        <f t="shared" si="13"/>
        <v>2.010942614913052E-5</v>
      </c>
      <c r="AP30" s="75">
        <f t="shared" si="13"/>
        <v>1.0209902443916611E-5</v>
      </c>
      <c r="AQ30" s="75">
        <f t="shared" si="13"/>
        <v>1.5601940401623842E-10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5.0948099999999998E-6</v>
      </c>
      <c r="E31" s="50">
        <v>-1.5708</v>
      </c>
      <c r="F31" s="36">
        <f t="shared" si="5"/>
        <v>0.15284429999896887</v>
      </c>
      <c r="G31" s="75">
        <f t="shared" si="10"/>
        <v>-1.5284429999896887E-5</v>
      </c>
      <c r="H31" s="75">
        <f t="shared" si="10"/>
        <v>-1.5052234913373783E-5</v>
      </c>
      <c r="I31" s="75">
        <f t="shared" si="10"/>
        <v>-1.4362685285806197E-5</v>
      </c>
      <c r="J31" s="75">
        <f t="shared" si="10"/>
        <v>-1.3236732733698828E-5</v>
      </c>
      <c r="K31" s="75">
        <f t="shared" si="10"/>
        <v>-1.1708588755587974E-5</v>
      </c>
      <c r="L31" s="75">
        <f t="shared" si="10"/>
        <v>-9.8246852329703643E-6</v>
      </c>
      <c r="M31" s="75">
        <f t="shared" si="10"/>
        <v>-7.6422636210795615E-6</v>
      </c>
      <c r="N31" s="75">
        <f t="shared" si="10"/>
        <v>-5.2276356962342432E-6</v>
      </c>
      <c r="O31" s="75">
        <f t="shared" si="10"/>
        <v>-2.6541687060701467E-6</v>
      </c>
      <c r="P31" s="75">
        <f t="shared" si="10"/>
        <v>-5.6142846278679366E-11</v>
      </c>
      <c r="Q31" s="75">
        <f t="shared" si="11"/>
        <v>2.6540581262495635E-6</v>
      </c>
      <c r="R31" s="75">
        <f t="shared" si="11"/>
        <v>5.2275301821975263E-6</v>
      </c>
      <c r="S31" s="75">
        <f t="shared" si="11"/>
        <v>7.6421663788173217E-6</v>
      </c>
      <c r="T31" s="75">
        <f t="shared" si="11"/>
        <v>9.8245992171395401E-6</v>
      </c>
      <c r="U31" s="75">
        <f t="shared" si="11"/>
        <v>1.1708516579736051E-5</v>
      </c>
      <c r="V31" s="75">
        <f t="shared" si="11"/>
        <v>1.3236676590852551E-5</v>
      </c>
      <c r="W31" s="75">
        <f t="shared" si="11"/>
        <v>1.4362646881837534E-5</v>
      </c>
      <c r="X31" s="75">
        <f t="shared" si="11"/>
        <v>1.5052215415167892E-5</v>
      </c>
      <c r="Y31" s="75">
        <f t="shared" si="11"/>
        <v>1.5284429999896887E-5</v>
      </c>
      <c r="Z31" s="75">
        <f t="shared" si="11"/>
        <v>1.5052234913373783E-5</v>
      </c>
      <c r="AA31" s="75">
        <f t="shared" si="12"/>
        <v>1.4362685285806199E-5</v>
      </c>
      <c r="AB31" s="75">
        <f t="shared" si="12"/>
        <v>1.3236732733698828E-5</v>
      </c>
      <c r="AC31" s="75">
        <f t="shared" si="12"/>
        <v>1.1708588755587974E-5</v>
      </c>
      <c r="AD31" s="75">
        <f t="shared" si="12"/>
        <v>9.824685232970371E-6</v>
      </c>
      <c r="AE31" s="75">
        <f t="shared" si="12"/>
        <v>7.64226362107957E-6</v>
      </c>
      <c r="AF31" s="75">
        <f t="shared" si="12"/>
        <v>5.2276356962342533E-6</v>
      </c>
      <c r="AG31" s="75">
        <f t="shared" si="12"/>
        <v>2.6541687060701484E-6</v>
      </c>
      <c r="AH31" s="75">
        <f t="shared" si="12"/>
        <v>5.614284628394576E-11</v>
      </c>
      <c r="AI31" s="75">
        <f t="shared" si="12"/>
        <v>-2.6540581262495555E-6</v>
      </c>
      <c r="AJ31" s="75">
        <f t="shared" si="12"/>
        <v>-5.2275301821975162E-6</v>
      </c>
      <c r="AK31" s="75">
        <f t="shared" si="13"/>
        <v>-7.642166378817325E-6</v>
      </c>
      <c r="AL31" s="75">
        <f t="shared" si="13"/>
        <v>-9.8245992171395368E-6</v>
      </c>
      <c r="AM31" s="75">
        <f t="shared" si="13"/>
        <v>-1.170851657973605E-5</v>
      </c>
      <c r="AN31" s="75">
        <f t="shared" si="13"/>
        <v>-1.3236676590852546E-5</v>
      </c>
      <c r="AO31" s="75">
        <f t="shared" si="13"/>
        <v>-1.4362646881837537E-5</v>
      </c>
      <c r="AP31" s="75">
        <f t="shared" si="13"/>
        <v>-1.5052215415167887E-5</v>
      </c>
      <c r="AQ31" s="75">
        <f t="shared" si="13"/>
        <v>-1.5284429999896887E-5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4.9158600000000004E-6</v>
      </c>
      <c r="E32" s="50">
        <v>3.1415899999999999</v>
      </c>
      <c r="F32" s="36">
        <f t="shared" si="5"/>
        <v>9.6823631420456385E-2</v>
      </c>
      <c r="G32" s="75">
        <f t="shared" si="10"/>
        <v>-5.2178703686021086E-11</v>
      </c>
      <c r="H32" s="75">
        <f t="shared" si="10"/>
        <v>3.3625972515476683E-6</v>
      </c>
      <c r="I32" s="75">
        <f t="shared" si="10"/>
        <v>6.3196678266123352E-6</v>
      </c>
      <c r="J32" s="75">
        <f t="shared" si="10"/>
        <v>8.5144931934237856E-6</v>
      </c>
      <c r="K32" s="75">
        <f t="shared" si="10"/>
        <v>9.6823450205720215E-6</v>
      </c>
      <c r="L32" s="75">
        <f t="shared" si="10"/>
        <v>9.6823631420456392E-6</v>
      </c>
      <c r="M32" s="75">
        <f t="shared" si="10"/>
        <v>8.514545372127477E-6</v>
      </c>
      <c r="N32" s="75">
        <f t="shared" si="10"/>
        <v>6.3197477690243571E-6</v>
      </c>
      <c r="O32" s="75">
        <f t="shared" si="10"/>
        <v>3.3626953154333006E-6</v>
      </c>
      <c r="P32" s="75">
        <f t="shared" si="10"/>
        <v>5.2178703687225623E-11</v>
      </c>
      <c r="Q32" s="75">
        <f t="shared" si="11"/>
        <v>-3.362597251547667E-6</v>
      </c>
      <c r="R32" s="75">
        <f t="shared" si="11"/>
        <v>-6.3196678266123402E-6</v>
      </c>
      <c r="S32" s="75">
        <f t="shared" si="11"/>
        <v>-8.5144931934237906E-6</v>
      </c>
      <c r="T32" s="75">
        <f t="shared" si="11"/>
        <v>-9.6823450205720215E-6</v>
      </c>
      <c r="U32" s="75">
        <f t="shared" si="11"/>
        <v>-9.6823631420456392E-6</v>
      </c>
      <c r="V32" s="75">
        <f t="shared" si="11"/>
        <v>-8.514545372127477E-6</v>
      </c>
      <c r="W32" s="75">
        <f t="shared" si="11"/>
        <v>-6.3197477690243587E-6</v>
      </c>
      <c r="X32" s="75">
        <f t="shared" si="11"/>
        <v>-3.3626953154333023E-6</v>
      </c>
      <c r="Y32" s="75">
        <f t="shared" si="11"/>
        <v>-5.2178703688430153E-11</v>
      </c>
      <c r="Z32" s="75">
        <f t="shared" si="11"/>
        <v>3.3625972515476823E-6</v>
      </c>
      <c r="AA32" s="75">
        <f t="shared" si="12"/>
        <v>6.3196678266123394E-6</v>
      </c>
      <c r="AB32" s="75">
        <f t="shared" si="12"/>
        <v>8.5144931934237889E-6</v>
      </c>
      <c r="AC32" s="75">
        <f t="shared" si="12"/>
        <v>9.6823450205720215E-6</v>
      </c>
      <c r="AD32" s="75">
        <f t="shared" si="12"/>
        <v>9.6823631420456392E-6</v>
      </c>
      <c r="AE32" s="75">
        <f t="shared" si="12"/>
        <v>8.5145453721274787E-6</v>
      </c>
      <c r="AF32" s="75">
        <f t="shared" si="12"/>
        <v>6.3197477690243596E-6</v>
      </c>
      <c r="AG32" s="75">
        <f t="shared" si="12"/>
        <v>3.3626953154333036E-6</v>
      </c>
      <c r="AH32" s="75">
        <f t="shared" si="12"/>
        <v>5.2178703689634683E-11</v>
      </c>
      <c r="AI32" s="75">
        <f t="shared" si="12"/>
        <v>-3.362597251547648E-6</v>
      </c>
      <c r="AJ32" s="75">
        <f t="shared" si="12"/>
        <v>-6.3196678266123123E-6</v>
      </c>
      <c r="AK32" s="75">
        <f t="shared" si="13"/>
        <v>-8.5144931934237889E-6</v>
      </c>
      <c r="AL32" s="75">
        <f t="shared" si="13"/>
        <v>-9.6823450205720215E-6</v>
      </c>
      <c r="AM32" s="75">
        <f t="shared" si="13"/>
        <v>-9.6823631420456392E-6</v>
      </c>
      <c r="AN32" s="75">
        <f t="shared" si="13"/>
        <v>-8.5145453721274804E-6</v>
      </c>
      <c r="AO32" s="75">
        <f t="shared" si="13"/>
        <v>-6.3197477690243342E-6</v>
      </c>
      <c r="AP32" s="75">
        <f t="shared" si="13"/>
        <v>-3.3626953154333209E-6</v>
      </c>
      <c r="AQ32" s="75">
        <f t="shared" si="13"/>
        <v>-5.2178703673374574E-11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2.03237E-5</v>
      </c>
      <c r="E33" s="50">
        <v>-3.1415899999999999</v>
      </c>
      <c r="F33" s="36">
        <f t="shared" si="5"/>
        <v>0.81294799999713785</v>
      </c>
      <c r="G33" s="75">
        <f t="shared" ref="G33:P42" si="14">Bn*SIN(m*(th-INDEX(deg,ii)*PI()/180+ph))*INDEX(mm,ii)*INDEX(_10kA,ii)</f>
        <v>-2.157230515326556E-10</v>
      </c>
      <c r="H33" s="75">
        <f t="shared" si="14"/>
        <v>-1.4116906319481504E-5</v>
      </c>
      <c r="I33" s="75">
        <f t="shared" si="14"/>
        <v>-2.7804661860893342E-5</v>
      </c>
      <c r="J33" s="75">
        <f t="shared" si="14"/>
        <v>-4.064758682149969E-5</v>
      </c>
      <c r="K33" s="75">
        <f t="shared" si="14"/>
        <v>-5.2255455425206181E-5</v>
      </c>
      <c r="L33" s="75">
        <f t="shared" si="14"/>
        <v>-6.2275568458354074E-5</v>
      </c>
      <c r="M33" s="75">
        <f t="shared" si="14"/>
        <v>-7.0403469856853061E-5</v>
      </c>
      <c r="N33" s="75">
        <f t="shared" si="14"/>
        <v>-7.6392197449626307E-5</v>
      </c>
      <c r="O33" s="75">
        <f t="shared" si="14"/>
        <v>-8.0059786779209763E-5</v>
      </c>
      <c r="P33" s="75">
        <f t="shared" si="14"/>
        <v>-8.1294799999713784E-5</v>
      </c>
      <c r="Q33" s="75">
        <f t="shared" ref="Q33:Z42" si="15">Bn*SIN(m*(th-INDEX(deg,ii)*PI()/180+ph))*INDEX(mm,ii)*INDEX(_10kA,ii)</f>
        <v>-8.0059711859380199E-5</v>
      </c>
      <c r="R33" s="75">
        <f t="shared" si="15"/>
        <v>-7.6392049886368307E-5</v>
      </c>
      <c r="S33" s="75">
        <f t="shared" si="15"/>
        <v>-7.0403254133801551E-5</v>
      </c>
      <c r="T33" s="75">
        <f t="shared" si="15"/>
        <v>-6.2275291130144795E-5</v>
      </c>
      <c r="U33" s="75">
        <f t="shared" si="15"/>
        <v>-5.2255124918316434E-5</v>
      </c>
      <c r="V33" s="75">
        <f t="shared" si="15"/>
        <v>-4.064721317821408E-5</v>
      </c>
      <c r="W33" s="75">
        <f t="shared" si="15"/>
        <v>-2.7804256434174036E-5</v>
      </c>
      <c r="X33" s="75">
        <f t="shared" si="15"/>
        <v>-1.4116481428014209E-5</v>
      </c>
      <c r="Y33" s="75">
        <f t="shared" si="15"/>
        <v>2.1572305152269578E-10</v>
      </c>
      <c r="Z33" s="75">
        <f t="shared" si="15"/>
        <v>1.4116906319481531E-5</v>
      </c>
      <c r="AA33" s="75">
        <f t="shared" ref="AA33:AJ42" si="16">Bn*SIN(m*(th-INDEX(deg,ii)*PI()/180+ph))*INDEX(mm,ii)*INDEX(_10kA,ii)</f>
        <v>2.7804661860893332E-5</v>
      </c>
      <c r="AB33" s="75">
        <f t="shared" si="16"/>
        <v>4.064758682149971E-5</v>
      </c>
      <c r="AC33" s="75">
        <f t="shared" si="16"/>
        <v>5.2255455425206174E-5</v>
      </c>
      <c r="AD33" s="75">
        <f t="shared" si="16"/>
        <v>6.2275568458354074E-5</v>
      </c>
      <c r="AE33" s="75">
        <f t="shared" si="16"/>
        <v>7.0403469856853047E-5</v>
      </c>
      <c r="AF33" s="75">
        <f t="shared" si="16"/>
        <v>7.6392197449626293E-5</v>
      </c>
      <c r="AG33" s="75">
        <f t="shared" si="16"/>
        <v>8.0059786779209763E-5</v>
      </c>
      <c r="AH33" s="75">
        <f t="shared" si="16"/>
        <v>8.1294799999713784E-5</v>
      </c>
      <c r="AI33" s="75">
        <f t="shared" si="16"/>
        <v>8.0059711859380199E-5</v>
      </c>
      <c r="AJ33" s="75">
        <f t="shared" si="16"/>
        <v>7.6392049886368321E-5</v>
      </c>
      <c r="AK33" s="75">
        <f t="shared" ref="AK33:AQ42" si="17">Bn*SIN(m*(th-INDEX(deg,ii)*PI()/180+ph))*INDEX(mm,ii)*INDEX(_10kA,ii)</f>
        <v>7.0403254133801537E-5</v>
      </c>
      <c r="AL33" s="75">
        <f t="shared" si="17"/>
        <v>6.2275291130144795E-5</v>
      </c>
      <c r="AM33" s="75">
        <f t="shared" si="17"/>
        <v>5.2255124918316434E-5</v>
      </c>
      <c r="AN33" s="75">
        <f t="shared" si="17"/>
        <v>4.0647213178214114E-5</v>
      </c>
      <c r="AO33" s="75">
        <f t="shared" si="17"/>
        <v>2.7804256434174012E-5</v>
      </c>
      <c r="AP33" s="75">
        <f t="shared" si="17"/>
        <v>1.4116481428014291E-5</v>
      </c>
      <c r="AQ33" s="75">
        <f t="shared" si="17"/>
        <v>-2.1572305151273596E-10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1.6219199999999999E-5</v>
      </c>
      <c r="E34" s="50">
        <v>-1.5708</v>
      </c>
      <c r="F34" s="36">
        <f t="shared" si="5"/>
        <v>0.48657599999671736</v>
      </c>
      <c r="G34" s="75">
        <f t="shared" si="14"/>
        <v>-4.8657599999671737E-5</v>
      </c>
      <c r="H34" s="75">
        <f t="shared" si="14"/>
        <v>-4.7918412758668537E-5</v>
      </c>
      <c r="I34" s="75">
        <f t="shared" si="14"/>
        <v>-4.5723248793880018E-5</v>
      </c>
      <c r="J34" s="75">
        <f t="shared" si="14"/>
        <v>-4.2138807051569734E-5</v>
      </c>
      <c r="K34" s="75">
        <f t="shared" si="14"/>
        <v>-3.727399898026275E-5</v>
      </c>
      <c r="L34" s="75">
        <f t="shared" si="14"/>
        <v>-3.127663931149404E-5</v>
      </c>
      <c r="M34" s="75">
        <f t="shared" si="14"/>
        <v>-2.432895478398873E-5</v>
      </c>
      <c r="N34" s="75">
        <f t="shared" si="14"/>
        <v>-1.6642047276417066E-5</v>
      </c>
      <c r="O34" s="75">
        <f t="shared" si="14"/>
        <v>-8.4494795836337224E-6</v>
      </c>
      <c r="P34" s="75">
        <f t="shared" si="14"/>
        <v>-1.7872934463957563E-10</v>
      </c>
      <c r="Q34" s="75">
        <f t="shared" si="15"/>
        <v>8.4491275555451379E-6</v>
      </c>
      <c r="R34" s="75">
        <f t="shared" si="15"/>
        <v>1.6641711375124513E-5</v>
      </c>
      <c r="S34" s="75">
        <f t="shared" si="15"/>
        <v>2.4328645215683E-5</v>
      </c>
      <c r="T34" s="75">
        <f t="shared" si="15"/>
        <v>3.1276365482251475E-5</v>
      </c>
      <c r="U34" s="75">
        <f t="shared" si="15"/>
        <v>3.7273769210246301E-5</v>
      </c>
      <c r="V34" s="75">
        <f t="shared" si="15"/>
        <v>4.2138628322225102E-5</v>
      </c>
      <c r="W34" s="75">
        <f t="shared" si="15"/>
        <v>4.5723126535807883E-5</v>
      </c>
      <c r="X34" s="75">
        <f t="shared" si="15"/>
        <v>4.7918350686618549E-5</v>
      </c>
      <c r="Y34" s="75">
        <f t="shared" si="15"/>
        <v>4.8657599999671737E-5</v>
      </c>
      <c r="Z34" s="75">
        <f t="shared" si="15"/>
        <v>4.7918412758668537E-5</v>
      </c>
      <c r="AA34" s="75">
        <f t="shared" si="16"/>
        <v>4.5723248793880025E-5</v>
      </c>
      <c r="AB34" s="75">
        <f t="shared" si="16"/>
        <v>4.2138807051569741E-5</v>
      </c>
      <c r="AC34" s="75">
        <f t="shared" si="16"/>
        <v>3.727399898026275E-5</v>
      </c>
      <c r="AD34" s="75">
        <f t="shared" si="16"/>
        <v>3.1276639311494054E-5</v>
      </c>
      <c r="AE34" s="75">
        <f t="shared" si="16"/>
        <v>2.4328954783988757E-5</v>
      </c>
      <c r="AF34" s="75">
        <f t="shared" si="16"/>
        <v>1.6642047276417103E-5</v>
      </c>
      <c r="AG34" s="75">
        <f t="shared" si="16"/>
        <v>8.4494795836337275E-6</v>
      </c>
      <c r="AH34" s="75">
        <f t="shared" si="16"/>
        <v>1.7872934465634108E-10</v>
      </c>
      <c r="AI34" s="75">
        <f t="shared" si="16"/>
        <v>-8.4491275555451108E-6</v>
      </c>
      <c r="AJ34" s="75">
        <f t="shared" si="16"/>
        <v>-1.6641711375124479E-5</v>
      </c>
      <c r="AK34" s="75">
        <f t="shared" si="17"/>
        <v>-2.4328645215683007E-5</v>
      </c>
      <c r="AL34" s="75">
        <f t="shared" si="17"/>
        <v>-3.1276365482251461E-5</v>
      </c>
      <c r="AM34" s="75">
        <f t="shared" si="17"/>
        <v>-3.7273769210246294E-5</v>
      </c>
      <c r="AN34" s="75">
        <f t="shared" si="17"/>
        <v>-4.2138628322225089E-5</v>
      </c>
      <c r="AO34" s="75">
        <f t="shared" si="17"/>
        <v>-4.5723126535807883E-5</v>
      </c>
      <c r="AP34" s="75">
        <f t="shared" si="17"/>
        <v>-4.7918350686618536E-5</v>
      </c>
      <c r="AQ34" s="75">
        <f t="shared" si="17"/>
        <v>-4.8657599999671737E-5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7.9822499999999997E-6</v>
      </c>
      <c r="E35" s="50">
        <v>3.1415899999999999</v>
      </c>
      <c r="F35" s="36">
        <f t="shared" si="5"/>
        <v>0.15721978085338839</v>
      </c>
      <c r="G35" s="75">
        <f t="shared" si="14"/>
        <v>-8.4726468511662615E-11</v>
      </c>
      <c r="H35" s="75">
        <f t="shared" si="14"/>
        <v>5.4601009612084904E-6</v>
      </c>
      <c r="I35" s="75">
        <f t="shared" si="14"/>
        <v>1.0261717890455853E-5</v>
      </c>
      <c r="J35" s="75">
        <f t="shared" si="14"/>
        <v>1.3825620195287703E-5</v>
      </c>
      <c r="K35" s="75">
        <f t="shared" si="14"/>
        <v>1.5721948660145126E-5</v>
      </c>
      <c r="L35" s="75">
        <f t="shared" si="14"/>
        <v>1.572197808533884E-5</v>
      </c>
      <c r="M35" s="75">
        <f t="shared" si="14"/>
        <v>1.3825704921756223E-5</v>
      </c>
      <c r="N35" s="75">
        <f t="shared" si="14"/>
        <v>1.026184769893664E-5</v>
      </c>
      <c r="O35" s="75">
        <f t="shared" si="14"/>
        <v>5.460260194882983E-6</v>
      </c>
      <c r="P35" s="75">
        <f t="shared" si="14"/>
        <v>8.4726468513618509E-11</v>
      </c>
      <c r="Q35" s="75">
        <f t="shared" si="15"/>
        <v>-5.4601009612084887E-6</v>
      </c>
      <c r="R35" s="75">
        <f t="shared" si="15"/>
        <v>-1.0261717890455861E-5</v>
      </c>
      <c r="S35" s="75">
        <f t="shared" si="15"/>
        <v>-1.382562019528771E-5</v>
      </c>
      <c r="T35" s="75">
        <f t="shared" si="15"/>
        <v>-1.5721948660145123E-5</v>
      </c>
      <c r="U35" s="75">
        <f t="shared" si="15"/>
        <v>-1.572197808533884E-5</v>
      </c>
      <c r="V35" s="75">
        <f t="shared" si="15"/>
        <v>-1.3825704921756223E-5</v>
      </c>
      <c r="W35" s="75">
        <f t="shared" si="15"/>
        <v>-1.0261847698936642E-5</v>
      </c>
      <c r="X35" s="75">
        <f t="shared" si="15"/>
        <v>-5.4602601948829855E-6</v>
      </c>
      <c r="Y35" s="75">
        <f t="shared" si="15"/>
        <v>-8.4726468515574391E-11</v>
      </c>
      <c r="Z35" s="75">
        <f t="shared" si="15"/>
        <v>5.4601009612085133E-6</v>
      </c>
      <c r="AA35" s="75">
        <f t="shared" si="16"/>
        <v>1.0261717890455859E-5</v>
      </c>
      <c r="AB35" s="75">
        <f t="shared" si="16"/>
        <v>1.3825620195287708E-5</v>
      </c>
      <c r="AC35" s="75">
        <f t="shared" si="16"/>
        <v>1.5721948660145123E-5</v>
      </c>
      <c r="AD35" s="75">
        <f t="shared" si="16"/>
        <v>1.572197808533884E-5</v>
      </c>
      <c r="AE35" s="75">
        <f t="shared" si="16"/>
        <v>1.3825704921756225E-5</v>
      </c>
      <c r="AF35" s="75">
        <f t="shared" si="16"/>
        <v>1.0261847698936644E-5</v>
      </c>
      <c r="AG35" s="75">
        <f t="shared" si="16"/>
        <v>5.4602601948829872E-6</v>
      </c>
      <c r="AH35" s="75">
        <f t="shared" si="16"/>
        <v>8.4726468517530285E-11</v>
      </c>
      <c r="AI35" s="75">
        <f t="shared" si="16"/>
        <v>-5.4601009612084582E-6</v>
      </c>
      <c r="AJ35" s="75">
        <f t="shared" si="16"/>
        <v>-1.0261717890455815E-5</v>
      </c>
      <c r="AK35" s="75">
        <f t="shared" si="17"/>
        <v>-1.3825620195287708E-5</v>
      </c>
      <c r="AL35" s="75">
        <f t="shared" si="17"/>
        <v>-1.5721948660145123E-5</v>
      </c>
      <c r="AM35" s="75">
        <f t="shared" si="17"/>
        <v>-1.572197808533884E-5</v>
      </c>
      <c r="AN35" s="75">
        <f t="shared" si="17"/>
        <v>-1.3825704921756227E-5</v>
      </c>
      <c r="AO35" s="75">
        <f t="shared" si="17"/>
        <v>-1.0261847698936603E-5</v>
      </c>
      <c r="AP35" s="75">
        <f t="shared" si="17"/>
        <v>-5.460260194883016E-6</v>
      </c>
      <c r="AQ35" s="75">
        <f t="shared" si="17"/>
        <v>-8.472646849112752E-11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4.53819E-5</v>
      </c>
      <c r="E36" s="50">
        <v>-2.8783500000000002E-16</v>
      </c>
      <c r="F36" s="36">
        <f t="shared" si="5"/>
        <v>1.8152759999999999</v>
      </c>
      <c r="G36" s="75">
        <f t="shared" si="14"/>
        <v>-5.2249996746000003E-20</v>
      </c>
      <c r="H36" s="75">
        <f t="shared" si="14"/>
        <v>3.1521936936251414E-5</v>
      </c>
      <c r="I36" s="75">
        <f t="shared" si="14"/>
        <v>6.2086095769564603E-5</v>
      </c>
      <c r="J36" s="75">
        <f t="shared" si="14"/>
        <v>9.0763799999999946E-5</v>
      </c>
      <c r="K36" s="75">
        <f t="shared" si="14"/>
        <v>1.1668369209613418E-4</v>
      </c>
      <c r="L36" s="75">
        <f t="shared" si="14"/>
        <v>1.3905820925272456E-4</v>
      </c>
      <c r="M36" s="75">
        <f t="shared" si="14"/>
        <v>1.5720751308802004E-4</v>
      </c>
      <c r="N36" s="75">
        <f t="shared" si="14"/>
        <v>1.7058014618897606E-4</v>
      </c>
      <c r="O36" s="75">
        <f t="shared" si="14"/>
        <v>1.7876978786569891E-4</v>
      </c>
      <c r="P36" s="75">
        <f t="shared" si="14"/>
        <v>1.815276E-4</v>
      </c>
      <c r="Q36" s="75">
        <f t="shared" si="15"/>
        <v>1.7876978786569891E-4</v>
      </c>
      <c r="R36" s="75">
        <f t="shared" si="15"/>
        <v>1.7058014618897608E-4</v>
      </c>
      <c r="S36" s="75">
        <f t="shared" si="15"/>
        <v>1.5720751308802012E-4</v>
      </c>
      <c r="T36" s="75">
        <f t="shared" si="15"/>
        <v>1.3905820925272464E-4</v>
      </c>
      <c r="U36" s="75">
        <f t="shared" si="15"/>
        <v>1.1668369209613433E-4</v>
      </c>
      <c r="V36" s="75">
        <f t="shared" si="15"/>
        <v>9.0763800000000054E-5</v>
      </c>
      <c r="W36" s="75">
        <f t="shared" si="15"/>
        <v>6.2086095769564765E-5</v>
      </c>
      <c r="X36" s="75">
        <f t="shared" si="15"/>
        <v>3.152193693625153E-5</v>
      </c>
      <c r="Y36" s="75">
        <f t="shared" si="15"/>
        <v>1.0285427431630523E-19</v>
      </c>
      <c r="Z36" s="75">
        <f t="shared" si="15"/>
        <v>-3.1521936936251408E-5</v>
      </c>
      <c r="AA36" s="75">
        <f t="shared" si="16"/>
        <v>-6.2086095769564576E-5</v>
      </c>
      <c r="AB36" s="75">
        <f t="shared" si="16"/>
        <v>-9.0763799999999946E-5</v>
      </c>
      <c r="AC36" s="75">
        <f t="shared" si="16"/>
        <v>-1.1668369209613417E-4</v>
      </c>
      <c r="AD36" s="75">
        <f t="shared" si="16"/>
        <v>-1.3905820925272459E-4</v>
      </c>
      <c r="AE36" s="75">
        <f t="shared" si="16"/>
        <v>-1.5720751308802002E-4</v>
      </c>
      <c r="AF36" s="75">
        <f t="shared" si="16"/>
        <v>-1.7058014618897603E-4</v>
      </c>
      <c r="AG36" s="75">
        <f t="shared" si="16"/>
        <v>-1.7876978786569891E-4</v>
      </c>
      <c r="AH36" s="75">
        <f t="shared" si="16"/>
        <v>-1.815276E-4</v>
      </c>
      <c r="AI36" s="75">
        <f t="shared" si="16"/>
        <v>-1.7876978786569891E-4</v>
      </c>
      <c r="AJ36" s="75">
        <f t="shared" si="16"/>
        <v>-1.7058014618897608E-4</v>
      </c>
      <c r="AK36" s="75">
        <f t="shared" si="17"/>
        <v>-1.5720751308802004E-4</v>
      </c>
      <c r="AL36" s="75">
        <f t="shared" si="17"/>
        <v>-1.3905820925272461E-4</v>
      </c>
      <c r="AM36" s="75">
        <f t="shared" si="17"/>
        <v>-1.1668369209613429E-4</v>
      </c>
      <c r="AN36" s="75">
        <f t="shared" si="17"/>
        <v>-9.0763800000000081E-5</v>
      </c>
      <c r="AO36" s="75">
        <f t="shared" si="17"/>
        <v>-6.2086095769564643E-5</v>
      </c>
      <c r="AP36" s="75">
        <f t="shared" si="17"/>
        <v>-3.1521936936251631E-5</v>
      </c>
      <c r="AQ36" s="75">
        <f t="shared" si="17"/>
        <v>-4.4479651732653999E-20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1.0265E-4</v>
      </c>
      <c r="E37" s="50">
        <v>-1.5708</v>
      </c>
      <c r="F37" s="36">
        <f t="shared" si="5"/>
        <v>3.079499999979225</v>
      </c>
      <c r="G37" s="75">
        <f t="shared" si="14"/>
        <v>-3.0794999999792248E-4</v>
      </c>
      <c r="H37" s="75">
        <f t="shared" si="14"/>
        <v>-3.03271743962546E-4</v>
      </c>
      <c r="I37" s="75">
        <f t="shared" si="14"/>
        <v>-2.8937872944977464E-4</v>
      </c>
      <c r="J37" s="75">
        <f t="shared" si="14"/>
        <v>-2.6669308867537447E-4</v>
      </c>
      <c r="K37" s="75">
        <f t="shared" si="14"/>
        <v>-2.3590411335478763E-4</v>
      </c>
      <c r="L37" s="75">
        <f t="shared" si="14"/>
        <v>-1.9794731092315671E-4</v>
      </c>
      <c r="M37" s="75">
        <f t="shared" si="14"/>
        <v>-1.5397597961529813E-4</v>
      </c>
      <c r="N37" s="75">
        <f t="shared" si="14"/>
        <v>-1.053261660824339E-4</v>
      </c>
      <c r="O37" s="75">
        <f t="shared" si="14"/>
        <v>-5.3476070290766596E-5</v>
      </c>
      <c r="P37" s="75">
        <f t="shared" si="14"/>
        <v>-1.1311635115944338E-9</v>
      </c>
      <c r="Q37" s="75">
        <f t="shared" si="15"/>
        <v>5.3473842333574319E-5</v>
      </c>
      <c r="R37" s="75">
        <f t="shared" si="15"/>
        <v>1.053240401904244E-4</v>
      </c>
      <c r="S37" s="75">
        <f t="shared" si="15"/>
        <v>1.5397402038262433E-4</v>
      </c>
      <c r="T37" s="75">
        <f t="shared" si="15"/>
        <v>1.9794557788011211E-4</v>
      </c>
      <c r="U37" s="75">
        <f t="shared" si="15"/>
        <v>2.3590265915900805E-4</v>
      </c>
      <c r="V37" s="75">
        <f t="shared" si="15"/>
        <v>2.6669195751186293E-4</v>
      </c>
      <c r="W37" s="75">
        <f t="shared" si="15"/>
        <v>2.8937795568836195E-4</v>
      </c>
      <c r="X37" s="75">
        <f t="shared" si="15"/>
        <v>3.0327135111358111E-4</v>
      </c>
      <c r="Y37" s="75">
        <f t="shared" si="15"/>
        <v>3.0794999999792248E-4</v>
      </c>
      <c r="Z37" s="75">
        <f t="shared" si="15"/>
        <v>3.03271743962546E-4</v>
      </c>
      <c r="AA37" s="75">
        <f t="shared" si="16"/>
        <v>2.8937872944977464E-4</v>
      </c>
      <c r="AB37" s="75">
        <f t="shared" si="16"/>
        <v>2.6669308867537453E-4</v>
      </c>
      <c r="AC37" s="75">
        <f t="shared" si="16"/>
        <v>2.3590411335478766E-4</v>
      </c>
      <c r="AD37" s="75">
        <f t="shared" si="16"/>
        <v>1.9794731092315679E-4</v>
      </c>
      <c r="AE37" s="75">
        <f t="shared" si="16"/>
        <v>1.5397597961529832E-4</v>
      </c>
      <c r="AF37" s="75">
        <f t="shared" si="16"/>
        <v>1.0532616608243412E-4</v>
      </c>
      <c r="AG37" s="75">
        <f t="shared" si="16"/>
        <v>5.3476070290766637E-5</v>
      </c>
      <c r="AH37" s="75">
        <f t="shared" si="16"/>
        <v>1.1311635117005408E-9</v>
      </c>
      <c r="AI37" s="75">
        <f t="shared" si="16"/>
        <v>-5.3473842333574142E-5</v>
      </c>
      <c r="AJ37" s="75">
        <f t="shared" si="16"/>
        <v>-1.0532404019042419E-4</v>
      </c>
      <c r="AK37" s="75">
        <f t="shared" si="17"/>
        <v>-1.5397402038262435E-4</v>
      </c>
      <c r="AL37" s="75">
        <f t="shared" si="17"/>
        <v>-1.9794557788011202E-4</v>
      </c>
      <c r="AM37" s="75">
        <f t="shared" si="17"/>
        <v>-2.3590265915900794E-4</v>
      </c>
      <c r="AN37" s="75">
        <f t="shared" si="17"/>
        <v>-2.6669195751186282E-4</v>
      </c>
      <c r="AO37" s="75">
        <f t="shared" si="17"/>
        <v>-2.8937795568836195E-4</v>
      </c>
      <c r="AP37" s="75">
        <f t="shared" si="17"/>
        <v>-3.0327135111358106E-4</v>
      </c>
      <c r="AQ37" s="75">
        <f t="shared" si="17"/>
        <v>-3.0794999999792248E-4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5.9930199999999998E-5</v>
      </c>
      <c r="E38" s="50">
        <v>-4.2660899999999998E-16</v>
      </c>
      <c r="F38" s="36">
        <f t="shared" si="5"/>
        <v>1.1803945119914447</v>
      </c>
      <c r="G38" s="75">
        <f t="shared" si="14"/>
        <v>-1.0226705076719999E-19</v>
      </c>
      <c r="H38" s="75">
        <f t="shared" si="14"/>
        <v>4.0994671187071885E-5</v>
      </c>
      <c r="I38" s="75">
        <f t="shared" si="14"/>
        <v>7.7044780012072391E-5</v>
      </c>
      <c r="J38" s="75">
        <f t="shared" si="14"/>
        <v>1.0380215130776427E-4</v>
      </c>
      <c r="K38" s="75">
        <f t="shared" si="14"/>
        <v>1.1803945119914444E-4</v>
      </c>
      <c r="L38" s="75">
        <f t="shared" si="14"/>
        <v>1.1803945119914448E-4</v>
      </c>
      <c r="M38" s="75">
        <f t="shared" si="14"/>
        <v>1.0380215130776439E-4</v>
      </c>
      <c r="N38" s="75">
        <f t="shared" si="14"/>
        <v>7.7044780012072567E-5</v>
      </c>
      <c r="O38" s="75">
        <f t="shared" si="14"/>
        <v>4.0994671187072102E-5</v>
      </c>
      <c r="P38" s="75">
        <f t="shared" si="14"/>
        <v>1.2114209904309779E-19</v>
      </c>
      <c r="Q38" s="75">
        <f t="shared" si="15"/>
        <v>-4.0994671187071871E-5</v>
      </c>
      <c r="R38" s="75">
        <f t="shared" si="15"/>
        <v>-7.7044780012072391E-5</v>
      </c>
      <c r="S38" s="75">
        <f t="shared" si="15"/>
        <v>-1.0380215130776424E-4</v>
      </c>
      <c r="T38" s="75">
        <f t="shared" si="15"/>
        <v>-1.1803945119914444E-4</v>
      </c>
      <c r="U38" s="75">
        <f t="shared" si="15"/>
        <v>-1.1803945119914448E-4</v>
      </c>
      <c r="V38" s="75">
        <f t="shared" si="15"/>
        <v>-1.0380215130776438E-4</v>
      </c>
      <c r="W38" s="75">
        <f t="shared" si="15"/>
        <v>-7.7044780012072581E-5</v>
      </c>
      <c r="X38" s="75">
        <f t="shared" si="15"/>
        <v>-4.0994671187072068E-5</v>
      </c>
      <c r="Y38" s="75">
        <f t="shared" si="15"/>
        <v>-1.3582677742957071E-19</v>
      </c>
      <c r="Z38" s="75">
        <f t="shared" si="15"/>
        <v>4.0994671187071905E-5</v>
      </c>
      <c r="AA38" s="75">
        <f t="shared" si="16"/>
        <v>7.7044780012072378E-5</v>
      </c>
      <c r="AB38" s="75">
        <f t="shared" si="16"/>
        <v>1.038021513077643E-4</v>
      </c>
      <c r="AC38" s="75">
        <f t="shared" si="16"/>
        <v>1.1803945119914444E-4</v>
      </c>
      <c r="AD38" s="75">
        <f t="shared" si="16"/>
        <v>1.1803945119914447E-4</v>
      </c>
      <c r="AE38" s="75">
        <f t="shared" si="16"/>
        <v>1.0380215130776439E-4</v>
      </c>
      <c r="AF38" s="75">
        <f t="shared" si="16"/>
        <v>7.7044780012072595E-5</v>
      </c>
      <c r="AG38" s="75">
        <f t="shared" si="16"/>
        <v>4.099467118707198E-5</v>
      </c>
      <c r="AH38" s="75">
        <f t="shared" si="16"/>
        <v>4.4054035159418743E-20</v>
      </c>
      <c r="AI38" s="75">
        <f t="shared" si="16"/>
        <v>-4.0994671187071892E-5</v>
      </c>
      <c r="AJ38" s="75">
        <f t="shared" si="16"/>
        <v>-7.7044780012072364E-5</v>
      </c>
      <c r="AK38" s="75">
        <f t="shared" si="17"/>
        <v>-1.0380215130776434E-4</v>
      </c>
      <c r="AL38" s="75">
        <f t="shared" si="17"/>
        <v>-1.1803945119914445E-4</v>
      </c>
      <c r="AM38" s="75">
        <f t="shared" si="17"/>
        <v>-1.1803945119914447E-4</v>
      </c>
      <c r="AN38" s="75">
        <f t="shared" si="17"/>
        <v>-1.0380215130776439E-4</v>
      </c>
      <c r="AO38" s="75">
        <f t="shared" si="17"/>
        <v>-7.7044780012072445E-5</v>
      </c>
      <c r="AP38" s="75">
        <f t="shared" si="17"/>
        <v>-4.0994671187072196E-5</v>
      </c>
      <c r="AQ38" s="75">
        <f t="shared" si="17"/>
        <v>-5.8738713545891657E-20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1.5045400000000001E-4</v>
      </c>
      <c r="E39" s="50">
        <v>3.1415899999999999</v>
      </c>
      <c r="F39" s="36">
        <f t="shared" si="5"/>
        <v>6.0181599999788116</v>
      </c>
      <c r="G39" s="75">
        <f t="shared" si="14"/>
        <v>1.596972795076397E-9</v>
      </c>
      <c r="H39" s="75">
        <f t="shared" si="14"/>
        <v>-1.0450267897924335E-4</v>
      </c>
      <c r="I39" s="75">
        <f t="shared" si="14"/>
        <v>-2.0583169391140486E-4</v>
      </c>
      <c r="J39" s="75">
        <f t="shared" si="14"/>
        <v>-3.0090661697993083E-4</v>
      </c>
      <c r="K39" s="75">
        <f t="shared" si="14"/>
        <v>-3.8683864475761695E-4</v>
      </c>
      <c r="L39" s="75">
        <f t="shared" si="14"/>
        <v>-4.6101677606414206E-4</v>
      </c>
      <c r="M39" s="75">
        <f t="shared" si="14"/>
        <v>-5.2118714591570313E-4</v>
      </c>
      <c r="N39" s="75">
        <f t="shared" si="14"/>
        <v>-5.6552150807203684E-4</v>
      </c>
      <c r="O39" s="75">
        <f t="shared" si="14"/>
        <v>-5.9267278537329269E-4</v>
      </c>
      <c r="P39" s="75">
        <f t="shared" si="14"/>
        <v>-6.0181599999788117E-4</v>
      </c>
      <c r="Q39" s="75">
        <f t="shared" si="15"/>
        <v>-5.9267333999612397E-4</v>
      </c>
      <c r="R39" s="75">
        <f t="shared" si="15"/>
        <v>-5.6552260046576538E-4</v>
      </c>
      <c r="S39" s="75">
        <f t="shared" si="15"/>
        <v>-5.2118874288849823E-4</v>
      </c>
      <c r="T39" s="75">
        <f t="shared" si="15"/>
        <v>-4.6101882909279349E-4</v>
      </c>
      <c r="U39" s="75">
        <f t="shared" si="15"/>
        <v>-3.8684109146188794E-4</v>
      </c>
      <c r="V39" s="75">
        <f t="shared" si="15"/>
        <v>-3.0090938301795045E-4</v>
      </c>
      <c r="W39" s="75">
        <f t="shared" si="15"/>
        <v>-2.0583469523850745E-4</v>
      </c>
      <c r="X39" s="75">
        <f t="shared" si="15"/>
        <v>-1.0450582440162332E-4</v>
      </c>
      <c r="Y39" s="75">
        <f t="shared" si="15"/>
        <v>-1.5969727951501284E-9</v>
      </c>
      <c r="Z39" s="75">
        <f t="shared" si="15"/>
        <v>1.0450267897924382E-4</v>
      </c>
      <c r="AA39" s="75">
        <f t="shared" si="16"/>
        <v>2.0583169391140502E-4</v>
      </c>
      <c r="AB39" s="75">
        <f t="shared" si="16"/>
        <v>3.0090661697993099E-4</v>
      </c>
      <c r="AC39" s="75">
        <f t="shared" si="16"/>
        <v>3.868386447576169E-4</v>
      </c>
      <c r="AD39" s="75">
        <f t="shared" si="16"/>
        <v>4.6101677606414195E-4</v>
      </c>
      <c r="AE39" s="75">
        <f t="shared" si="16"/>
        <v>5.2118714591570313E-4</v>
      </c>
      <c r="AF39" s="75">
        <f t="shared" si="16"/>
        <v>5.6552150807203684E-4</v>
      </c>
      <c r="AG39" s="75">
        <f t="shared" si="16"/>
        <v>5.9267278537329269E-4</v>
      </c>
      <c r="AH39" s="75">
        <f t="shared" si="16"/>
        <v>6.0181599999788117E-4</v>
      </c>
      <c r="AI39" s="75">
        <f t="shared" si="16"/>
        <v>5.9267333999612419E-4</v>
      </c>
      <c r="AJ39" s="75">
        <f t="shared" si="16"/>
        <v>5.655226004657657E-4</v>
      </c>
      <c r="AK39" s="75">
        <f t="shared" si="17"/>
        <v>5.2118874288849823E-4</v>
      </c>
      <c r="AL39" s="75">
        <f t="shared" si="17"/>
        <v>4.6101882909279349E-4</v>
      </c>
      <c r="AM39" s="75">
        <f t="shared" si="17"/>
        <v>3.8684109146188805E-4</v>
      </c>
      <c r="AN39" s="75">
        <f t="shared" si="17"/>
        <v>3.0090938301795056E-4</v>
      </c>
      <c r="AO39" s="75">
        <f t="shared" si="17"/>
        <v>2.0583469523850653E-4</v>
      </c>
      <c r="AP39" s="75">
        <f t="shared" si="17"/>
        <v>1.0450582440162391E-4</v>
      </c>
      <c r="AQ39" s="75">
        <f t="shared" si="17"/>
        <v>1.5969727946893398E-9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4.6821200000000002E-4</v>
      </c>
      <c r="E40" s="50">
        <v>1.5708</v>
      </c>
      <c r="F40" s="36">
        <f t="shared" si="5"/>
        <v>14.04635999990524</v>
      </c>
      <c r="G40" s="75">
        <f t="shared" si="14"/>
        <v>1.404635999990524E-3</v>
      </c>
      <c r="H40" s="75">
        <f t="shared" si="14"/>
        <v>1.3832955270101515E-3</v>
      </c>
      <c r="I40" s="75">
        <f t="shared" si="14"/>
        <v>1.3199243194228867E-3</v>
      </c>
      <c r="J40" s="75">
        <f t="shared" si="14"/>
        <v>1.2164478793038906E-3</v>
      </c>
      <c r="K40" s="75">
        <f t="shared" si="14"/>
        <v>1.076010285924574E-3</v>
      </c>
      <c r="L40" s="75">
        <f t="shared" si="14"/>
        <v>9.0287866449491523E-4</v>
      </c>
      <c r="M40" s="75">
        <f t="shared" si="14"/>
        <v>7.0231353172322804E-4</v>
      </c>
      <c r="N40" s="75">
        <f t="shared" si="14"/>
        <v>4.8040895767792534E-4</v>
      </c>
      <c r="O40" s="75">
        <f t="shared" si="14"/>
        <v>2.4390740055224076E-4</v>
      </c>
      <c r="P40" s="75">
        <f t="shared" si="14"/>
        <v>-5.1595161237701301E-9</v>
      </c>
      <c r="Q40" s="75">
        <f t="shared" si="15"/>
        <v>-2.4391756281520109E-4</v>
      </c>
      <c r="R40" s="75">
        <f t="shared" si="15"/>
        <v>-4.8041865439638081E-4</v>
      </c>
      <c r="S40" s="75">
        <f t="shared" si="15"/>
        <v>-7.0232246826729561E-4</v>
      </c>
      <c r="T40" s="75">
        <f t="shared" si="15"/>
        <v>-9.0288656933222664E-4</v>
      </c>
      <c r="U40" s="75">
        <f t="shared" si="15"/>
        <v>-1.076016918870646E-3</v>
      </c>
      <c r="V40" s="75">
        <f t="shared" si="15"/>
        <v>-1.2164530388200142E-3</v>
      </c>
      <c r="W40" s="75">
        <f t="shared" si="15"/>
        <v>-1.3199278487397745E-3</v>
      </c>
      <c r="X40" s="75">
        <f t="shared" si="15"/>
        <v>-1.3832973188912965E-3</v>
      </c>
      <c r="Y40" s="75">
        <f t="shared" si="15"/>
        <v>-1.404635999990524E-3</v>
      </c>
      <c r="Z40" s="75">
        <f t="shared" si="15"/>
        <v>-1.3832955270101515E-3</v>
      </c>
      <c r="AA40" s="75">
        <f t="shared" si="16"/>
        <v>-1.3199243194228869E-3</v>
      </c>
      <c r="AB40" s="75">
        <f t="shared" si="16"/>
        <v>-1.2164478793038904E-3</v>
      </c>
      <c r="AC40" s="75">
        <f t="shared" si="16"/>
        <v>-1.0760102859245736E-3</v>
      </c>
      <c r="AD40" s="75">
        <f t="shared" si="16"/>
        <v>-9.0287866449491523E-4</v>
      </c>
      <c r="AE40" s="75">
        <f t="shared" si="16"/>
        <v>-7.0231353172322815E-4</v>
      </c>
      <c r="AF40" s="75">
        <f t="shared" si="16"/>
        <v>-4.8040895767792555E-4</v>
      </c>
      <c r="AG40" s="75">
        <f t="shared" si="16"/>
        <v>-2.4390740055224032E-4</v>
      </c>
      <c r="AH40" s="75">
        <f t="shared" si="16"/>
        <v>5.1595161235980409E-9</v>
      </c>
      <c r="AI40" s="75">
        <f t="shared" si="16"/>
        <v>2.4391756281520093E-4</v>
      </c>
      <c r="AJ40" s="75">
        <f t="shared" si="16"/>
        <v>4.8041865439638076E-4</v>
      </c>
      <c r="AK40" s="75">
        <f t="shared" si="17"/>
        <v>7.023224682672967E-4</v>
      </c>
      <c r="AL40" s="75">
        <f t="shared" si="17"/>
        <v>9.0288656933222664E-4</v>
      </c>
      <c r="AM40" s="75">
        <f t="shared" si="17"/>
        <v>1.0760169188706458E-3</v>
      </c>
      <c r="AN40" s="75">
        <f t="shared" si="17"/>
        <v>1.216453038820014E-3</v>
      </c>
      <c r="AO40" s="75">
        <f t="shared" si="17"/>
        <v>1.3199278487397749E-3</v>
      </c>
      <c r="AP40" s="75">
        <f t="shared" si="17"/>
        <v>1.3832973188912963E-3</v>
      </c>
      <c r="AQ40" s="75">
        <f t="shared" si="17"/>
        <v>1.404635999990524E-3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1.0478E-4</v>
      </c>
      <c r="E41" s="50">
        <v>3.1415899999999999</v>
      </c>
      <c r="F41" s="36">
        <f t="shared" si="5"/>
        <v>2.0637650584506919</v>
      </c>
      <c r="G41" s="75">
        <f t="shared" si="14"/>
        <v>-1.1121725541861014E-9</v>
      </c>
      <c r="H41" s="75">
        <f t="shared" si="14"/>
        <v>7.167269613397547E-5</v>
      </c>
      <c r="I41" s="75">
        <f t="shared" si="14"/>
        <v>1.3470171951040924E-4</v>
      </c>
      <c r="J41" s="75">
        <f t="shared" si="14"/>
        <v>1.8148372752823397E-4</v>
      </c>
      <c r="K41" s="75">
        <f t="shared" si="14"/>
        <v>2.0637611959159463E-4</v>
      </c>
      <c r="L41" s="75">
        <f t="shared" si="14"/>
        <v>2.0637650584506921E-4</v>
      </c>
      <c r="M41" s="75">
        <f t="shared" si="14"/>
        <v>1.8148483970078827E-4</v>
      </c>
      <c r="N41" s="75">
        <f t="shared" si="14"/>
        <v>1.3470342345761924E-4</v>
      </c>
      <c r="O41" s="75">
        <f t="shared" si="14"/>
        <v>7.1674786334659894E-5</v>
      </c>
      <c r="P41" s="75">
        <f t="shared" si="14"/>
        <v>1.1121725542117757E-9</v>
      </c>
      <c r="Q41" s="75">
        <f t="shared" si="15"/>
        <v>-7.1672696133975443E-5</v>
      </c>
      <c r="R41" s="75">
        <f t="shared" si="15"/>
        <v>-1.3470171951040935E-4</v>
      </c>
      <c r="S41" s="75">
        <f t="shared" si="15"/>
        <v>-1.8148372752823405E-4</v>
      </c>
      <c r="T41" s="75">
        <f t="shared" si="15"/>
        <v>-2.0637611959159461E-4</v>
      </c>
      <c r="U41" s="75">
        <f t="shared" si="15"/>
        <v>-2.0637650584506921E-4</v>
      </c>
      <c r="V41" s="75">
        <f t="shared" si="15"/>
        <v>-1.8148483970078827E-4</v>
      </c>
      <c r="W41" s="75">
        <f t="shared" si="15"/>
        <v>-1.3470342345761927E-4</v>
      </c>
      <c r="X41" s="75">
        <f t="shared" si="15"/>
        <v>-7.1674786334659934E-5</v>
      </c>
      <c r="Y41" s="75">
        <f t="shared" si="15"/>
        <v>-1.1121725542374499E-9</v>
      </c>
      <c r="Z41" s="75">
        <f t="shared" si="15"/>
        <v>7.1672696133975769E-5</v>
      </c>
      <c r="AA41" s="75">
        <f t="shared" si="16"/>
        <v>1.3470171951040932E-4</v>
      </c>
      <c r="AB41" s="75">
        <f t="shared" si="16"/>
        <v>1.8148372752823402E-4</v>
      </c>
      <c r="AC41" s="75">
        <f t="shared" si="16"/>
        <v>2.0637611959159461E-4</v>
      </c>
      <c r="AD41" s="75">
        <f t="shared" si="16"/>
        <v>2.0637650584506921E-4</v>
      </c>
      <c r="AE41" s="75">
        <f t="shared" si="16"/>
        <v>1.814848397007883E-4</v>
      </c>
      <c r="AF41" s="75">
        <f t="shared" si="16"/>
        <v>1.3470342345761927E-4</v>
      </c>
      <c r="AG41" s="75">
        <f t="shared" si="16"/>
        <v>7.1674786334659962E-5</v>
      </c>
      <c r="AH41" s="75">
        <f t="shared" si="16"/>
        <v>1.1121725542631241E-9</v>
      </c>
      <c r="AI41" s="75">
        <f t="shared" si="16"/>
        <v>-7.1672696133975037E-5</v>
      </c>
      <c r="AJ41" s="75">
        <f t="shared" si="16"/>
        <v>-1.3470171951040876E-4</v>
      </c>
      <c r="AK41" s="75">
        <f t="shared" si="17"/>
        <v>-1.8148372752823402E-4</v>
      </c>
      <c r="AL41" s="75">
        <f t="shared" si="17"/>
        <v>-2.0637611959159461E-4</v>
      </c>
      <c r="AM41" s="75">
        <f t="shared" si="17"/>
        <v>-2.0637650584506921E-4</v>
      </c>
      <c r="AN41" s="75">
        <f t="shared" si="17"/>
        <v>-1.814848397007883E-4</v>
      </c>
      <c r="AO41" s="75">
        <f t="shared" si="17"/>
        <v>-1.3470342345761876E-4</v>
      </c>
      <c r="AP41" s="75">
        <f t="shared" si="17"/>
        <v>-7.1674786334660327E-5</v>
      </c>
      <c r="AQ41" s="75">
        <f t="shared" si="17"/>
        <v>-1.112172553916545E-9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1.3866700000000001E-5</v>
      </c>
      <c r="E42" s="50">
        <v>-3.1415899999999999</v>
      </c>
      <c r="F42" s="36">
        <f t="shared" si="5"/>
        <v>0.55466799999804717</v>
      </c>
      <c r="G42" s="75">
        <f t="shared" si="14"/>
        <v>-1.4718613434994001E-10</v>
      </c>
      <c r="H42" s="75">
        <f t="shared" si="14"/>
        <v>-9.6318536910284145E-6</v>
      </c>
      <c r="I42" s="75">
        <f t="shared" si="14"/>
        <v>-1.8970901195473745E-5</v>
      </c>
      <c r="J42" s="75">
        <f t="shared" si="14"/>
        <v>-2.7733527466833784E-5</v>
      </c>
      <c r="K42" s="75">
        <f t="shared" si="14"/>
        <v>-3.5653484539956138E-5</v>
      </c>
      <c r="L42" s="75">
        <f t="shared" si="14"/>
        <v>-4.2490128526865611E-5</v>
      </c>
      <c r="M42" s="75">
        <f t="shared" si="14"/>
        <v>-4.8035731459528747E-5</v>
      </c>
      <c r="N42" s="75">
        <f t="shared" si="14"/>
        <v>-5.2121792999047082E-5</v>
      </c>
      <c r="O42" s="75">
        <f t="shared" si="14"/>
        <v>-5.4624160233189236E-5</v>
      </c>
      <c r="P42" s="75">
        <f t="shared" si="14"/>
        <v>-5.5466799999804717E-5</v>
      </c>
      <c r="Q42" s="75">
        <f t="shared" si="15"/>
        <v>-5.4624109115981222E-5</v>
      </c>
      <c r="R42" s="75">
        <f t="shared" si="15"/>
        <v>-5.2121692317801555E-5</v>
      </c>
      <c r="S42" s="75">
        <f t="shared" si="15"/>
        <v>-4.8035584273394413E-5</v>
      </c>
      <c r="T42" s="75">
        <f t="shared" si="15"/>
        <v>-4.248993930801866E-5</v>
      </c>
      <c r="U42" s="75">
        <f t="shared" si="15"/>
        <v>-3.5653259037715505E-5</v>
      </c>
      <c r="V42" s="75">
        <f t="shared" si="15"/>
        <v>-2.7733272532970926E-5</v>
      </c>
      <c r="W42" s="75">
        <f t="shared" si="15"/>
        <v>-1.8970624576025088E-5</v>
      </c>
      <c r="X42" s="75">
        <f t="shared" si="15"/>
        <v>-9.6315637909359337E-6</v>
      </c>
      <c r="Y42" s="75">
        <f t="shared" si="15"/>
        <v>1.4718613434314449E-10</v>
      </c>
      <c r="Z42" s="75">
        <f t="shared" si="15"/>
        <v>9.6318536910284331E-6</v>
      </c>
      <c r="AA42" s="75">
        <f t="shared" si="16"/>
        <v>1.8970901195473738E-5</v>
      </c>
      <c r="AB42" s="75">
        <f t="shared" si="16"/>
        <v>2.7733527466833795E-5</v>
      </c>
      <c r="AC42" s="75">
        <f t="shared" si="16"/>
        <v>3.5653484539956131E-5</v>
      </c>
      <c r="AD42" s="75">
        <f t="shared" si="16"/>
        <v>4.2490128526865604E-5</v>
      </c>
      <c r="AE42" s="75">
        <f t="shared" si="16"/>
        <v>4.803573145952874E-5</v>
      </c>
      <c r="AF42" s="75">
        <f t="shared" si="16"/>
        <v>5.2121792999047068E-5</v>
      </c>
      <c r="AG42" s="75">
        <f t="shared" si="16"/>
        <v>5.4624160233189236E-5</v>
      </c>
      <c r="AH42" s="75">
        <f t="shared" si="16"/>
        <v>5.5466799999804717E-5</v>
      </c>
      <c r="AI42" s="75">
        <f t="shared" si="16"/>
        <v>5.4624109115981222E-5</v>
      </c>
      <c r="AJ42" s="75">
        <f t="shared" si="16"/>
        <v>5.2121692317801562E-5</v>
      </c>
      <c r="AK42" s="75">
        <f t="shared" si="17"/>
        <v>4.8035584273394406E-5</v>
      </c>
      <c r="AL42" s="75">
        <f t="shared" si="17"/>
        <v>4.248993930801866E-5</v>
      </c>
      <c r="AM42" s="75">
        <f t="shared" si="17"/>
        <v>3.5653259037715505E-5</v>
      </c>
      <c r="AN42" s="75">
        <f t="shared" si="17"/>
        <v>2.773327253297095E-5</v>
      </c>
      <c r="AO42" s="75">
        <f t="shared" si="17"/>
        <v>1.8970624576025074E-5</v>
      </c>
      <c r="AP42" s="75">
        <f t="shared" si="17"/>
        <v>9.6315637909359896E-6</v>
      </c>
      <c r="AQ42" s="75">
        <f t="shared" si="17"/>
        <v>-1.47186134336349E-10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6.8991299999999998E-5</v>
      </c>
      <c r="E43" s="50">
        <v>-1.5708</v>
      </c>
      <c r="F43" s="36">
        <f t="shared" si="5"/>
        <v>2.0697389999860367</v>
      </c>
      <c r="G43" s="75">
        <f t="shared" ref="G43:P49" si="18">Bn*SIN(m*(th-INDEX(deg,ii)*PI()/180+ph))*INDEX(mm,ii)*INDEX(_10kA,ii)</f>
        <v>-2.0697389999860369E-4</v>
      </c>
      <c r="H43" s="75">
        <f t="shared" si="18"/>
        <v>-2.038296334071427E-4</v>
      </c>
      <c r="I43" s="75">
        <f t="shared" si="18"/>
        <v>-1.9449210654737685E-4</v>
      </c>
      <c r="J43" s="75">
        <f t="shared" si="18"/>
        <v>-1.7924503544792367E-4</v>
      </c>
      <c r="K43" s="75">
        <f t="shared" si="18"/>
        <v>-1.585516946487497E-4</v>
      </c>
      <c r="L43" s="75">
        <f t="shared" si="18"/>
        <v>-1.330408408387022E-4</v>
      </c>
      <c r="M43" s="75">
        <f t="shared" si="18"/>
        <v>-1.0348760840168454E-4</v>
      </c>
      <c r="N43" s="75">
        <f t="shared" si="18"/>
        <v>-7.0789957350638302E-5</v>
      </c>
      <c r="O43" s="75">
        <f t="shared" si="18"/>
        <v>-3.5941389266939754E-5</v>
      </c>
      <c r="P43" s="75">
        <f t="shared" si="18"/>
        <v>-7.6025758575221687E-10</v>
      </c>
      <c r="Q43" s="75">
        <f t="shared" ref="Q43:Z49" si="19">Bn*SIN(m*(th-INDEX(deg,ii)*PI()/180+ph))*INDEX(mm,ii)*INDEX(_10kA,ii)</f>
        <v>3.5939891851810281E-5</v>
      </c>
      <c r="R43" s="75">
        <f t="shared" si="19"/>
        <v>7.0788528533751854E-5</v>
      </c>
      <c r="S43" s="75">
        <f t="shared" si="19"/>
        <v>1.0348629159691914E-4</v>
      </c>
      <c r="T43" s="75">
        <f t="shared" si="19"/>
        <v>1.330396760565044E-4</v>
      </c>
      <c r="U43" s="75">
        <f t="shared" si="19"/>
        <v>1.5855071728043712E-4</v>
      </c>
      <c r="V43" s="75">
        <f t="shared" si="19"/>
        <v>1.7924427519033792E-4</v>
      </c>
      <c r="W43" s="75">
        <f t="shared" si="19"/>
        <v>1.9449158650056001E-4</v>
      </c>
      <c r="X43" s="75">
        <f t="shared" si="19"/>
        <v>2.0382936937245405E-4</v>
      </c>
      <c r="Y43" s="75">
        <f t="shared" si="19"/>
        <v>2.0697389999860369E-4</v>
      </c>
      <c r="Z43" s="75">
        <f t="shared" si="19"/>
        <v>2.038296334071427E-4</v>
      </c>
      <c r="AA43" s="75">
        <f t="shared" ref="AA43:AJ49" si="20">Bn*SIN(m*(th-INDEX(deg,ii)*PI()/180+ph))*INDEX(mm,ii)*INDEX(_10kA,ii)</f>
        <v>1.9449210654737687E-4</v>
      </c>
      <c r="AB43" s="75">
        <f t="shared" si="20"/>
        <v>1.792450354479237E-4</v>
      </c>
      <c r="AC43" s="75">
        <f t="shared" si="20"/>
        <v>1.5855169464874973E-4</v>
      </c>
      <c r="AD43" s="75">
        <f t="shared" si="20"/>
        <v>1.3304084083870228E-4</v>
      </c>
      <c r="AE43" s="75">
        <f t="shared" si="20"/>
        <v>1.0348760840168464E-4</v>
      </c>
      <c r="AF43" s="75">
        <f t="shared" si="20"/>
        <v>7.0789957350638451E-5</v>
      </c>
      <c r="AG43" s="75">
        <f t="shared" si="20"/>
        <v>3.5941389266939775E-5</v>
      </c>
      <c r="AH43" s="75">
        <f t="shared" si="20"/>
        <v>7.6025758582353162E-10</v>
      </c>
      <c r="AI43" s="75">
        <f t="shared" si="20"/>
        <v>-3.5939891851810166E-5</v>
      </c>
      <c r="AJ43" s="75">
        <f t="shared" si="20"/>
        <v>-7.0788528533751691E-5</v>
      </c>
      <c r="AK43" s="75">
        <f t="shared" ref="AK43:AQ49" si="21">Bn*SIN(m*(th-INDEX(deg,ii)*PI()/180+ph))*INDEX(mm,ii)*INDEX(_10kA,ii)</f>
        <v>-1.0348629159691916E-4</v>
      </c>
      <c r="AL43" s="75">
        <f t="shared" si="21"/>
        <v>-1.3303967605650434E-4</v>
      </c>
      <c r="AM43" s="75">
        <f t="shared" si="21"/>
        <v>-1.5855071728043706E-4</v>
      </c>
      <c r="AN43" s="75">
        <f t="shared" si="21"/>
        <v>-1.7924427519033786E-4</v>
      </c>
      <c r="AO43" s="75">
        <f t="shared" si="21"/>
        <v>-1.9449158650056001E-4</v>
      </c>
      <c r="AP43" s="75">
        <f t="shared" si="21"/>
        <v>-2.03829369372454E-4</v>
      </c>
      <c r="AQ43" s="75">
        <f t="shared" si="21"/>
        <v>-2.0697389999860369E-4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7.0888099999999996E-6</v>
      </c>
      <c r="E44" s="50">
        <v>3.1415899999999999</v>
      </c>
      <c r="F44" s="36">
        <f t="shared" si="5"/>
        <v>0.13962243160904608</v>
      </c>
      <c r="G44" s="75">
        <f t="shared" si="18"/>
        <v>-7.5243175451803576E-11</v>
      </c>
      <c r="H44" s="75">
        <f t="shared" si="18"/>
        <v>4.8489609188918363E-6</v>
      </c>
      <c r="I44" s="75">
        <f t="shared" si="18"/>
        <v>9.1131408310992956E-6</v>
      </c>
      <c r="J44" s="75">
        <f t="shared" si="18"/>
        <v>1.2278141463441689E-5</v>
      </c>
      <c r="K44" s="75">
        <f t="shared" si="18"/>
        <v>1.3962217029224012E-5</v>
      </c>
      <c r="L44" s="75">
        <f t="shared" si="18"/>
        <v>1.3962243160904609E-5</v>
      </c>
      <c r="M44" s="75">
        <f t="shared" si="18"/>
        <v>1.2278216706617149E-5</v>
      </c>
      <c r="N44" s="75">
        <f t="shared" si="18"/>
        <v>9.1132561103321799E-6</v>
      </c>
      <c r="O44" s="75">
        <f t="shared" si="18"/>
        <v>4.84910232980531E-6</v>
      </c>
      <c r="P44" s="75">
        <f t="shared" si="18"/>
        <v>7.5243175453540539E-11</v>
      </c>
      <c r="Q44" s="75">
        <f t="shared" si="19"/>
        <v>-4.8489609188918346E-6</v>
      </c>
      <c r="R44" s="75">
        <f t="shared" si="19"/>
        <v>-9.1131408310993024E-6</v>
      </c>
      <c r="S44" s="75">
        <f t="shared" si="19"/>
        <v>-1.2278141463441696E-5</v>
      </c>
      <c r="T44" s="75">
        <f t="shared" si="19"/>
        <v>-1.396221702922401E-5</v>
      </c>
      <c r="U44" s="75">
        <f t="shared" si="19"/>
        <v>-1.3962243160904609E-5</v>
      </c>
      <c r="V44" s="75">
        <f t="shared" si="19"/>
        <v>-1.2278216706617149E-5</v>
      </c>
      <c r="W44" s="75">
        <f t="shared" si="19"/>
        <v>-9.1132561103321816E-6</v>
      </c>
      <c r="X44" s="75">
        <f t="shared" si="19"/>
        <v>-4.8491023298053125E-6</v>
      </c>
      <c r="Y44" s="75">
        <f t="shared" si="19"/>
        <v>-7.5243175455277515E-11</v>
      </c>
      <c r="Z44" s="75">
        <f t="shared" si="19"/>
        <v>4.8489609188918566E-6</v>
      </c>
      <c r="AA44" s="75">
        <f t="shared" si="20"/>
        <v>9.1131408310993007E-6</v>
      </c>
      <c r="AB44" s="75">
        <f t="shared" si="20"/>
        <v>1.2278141463441694E-5</v>
      </c>
      <c r="AC44" s="75">
        <f t="shared" si="20"/>
        <v>1.396221702922401E-5</v>
      </c>
      <c r="AD44" s="75">
        <f t="shared" si="20"/>
        <v>1.3962243160904609E-5</v>
      </c>
      <c r="AE44" s="75">
        <f t="shared" si="20"/>
        <v>1.2278216706617151E-5</v>
      </c>
      <c r="AF44" s="75">
        <f t="shared" si="20"/>
        <v>9.1132561103321833E-6</v>
      </c>
      <c r="AG44" s="75">
        <f t="shared" si="20"/>
        <v>4.8491023298053142E-6</v>
      </c>
      <c r="AH44" s="75">
        <f t="shared" si="20"/>
        <v>7.5243175457014478E-11</v>
      </c>
      <c r="AI44" s="75">
        <f t="shared" si="20"/>
        <v>-4.8489609188918075E-6</v>
      </c>
      <c r="AJ44" s="75">
        <f t="shared" si="20"/>
        <v>-9.1131408310992617E-6</v>
      </c>
      <c r="AK44" s="75">
        <f t="shared" si="21"/>
        <v>-1.2278141463441694E-5</v>
      </c>
      <c r="AL44" s="75">
        <f t="shared" si="21"/>
        <v>-1.396221702922401E-5</v>
      </c>
      <c r="AM44" s="75">
        <f t="shared" si="21"/>
        <v>-1.3962243160904609E-5</v>
      </c>
      <c r="AN44" s="75">
        <f t="shared" si="21"/>
        <v>-1.2278216706617152E-5</v>
      </c>
      <c r="AO44" s="75">
        <f t="shared" si="21"/>
        <v>-9.1132561103321461E-6</v>
      </c>
      <c r="AP44" s="75">
        <f t="shared" si="21"/>
        <v>-4.8491023298053396E-6</v>
      </c>
      <c r="AQ44" s="75">
        <f t="shared" si="21"/>
        <v>-7.5243175433566932E-11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6.9441000000000001E-6</v>
      </c>
      <c r="E45" s="50">
        <v>3.1415899999999999</v>
      </c>
      <c r="F45" s="36">
        <f t="shared" si="5"/>
        <v>0.27776399999902207</v>
      </c>
      <c r="G45" s="75">
        <f t="shared" si="18"/>
        <v>7.3707171536084173E-11</v>
      </c>
      <c r="H45" s="75">
        <f t="shared" si="18"/>
        <v>-4.8232486547367555E-6</v>
      </c>
      <c r="I45" s="75">
        <f t="shared" si="18"/>
        <v>-9.5000190469524669E-6</v>
      </c>
      <c r="J45" s="75">
        <f t="shared" si="18"/>
        <v>-1.3888136167668109E-5</v>
      </c>
      <c r="K45" s="75">
        <f t="shared" si="18"/>
        <v>-1.785426929866516E-5</v>
      </c>
      <c r="L45" s="75">
        <f t="shared" si="18"/>
        <v>-2.1277909491718455E-5</v>
      </c>
      <c r="M45" s="75">
        <f t="shared" si="18"/>
        <v>-2.4055031172007618E-5</v>
      </c>
      <c r="N45" s="75">
        <f t="shared" si="18"/>
        <v>-2.6101252902568431E-5</v>
      </c>
      <c r="O45" s="75">
        <f t="shared" si="18"/>
        <v>-2.7354401271555971E-5</v>
      </c>
      <c r="P45" s="75">
        <f t="shared" si="18"/>
        <v>-2.7776399999902206E-5</v>
      </c>
      <c r="Q45" s="75">
        <f t="shared" si="19"/>
        <v>-2.7354426869788008E-5</v>
      </c>
      <c r="R45" s="75">
        <f t="shared" si="19"/>
        <v>-2.610130332124318E-5</v>
      </c>
      <c r="S45" s="75">
        <f t="shared" si="19"/>
        <v>-2.4055104879179152E-5</v>
      </c>
      <c r="T45" s="75">
        <f t="shared" si="19"/>
        <v>-2.1278004247831675E-5</v>
      </c>
      <c r="U45" s="75">
        <f t="shared" si="19"/>
        <v>-1.7854382224603509E-5</v>
      </c>
      <c r="V45" s="75">
        <f t="shared" si="19"/>
        <v>-1.3888263832234104E-5</v>
      </c>
      <c r="W45" s="75">
        <f t="shared" si="19"/>
        <v>-9.500157571122866E-6</v>
      </c>
      <c r="X45" s="75">
        <f t="shared" si="19"/>
        <v>-4.8233938295247223E-6</v>
      </c>
      <c r="Y45" s="75">
        <f t="shared" si="19"/>
        <v>-7.3707171539487194E-11</v>
      </c>
      <c r="Z45" s="75">
        <f t="shared" si="19"/>
        <v>4.8232486547367767E-6</v>
      </c>
      <c r="AA45" s="75">
        <f t="shared" si="20"/>
        <v>9.5000190469524754E-6</v>
      </c>
      <c r="AB45" s="75">
        <f t="shared" si="20"/>
        <v>1.3888136167668116E-5</v>
      </c>
      <c r="AC45" s="75">
        <f t="shared" si="20"/>
        <v>1.7854269298665157E-5</v>
      </c>
      <c r="AD45" s="75">
        <f t="shared" si="20"/>
        <v>2.1277909491718455E-5</v>
      </c>
      <c r="AE45" s="75">
        <f t="shared" si="20"/>
        <v>2.4055031172007615E-5</v>
      </c>
      <c r="AF45" s="75">
        <f t="shared" si="20"/>
        <v>2.6101252902568431E-5</v>
      </c>
      <c r="AG45" s="75">
        <f t="shared" si="20"/>
        <v>2.7354401271555971E-5</v>
      </c>
      <c r="AH45" s="75">
        <f t="shared" si="20"/>
        <v>2.7776399999902206E-5</v>
      </c>
      <c r="AI45" s="75">
        <f t="shared" si="20"/>
        <v>2.7354426869788011E-5</v>
      </c>
      <c r="AJ45" s="75">
        <f t="shared" si="20"/>
        <v>2.6101303321243197E-5</v>
      </c>
      <c r="AK45" s="75">
        <f t="shared" si="21"/>
        <v>2.4055104879179156E-5</v>
      </c>
      <c r="AL45" s="75">
        <f t="shared" si="21"/>
        <v>2.1278004247831675E-5</v>
      </c>
      <c r="AM45" s="75">
        <f t="shared" si="21"/>
        <v>1.7854382224603512E-5</v>
      </c>
      <c r="AN45" s="75">
        <f t="shared" si="21"/>
        <v>1.3888263832234107E-5</v>
      </c>
      <c r="AO45" s="75">
        <f t="shared" si="21"/>
        <v>9.5001575711228219E-6</v>
      </c>
      <c r="AP45" s="75">
        <f t="shared" si="21"/>
        <v>4.8233938295247486E-6</v>
      </c>
      <c r="AQ45" s="75">
        <f t="shared" si="21"/>
        <v>7.3707171518219812E-11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6.0767299999999997E-5</v>
      </c>
      <c r="E46" s="50">
        <v>-1.5708</v>
      </c>
      <c r="F46" s="36">
        <f t="shared" si="5"/>
        <v>1.8230189999877016</v>
      </c>
      <c r="G46" s="75">
        <f t="shared" si="18"/>
        <v>-1.8230189999877015E-4</v>
      </c>
      <c r="H46" s="75">
        <f t="shared" si="18"/>
        <v>-1.7953244078806836E-4</v>
      </c>
      <c r="I46" s="75">
        <f t="shared" si="18"/>
        <v>-1.7130797921181964E-4</v>
      </c>
      <c r="J46" s="75">
        <f t="shared" si="18"/>
        <v>-1.5787841137323997E-4</v>
      </c>
      <c r="K46" s="75">
        <f t="shared" si="18"/>
        <v>-1.3965178789541533E-4</v>
      </c>
      <c r="L46" s="75">
        <f t="shared" si="18"/>
        <v>-1.1718191550960292E-4</v>
      </c>
      <c r="M46" s="75">
        <f t="shared" si="18"/>
        <v>-9.1151529917941594E-5</v>
      </c>
      <c r="N46" s="75">
        <f t="shared" si="18"/>
        <v>-6.235155121462333E-5</v>
      </c>
      <c r="O46" s="75">
        <f t="shared" si="18"/>
        <v>-3.1657052179056024E-5</v>
      </c>
      <c r="P46" s="75">
        <f t="shared" si="18"/>
        <v>-6.6963226944093941E-10</v>
      </c>
      <c r="Q46" s="75">
        <f t="shared" si="19"/>
        <v>3.1655733260954798E-5</v>
      </c>
      <c r="R46" s="75">
        <f t="shared" si="19"/>
        <v>6.2350292717618859E-5</v>
      </c>
      <c r="S46" s="75">
        <f t="shared" si="19"/>
        <v>9.1150370080828511E-5</v>
      </c>
      <c r="T46" s="75">
        <f t="shared" si="19"/>
        <v>1.1718088957344504E-4</v>
      </c>
      <c r="U46" s="75">
        <f t="shared" si="19"/>
        <v>1.3965092703276366E-4</v>
      </c>
      <c r="V46" s="75">
        <f t="shared" si="19"/>
        <v>1.5787774174097054E-4</v>
      </c>
      <c r="W46" s="75">
        <f t="shared" si="19"/>
        <v>1.7130752115637011E-4</v>
      </c>
      <c r="X46" s="75">
        <f t="shared" si="19"/>
        <v>1.7953220822722178E-4</v>
      </c>
      <c r="Y46" s="75">
        <f t="shared" si="19"/>
        <v>1.8230189999877015E-4</v>
      </c>
      <c r="Z46" s="75">
        <f t="shared" si="19"/>
        <v>1.7953244078806836E-4</v>
      </c>
      <c r="AA46" s="75">
        <f t="shared" si="20"/>
        <v>1.7130797921181967E-4</v>
      </c>
      <c r="AB46" s="75">
        <f t="shared" si="20"/>
        <v>1.5787841137323999E-4</v>
      </c>
      <c r="AC46" s="75">
        <f t="shared" si="20"/>
        <v>1.3965178789541536E-4</v>
      </c>
      <c r="AD46" s="75">
        <f t="shared" si="20"/>
        <v>1.1718191550960297E-4</v>
      </c>
      <c r="AE46" s="75">
        <f t="shared" si="20"/>
        <v>9.1151529917941703E-5</v>
      </c>
      <c r="AF46" s="75">
        <f t="shared" si="20"/>
        <v>6.2351551214623465E-5</v>
      </c>
      <c r="AG46" s="75">
        <f t="shared" si="20"/>
        <v>3.1657052179056044E-5</v>
      </c>
      <c r="AH46" s="75">
        <f t="shared" si="20"/>
        <v>6.6963226950375333E-10</v>
      </c>
      <c r="AI46" s="75">
        <f t="shared" si="20"/>
        <v>-3.1655733260954703E-5</v>
      </c>
      <c r="AJ46" s="75">
        <f t="shared" si="20"/>
        <v>-6.2350292717618737E-5</v>
      </c>
      <c r="AK46" s="75">
        <f t="shared" si="21"/>
        <v>-9.1150370080828538E-5</v>
      </c>
      <c r="AL46" s="75">
        <f t="shared" si="21"/>
        <v>-1.17180889573445E-4</v>
      </c>
      <c r="AM46" s="75">
        <f t="shared" si="21"/>
        <v>-1.396509270327636E-4</v>
      </c>
      <c r="AN46" s="75">
        <f t="shared" si="21"/>
        <v>-1.5787774174097049E-4</v>
      </c>
      <c r="AO46" s="75">
        <f t="shared" si="21"/>
        <v>-1.7130752115637014E-4</v>
      </c>
      <c r="AP46" s="75">
        <f t="shared" si="21"/>
        <v>-1.7953220822722175E-4</v>
      </c>
      <c r="AQ46" s="75">
        <f t="shared" si="21"/>
        <v>-1.8230189999877015E-4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2.5210099999999999E-6</v>
      </c>
      <c r="E47" s="50">
        <v>3.1415899999999999</v>
      </c>
      <c r="F47" s="36">
        <f t="shared" si="5"/>
        <v>4.9654250334078824E-2</v>
      </c>
      <c r="G47" s="75">
        <f t="shared" si="18"/>
        <v>-2.6758905619666957E-11</v>
      </c>
      <c r="H47" s="75">
        <f t="shared" si="18"/>
        <v>1.7244472578804494E-6</v>
      </c>
      <c r="I47" s="75">
        <f t="shared" si="18"/>
        <v>3.240927485235129E-6</v>
      </c>
      <c r="J47" s="75">
        <f t="shared" si="18"/>
        <v>4.3665040268749101E-6</v>
      </c>
      <c r="K47" s="75">
        <f t="shared" si="18"/>
        <v>4.9654157401374877E-6</v>
      </c>
      <c r="L47" s="75">
        <f t="shared" si="18"/>
        <v>4.9654250334078824E-6</v>
      </c>
      <c r="M47" s="75">
        <f t="shared" si="18"/>
        <v>4.366530785780533E-6</v>
      </c>
      <c r="N47" s="75">
        <f t="shared" si="18"/>
        <v>3.2409684822570404E-6</v>
      </c>
      <c r="O47" s="75">
        <f t="shared" si="18"/>
        <v>1.7244975481727519E-6</v>
      </c>
      <c r="P47" s="75">
        <f t="shared" si="18"/>
        <v>2.675890562028468E-11</v>
      </c>
      <c r="Q47" s="75">
        <f t="shared" si="19"/>
        <v>-1.7244472578804488E-6</v>
      </c>
      <c r="R47" s="75">
        <f t="shared" si="19"/>
        <v>-3.2409274852351319E-6</v>
      </c>
      <c r="S47" s="75">
        <f t="shared" si="19"/>
        <v>-4.3665040268749126E-6</v>
      </c>
      <c r="T47" s="75">
        <f t="shared" si="19"/>
        <v>-4.9654157401374877E-6</v>
      </c>
      <c r="U47" s="75">
        <f t="shared" si="19"/>
        <v>-4.9654250334078824E-6</v>
      </c>
      <c r="V47" s="75">
        <f t="shared" si="19"/>
        <v>-4.366530785780533E-6</v>
      </c>
      <c r="W47" s="75">
        <f t="shared" si="19"/>
        <v>-3.2409684822570408E-6</v>
      </c>
      <c r="X47" s="75">
        <f t="shared" si="19"/>
        <v>-1.7244975481727528E-6</v>
      </c>
      <c r="Y47" s="75">
        <f t="shared" si="19"/>
        <v>-2.6758905620902403E-11</v>
      </c>
      <c r="Z47" s="75">
        <f t="shared" si="19"/>
        <v>1.7244472578804566E-6</v>
      </c>
      <c r="AA47" s="75">
        <f t="shared" si="20"/>
        <v>3.2409274852351311E-6</v>
      </c>
      <c r="AB47" s="75">
        <f t="shared" si="20"/>
        <v>4.3665040268749118E-6</v>
      </c>
      <c r="AC47" s="75">
        <f t="shared" si="20"/>
        <v>4.9654157401374877E-6</v>
      </c>
      <c r="AD47" s="75">
        <f t="shared" si="20"/>
        <v>4.9654250334078824E-6</v>
      </c>
      <c r="AE47" s="75">
        <f t="shared" si="20"/>
        <v>4.366530785780533E-6</v>
      </c>
      <c r="AF47" s="75">
        <f t="shared" si="20"/>
        <v>3.2409684822570412E-6</v>
      </c>
      <c r="AG47" s="75">
        <f t="shared" si="20"/>
        <v>1.7244975481727534E-6</v>
      </c>
      <c r="AH47" s="75">
        <f t="shared" si="20"/>
        <v>2.6758905621520126E-11</v>
      </c>
      <c r="AI47" s="75">
        <f t="shared" si="20"/>
        <v>-1.724447257880439E-6</v>
      </c>
      <c r="AJ47" s="75">
        <f t="shared" si="20"/>
        <v>-3.2409274852351171E-6</v>
      </c>
      <c r="AK47" s="75">
        <f t="shared" si="21"/>
        <v>-4.3665040268749118E-6</v>
      </c>
      <c r="AL47" s="75">
        <f t="shared" si="21"/>
        <v>-4.9654157401374877E-6</v>
      </c>
      <c r="AM47" s="75">
        <f t="shared" si="21"/>
        <v>-4.9654250334078824E-6</v>
      </c>
      <c r="AN47" s="75">
        <f t="shared" si="21"/>
        <v>-4.3665307857805339E-6</v>
      </c>
      <c r="AO47" s="75">
        <f t="shared" si="21"/>
        <v>-3.2409684822570285E-6</v>
      </c>
      <c r="AP47" s="75">
        <f t="shared" si="21"/>
        <v>-1.7244975481727623E-6</v>
      </c>
      <c r="AQ47" s="75">
        <f t="shared" si="21"/>
        <v>-2.6758905613181422E-11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2.7582300000000002E-4</v>
      </c>
      <c r="E48" s="50">
        <v>1.5708</v>
      </c>
      <c r="F48" s="36">
        <f t="shared" si="5"/>
        <v>2.7582299999813924</v>
      </c>
      <c r="G48" s="75">
        <f t="shared" si="18"/>
        <v>2.7582299999813926E-4</v>
      </c>
      <c r="H48" s="75">
        <f t="shared" si="18"/>
        <v>2.7163245292482964E-4</v>
      </c>
      <c r="I48" s="75">
        <f t="shared" si="18"/>
        <v>2.5918849122205249E-4</v>
      </c>
      <c r="J48" s="75">
        <f t="shared" si="18"/>
        <v>2.3886921836919816E-4</v>
      </c>
      <c r="K48" s="75">
        <f t="shared" si="18"/>
        <v>2.1129202518985256E-4</v>
      </c>
      <c r="L48" s="75">
        <f t="shared" si="18"/>
        <v>1.7729483074403689E-4</v>
      </c>
      <c r="M48" s="75">
        <f t="shared" si="18"/>
        <v>1.3791062258157694E-4</v>
      </c>
      <c r="N48" s="75">
        <f t="shared" si="18"/>
        <v>9.4336069938118068E-5</v>
      </c>
      <c r="O48" s="75">
        <f t="shared" si="18"/>
        <v>4.7895163545944075E-5</v>
      </c>
      <c r="P48" s="75">
        <f t="shared" si="18"/>
        <v>-1.0131544512647039E-9</v>
      </c>
      <c r="Q48" s="75">
        <f t="shared" si="19"/>
        <v>-4.7897159070661163E-5</v>
      </c>
      <c r="R48" s="75">
        <f t="shared" si="19"/>
        <v>-9.433797404564098E-5</v>
      </c>
      <c r="S48" s="75">
        <f t="shared" si="19"/>
        <v>-1.3791237741656224E-4</v>
      </c>
      <c r="T48" s="75">
        <f t="shared" si="19"/>
        <v>-1.772963829867117E-4</v>
      </c>
      <c r="U48" s="75">
        <f t="shared" si="19"/>
        <v>-2.112933276761084E-4</v>
      </c>
      <c r="V48" s="75">
        <f t="shared" si="19"/>
        <v>-2.3887023152364937E-4</v>
      </c>
      <c r="W48" s="75">
        <f t="shared" si="19"/>
        <v>-2.5918918426051364E-4</v>
      </c>
      <c r="X48" s="75">
        <f t="shared" si="19"/>
        <v>-2.7163280478967794E-4</v>
      </c>
      <c r="Y48" s="75">
        <f t="shared" si="19"/>
        <v>-2.7582299999813926E-4</v>
      </c>
      <c r="Z48" s="75">
        <f t="shared" si="19"/>
        <v>-2.7163245292482964E-4</v>
      </c>
      <c r="AA48" s="75">
        <f t="shared" si="20"/>
        <v>-2.5918849122205249E-4</v>
      </c>
      <c r="AB48" s="75">
        <f t="shared" si="20"/>
        <v>-2.3886921836919808E-4</v>
      </c>
      <c r="AC48" s="75">
        <f t="shared" si="20"/>
        <v>-2.1129202518985251E-4</v>
      </c>
      <c r="AD48" s="75">
        <f t="shared" si="20"/>
        <v>-1.7729483074403689E-4</v>
      </c>
      <c r="AE48" s="75">
        <f t="shared" si="20"/>
        <v>-1.3791062258157696E-4</v>
      </c>
      <c r="AF48" s="75">
        <f t="shared" si="20"/>
        <v>-9.4336069938118095E-5</v>
      </c>
      <c r="AG48" s="75">
        <f t="shared" si="20"/>
        <v>-4.7895163545943994E-5</v>
      </c>
      <c r="AH48" s="75">
        <f t="shared" si="20"/>
        <v>1.0131544512309115E-9</v>
      </c>
      <c r="AI48" s="75">
        <f t="shared" si="20"/>
        <v>4.7897159070661129E-5</v>
      </c>
      <c r="AJ48" s="75">
        <f t="shared" si="20"/>
        <v>9.433797404564094E-5</v>
      </c>
      <c r="AK48" s="75">
        <f t="shared" si="21"/>
        <v>1.3791237741656243E-4</v>
      </c>
      <c r="AL48" s="75">
        <f t="shared" si="21"/>
        <v>1.772963829867117E-4</v>
      </c>
      <c r="AM48" s="75">
        <f t="shared" si="21"/>
        <v>2.1129332767610837E-4</v>
      </c>
      <c r="AN48" s="75">
        <f t="shared" si="21"/>
        <v>2.3887023152364934E-4</v>
      </c>
      <c r="AO48" s="75">
        <f t="shared" si="21"/>
        <v>2.5918918426051375E-4</v>
      </c>
      <c r="AP48" s="75">
        <f t="shared" si="21"/>
        <v>2.7163280478967794E-4</v>
      </c>
      <c r="AQ48" s="75">
        <f t="shared" si="21"/>
        <v>2.7582299999813926E-4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4.2611400000000001E-4</v>
      </c>
      <c r="E49" s="50">
        <v>3.1415899999999999</v>
      </c>
      <c r="F49" s="36">
        <f t="shared" si="5"/>
        <v>2.130569999992499</v>
      </c>
      <c r="G49" s="75">
        <f t="shared" si="18"/>
        <v>5.653658806023633E-10</v>
      </c>
      <c r="H49" s="75">
        <f t="shared" si="18"/>
        <v>-3.6996403012350369E-5</v>
      </c>
      <c r="I49" s="75">
        <f t="shared" si="18"/>
        <v>-7.2869254406134407E-5</v>
      </c>
      <c r="J49" s="75">
        <f t="shared" si="18"/>
        <v>-1.0652801037840988E-4</v>
      </c>
      <c r="K49" s="75">
        <f t="shared" si="18"/>
        <v>-1.369499666611117E-4</v>
      </c>
      <c r="L49" s="75">
        <f t="shared" si="18"/>
        <v>-1.6321076750684248E-4</v>
      </c>
      <c r="M49" s="75">
        <f t="shared" si="18"/>
        <v>-1.8451249177051118E-4</v>
      </c>
      <c r="N49" s="75">
        <f t="shared" si="18"/>
        <v>-2.0020789733955885E-4</v>
      </c>
      <c r="O49" s="75">
        <f t="shared" si="18"/>
        <v>-2.0982008725802841E-4</v>
      </c>
      <c r="P49" s="75">
        <f t="shared" si="18"/>
        <v>-2.130569999992499E-4</v>
      </c>
      <c r="Q49" s="75">
        <f t="shared" si="19"/>
        <v>-2.0982028360753816E-4</v>
      </c>
      <c r="R49" s="75">
        <f t="shared" si="19"/>
        <v>-2.0020828407259789E-4</v>
      </c>
      <c r="S49" s="75">
        <f t="shared" si="19"/>
        <v>-1.8451305713639178E-4</v>
      </c>
      <c r="T49" s="75">
        <f t="shared" si="19"/>
        <v>-1.6321149432720847E-4</v>
      </c>
      <c r="U49" s="75">
        <f t="shared" si="19"/>
        <v>-1.3695083285189403E-4</v>
      </c>
      <c r="V49" s="75">
        <f t="shared" si="19"/>
        <v>-1.0652898962084005E-4</v>
      </c>
      <c r="W49" s="75">
        <f t="shared" si="19"/>
        <v>-7.2870316946426622E-5</v>
      </c>
      <c r="X49" s="75">
        <f t="shared" si="19"/>
        <v>-3.6997516565755413E-5</v>
      </c>
      <c r="Y49" s="75">
        <f t="shared" si="19"/>
        <v>-5.6536588062846601E-10</v>
      </c>
      <c r="Z49" s="75">
        <f t="shared" si="19"/>
        <v>3.6996403012350539E-5</v>
      </c>
      <c r="AA49" s="75">
        <f t="shared" si="20"/>
        <v>7.2869254406134475E-5</v>
      </c>
      <c r="AB49" s="75">
        <f t="shared" si="20"/>
        <v>1.0652801037840993E-4</v>
      </c>
      <c r="AC49" s="75">
        <f t="shared" si="20"/>
        <v>1.3694996666111168E-4</v>
      </c>
      <c r="AD49" s="75">
        <f t="shared" si="20"/>
        <v>1.6321076750684245E-4</v>
      </c>
      <c r="AE49" s="75">
        <f t="shared" si="20"/>
        <v>1.8451249177051118E-4</v>
      </c>
      <c r="AF49" s="75">
        <f t="shared" si="20"/>
        <v>2.0020789733955885E-4</v>
      </c>
      <c r="AG49" s="75">
        <f t="shared" si="20"/>
        <v>2.0982008725802841E-4</v>
      </c>
      <c r="AH49" s="75">
        <f t="shared" si="20"/>
        <v>2.130569999992499E-4</v>
      </c>
      <c r="AI49" s="75">
        <f t="shared" si="20"/>
        <v>2.0982028360753822E-4</v>
      </c>
      <c r="AJ49" s="75">
        <f t="shared" si="20"/>
        <v>2.0020828407259802E-4</v>
      </c>
      <c r="AK49" s="75">
        <f t="shared" si="21"/>
        <v>1.8451305713639181E-4</v>
      </c>
      <c r="AL49" s="75">
        <f t="shared" si="21"/>
        <v>1.6321149432720847E-4</v>
      </c>
      <c r="AM49" s="75">
        <f t="shared" si="21"/>
        <v>1.3695083285189405E-4</v>
      </c>
      <c r="AN49" s="75">
        <f t="shared" si="21"/>
        <v>1.0652898962084006E-4</v>
      </c>
      <c r="AO49" s="75">
        <f t="shared" si="21"/>
        <v>7.2870316946426283E-5</v>
      </c>
      <c r="AP49" s="75">
        <f t="shared" si="21"/>
        <v>3.6997516565755623E-5</v>
      </c>
      <c r="AQ49" s="75">
        <f t="shared" si="21"/>
        <v>5.6536588046533597E-10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17.361489379963903</v>
      </c>
      <c r="F51" s="36" t="s">
        <v>41</v>
      </c>
      <c r="G51" s="75">
        <f t="shared" ref="G51:AQ51" si="23">SUM(G3:G49)*10000</f>
        <v>7.8166351863475656</v>
      </c>
      <c r="H51" s="75">
        <f t="shared" si="23"/>
        <v>7.2982608752811675</v>
      </c>
      <c r="I51" s="75">
        <f t="shared" si="23"/>
        <v>6.4272706670798438</v>
      </c>
      <c r="J51" s="75">
        <f t="shared" si="23"/>
        <v>5.115049687682852</v>
      </c>
      <c r="K51" s="75">
        <f t="shared" si="23"/>
        <v>3.3160537998097102</v>
      </c>
      <c r="L51" s="75">
        <f t="shared" si="23"/>
        <v>1.0394957852321771</v>
      </c>
      <c r="M51" s="75">
        <f t="shared" si="23"/>
        <v>-1.6454527851529317</v>
      </c>
      <c r="N51" s="75">
        <f t="shared" si="23"/>
        <v>-4.611763235114422</v>
      </c>
      <c r="O51" s="75">
        <f t="shared" si="23"/>
        <v>-7.6838911693054222</v>
      </c>
      <c r="P51" s="75">
        <f t="shared" si="23"/>
        <v>-10.653412556604833</v>
      </c>
      <c r="Q51" s="75">
        <f t="shared" si="23"/>
        <v>-13.299236812016694</v>
      </c>
      <c r="R51" s="75">
        <f t="shared" si="23"/>
        <v>-15.410108553096272</v>
      </c>
      <c r="S51" s="75">
        <f t="shared" si="23"/>
        <v>-16.806810539348866</v>
      </c>
      <c r="T51" s="75">
        <f t="shared" si="23"/>
        <v>-17.361489379963903</v>
      </c>
      <c r="U51" s="75">
        <f t="shared" si="23"/>
        <v>-17.011842641104902</v>
      </c>
      <c r="V51" s="75">
        <f t="shared" si="23"/>
        <v>-15.768493669620117</v>
      </c>
      <c r="W51" s="75">
        <f t="shared" si="23"/>
        <v>-13.714668867412762</v>
      </c>
      <c r="X51" s="75">
        <f t="shared" si="23"/>
        <v>-10.998187215162714</v>
      </c>
      <c r="Y51" s="75">
        <f t="shared" si="23"/>
        <v>-7.8166666116799997</v>
      </c>
      <c r="Z51" s="75">
        <f t="shared" si="23"/>
        <v>-4.3976391308675096</v>
      </c>
      <c r="AA51" s="75">
        <f t="shared" si="23"/>
        <v>-0.97585354391410029</v>
      </c>
      <c r="AB51" s="75">
        <f t="shared" si="23"/>
        <v>2.2296414548330925</v>
      </c>
      <c r="AC51" s="75">
        <f t="shared" si="23"/>
        <v>5.0360332141722504</v>
      </c>
      <c r="AD51" s="75">
        <f t="shared" si="23"/>
        <v>7.3126021426531951</v>
      </c>
      <c r="AE51" s="75">
        <f t="shared" si="23"/>
        <v>8.9901753530013089</v>
      </c>
      <c r="AF51" s="75">
        <f t="shared" si="23"/>
        <v>10.063228504682737</v>
      </c>
      <c r="AG51" s="75">
        <f t="shared" si="23"/>
        <v>10.584571974025064</v>
      </c>
      <c r="AH51" s="75">
        <f t="shared" si="23"/>
        <v>10.653443981937267</v>
      </c>
      <c r="AI51" s="75">
        <f t="shared" si="23"/>
        <v>10.398615067603062</v>
      </c>
      <c r="AJ51" s="75">
        <f t="shared" si="23"/>
        <v>9.958691429930548</v>
      </c>
      <c r="AK51" s="75">
        <f t="shared" si="23"/>
        <v>9.4621193968329411</v>
      </c>
      <c r="AL51" s="75">
        <f t="shared" si="23"/>
        <v>9.009402365981952</v>
      </c>
      <c r="AM51" s="75">
        <f t="shared" si="23"/>
        <v>8.6597447132195278</v>
      </c>
      <c r="AN51" s="75">
        <f t="shared" si="23"/>
        <v>8.4237711017717487</v>
      </c>
      <c r="AO51" s="75">
        <f t="shared" si="23"/>
        <v>8.2632035978444467</v>
      </c>
      <c r="AP51" s="75">
        <f t="shared" si="23"/>
        <v>8.0975064104430849</v>
      </c>
      <c r="AQ51" s="75">
        <f t="shared" si="23"/>
        <v>7.816635186347562</v>
      </c>
    </row>
    <row r="52" spans="1:43" x14ac:dyDescent="0.25">
      <c r="F52" s="36">
        <f>SUM(F3:F49)</f>
        <v>45.652408173720687</v>
      </c>
    </row>
  </sheetData>
  <pageMargins left="0.7" right="0.7" top="0.75" bottom="0.75" header="0.3" footer="0.3"/>
  <pageSetup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8" workbookViewId="0">
      <selection activeCell="AG64" sqref="AG64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111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2.4122799999999999E-5</v>
      </c>
      <c r="E3" s="50">
        <v>3.1415899999999999</v>
      </c>
      <c r="F3" s="36">
        <f>MAX(ABS(MAX(G3:AQ3)),ABS(MAX(G3:AQ3)))*10000</f>
        <v>0.96491199999660271</v>
      </c>
      <c r="G3" s="75">
        <f t="shared" ref="G3:P12" si="1">Bn*SIN(m*(th-INDEX(deg,ii)*PI()/180+ph))*INDEX(mm,ii)*INDEX(_10kA,ii)</f>
        <v>2.560480634683618E-10</v>
      </c>
      <c r="H3" s="75">
        <f t="shared" si="1"/>
        <v>-1.675526888271825E-5</v>
      </c>
      <c r="I3" s="75">
        <f t="shared" si="1"/>
        <v>-3.3001693447073768E-5</v>
      </c>
      <c r="J3" s="75">
        <f t="shared" si="1"/>
        <v>-4.8245378255702567E-5</v>
      </c>
      <c r="K3" s="75">
        <f t="shared" si="1"/>
        <v>-6.2023151659371245E-5</v>
      </c>
      <c r="L3" s="75">
        <f t="shared" si="1"/>
        <v>-7.3916382985098999E-5</v>
      </c>
      <c r="M3" s="75">
        <f t="shared" si="1"/>
        <v>-8.3563702417319065E-5</v>
      </c>
      <c r="N3" s="75">
        <f t="shared" si="1"/>
        <v>-9.0671981036862613E-5</v>
      </c>
      <c r="O3" s="75">
        <f t="shared" si="1"/>
        <v>-9.5025237394837396E-5</v>
      </c>
      <c r="P3" s="75">
        <f t="shared" si="1"/>
        <v>-9.6491199999660274E-5</v>
      </c>
      <c r="Q3" s="75">
        <f t="shared" ref="Q3:Z12" si="2">Bn*SIN(m*(th-INDEX(deg,ii)*PI()/180+ph))*INDEX(mm,ii)*INDEX(_10kA,ii)</f>
        <v>-9.5025326319396627E-5</v>
      </c>
      <c r="R3" s="75">
        <f t="shared" si="2"/>
        <v>-9.0672156184053363E-5</v>
      </c>
      <c r="S3" s="75">
        <f t="shared" si="2"/>
        <v>-8.3563958465382527E-5</v>
      </c>
      <c r="T3" s="75">
        <f t="shared" si="2"/>
        <v>-7.3916712154144373E-5</v>
      </c>
      <c r="U3" s="75">
        <f t="shared" si="2"/>
        <v>-6.2023543947763634E-5</v>
      </c>
      <c r="V3" s="75">
        <f t="shared" si="2"/>
        <v>-4.824582174395772E-5</v>
      </c>
      <c r="W3" s="75">
        <f t="shared" si="2"/>
        <v>-3.3002174660025436E-5</v>
      </c>
      <c r="X3" s="75">
        <f t="shared" si="2"/>
        <v>-1.6755773198954357E-5</v>
      </c>
      <c r="Y3" s="75">
        <f t="shared" si="2"/>
        <v>-2.560480634801834E-10</v>
      </c>
      <c r="Z3" s="75">
        <f t="shared" si="2"/>
        <v>1.6755268882718324E-5</v>
      </c>
      <c r="AA3" s="75">
        <f t="shared" ref="AA3:AJ12" si="3">Bn*SIN(m*(th-INDEX(deg,ii)*PI()/180+ph))*INDEX(mm,ii)*INDEX(_10kA,ii)</f>
        <v>3.3001693447073795E-5</v>
      </c>
      <c r="AB3" s="75">
        <f t="shared" si="3"/>
        <v>4.8245378255702595E-5</v>
      </c>
      <c r="AC3" s="75">
        <f t="shared" si="3"/>
        <v>6.2023151659371231E-5</v>
      </c>
      <c r="AD3" s="75">
        <f t="shared" si="3"/>
        <v>7.3916382985098986E-5</v>
      </c>
      <c r="AE3" s="75">
        <f t="shared" si="3"/>
        <v>8.3563702417319052E-5</v>
      </c>
      <c r="AF3" s="75">
        <f t="shared" si="3"/>
        <v>9.0671981036862613E-5</v>
      </c>
      <c r="AG3" s="75">
        <f t="shared" si="3"/>
        <v>9.5025237394837396E-5</v>
      </c>
      <c r="AH3" s="75">
        <f t="shared" si="3"/>
        <v>9.6491199999660274E-5</v>
      </c>
      <c r="AI3" s="75">
        <f t="shared" si="3"/>
        <v>9.502532631939664E-5</v>
      </c>
      <c r="AJ3" s="75">
        <f t="shared" si="3"/>
        <v>9.0672156184053417E-5</v>
      </c>
      <c r="AK3" s="75">
        <f t="shared" ref="AK3:AQ12" si="4">Bn*SIN(m*(th-INDEX(deg,ii)*PI()/180+ph))*INDEX(mm,ii)*INDEX(_10kA,ii)</f>
        <v>8.3563958465382541E-5</v>
      </c>
      <c r="AL3" s="75">
        <f t="shared" si="4"/>
        <v>7.3916712154144373E-5</v>
      </c>
      <c r="AM3" s="75">
        <f t="shared" si="4"/>
        <v>6.2023543947763648E-5</v>
      </c>
      <c r="AN3" s="75">
        <f t="shared" si="4"/>
        <v>4.8245821743957734E-5</v>
      </c>
      <c r="AO3" s="75">
        <f t="shared" si="4"/>
        <v>3.3002174660025287E-5</v>
      </c>
      <c r="AP3" s="75">
        <f t="shared" si="4"/>
        <v>1.6755773198954452E-5</v>
      </c>
      <c r="AQ3" s="75">
        <f t="shared" si="4"/>
        <v>2.560480634063036E-10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4.97733E-5</v>
      </c>
      <c r="E4" s="50">
        <v>-1.5708</v>
      </c>
      <c r="F4" s="36">
        <f t="shared" ref="F4:F49" si="5">MAX(ABS(MAX(G4:AQ4)),ABS(MAX(G4:AQ4)))*10000</f>
        <v>1.4931989999899264</v>
      </c>
      <c r="G4" s="75">
        <f t="shared" si="1"/>
        <v>-1.4931989999899265E-4</v>
      </c>
      <c r="H4" s="75">
        <f t="shared" si="1"/>
        <v>-1.4705149044102279E-4</v>
      </c>
      <c r="I4" s="75">
        <f t="shared" si="1"/>
        <v>-1.4031499575764702E-4</v>
      </c>
      <c r="J4" s="75">
        <f t="shared" si="1"/>
        <v>-1.2931510093098895E-4</v>
      </c>
      <c r="K4" s="75">
        <f t="shared" si="1"/>
        <v>-1.1438603219914126E-4</v>
      </c>
      <c r="L4" s="75">
        <f t="shared" si="1"/>
        <v>-9.5981401761047785E-5</v>
      </c>
      <c r="M4" s="75">
        <f t="shared" si="1"/>
        <v>-7.4660424999377671E-5</v>
      </c>
      <c r="N4" s="75">
        <f t="shared" si="1"/>
        <v>-5.1070929004099435E-5</v>
      </c>
      <c r="O4" s="75">
        <f t="shared" si="1"/>
        <v>-2.5929668674168664E-5</v>
      </c>
      <c r="P4" s="75">
        <f t="shared" si="1"/>
        <v>-5.4848261872034326E-10</v>
      </c>
      <c r="Q4" s="75">
        <f t="shared" si="2"/>
        <v>2.5928588374298047E-5</v>
      </c>
      <c r="R4" s="75">
        <f t="shared" si="2"/>
        <v>5.1069898193960555E-5</v>
      </c>
      <c r="S4" s="75">
        <f t="shared" si="2"/>
        <v>7.465947499961495E-5</v>
      </c>
      <c r="T4" s="75">
        <f t="shared" si="2"/>
        <v>9.5980561436923359E-5</v>
      </c>
      <c r="U4" s="75">
        <f t="shared" si="2"/>
        <v>1.1438532708347835E-4</v>
      </c>
      <c r="V4" s="75">
        <f t="shared" si="2"/>
        <v>1.2931455244837026E-4</v>
      </c>
      <c r="W4" s="75">
        <f t="shared" si="2"/>
        <v>1.4031462057343929E-4</v>
      </c>
      <c r="X4" s="75">
        <f t="shared" si="2"/>
        <v>1.4705129995500835E-4</v>
      </c>
      <c r="Y4" s="75">
        <f t="shared" si="2"/>
        <v>1.4931989999899265E-4</v>
      </c>
      <c r="Z4" s="75">
        <f t="shared" si="2"/>
        <v>1.4705149044102279E-4</v>
      </c>
      <c r="AA4" s="75">
        <f t="shared" si="3"/>
        <v>1.4031499575764704E-4</v>
      </c>
      <c r="AB4" s="75">
        <f t="shared" si="3"/>
        <v>1.2931510093098898E-4</v>
      </c>
      <c r="AC4" s="75">
        <f t="shared" si="3"/>
        <v>1.1438603219914129E-4</v>
      </c>
      <c r="AD4" s="75">
        <f t="shared" si="3"/>
        <v>9.5981401761047853E-5</v>
      </c>
      <c r="AE4" s="75">
        <f t="shared" si="3"/>
        <v>7.4660424999377752E-5</v>
      </c>
      <c r="AF4" s="75">
        <f t="shared" si="3"/>
        <v>5.1070929004099543E-5</v>
      </c>
      <c r="AG4" s="75">
        <f t="shared" si="3"/>
        <v>2.5929668674168677E-5</v>
      </c>
      <c r="AH4" s="75">
        <f t="shared" si="3"/>
        <v>5.4848261877179286E-10</v>
      </c>
      <c r="AI4" s="75">
        <f t="shared" si="3"/>
        <v>-2.5928588374297959E-5</v>
      </c>
      <c r="AJ4" s="75">
        <f t="shared" si="3"/>
        <v>-5.1069898193960447E-5</v>
      </c>
      <c r="AK4" s="75">
        <f t="shared" si="4"/>
        <v>-7.4659474999614977E-5</v>
      </c>
      <c r="AL4" s="75">
        <f t="shared" si="4"/>
        <v>-9.5980561436923332E-5</v>
      </c>
      <c r="AM4" s="75">
        <f t="shared" si="4"/>
        <v>-1.1438532708347834E-4</v>
      </c>
      <c r="AN4" s="75">
        <f t="shared" si="4"/>
        <v>-1.293145524483702E-4</v>
      </c>
      <c r="AO4" s="75">
        <f t="shared" si="4"/>
        <v>-1.4031462057343931E-4</v>
      </c>
      <c r="AP4" s="75">
        <f t="shared" si="4"/>
        <v>-1.470512999550083E-4</v>
      </c>
      <c r="AQ4" s="75">
        <f t="shared" si="4"/>
        <v>-1.4931989999899265E-4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5.4521800000000004E-6</v>
      </c>
      <c r="E5" s="50">
        <v>-3.1415899999999999</v>
      </c>
      <c r="F5" s="36">
        <f t="shared" si="5"/>
        <v>0.10738708318747561</v>
      </c>
      <c r="G5" s="75">
        <f t="shared" si="1"/>
        <v>5.7871396797884901E-11</v>
      </c>
      <c r="H5" s="75">
        <f t="shared" si="1"/>
        <v>3.7295651513466874E-6</v>
      </c>
      <c r="I5" s="75">
        <f t="shared" si="1"/>
        <v>7.0092318315247349E-6</v>
      </c>
      <c r="J5" s="75">
        <f t="shared" si="1"/>
        <v>9.4434817075762858E-6</v>
      </c>
      <c r="K5" s="75">
        <f t="shared" si="1"/>
        <v>1.0738708318747561E-5</v>
      </c>
      <c r="L5" s="75">
        <f t="shared" si="1"/>
        <v>1.0738688220222376E-5</v>
      </c>
      <c r="M5" s="75">
        <f t="shared" si="1"/>
        <v>9.4434238361794936E-6</v>
      </c>
      <c r="N5" s="75">
        <f t="shared" si="1"/>
        <v>7.009143167400871E-6</v>
      </c>
      <c r="O5" s="75">
        <f t="shared" si="1"/>
        <v>3.7294563886976424E-6</v>
      </c>
      <c r="P5" s="75">
        <f t="shared" si="1"/>
        <v>-5.7871396796548952E-11</v>
      </c>
      <c r="Q5" s="75">
        <f t="shared" si="2"/>
        <v>-3.7295651513466912E-6</v>
      </c>
      <c r="R5" s="75">
        <f t="shared" si="2"/>
        <v>-7.0092318315247341E-6</v>
      </c>
      <c r="S5" s="75">
        <f t="shared" si="2"/>
        <v>-9.4434817075762858E-6</v>
      </c>
      <c r="T5" s="75">
        <f t="shared" si="2"/>
        <v>-1.0738708318747561E-5</v>
      </c>
      <c r="U5" s="75">
        <f t="shared" si="2"/>
        <v>-1.0738688220222376E-5</v>
      </c>
      <c r="V5" s="75">
        <f t="shared" si="2"/>
        <v>-9.4434238361794902E-6</v>
      </c>
      <c r="W5" s="75">
        <f t="shared" si="2"/>
        <v>-7.009143167400871E-6</v>
      </c>
      <c r="X5" s="75">
        <f t="shared" si="2"/>
        <v>-3.7294563886976394E-6</v>
      </c>
      <c r="Y5" s="75">
        <f t="shared" si="2"/>
        <v>5.7871396795213004E-11</v>
      </c>
      <c r="Z5" s="75">
        <f t="shared" si="2"/>
        <v>3.7295651513466941E-6</v>
      </c>
      <c r="AA5" s="75">
        <f t="shared" si="3"/>
        <v>7.0092318315247332E-6</v>
      </c>
      <c r="AB5" s="75">
        <f t="shared" si="3"/>
        <v>9.4434817075762891E-6</v>
      </c>
      <c r="AC5" s="75">
        <f t="shared" si="3"/>
        <v>1.0738708318747561E-5</v>
      </c>
      <c r="AD5" s="75">
        <f t="shared" si="3"/>
        <v>1.0738688220222376E-5</v>
      </c>
      <c r="AE5" s="75">
        <f t="shared" si="3"/>
        <v>9.4434238361794953E-6</v>
      </c>
      <c r="AF5" s="75">
        <f t="shared" si="3"/>
        <v>7.0091431674008795E-6</v>
      </c>
      <c r="AG5" s="75">
        <f t="shared" si="3"/>
        <v>3.7294563886976403E-6</v>
      </c>
      <c r="AH5" s="75">
        <f t="shared" si="3"/>
        <v>-5.7871396793877062E-11</v>
      </c>
      <c r="AI5" s="75">
        <f t="shared" si="3"/>
        <v>-3.729565151346684E-6</v>
      </c>
      <c r="AJ5" s="75">
        <f t="shared" si="3"/>
        <v>-7.0092318315247247E-6</v>
      </c>
      <c r="AK5" s="75">
        <f t="shared" si="4"/>
        <v>-9.4434817075762891E-6</v>
      </c>
      <c r="AL5" s="75">
        <f t="shared" si="4"/>
        <v>-1.0738708318747561E-5</v>
      </c>
      <c r="AM5" s="75">
        <f t="shared" si="4"/>
        <v>-1.0738688220222376E-5</v>
      </c>
      <c r="AN5" s="75">
        <f t="shared" si="4"/>
        <v>-9.443423836179497E-6</v>
      </c>
      <c r="AO5" s="75">
        <f t="shared" si="4"/>
        <v>-7.0091431674008659E-6</v>
      </c>
      <c r="AP5" s="75">
        <f t="shared" si="4"/>
        <v>-3.7294563886976598E-6</v>
      </c>
      <c r="AQ5" s="75">
        <f t="shared" si="4"/>
        <v>5.7871396792541113E-11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4.77305E-7</v>
      </c>
      <c r="E6" s="50">
        <v>-2.4756000000000002E-16</v>
      </c>
      <c r="F6" s="36">
        <f t="shared" si="5"/>
        <v>1.90922E-2</v>
      </c>
      <c r="G6" s="75">
        <f t="shared" si="1"/>
        <v>-4.7264650320000004E-22</v>
      </c>
      <c r="H6" s="75">
        <f t="shared" si="1"/>
        <v>3.3153257376525623E-7</v>
      </c>
      <c r="I6" s="75">
        <f t="shared" si="1"/>
        <v>6.5299169804023279E-7</v>
      </c>
      <c r="J6" s="75">
        <f t="shared" si="1"/>
        <v>9.5460999999999957E-7</v>
      </c>
      <c r="K6" s="75">
        <f t="shared" si="1"/>
        <v>1.2272229601657342E-6</v>
      </c>
      <c r="L6" s="75">
        <f t="shared" si="1"/>
        <v>1.4625473716916151E-6</v>
      </c>
      <c r="M6" s="75">
        <f t="shared" si="1"/>
        <v>1.6534330214133256E-6</v>
      </c>
      <c r="N6" s="75">
        <f t="shared" si="1"/>
        <v>1.7940799454568719E-6</v>
      </c>
      <c r="O6" s="75">
        <f t="shared" si="1"/>
        <v>1.8802146582059677E-6</v>
      </c>
      <c r="P6" s="75">
        <f t="shared" si="1"/>
        <v>1.90922E-6</v>
      </c>
      <c r="Q6" s="75">
        <f t="shared" si="2"/>
        <v>1.880214658205968E-6</v>
      </c>
      <c r="R6" s="75">
        <f t="shared" si="2"/>
        <v>1.7940799454568721E-6</v>
      </c>
      <c r="S6" s="75">
        <f t="shared" si="2"/>
        <v>1.6534330214133264E-6</v>
      </c>
      <c r="T6" s="75">
        <f t="shared" si="2"/>
        <v>1.4625473716916159E-6</v>
      </c>
      <c r="U6" s="75">
        <f t="shared" si="2"/>
        <v>1.2272229601657355E-6</v>
      </c>
      <c r="V6" s="75">
        <f t="shared" si="2"/>
        <v>9.5461000000000063E-7</v>
      </c>
      <c r="W6" s="75">
        <f t="shared" si="2"/>
        <v>6.5299169804023437E-7</v>
      </c>
      <c r="X6" s="75">
        <f t="shared" si="2"/>
        <v>3.3153257376525739E-7</v>
      </c>
      <c r="Y6" s="75">
        <f t="shared" si="2"/>
        <v>1.0817717945380002E-21</v>
      </c>
      <c r="Z6" s="75">
        <f t="shared" si="2"/>
        <v>-3.3153257376525612E-7</v>
      </c>
      <c r="AA6" s="75">
        <f t="shared" si="3"/>
        <v>-6.5299169804023226E-7</v>
      </c>
      <c r="AB6" s="75">
        <f t="shared" si="3"/>
        <v>-9.5460999999999936E-7</v>
      </c>
      <c r="AC6" s="75">
        <f t="shared" si="3"/>
        <v>-1.2272229601657338E-6</v>
      </c>
      <c r="AD6" s="75">
        <f t="shared" si="3"/>
        <v>-1.4625473716916151E-6</v>
      </c>
      <c r="AE6" s="75">
        <f t="shared" si="3"/>
        <v>-1.6534330214133253E-6</v>
      </c>
      <c r="AF6" s="75">
        <f t="shared" si="3"/>
        <v>-1.7940799454568717E-6</v>
      </c>
      <c r="AG6" s="75">
        <f t="shared" si="3"/>
        <v>-1.8802146582059677E-6</v>
      </c>
      <c r="AH6" s="75">
        <f t="shared" si="3"/>
        <v>-1.90922E-6</v>
      </c>
      <c r="AI6" s="75">
        <f t="shared" si="3"/>
        <v>-1.880214658205968E-6</v>
      </c>
      <c r="AJ6" s="75">
        <f t="shared" si="3"/>
        <v>-1.7940799454568723E-6</v>
      </c>
      <c r="AK6" s="75">
        <f t="shared" si="4"/>
        <v>-1.6534330214133258E-6</v>
      </c>
      <c r="AL6" s="75">
        <f t="shared" si="4"/>
        <v>-1.4625473716916155E-6</v>
      </c>
      <c r="AM6" s="75">
        <f t="shared" si="4"/>
        <v>-1.2272229601657351E-6</v>
      </c>
      <c r="AN6" s="75">
        <f t="shared" si="4"/>
        <v>-9.5461000000000084E-7</v>
      </c>
      <c r="AO6" s="75">
        <f t="shared" si="4"/>
        <v>-6.52991698040233E-7</v>
      </c>
      <c r="AP6" s="75">
        <f t="shared" si="4"/>
        <v>-3.315325737652585E-7</v>
      </c>
      <c r="AQ6" s="75">
        <f t="shared" si="4"/>
        <v>-4.6781558661612713E-22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3.4407199999999999E-7</v>
      </c>
      <c r="E7" s="50">
        <v>1.5708</v>
      </c>
      <c r="F7" s="36">
        <f t="shared" si="5"/>
        <v>1.0322159999930363E-2</v>
      </c>
      <c r="G7" s="75">
        <f t="shared" si="1"/>
        <v>1.0322159999930364E-6</v>
      </c>
      <c r="H7" s="75">
        <f t="shared" si="1"/>
        <v>1.0165336611821925E-6</v>
      </c>
      <c r="I7" s="75">
        <f t="shared" si="1"/>
        <v>9.6996446146718035E-7</v>
      </c>
      <c r="J7" s="75">
        <f t="shared" si="1"/>
        <v>8.9392338241618788E-7</v>
      </c>
      <c r="K7" s="75">
        <f t="shared" si="1"/>
        <v>7.9072089373753762E-7</v>
      </c>
      <c r="L7" s="75">
        <f t="shared" si="1"/>
        <v>6.6349275082675036E-7</v>
      </c>
      <c r="M7" s="75">
        <f t="shared" si="1"/>
        <v>5.161047164256245E-7</v>
      </c>
      <c r="N7" s="75">
        <f t="shared" si="1"/>
        <v>3.5303510137749379E-7</v>
      </c>
      <c r="O7" s="75">
        <f t="shared" si="1"/>
        <v>1.7923869341838862E-7</v>
      </c>
      <c r="P7" s="75">
        <f t="shared" si="1"/>
        <v>-3.7915410791219275E-12</v>
      </c>
      <c r="Q7" s="75">
        <f t="shared" si="2"/>
        <v>-1.7924616129648934E-7</v>
      </c>
      <c r="R7" s="75">
        <f t="shared" si="2"/>
        <v>-3.5304222714383982E-7</v>
      </c>
      <c r="S7" s="75">
        <f t="shared" si="2"/>
        <v>-5.1611128356741168E-7</v>
      </c>
      <c r="T7" s="75">
        <f t="shared" si="2"/>
        <v>-6.6349855980469924E-7</v>
      </c>
      <c r="U7" s="75">
        <f t="shared" si="2"/>
        <v>-7.9072576804879173E-7</v>
      </c>
      <c r="V7" s="75">
        <f t="shared" si="2"/>
        <v>-8.939271739572669E-7</v>
      </c>
      <c r="W7" s="75">
        <f t="shared" si="2"/>
        <v>-9.6996705503402664E-7</v>
      </c>
      <c r="X7" s="75">
        <f t="shared" si="2"/>
        <v>-1.0165349779705906E-6</v>
      </c>
      <c r="Y7" s="75">
        <f t="shared" si="2"/>
        <v>-1.0322159999930364E-6</v>
      </c>
      <c r="Z7" s="75">
        <f t="shared" si="2"/>
        <v>-1.0165336611821925E-6</v>
      </c>
      <c r="AA7" s="75">
        <f t="shared" si="3"/>
        <v>-9.6996446146718035E-7</v>
      </c>
      <c r="AB7" s="75">
        <f t="shared" si="3"/>
        <v>-8.9392338241618777E-7</v>
      </c>
      <c r="AC7" s="75">
        <f t="shared" si="3"/>
        <v>-7.907208937375373E-7</v>
      </c>
      <c r="AD7" s="75">
        <f t="shared" si="3"/>
        <v>-6.6349275082675036E-7</v>
      </c>
      <c r="AE7" s="75">
        <f t="shared" si="3"/>
        <v>-5.161047164256245E-7</v>
      </c>
      <c r="AF7" s="75">
        <f t="shared" si="3"/>
        <v>-3.530351013774939E-7</v>
      </c>
      <c r="AG7" s="75">
        <f t="shared" si="3"/>
        <v>-1.792386934183883E-7</v>
      </c>
      <c r="AH7" s="75">
        <f t="shared" si="3"/>
        <v>3.7915410789954658E-12</v>
      </c>
      <c r="AI7" s="75">
        <f t="shared" si="3"/>
        <v>1.7924616129648921E-7</v>
      </c>
      <c r="AJ7" s="75">
        <f t="shared" si="3"/>
        <v>3.5304222714383977E-7</v>
      </c>
      <c r="AK7" s="75">
        <f t="shared" si="4"/>
        <v>5.1611128356741231E-7</v>
      </c>
      <c r="AL7" s="75">
        <f t="shared" si="4"/>
        <v>6.6349855980469924E-7</v>
      </c>
      <c r="AM7" s="75">
        <f t="shared" si="4"/>
        <v>7.9072576804879173E-7</v>
      </c>
      <c r="AN7" s="75">
        <f t="shared" si="4"/>
        <v>8.939271739572669E-7</v>
      </c>
      <c r="AO7" s="75">
        <f t="shared" si="4"/>
        <v>9.6996705503402686E-7</v>
      </c>
      <c r="AP7" s="75">
        <f t="shared" si="4"/>
        <v>1.0165349779705903E-6</v>
      </c>
      <c r="AQ7" s="75">
        <f t="shared" si="4"/>
        <v>1.0322159999930364E-6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2.3866500000000001E-8</v>
      </c>
      <c r="E8" s="50">
        <v>-3.7133600000000002E-16</v>
      </c>
      <c r="F8" s="36">
        <f t="shared" si="5"/>
        <v>4.700782847453173E-4</v>
      </c>
      <c r="G8" s="75">
        <f t="shared" si="1"/>
        <v>-3.5449962576000003E-23</v>
      </c>
      <c r="H8" s="75">
        <f t="shared" si="1"/>
        <v>1.6325647501364112E-8</v>
      </c>
      <c r="I8" s="75">
        <f t="shared" si="1"/>
        <v>3.0682180973167549E-8</v>
      </c>
      <c r="J8" s="75">
        <f t="shared" si="1"/>
        <v>4.1337990598842592E-8</v>
      </c>
      <c r="K8" s="75">
        <f t="shared" si="1"/>
        <v>4.7007828474531724E-8</v>
      </c>
      <c r="L8" s="75">
        <f t="shared" si="1"/>
        <v>4.7007828474531731E-8</v>
      </c>
      <c r="M8" s="75">
        <f t="shared" si="1"/>
        <v>4.1337990598842638E-8</v>
      </c>
      <c r="N8" s="75">
        <f t="shared" si="1"/>
        <v>3.0682180973167622E-8</v>
      </c>
      <c r="O8" s="75">
        <f t="shared" si="1"/>
        <v>1.6325647501364191E-8</v>
      </c>
      <c r="P8" s="75">
        <f t="shared" si="1"/>
        <v>4.8243421627361394E-23</v>
      </c>
      <c r="Q8" s="75">
        <f t="shared" si="2"/>
        <v>-1.6325647501364102E-8</v>
      </c>
      <c r="R8" s="75">
        <f t="shared" si="2"/>
        <v>-3.0682180973167549E-8</v>
      </c>
      <c r="S8" s="75">
        <f t="shared" si="2"/>
        <v>-4.1337990598842579E-8</v>
      </c>
      <c r="T8" s="75">
        <f t="shared" si="2"/>
        <v>-4.7007828474531724E-8</v>
      </c>
      <c r="U8" s="75">
        <f t="shared" si="2"/>
        <v>-4.7007828474531737E-8</v>
      </c>
      <c r="V8" s="75">
        <f t="shared" si="2"/>
        <v>-4.1337990598842632E-8</v>
      </c>
      <c r="W8" s="75">
        <f t="shared" si="2"/>
        <v>-3.0682180973167629E-8</v>
      </c>
      <c r="X8" s="75">
        <f t="shared" si="2"/>
        <v>-1.6325647501364178E-8</v>
      </c>
      <c r="Y8" s="75">
        <f t="shared" si="2"/>
        <v>-5.4091422747176715E-23</v>
      </c>
      <c r="Z8" s="75">
        <f t="shared" si="2"/>
        <v>1.6325647501364115E-8</v>
      </c>
      <c r="AA8" s="75">
        <f t="shared" si="3"/>
        <v>3.0682180973167543E-8</v>
      </c>
      <c r="AB8" s="75">
        <f t="shared" si="3"/>
        <v>4.1337990598842599E-8</v>
      </c>
      <c r="AC8" s="75">
        <f t="shared" si="3"/>
        <v>4.7007828474531724E-8</v>
      </c>
      <c r="AD8" s="75">
        <f t="shared" si="3"/>
        <v>4.7007828474531731E-8</v>
      </c>
      <c r="AE8" s="75">
        <f t="shared" si="3"/>
        <v>4.1337990598842638E-8</v>
      </c>
      <c r="AF8" s="75">
        <f t="shared" si="3"/>
        <v>3.0682180973167635E-8</v>
      </c>
      <c r="AG8" s="75">
        <f t="shared" si="3"/>
        <v>1.6325647501364145E-8</v>
      </c>
      <c r="AH8" s="75">
        <f t="shared" si="3"/>
        <v>1.7544003359445948E-23</v>
      </c>
      <c r="AI8" s="75">
        <f t="shared" si="3"/>
        <v>-1.6325647501364112E-8</v>
      </c>
      <c r="AJ8" s="75">
        <f t="shared" si="3"/>
        <v>-3.0682180973167536E-8</v>
      </c>
      <c r="AK8" s="75">
        <f t="shared" si="4"/>
        <v>-4.1337990598842612E-8</v>
      </c>
      <c r="AL8" s="75">
        <f t="shared" si="4"/>
        <v>-4.7007828474531724E-8</v>
      </c>
      <c r="AM8" s="75">
        <f t="shared" si="4"/>
        <v>-4.7007828474531731E-8</v>
      </c>
      <c r="AN8" s="75">
        <f t="shared" si="4"/>
        <v>-4.1337990598842638E-8</v>
      </c>
      <c r="AO8" s="75">
        <f t="shared" si="4"/>
        <v>-3.0682180973167569E-8</v>
      </c>
      <c r="AP8" s="75">
        <f t="shared" si="4"/>
        <v>-1.6325647501364231E-8</v>
      </c>
      <c r="AQ8" s="75">
        <f t="shared" si="4"/>
        <v>-2.3392004479261265E-23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2.60633E-7</v>
      </c>
      <c r="E9" s="50">
        <v>-7.2086099999999994E-14</v>
      </c>
      <c r="F9" s="36">
        <f t="shared" si="5"/>
        <v>1.042532E-2</v>
      </c>
      <c r="G9" s="75">
        <f t="shared" si="1"/>
        <v>-7.5152066005199993E-20</v>
      </c>
      <c r="H9" s="75">
        <f t="shared" si="1"/>
        <v>1.8103378195938623E-7</v>
      </c>
      <c r="I9" s="75">
        <f t="shared" si="1"/>
        <v>3.565669440615254E-7</v>
      </c>
      <c r="J9" s="75">
        <f t="shared" si="1"/>
        <v>5.2126599999993489E-7</v>
      </c>
      <c r="K9" s="75">
        <f t="shared" si="1"/>
        <v>6.7012665230166958E-7</v>
      </c>
      <c r="L9" s="75">
        <f t="shared" si="1"/>
        <v>7.9862584537366616E-7</v>
      </c>
      <c r="M9" s="75">
        <f t="shared" si="1"/>
        <v>9.0285919625816068E-7</v>
      </c>
      <c r="N9" s="75">
        <f t="shared" si="1"/>
        <v>9.7965962733314896E-7</v>
      </c>
      <c r="O9" s="75">
        <f t="shared" si="1"/>
        <v>1.0266935963633101E-6</v>
      </c>
      <c r="P9" s="75">
        <f t="shared" si="1"/>
        <v>1.042532E-6</v>
      </c>
      <c r="Q9" s="75">
        <f t="shared" si="2"/>
        <v>1.0266935963633364E-6</v>
      </c>
      <c r="R9" s="75">
        <f t="shared" si="2"/>
        <v>9.7965962733320042E-7</v>
      </c>
      <c r="S9" s="75">
        <f t="shared" si="2"/>
        <v>9.0285919625823596E-7</v>
      </c>
      <c r="T9" s="75">
        <f t="shared" si="2"/>
        <v>7.9862584537376262E-7</v>
      </c>
      <c r="U9" s="75">
        <f t="shared" si="2"/>
        <v>6.7012665230178477E-7</v>
      </c>
      <c r="V9" s="75">
        <f t="shared" si="2"/>
        <v>5.2126600000006491E-7</v>
      </c>
      <c r="W9" s="75">
        <f t="shared" si="2"/>
        <v>3.565669440616667E-7</v>
      </c>
      <c r="X9" s="75">
        <f t="shared" si="2"/>
        <v>1.8103378195953399E-7</v>
      </c>
      <c r="Y9" s="75">
        <f t="shared" si="2"/>
        <v>7.513003401089097E-20</v>
      </c>
      <c r="Z9" s="75">
        <f t="shared" si="2"/>
        <v>-1.8103378195938647E-7</v>
      </c>
      <c r="AA9" s="75">
        <f t="shared" si="3"/>
        <v>-3.5656694406152551E-7</v>
      </c>
      <c r="AB9" s="75">
        <f t="shared" si="3"/>
        <v>-5.2126599999993521E-7</v>
      </c>
      <c r="AC9" s="75">
        <f t="shared" si="3"/>
        <v>-6.7012665230166968E-7</v>
      </c>
      <c r="AD9" s="75">
        <f t="shared" si="3"/>
        <v>-7.9862584537366606E-7</v>
      </c>
      <c r="AE9" s="75">
        <f t="shared" si="3"/>
        <v>-9.0285919625816058E-7</v>
      </c>
      <c r="AF9" s="75">
        <f t="shared" si="3"/>
        <v>-9.7965962733314875E-7</v>
      </c>
      <c r="AG9" s="75">
        <f t="shared" si="3"/>
        <v>-1.0266935963633103E-6</v>
      </c>
      <c r="AH9" s="75">
        <f t="shared" si="3"/>
        <v>-1.042532E-6</v>
      </c>
      <c r="AI9" s="75">
        <f t="shared" si="3"/>
        <v>-1.0266935963633364E-6</v>
      </c>
      <c r="AJ9" s="75">
        <f t="shared" si="3"/>
        <v>-9.7965962733320042E-7</v>
      </c>
      <c r="AK9" s="75">
        <f t="shared" si="4"/>
        <v>-9.0285919625823586E-7</v>
      </c>
      <c r="AL9" s="75">
        <f t="shared" si="4"/>
        <v>-7.9862584537376262E-7</v>
      </c>
      <c r="AM9" s="75">
        <f t="shared" si="4"/>
        <v>-6.7012665230178488E-7</v>
      </c>
      <c r="AN9" s="75">
        <f t="shared" si="4"/>
        <v>-5.2126600000006544E-7</v>
      </c>
      <c r="AO9" s="75">
        <f t="shared" si="4"/>
        <v>-3.5656694406166638E-7</v>
      </c>
      <c r="AP9" s="75">
        <f t="shared" si="4"/>
        <v>-1.8103378195953505E-7</v>
      </c>
      <c r="AQ9" s="75">
        <f t="shared" si="4"/>
        <v>-7.5257759657790245E-20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1.86121E-7</v>
      </c>
      <c r="E10" s="50">
        <v>1.5708</v>
      </c>
      <c r="F10" s="36">
        <f t="shared" si="5"/>
        <v>5.5836299999623314E-3</v>
      </c>
      <c r="G10" s="75">
        <f t="shared" si="1"/>
        <v>5.5836299999623309E-7</v>
      </c>
      <c r="H10" s="75">
        <f t="shared" si="1"/>
        <v>5.4987985524219023E-7</v>
      </c>
      <c r="I10" s="75">
        <f t="shared" si="1"/>
        <v>5.2468888933924608E-7</v>
      </c>
      <c r="J10" s="75">
        <f t="shared" si="1"/>
        <v>4.835555170391178E-7</v>
      </c>
      <c r="K10" s="75">
        <f t="shared" si="1"/>
        <v>4.277295550446541E-7</v>
      </c>
      <c r="L10" s="75">
        <f t="shared" si="1"/>
        <v>3.5890724696175688E-7</v>
      </c>
      <c r="M10" s="75">
        <f t="shared" si="1"/>
        <v>2.791797237957569E-7</v>
      </c>
      <c r="N10" s="75">
        <f t="shared" si="1"/>
        <v>1.9096946599397952E-7</v>
      </c>
      <c r="O10" s="75">
        <f t="shared" si="1"/>
        <v>9.6956697603187433E-8</v>
      </c>
      <c r="P10" s="75">
        <f t="shared" si="1"/>
        <v>-2.0509818212096666E-12</v>
      </c>
      <c r="Q10" s="75">
        <f t="shared" si="2"/>
        <v>-9.6960737248784816E-8</v>
      </c>
      <c r="R10" s="75">
        <f t="shared" si="2"/>
        <v>-1.9097332057894458E-7</v>
      </c>
      <c r="S10" s="75">
        <f t="shared" si="2"/>
        <v>-2.7918327620047614E-7</v>
      </c>
      <c r="T10" s="75">
        <f t="shared" si="2"/>
        <v>-3.5891038924821095E-7</v>
      </c>
      <c r="U10" s="75">
        <f t="shared" si="2"/>
        <v>-4.2773219173605865E-7</v>
      </c>
      <c r="V10" s="75">
        <f t="shared" si="2"/>
        <v>-4.8355756802093891E-7</v>
      </c>
      <c r="W10" s="75">
        <f t="shared" si="2"/>
        <v>-5.2469029229343876E-7</v>
      </c>
      <c r="X10" s="75">
        <f t="shared" si="2"/>
        <v>-5.4988056754070162E-7</v>
      </c>
      <c r="Y10" s="75">
        <f t="shared" si="2"/>
        <v>-5.5836299999623309E-7</v>
      </c>
      <c r="Z10" s="75">
        <f t="shared" si="2"/>
        <v>-5.4987985524219023E-7</v>
      </c>
      <c r="AA10" s="75">
        <f t="shared" si="3"/>
        <v>-5.2468888933924619E-7</v>
      </c>
      <c r="AB10" s="75">
        <f t="shared" si="3"/>
        <v>-4.8355551703911769E-7</v>
      </c>
      <c r="AC10" s="75">
        <f t="shared" si="3"/>
        <v>-4.2772955504465405E-7</v>
      </c>
      <c r="AD10" s="75">
        <f t="shared" si="3"/>
        <v>-3.5890724696175688E-7</v>
      </c>
      <c r="AE10" s="75">
        <f t="shared" si="3"/>
        <v>-2.791797237957569E-7</v>
      </c>
      <c r="AF10" s="75">
        <f t="shared" si="3"/>
        <v>-1.909694659939796E-7</v>
      </c>
      <c r="AG10" s="75">
        <f t="shared" si="3"/>
        <v>-9.6956697603187275E-8</v>
      </c>
      <c r="AH10" s="75">
        <f t="shared" si="3"/>
        <v>2.0509818211412586E-12</v>
      </c>
      <c r="AI10" s="75">
        <f t="shared" si="3"/>
        <v>9.6960737248784763E-8</v>
      </c>
      <c r="AJ10" s="75">
        <f t="shared" si="3"/>
        <v>1.9097332057894453E-7</v>
      </c>
      <c r="AK10" s="75">
        <f t="shared" si="4"/>
        <v>2.7918327620047651E-7</v>
      </c>
      <c r="AL10" s="75">
        <f t="shared" si="4"/>
        <v>3.5891038924821095E-7</v>
      </c>
      <c r="AM10" s="75">
        <f t="shared" si="4"/>
        <v>4.2773219173605859E-7</v>
      </c>
      <c r="AN10" s="75">
        <f t="shared" si="4"/>
        <v>4.835575680209388E-7</v>
      </c>
      <c r="AO10" s="75">
        <f t="shared" si="4"/>
        <v>5.2469029229343908E-7</v>
      </c>
      <c r="AP10" s="75">
        <f t="shared" si="4"/>
        <v>5.4988056754070151E-7</v>
      </c>
      <c r="AQ10" s="75">
        <f t="shared" si="4"/>
        <v>5.5836299999623309E-7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1.38496E-8</v>
      </c>
      <c r="E11" s="50">
        <v>-4.0107099999999999E-16</v>
      </c>
      <c r="F11" s="36">
        <f t="shared" si="5"/>
        <v>2.727838691223576E-4</v>
      </c>
      <c r="G11" s="75">
        <f t="shared" si="1"/>
        <v>-2.2218691686400001E-23</v>
      </c>
      <c r="H11" s="75">
        <f t="shared" si="1"/>
        <v>9.4736843540063422E-9</v>
      </c>
      <c r="I11" s="75">
        <f t="shared" si="1"/>
        <v>1.7804702558229372E-8</v>
      </c>
      <c r="J11" s="75">
        <f t="shared" si="1"/>
        <v>2.398821086450591E-8</v>
      </c>
      <c r="K11" s="75">
        <f t="shared" si="1"/>
        <v>2.7278386912235749E-8</v>
      </c>
      <c r="L11" s="75">
        <f t="shared" si="1"/>
        <v>2.7278386912235759E-8</v>
      </c>
      <c r="M11" s="75">
        <f t="shared" si="1"/>
        <v>2.3988210864505937E-8</v>
      </c>
      <c r="N11" s="75">
        <f t="shared" si="1"/>
        <v>1.7804702558229411E-8</v>
      </c>
      <c r="O11" s="75">
        <f t="shared" si="1"/>
        <v>9.4736843540063902E-9</v>
      </c>
      <c r="P11" s="75">
        <f t="shared" si="1"/>
        <v>2.7995394891178193E-23</v>
      </c>
      <c r="Q11" s="75">
        <f t="shared" si="2"/>
        <v>-9.4736843540063373E-9</v>
      </c>
      <c r="R11" s="75">
        <f t="shared" si="2"/>
        <v>-1.7804702558229368E-8</v>
      </c>
      <c r="S11" s="75">
        <f t="shared" si="2"/>
        <v>-2.3988210864505904E-8</v>
      </c>
      <c r="T11" s="75">
        <f t="shared" si="2"/>
        <v>-2.7278386912235749E-8</v>
      </c>
      <c r="U11" s="75">
        <f t="shared" si="2"/>
        <v>-2.7278386912235759E-8</v>
      </c>
      <c r="V11" s="75">
        <f t="shared" si="2"/>
        <v>-2.3988210864505934E-8</v>
      </c>
      <c r="W11" s="75">
        <f t="shared" si="2"/>
        <v>-1.7804702558229415E-8</v>
      </c>
      <c r="X11" s="75">
        <f t="shared" si="2"/>
        <v>-9.4736843540063819E-9</v>
      </c>
      <c r="Y11" s="75">
        <f t="shared" si="2"/>
        <v>-3.1388958099398678E-23</v>
      </c>
      <c r="Z11" s="75">
        <f t="shared" si="2"/>
        <v>9.4736843540063455E-9</v>
      </c>
      <c r="AA11" s="75">
        <f t="shared" si="3"/>
        <v>1.7804702558229365E-8</v>
      </c>
      <c r="AB11" s="75">
        <f t="shared" si="3"/>
        <v>2.3988210864505914E-8</v>
      </c>
      <c r="AC11" s="75">
        <f t="shared" si="3"/>
        <v>2.7278386912235749E-8</v>
      </c>
      <c r="AD11" s="75">
        <f t="shared" si="3"/>
        <v>2.7278386912235755E-8</v>
      </c>
      <c r="AE11" s="75">
        <f t="shared" si="3"/>
        <v>2.3988210864505937E-8</v>
      </c>
      <c r="AF11" s="75">
        <f t="shared" si="3"/>
        <v>1.7804702558229418E-8</v>
      </c>
      <c r="AG11" s="75">
        <f t="shared" si="3"/>
        <v>9.4736843540063621E-9</v>
      </c>
      <c r="AH11" s="75">
        <f t="shared" si="3"/>
        <v>1.0180689624661453E-23</v>
      </c>
      <c r="AI11" s="75">
        <f t="shared" si="3"/>
        <v>-9.4736843540063422E-9</v>
      </c>
      <c r="AJ11" s="75">
        <f t="shared" si="3"/>
        <v>-1.7804702558229362E-8</v>
      </c>
      <c r="AK11" s="75">
        <f t="shared" si="4"/>
        <v>-2.3988210864505924E-8</v>
      </c>
      <c r="AL11" s="75">
        <f t="shared" si="4"/>
        <v>-2.7278386912235752E-8</v>
      </c>
      <c r="AM11" s="75">
        <f t="shared" si="4"/>
        <v>-2.7278386912235755E-8</v>
      </c>
      <c r="AN11" s="75">
        <f t="shared" si="4"/>
        <v>-2.3988210864505937E-8</v>
      </c>
      <c r="AO11" s="75">
        <f t="shared" si="4"/>
        <v>-1.7804702558229382E-8</v>
      </c>
      <c r="AP11" s="75">
        <f t="shared" si="4"/>
        <v>-9.4736843540064117E-9</v>
      </c>
      <c r="AQ11" s="75">
        <f t="shared" si="4"/>
        <v>-1.3574252832881938E-23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2.9015700000000002E-7</v>
      </c>
      <c r="E12" s="50">
        <v>-2.3026099999999999E-16</v>
      </c>
      <c r="F12" s="36">
        <f t="shared" si="5"/>
        <v>1.160628E-2</v>
      </c>
      <c r="G12" s="75">
        <f t="shared" si="1"/>
        <v>-2.6724736390800003E-22</v>
      </c>
      <c r="H12" s="75">
        <f t="shared" si="1"/>
        <v>2.0154093714921377E-7</v>
      </c>
      <c r="I12" s="75">
        <f t="shared" si="1"/>
        <v>3.9695815490778401E-7</v>
      </c>
      <c r="J12" s="75">
        <f t="shared" si="1"/>
        <v>5.8031399999999983E-7</v>
      </c>
      <c r="K12" s="75">
        <f t="shared" si="1"/>
        <v>7.4603729785526856E-7</v>
      </c>
      <c r="L12" s="75">
        <f t="shared" si="1"/>
        <v>8.890926299282932E-7</v>
      </c>
      <c r="M12" s="75">
        <f t="shared" si="1"/>
        <v>1.0051333323435253E-6</v>
      </c>
      <c r="N12" s="75">
        <f t="shared" si="1"/>
        <v>1.0906335670775072E-6</v>
      </c>
      <c r="O12" s="75">
        <f t="shared" si="1"/>
        <v>1.1429954527630531E-6</v>
      </c>
      <c r="P12" s="75">
        <f t="shared" si="1"/>
        <v>1.1606280000000001E-6</v>
      </c>
      <c r="Q12" s="75">
        <f t="shared" si="2"/>
        <v>1.1429954527630531E-6</v>
      </c>
      <c r="R12" s="75">
        <f t="shared" si="2"/>
        <v>1.0906335670775074E-6</v>
      </c>
      <c r="S12" s="75">
        <f t="shared" si="2"/>
        <v>1.0051333323435258E-6</v>
      </c>
      <c r="T12" s="75">
        <f t="shared" si="2"/>
        <v>8.8909262992829362E-7</v>
      </c>
      <c r="U12" s="75">
        <f t="shared" si="2"/>
        <v>7.4603729785526941E-7</v>
      </c>
      <c r="V12" s="75">
        <f t="shared" si="2"/>
        <v>5.8031400000000047E-7</v>
      </c>
      <c r="W12" s="75">
        <f t="shared" si="2"/>
        <v>3.9695815490778496E-7</v>
      </c>
      <c r="X12" s="75">
        <f t="shared" si="2"/>
        <v>2.0154093714921446E-7</v>
      </c>
      <c r="Y12" s="75">
        <f t="shared" si="2"/>
        <v>6.5761653154222668E-22</v>
      </c>
      <c r="Z12" s="75">
        <f t="shared" si="2"/>
        <v>-2.0154093714921367E-7</v>
      </c>
      <c r="AA12" s="75">
        <f t="shared" si="3"/>
        <v>-3.9695815490778369E-7</v>
      </c>
      <c r="AB12" s="75">
        <f t="shared" si="3"/>
        <v>-5.8031399999999973E-7</v>
      </c>
      <c r="AC12" s="75">
        <f t="shared" si="3"/>
        <v>-7.4603729785526835E-7</v>
      </c>
      <c r="AD12" s="75">
        <f t="shared" si="3"/>
        <v>-8.890926299282932E-7</v>
      </c>
      <c r="AE12" s="75">
        <f t="shared" si="3"/>
        <v>-1.0051333323435251E-6</v>
      </c>
      <c r="AF12" s="75">
        <f t="shared" si="3"/>
        <v>-1.0906335670775072E-6</v>
      </c>
      <c r="AG12" s="75">
        <f t="shared" si="3"/>
        <v>-1.1429954527630531E-6</v>
      </c>
      <c r="AH12" s="75">
        <f t="shared" si="3"/>
        <v>-1.1606280000000001E-6</v>
      </c>
      <c r="AI12" s="75">
        <f t="shared" si="3"/>
        <v>-1.1429954527630531E-6</v>
      </c>
      <c r="AJ12" s="75">
        <f t="shared" si="3"/>
        <v>-1.0906335670775076E-6</v>
      </c>
      <c r="AK12" s="75">
        <f t="shared" si="4"/>
        <v>-1.0051333323435256E-6</v>
      </c>
      <c r="AL12" s="75">
        <f t="shared" si="4"/>
        <v>-8.8909262992829341E-7</v>
      </c>
      <c r="AM12" s="75">
        <f t="shared" si="4"/>
        <v>-7.4603729785526909E-7</v>
      </c>
      <c r="AN12" s="75">
        <f t="shared" si="4"/>
        <v>-5.8031400000000057E-7</v>
      </c>
      <c r="AO12" s="75">
        <f t="shared" si="4"/>
        <v>-3.9695815490778411E-7</v>
      </c>
      <c r="AP12" s="75">
        <f t="shared" si="4"/>
        <v>-2.0154093714921512E-7</v>
      </c>
      <c r="AQ12" s="75">
        <f t="shared" si="4"/>
        <v>-2.8438832018473637E-22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1.9395399999999999E-7</v>
      </c>
      <c r="E13" s="50">
        <v>1.5708</v>
      </c>
      <c r="F13" s="36">
        <f t="shared" si="5"/>
        <v>5.8186199999607467E-3</v>
      </c>
      <c r="G13" s="75">
        <f t="shared" ref="G13:P22" si="6">Bn*SIN(m*(th-INDEX(deg,ii)*PI()/180+ph))*INDEX(mm,ii)*INDEX(_10kA,ii)</f>
        <v>5.8186199999607464E-7</v>
      </c>
      <c r="H13" s="75">
        <f t="shared" si="6"/>
        <v>5.7302183764133954E-7</v>
      </c>
      <c r="I13" s="75">
        <f t="shared" si="6"/>
        <v>5.4677069671291333E-7</v>
      </c>
      <c r="J13" s="75">
        <f t="shared" si="6"/>
        <v>5.0390620484418756E-7</v>
      </c>
      <c r="K13" s="75">
        <f t="shared" si="6"/>
        <v>4.4573077793011451E-7</v>
      </c>
      <c r="L13" s="75">
        <f t="shared" si="6"/>
        <v>3.7401204687929136E-7</v>
      </c>
      <c r="M13" s="75">
        <f t="shared" si="6"/>
        <v>2.9092914904326873E-7</v>
      </c>
      <c r="N13" s="75">
        <f t="shared" si="6"/>
        <v>1.9900651623081923E-7</v>
      </c>
      <c r="O13" s="75">
        <f t="shared" si="6"/>
        <v>1.010371711248522E-7</v>
      </c>
      <c r="P13" s="75">
        <f t="shared" si="6"/>
        <v>-2.1372984679369852E-12</v>
      </c>
      <c r="Q13" s="75">
        <f t="shared" ref="Q13:Z22" si="7">Bn*SIN(m*(th-INDEX(deg,ii)*PI()/180+ph))*INDEX(mm,ii)*INDEX(_10kA,ii)</f>
        <v>-1.0104138078105539E-7</v>
      </c>
      <c r="R13" s="75">
        <f t="shared" si="7"/>
        <v>-1.990105330380162E-7</v>
      </c>
      <c r="S13" s="75">
        <f t="shared" si="7"/>
        <v>-2.909328509528057E-7</v>
      </c>
      <c r="T13" s="75">
        <f t="shared" si="7"/>
        <v>-3.7401532141052064E-7</v>
      </c>
      <c r="U13" s="75">
        <f t="shared" si="7"/>
        <v>-4.4573352558806113E-7</v>
      </c>
      <c r="V13" s="75">
        <f t="shared" si="7"/>
        <v>-5.0390834214265542E-7</v>
      </c>
      <c r="W13" s="75">
        <f t="shared" si="7"/>
        <v>-5.4677215871116972E-7</v>
      </c>
      <c r="X13" s="75">
        <f t="shared" si="7"/>
        <v>-5.7302257991730769E-7</v>
      </c>
      <c r="Y13" s="75">
        <f t="shared" si="7"/>
        <v>-5.8186199999607464E-7</v>
      </c>
      <c r="Z13" s="75">
        <f t="shared" si="7"/>
        <v>-5.7302183764133954E-7</v>
      </c>
      <c r="AA13" s="75">
        <f t="shared" ref="AA13:AJ22" si="8">Bn*SIN(m*(th-INDEX(deg,ii)*PI()/180+ph))*INDEX(mm,ii)*INDEX(_10kA,ii)</f>
        <v>-5.4677069671291333E-7</v>
      </c>
      <c r="AB13" s="75">
        <f t="shared" si="8"/>
        <v>-5.0390620484418746E-7</v>
      </c>
      <c r="AC13" s="75">
        <f t="shared" si="8"/>
        <v>-4.4573077793011435E-7</v>
      </c>
      <c r="AD13" s="75">
        <f t="shared" si="8"/>
        <v>-3.7401204687929136E-7</v>
      </c>
      <c r="AE13" s="75">
        <f t="shared" si="8"/>
        <v>-2.9092914904326878E-7</v>
      </c>
      <c r="AF13" s="75">
        <f t="shared" si="8"/>
        <v>-1.9900651623081928E-7</v>
      </c>
      <c r="AG13" s="75">
        <f t="shared" si="8"/>
        <v>-1.0103717112485201E-7</v>
      </c>
      <c r="AH13" s="75">
        <f t="shared" si="8"/>
        <v>2.1372984678656986E-12</v>
      </c>
      <c r="AI13" s="75">
        <f t="shared" si="8"/>
        <v>1.0104138078105534E-7</v>
      </c>
      <c r="AJ13" s="75">
        <f t="shared" si="8"/>
        <v>1.9901053303801617E-7</v>
      </c>
      <c r="AK13" s="75">
        <f t="shared" ref="AK13:AQ22" si="9">Bn*SIN(m*(th-INDEX(deg,ii)*PI()/180+ph))*INDEX(mm,ii)*INDEX(_10kA,ii)</f>
        <v>2.9093285095280607E-7</v>
      </c>
      <c r="AL13" s="75">
        <f t="shared" si="9"/>
        <v>3.7401532141052064E-7</v>
      </c>
      <c r="AM13" s="75">
        <f t="shared" si="9"/>
        <v>4.4573352558806108E-7</v>
      </c>
      <c r="AN13" s="75">
        <f t="shared" si="9"/>
        <v>5.0390834214265532E-7</v>
      </c>
      <c r="AO13" s="75">
        <f t="shared" si="9"/>
        <v>5.4677215871116993E-7</v>
      </c>
      <c r="AP13" s="75">
        <f t="shared" si="9"/>
        <v>5.7302257991730758E-7</v>
      </c>
      <c r="AQ13" s="75">
        <f t="shared" si="9"/>
        <v>5.8186199999607464E-7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2.07807E-8</v>
      </c>
      <c r="E14" s="50">
        <v>-8.8750999999999999E-11</v>
      </c>
      <c r="F14" s="36">
        <f t="shared" si="5"/>
        <v>4.0929988947322631E-4</v>
      </c>
      <c r="G14" s="75">
        <f t="shared" si="6"/>
        <v>-7.3772316227999991E-18</v>
      </c>
      <c r="H14" s="75">
        <f t="shared" si="6"/>
        <v>1.4214835977883115E-8</v>
      </c>
      <c r="I14" s="75">
        <f t="shared" si="6"/>
        <v>2.671515295557485E-8</v>
      </c>
      <c r="J14" s="75">
        <f t="shared" si="6"/>
        <v>3.5993228213157949E-8</v>
      </c>
      <c r="K14" s="75">
        <f t="shared" si="6"/>
        <v>4.0929988944760538E-8</v>
      </c>
      <c r="L14" s="75">
        <f t="shared" si="6"/>
        <v>4.0929988947322627E-8</v>
      </c>
      <c r="M14" s="75">
        <f t="shared" si="6"/>
        <v>3.5993228220535189E-8</v>
      </c>
      <c r="N14" s="75">
        <f t="shared" si="6"/>
        <v>2.6715152966877429E-8</v>
      </c>
      <c r="O14" s="75">
        <f t="shared" si="6"/>
        <v>1.4214835991747786E-8</v>
      </c>
      <c r="P14" s="75">
        <f t="shared" si="6"/>
        <v>7.3772372586382906E-18</v>
      </c>
      <c r="Q14" s="75">
        <f t="shared" si="7"/>
        <v>-1.4214835977883114E-8</v>
      </c>
      <c r="R14" s="75">
        <f t="shared" si="7"/>
        <v>-2.671515295557485E-8</v>
      </c>
      <c r="S14" s="75">
        <f t="shared" si="7"/>
        <v>-3.5993228213157949E-8</v>
      </c>
      <c r="T14" s="75">
        <f t="shared" si="7"/>
        <v>-4.0929988944760544E-8</v>
      </c>
      <c r="U14" s="75">
        <f t="shared" si="7"/>
        <v>-4.0929988947322627E-8</v>
      </c>
      <c r="V14" s="75">
        <f t="shared" si="7"/>
        <v>-3.5993228220535176E-8</v>
      </c>
      <c r="W14" s="75">
        <f t="shared" si="7"/>
        <v>-2.6715152966877422E-8</v>
      </c>
      <c r="X14" s="75">
        <f t="shared" si="7"/>
        <v>-1.4214835991747756E-8</v>
      </c>
      <c r="Y14" s="75">
        <f t="shared" si="7"/>
        <v>-7.3772238935575037E-18</v>
      </c>
      <c r="Z14" s="75">
        <f t="shared" si="7"/>
        <v>1.4214835977883143E-8</v>
      </c>
      <c r="AA14" s="75">
        <f t="shared" si="8"/>
        <v>2.6715152955574856E-8</v>
      </c>
      <c r="AB14" s="75">
        <f t="shared" si="8"/>
        <v>3.5993228213157969E-8</v>
      </c>
      <c r="AC14" s="75">
        <f t="shared" si="8"/>
        <v>4.0929988944760544E-8</v>
      </c>
      <c r="AD14" s="75">
        <f t="shared" si="8"/>
        <v>4.0929988947322634E-8</v>
      </c>
      <c r="AE14" s="75">
        <f t="shared" si="8"/>
        <v>3.5993228220535215E-8</v>
      </c>
      <c r="AF14" s="75">
        <f t="shared" si="8"/>
        <v>2.6715152966877482E-8</v>
      </c>
      <c r="AG14" s="75">
        <f t="shared" si="8"/>
        <v>1.4214835991747796E-8</v>
      </c>
      <c r="AH14" s="75">
        <f t="shared" si="8"/>
        <v>7.3772658993845768E-18</v>
      </c>
      <c r="AI14" s="75">
        <f t="shared" si="8"/>
        <v>-1.4214835977883069E-8</v>
      </c>
      <c r="AJ14" s="75">
        <f t="shared" si="8"/>
        <v>-2.6715152955574797E-8</v>
      </c>
      <c r="AK14" s="75">
        <f t="shared" si="9"/>
        <v>-3.5993228213157942E-8</v>
      </c>
      <c r="AL14" s="75">
        <f t="shared" si="9"/>
        <v>-4.0929988944760531E-8</v>
      </c>
      <c r="AM14" s="75">
        <f t="shared" si="9"/>
        <v>-4.0929988947322634E-8</v>
      </c>
      <c r="AN14" s="75">
        <f t="shared" si="9"/>
        <v>-3.5993228220535215E-8</v>
      </c>
      <c r="AO14" s="75">
        <f t="shared" si="9"/>
        <v>-2.6715152966877426E-8</v>
      </c>
      <c r="AP14" s="75">
        <f t="shared" si="9"/>
        <v>-1.4214835991747868E-8</v>
      </c>
      <c r="AQ14" s="75">
        <f t="shared" si="9"/>
        <v>-7.3772709912730756E-18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6.9002100000000001E-7</v>
      </c>
      <c r="E15" s="50">
        <v>-7.5823900000000004E-13</v>
      </c>
      <c r="F15" s="36">
        <f t="shared" si="5"/>
        <v>2.7600840000000001E-2</v>
      </c>
      <c r="G15" s="75">
        <f t="shared" si="6"/>
        <v>-2.0928033320760003E-18</v>
      </c>
      <c r="H15" s="75">
        <f t="shared" si="6"/>
        <v>4.7928355680559077E-7</v>
      </c>
      <c r="I15" s="75">
        <f t="shared" si="6"/>
        <v>9.4400432526891846E-7</v>
      </c>
      <c r="J15" s="75">
        <f t="shared" si="6"/>
        <v>1.3800419999981874E-6</v>
      </c>
      <c r="K15" s="75">
        <f t="shared" si="6"/>
        <v>1.7741477968924587E-6</v>
      </c>
      <c r="L15" s="75">
        <f t="shared" si="6"/>
        <v>2.1143470107402563E-6</v>
      </c>
      <c r="M15" s="75">
        <f t="shared" si="6"/>
        <v>2.3903028605779221E-6</v>
      </c>
      <c r="N15" s="75">
        <f t="shared" si="6"/>
        <v>2.5936305675485373E-6</v>
      </c>
      <c r="O15" s="75">
        <f t="shared" si="6"/>
        <v>2.7181521221645838E-6</v>
      </c>
      <c r="P15" s="75">
        <f t="shared" si="6"/>
        <v>2.760084E-6</v>
      </c>
      <c r="Q15" s="75">
        <f t="shared" si="7"/>
        <v>2.7181521221653106E-6</v>
      </c>
      <c r="R15" s="75">
        <f t="shared" si="7"/>
        <v>2.5936305675499692E-6</v>
      </c>
      <c r="S15" s="75">
        <f t="shared" si="7"/>
        <v>2.3903028605800147E-6</v>
      </c>
      <c r="T15" s="75">
        <f t="shared" si="7"/>
        <v>2.1143470107429465E-6</v>
      </c>
      <c r="U15" s="75">
        <f t="shared" si="7"/>
        <v>1.7741477968956656E-6</v>
      </c>
      <c r="V15" s="75">
        <f t="shared" si="7"/>
        <v>1.380042000001812E-6</v>
      </c>
      <c r="W15" s="75">
        <f t="shared" si="7"/>
        <v>9.4400432527285155E-7</v>
      </c>
      <c r="X15" s="75">
        <f t="shared" si="7"/>
        <v>4.7928355680971212E-7</v>
      </c>
      <c r="Y15" s="75">
        <f t="shared" si="7"/>
        <v>2.0926482044792208E-18</v>
      </c>
      <c r="Z15" s="75">
        <f t="shared" si="7"/>
        <v>-4.7928355680559162E-7</v>
      </c>
      <c r="AA15" s="75">
        <f t="shared" si="8"/>
        <v>-9.4400432526891867E-7</v>
      </c>
      <c r="AB15" s="75">
        <f t="shared" si="8"/>
        <v>-1.3800419999981884E-6</v>
      </c>
      <c r="AC15" s="75">
        <f t="shared" si="8"/>
        <v>-1.7741477968924594E-6</v>
      </c>
      <c r="AD15" s="75">
        <f t="shared" si="8"/>
        <v>-2.114347010740255E-6</v>
      </c>
      <c r="AE15" s="75">
        <f t="shared" si="8"/>
        <v>-2.3903028605779213E-6</v>
      </c>
      <c r="AF15" s="75">
        <f t="shared" si="8"/>
        <v>-2.5936305675485365E-6</v>
      </c>
      <c r="AG15" s="75">
        <f t="shared" si="8"/>
        <v>-2.7181521221645838E-6</v>
      </c>
      <c r="AH15" s="75">
        <f t="shared" si="8"/>
        <v>-2.760084E-6</v>
      </c>
      <c r="AI15" s="75">
        <f t="shared" si="8"/>
        <v>-2.718152122165311E-6</v>
      </c>
      <c r="AJ15" s="75">
        <f t="shared" si="8"/>
        <v>-2.5936305675499697E-6</v>
      </c>
      <c r="AK15" s="75">
        <f t="shared" si="9"/>
        <v>-2.3903028605800151E-6</v>
      </c>
      <c r="AL15" s="75">
        <f t="shared" si="9"/>
        <v>-2.1143470107429473E-6</v>
      </c>
      <c r="AM15" s="75">
        <f t="shared" si="9"/>
        <v>-1.7741477968956664E-6</v>
      </c>
      <c r="AN15" s="75">
        <f t="shared" si="9"/>
        <v>-1.3800420000018144E-6</v>
      </c>
      <c r="AO15" s="75">
        <f t="shared" si="9"/>
        <v>-9.4400432527285197E-7</v>
      </c>
      <c r="AP15" s="75">
        <f t="shared" si="9"/>
        <v>-4.7928355680971603E-7</v>
      </c>
      <c r="AQ15" s="75">
        <f t="shared" si="9"/>
        <v>-2.0942120792667023E-18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3.90751E-7</v>
      </c>
      <c r="E16" s="50">
        <v>1.5708</v>
      </c>
      <c r="F16" s="36">
        <f t="shared" si="5"/>
        <v>1.1722529999920916E-2</v>
      </c>
      <c r="G16" s="75">
        <f t="shared" si="6"/>
        <v>1.1722529999920916E-6</v>
      </c>
      <c r="H16" s="75">
        <f t="shared" si="6"/>
        <v>1.1544430951678805E-6</v>
      </c>
      <c r="I16" s="75">
        <f t="shared" si="6"/>
        <v>1.1015560210733865E-6</v>
      </c>
      <c r="J16" s="75">
        <f t="shared" si="6"/>
        <v>1.0151987246928197E-6</v>
      </c>
      <c r="K16" s="75">
        <f t="shared" si="6"/>
        <v>8.9799512877780392E-7</v>
      </c>
      <c r="L16" s="75">
        <f t="shared" si="6"/>
        <v>7.5350640528233483E-7</v>
      </c>
      <c r="M16" s="75">
        <f t="shared" si="6"/>
        <v>5.8612277095500127E-7</v>
      </c>
      <c r="N16" s="75">
        <f t="shared" si="6"/>
        <v>4.0093009282463289E-7</v>
      </c>
      <c r="O16" s="75">
        <f t="shared" si="6"/>
        <v>2.035553567042037E-7</v>
      </c>
      <c r="P16" s="75">
        <f t="shared" si="6"/>
        <v>-4.3059257022017847E-12</v>
      </c>
      <c r="Q16" s="75">
        <f t="shared" si="7"/>
        <v>-2.0356383772223402E-7</v>
      </c>
      <c r="R16" s="75">
        <f t="shared" si="7"/>
        <v>-4.0093818531784792E-7</v>
      </c>
      <c r="S16" s="75">
        <f t="shared" si="7"/>
        <v>-5.8613022903709015E-7</v>
      </c>
      <c r="T16" s="75">
        <f t="shared" si="7"/>
        <v>-7.5351300234324815E-7</v>
      </c>
      <c r="U16" s="75">
        <f t="shared" si="7"/>
        <v>-8.980006643691829E-7</v>
      </c>
      <c r="V16" s="75">
        <f t="shared" si="7"/>
        <v>-1.0152030306185219E-6</v>
      </c>
      <c r="W16" s="75">
        <f t="shared" si="7"/>
        <v>-1.1015589665000376E-6</v>
      </c>
      <c r="X16" s="75">
        <f t="shared" si="7"/>
        <v>-1.1544445906001833E-6</v>
      </c>
      <c r="Y16" s="75">
        <f t="shared" si="7"/>
        <v>-1.1722529999920916E-6</v>
      </c>
      <c r="Z16" s="75">
        <f t="shared" si="7"/>
        <v>-1.1544430951678805E-6</v>
      </c>
      <c r="AA16" s="75">
        <f t="shared" si="8"/>
        <v>-1.1015560210733867E-6</v>
      </c>
      <c r="AB16" s="75">
        <f t="shared" si="8"/>
        <v>-1.0151987246928194E-6</v>
      </c>
      <c r="AC16" s="75">
        <f t="shared" si="8"/>
        <v>-8.979951287778037E-7</v>
      </c>
      <c r="AD16" s="75">
        <f t="shared" si="8"/>
        <v>-7.5350640528233483E-7</v>
      </c>
      <c r="AE16" s="75">
        <f t="shared" si="8"/>
        <v>-5.8612277095500127E-7</v>
      </c>
      <c r="AF16" s="75">
        <f t="shared" si="8"/>
        <v>-4.00930092824633E-7</v>
      </c>
      <c r="AG16" s="75">
        <f t="shared" si="8"/>
        <v>-2.0355535670420333E-7</v>
      </c>
      <c r="AH16" s="75">
        <f t="shared" si="8"/>
        <v>4.3059257020581663E-12</v>
      </c>
      <c r="AI16" s="75">
        <f t="shared" si="8"/>
        <v>2.0356383772223387E-7</v>
      </c>
      <c r="AJ16" s="75">
        <f t="shared" si="8"/>
        <v>4.0093818531784781E-7</v>
      </c>
      <c r="AK16" s="75">
        <f t="shared" si="9"/>
        <v>5.86130229037091E-7</v>
      </c>
      <c r="AL16" s="75">
        <f t="shared" si="9"/>
        <v>7.5351300234324815E-7</v>
      </c>
      <c r="AM16" s="75">
        <f t="shared" si="9"/>
        <v>8.9800066436918269E-7</v>
      </c>
      <c r="AN16" s="75">
        <f t="shared" si="9"/>
        <v>1.0152030306185217E-6</v>
      </c>
      <c r="AO16" s="75">
        <f t="shared" si="9"/>
        <v>1.101558966500038E-6</v>
      </c>
      <c r="AP16" s="75">
        <f t="shared" si="9"/>
        <v>1.1544445906001831E-6</v>
      </c>
      <c r="AQ16" s="75">
        <f t="shared" si="9"/>
        <v>1.1722529999920916E-6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6.6577100000000007E-8</v>
      </c>
      <c r="E17" s="50">
        <v>-4.2842800000000001E-16</v>
      </c>
      <c r="F17" s="36">
        <f t="shared" si="5"/>
        <v>1.3113128850613818E-3</v>
      </c>
      <c r="G17" s="75">
        <f t="shared" si="6"/>
        <v>-1.1409397519520002E-22</v>
      </c>
      <c r="H17" s="75">
        <f t="shared" si="6"/>
        <v>4.5541418568414659E-8</v>
      </c>
      <c r="I17" s="75">
        <f t="shared" si="6"/>
        <v>8.5589869937723311E-8</v>
      </c>
      <c r="J17" s="75">
        <f t="shared" si="6"/>
        <v>1.1531491982059384E-7</v>
      </c>
      <c r="K17" s="75">
        <f t="shared" si="6"/>
        <v>1.3113128850613816E-7</v>
      </c>
      <c r="L17" s="75">
        <f t="shared" si="6"/>
        <v>1.3113128850613818E-7</v>
      </c>
      <c r="M17" s="75">
        <f t="shared" si="6"/>
        <v>1.1531491982059397E-7</v>
      </c>
      <c r="N17" s="75">
        <f t="shared" si="6"/>
        <v>8.558986993772351E-8</v>
      </c>
      <c r="O17" s="75">
        <f t="shared" si="6"/>
        <v>4.5541418568414897E-8</v>
      </c>
      <c r="P17" s="75">
        <f t="shared" si="6"/>
        <v>1.3457805317189376E-22</v>
      </c>
      <c r="Q17" s="75">
        <f t="shared" si="7"/>
        <v>-4.5541418568414646E-8</v>
      </c>
      <c r="R17" s="75">
        <f t="shared" si="7"/>
        <v>-8.5589869937723311E-8</v>
      </c>
      <c r="S17" s="75">
        <f t="shared" si="7"/>
        <v>-1.1531491982059381E-7</v>
      </c>
      <c r="T17" s="75">
        <f t="shared" si="7"/>
        <v>-1.3113128850613816E-7</v>
      </c>
      <c r="U17" s="75">
        <f t="shared" si="7"/>
        <v>-1.3113128850613818E-7</v>
      </c>
      <c r="V17" s="75">
        <f t="shared" si="7"/>
        <v>-1.1531491982059396E-7</v>
      </c>
      <c r="W17" s="75">
        <f t="shared" si="7"/>
        <v>-8.5589869937723523E-8</v>
      </c>
      <c r="X17" s="75">
        <f t="shared" si="7"/>
        <v>-4.5541418568414858E-8</v>
      </c>
      <c r="Y17" s="75">
        <f t="shared" si="7"/>
        <v>-1.508914194113531E-22</v>
      </c>
      <c r="Z17" s="75">
        <f t="shared" si="7"/>
        <v>4.5541418568414679E-8</v>
      </c>
      <c r="AA17" s="75">
        <f t="shared" si="8"/>
        <v>8.5589869937723285E-8</v>
      </c>
      <c r="AB17" s="75">
        <f t="shared" si="8"/>
        <v>1.1531491982059388E-7</v>
      </c>
      <c r="AC17" s="75">
        <f t="shared" si="8"/>
        <v>1.3113128850613816E-7</v>
      </c>
      <c r="AD17" s="75">
        <f t="shared" si="8"/>
        <v>1.3113128850613818E-7</v>
      </c>
      <c r="AE17" s="75">
        <f t="shared" si="8"/>
        <v>1.1531491982059397E-7</v>
      </c>
      <c r="AF17" s="75">
        <f t="shared" si="8"/>
        <v>8.5589869937723536E-8</v>
      </c>
      <c r="AG17" s="75">
        <f t="shared" si="8"/>
        <v>4.5541418568414759E-8</v>
      </c>
      <c r="AH17" s="75">
        <f t="shared" si="8"/>
        <v>4.8940098718378015E-23</v>
      </c>
      <c r="AI17" s="75">
        <f t="shared" si="8"/>
        <v>-4.5541418568414666E-8</v>
      </c>
      <c r="AJ17" s="75">
        <f t="shared" si="8"/>
        <v>-8.5589869937723271E-8</v>
      </c>
      <c r="AK17" s="75">
        <f t="shared" si="9"/>
        <v>-1.1531491982059392E-7</v>
      </c>
      <c r="AL17" s="75">
        <f t="shared" si="9"/>
        <v>-1.3113128850613816E-7</v>
      </c>
      <c r="AM17" s="75">
        <f t="shared" si="9"/>
        <v>-1.3113128850613818E-7</v>
      </c>
      <c r="AN17" s="75">
        <f t="shared" si="9"/>
        <v>-1.1531491982059397E-7</v>
      </c>
      <c r="AO17" s="75">
        <f t="shared" si="9"/>
        <v>-8.5589869937723364E-8</v>
      </c>
      <c r="AP17" s="75">
        <f t="shared" si="9"/>
        <v>-4.5541418568414997E-8</v>
      </c>
      <c r="AQ17" s="75">
        <f t="shared" si="9"/>
        <v>-6.5253464957837357E-23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2.2978700000000001E-6</v>
      </c>
      <c r="E18" s="50">
        <v>-2.6702199999999998E-16</v>
      </c>
      <c r="F18" s="36">
        <f t="shared" si="5"/>
        <v>9.1914800000000005E-2</v>
      </c>
      <c r="G18" s="75">
        <f t="shared" si="6"/>
        <v>-2.4543273725599998E-21</v>
      </c>
      <c r="H18" s="75">
        <f t="shared" si="6"/>
        <v>1.5960837520620344E-6</v>
      </c>
      <c r="I18" s="75">
        <f t="shared" si="6"/>
        <v>3.1436713069750149E-6</v>
      </c>
      <c r="J18" s="75">
        <f t="shared" si="6"/>
        <v>4.5957399999999985E-6</v>
      </c>
      <c r="K18" s="75">
        <f t="shared" si="6"/>
        <v>5.9081694586816307E-6</v>
      </c>
      <c r="L18" s="75">
        <f t="shared" si="6"/>
        <v>7.0410821780392233E-6</v>
      </c>
      <c r="M18" s="75">
        <f t="shared" si="6"/>
        <v>7.9600551783765909E-6</v>
      </c>
      <c r="N18" s="75">
        <f t="shared" si="6"/>
        <v>8.6371659301012602E-6</v>
      </c>
      <c r="O18" s="75">
        <f t="shared" si="6"/>
        <v>9.0518407656566503E-6</v>
      </c>
      <c r="P18" s="75">
        <f t="shared" si="6"/>
        <v>9.1914800000000003E-6</v>
      </c>
      <c r="Q18" s="75">
        <f t="shared" si="7"/>
        <v>9.0518407656566503E-6</v>
      </c>
      <c r="R18" s="75">
        <f t="shared" si="7"/>
        <v>8.6371659301012619E-6</v>
      </c>
      <c r="S18" s="75">
        <f t="shared" si="7"/>
        <v>7.9600551783765943E-6</v>
      </c>
      <c r="T18" s="75">
        <f t="shared" si="7"/>
        <v>7.0410821780392275E-6</v>
      </c>
      <c r="U18" s="75">
        <f t="shared" si="7"/>
        <v>5.9081694586816375E-6</v>
      </c>
      <c r="V18" s="75">
        <f t="shared" si="7"/>
        <v>4.5957400000000035E-6</v>
      </c>
      <c r="W18" s="75">
        <f t="shared" si="7"/>
        <v>3.143671306975023E-6</v>
      </c>
      <c r="X18" s="75">
        <f t="shared" si="7"/>
        <v>1.5960837520620401E-6</v>
      </c>
      <c r="Y18" s="75">
        <f t="shared" si="7"/>
        <v>5.2079298425850023E-21</v>
      </c>
      <c r="Z18" s="75">
        <f t="shared" si="7"/>
        <v>-1.5960837520620341E-6</v>
      </c>
      <c r="AA18" s="75">
        <f t="shared" si="8"/>
        <v>-3.1436713069750128E-6</v>
      </c>
      <c r="AB18" s="75">
        <f t="shared" si="8"/>
        <v>-4.5957399999999976E-6</v>
      </c>
      <c r="AC18" s="75">
        <f t="shared" si="8"/>
        <v>-5.908169458681629E-6</v>
      </c>
      <c r="AD18" s="75">
        <f t="shared" si="8"/>
        <v>-7.0410821780392233E-6</v>
      </c>
      <c r="AE18" s="75">
        <f t="shared" si="8"/>
        <v>-7.9600551783765892E-6</v>
      </c>
      <c r="AF18" s="75">
        <f t="shared" si="8"/>
        <v>-8.6371659301012602E-6</v>
      </c>
      <c r="AG18" s="75">
        <f t="shared" si="8"/>
        <v>-9.0518407656566503E-6</v>
      </c>
      <c r="AH18" s="75">
        <f t="shared" si="8"/>
        <v>-9.1914800000000003E-6</v>
      </c>
      <c r="AI18" s="75">
        <f t="shared" si="8"/>
        <v>-9.0518407656566503E-6</v>
      </c>
      <c r="AJ18" s="75">
        <f t="shared" si="8"/>
        <v>-8.6371659301012636E-6</v>
      </c>
      <c r="AK18" s="75">
        <f t="shared" si="9"/>
        <v>-7.9600551783765926E-6</v>
      </c>
      <c r="AL18" s="75">
        <f t="shared" si="9"/>
        <v>-7.041082178039225E-6</v>
      </c>
      <c r="AM18" s="75">
        <f t="shared" si="9"/>
        <v>-5.9081694586816349E-6</v>
      </c>
      <c r="AN18" s="75">
        <f t="shared" si="9"/>
        <v>-4.5957400000000044E-6</v>
      </c>
      <c r="AO18" s="75">
        <f t="shared" si="9"/>
        <v>-3.1436713069750166E-6</v>
      </c>
      <c r="AP18" s="75">
        <f t="shared" si="9"/>
        <v>-1.5960837520620456E-6</v>
      </c>
      <c r="AQ18" s="75">
        <f t="shared" si="9"/>
        <v>-2.2521855040646965E-21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2.6188299999999999E-7</v>
      </c>
      <c r="E19" s="50">
        <v>-1.5708</v>
      </c>
      <c r="F19" s="36">
        <f t="shared" si="5"/>
        <v>7.856489999946998E-3</v>
      </c>
      <c r="G19" s="75">
        <f t="shared" si="6"/>
        <v>-7.8564899999469971E-7</v>
      </c>
      <c r="H19" s="75">
        <f t="shared" si="6"/>
        <v>-7.7371372746364744E-7</v>
      </c>
      <c r="I19" s="75">
        <f t="shared" si="6"/>
        <v>-7.382695548416495E-7</v>
      </c>
      <c r="J19" s="75">
        <f t="shared" si="6"/>
        <v>-6.8039343537820846E-7</v>
      </c>
      <c r="K19" s="75">
        <f t="shared" si="6"/>
        <v>-6.0184390567649136E-7</v>
      </c>
      <c r="L19" s="75">
        <f t="shared" si="6"/>
        <v>-5.0500765344850506E-7</v>
      </c>
      <c r="M19" s="75">
        <f t="shared" si="6"/>
        <v>-3.9282699921668895E-7</v>
      </c>
      <c r="N19" s="75">
        <f t="shared" si="6"/>
        <v>-2.6871049539372661E-7</v>
      </c>
      <c r="O19" s="75">
        <f t="shared" si="6"/>
        <v>-1.3642935914229739E-7</v>
      </c>
      <c r="P19" s="75">
        <f t="shared" si="6"/>
        <v>-2.885849916287239E-12</v>
      </c>
      <c r="Q19" s="75">
        <f t="shared" si="7"/>
        <v>1.3642367512755423E-7</v>
      </c>
      <c r="R19" s="75">
        <f t="shared" si="7"/>
        <v>2.6870507176998454E-7</v>
      </c>
      <c r="S19" s="75">
        <f t="shared" si="7"/>
        <v>3.9282200077801077E-7</v>
      </c>
      <c r="T19" s="75">
        <f t="shared" si="7"/>
        <v>5.0500323206992099E-7</v>
      </c>
      <c r="U19" s="75">
        <f t="shared" si="7"/>
        <v>6.0184019569935224E-7</v>
      </c>
      <c r="V19" s="75">
        <f t="shared" si="7"/>
        <v>6.8039054952829212E-7</v>
      </c>
      <c r="W19" s="75">
        <f t="shared" si="7"/>
        <v>7.3826758080404562E-7</v>
      </c>
      <c r="X19" s="75">
        <f t="shared" si="7"/>
        <v>7.737127252184896E-7</v>
      </c>
      <c r="Y19" s="75">
        <f t="shared" si="7"/>
        <v>7.8564899999469971E-7</v>
      </c>
      <c r="Z19" s="75">
        <f t="shared" si="7"/>
        <v>7.7371372746364744E-7</v>
      </c>
      <c r="AA19" s="75">
        <f t="shared" si="8"/>
        <v>7.3826955484164961E-7</v>
      </c>
      <c r="AB19" s="75">
        <f t="shared" si="8"/>
        <v>6.8039343537820856E-7</v>
      </c>
      <c r="AC19" s="75">
        <f t="shared" si="8"/>
        <v>6.0184390567649146E-7</v>
      </c>
      <c r="AD19" s="75">
        <f t="shared" si="8"/>
        <v>5.0500765344850527E-7</v>
      </c>
      <c r="AE19" s="75">
        <f t="shared" si="8"/>
        <v>3.9282699921668932E-7</v>
      </c>
      <c r="AF19" s="75">
        <f t="shared" si="8"/>
        <v>2.6871049539372714E-7</v>
      </c>
      <c r="AG19" s="75">
        <f t="shared" si="8"/>
        <v>1.364293591422975E-7</v>
      </c>
      <c r="AH19" s="75">
        <f t="shared" si="8"/>
        <v>2.8858499165579419E-12</v>
      </c>
      <c r="AI19" s="75">
        <f t="shared" si="8"/>
        <v>-1.3642367512755378E-7</v>
      </c>
      <c r="AJ19" s="75">
        <f t="shared" si="8"/>
        <v>-2.6870507176998396E-7</v>
      </c>
      <c r="AK19" s="75">
        <f t="shared" si="9"/>
        <v>-3.9282200077801082E-7</v>
      </c>
      <c r="AL19" s="75">
        <f t="shared" si="9"/>
        <v>-5.0500323206992088E-7</v>
      </c>
      <c r="AM19" s="75">
        <f t="shared" si="9"/>
        <v>-6.0184019569935192E-7</v>
      </c>
      <c r="AN19" s="75">
        <f t="shared" si="9"/>
        <v>-6.8039054952829191E-7</v>
      </c>
      <c r="AO19" s="75">
        <f t="shared" si="9"/>
        <v>-7.3826758080404562E-7</v>
      </c>
      <c r="AP19" s="75">
        <f t="shared" si="9"/>
        <v>-7.7371272521848939E-7</v>
      </c>
      <c r="AQ19" s="75">
        <f t="shared" si="9"/>
        <v>-7.8564899999469971E-7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4.2496000000000001E-7</v>
      </c>
      <c r="E20" s="50">
        <v>-4.00939E-16</v>
      </c>
      <c r="F20" s="36">
        <f t="shared" si="5"/>
        <v>8.3700780544013597E-3</v>
      </c>
      <c r="G20" s="75">
        <f t="shared" si="6"/>
        <v>-6.8153214976000005E-22</v>
      </c>
      <c r="H20" s="75">
        <f t="shared" si="6"/>
        <v>2.9068976021535177E-7</v>
      </c>
      <c r="I20" s="75">
        <f t="shared" si="6"/>
        <v>5.4631804522478294E-7</v>
      </c>
      <c r="J20" s="75">
        <f t="shared" si="6"/>
        <v>7.3605231118446974E-7</v>
      </c>
      <c r="K20" s="75">
        <f t="shared" si="6"/>
        <v>8.3700780544013582E-7</v>
      </c>
      <c r="L20" s="75">
        <f t="shared" si="6"/>
        <v>8.3700780544013603E-7</v>
      </c>
      <c r="M20" s="75">
        <f t="shared" si="6"/>
        <v>7.3605231118447059E-7</v>
      </c>
      <c r="N20" s="75">
        <f t="shared" si="6"/>
        <v>5.4631804522478421E-7</v>
      </c>
      <c r="O20" s="75">
        <f t="shared" si="6"/>
        <v>2.906897602153532E-7</v>
      </c>
      <c r="P20" s="75">
        <f t="shared" si="6"/>
        <v>8.5900841995112389E-22</v>
      </c>
      <c r="Q20" s="75">
        <f t="shared" si="7"/>
        <v>-2.9068976021535161E-7</v>
      </c>
      <c r="R20" s="75">
        <f t="shared" si="7"/>
        <v>-5.4631804522478294E-7</v>
      </c>
      <c r="S20" s="75">
        <f t="shared" si="7"/>
        <v>-7.3605231118446953E-7</v>
      </c>
      <c r="T20" s="75">
        <f t="shared" si="7"/>
        <v>-8.3700780544013582E-7</v>
      </c>
      <c r="U20" s="75">
        <f t="shared" si="7"/>
        <v>-8.3700780544013603E-7</v>
      </c>
      <c r="V20" s="75">
        <f t="shared" si="7"/>
        <v>-7.3605231118447048E-7</v>
      </c>
      <c r="W20" s="75">
        <f t="shared" si="7"/>
        <v>-5.4631804522478432E-7</v>
      </c>
      <c r="X20" s="75">
        <f t="shared" si="7"/>
        <v>-2.9068976021535299E-7</v>
      </c>
      <c r="Y20" s="75">
        <f t="shared" si="7"/>
        <v>-9.6313623743071732E-22</v>
      </c>
      <c r="Z20" s="75">
        <f t="shared" si="7"/>
        <v>2.9068976021535182E-7</v>
      </c>
      <c r="AA20" s="75">
        <f t="shared" si="8"/>
        <v>5.4631804522478284E-7</v>
      </c>
      <c r="AB20" s="75">
        <f t="shared" si="8"/>
        <v>7.3605231118446985E-7</v>
      </c>
      <c r="AC20" s="75">
        <f t="shared" si="8"/>
        <v>8.3700780544013582E-7</v>
      </c>
      <c r="AD20" s="75">
        <f t="shared" si="8"/>
        <v>8.3700780544013593E-7</v>
      </c>
      <c r="AE20" s="75">
        <f t="shared" si="8"/>
        <v>7.3605231118447059E-7</v>
      </c>
      <c r="AF20" s="75">
        <f t="shared" si="8"/>
        <v>5.4631804522478443E-7</v>
      </c>
      <c r="AG20" s="75">
        <f t="shared" si="8"/>
        <v>2.9068976021535235E-7</v>
      </c>
      <c r="AH20" s="75">
        <f t="shared" si="8"/>
        <v>3.1238345243878033E-22</v>
      </c>
      <c r="AI20" s="75">
        <f t="shared" si="8"/>
        <v>-2.9068976021535177E-7</v>
      </c>
      <c r="AJ20" s="75">
        <f t="shared" si="8"/>
        <v>-5.4631804522478273E-7</v>
      </c>
      <c r="AK20" s="75">
        <f t="shared" si="9"/>
        <v>-7.3605231118447017E-7</v>
      </c>
      <c r="AL20" s="75">
        <f t="shared" si="9"/>
        <v>-8.3700780544013582E-7</v>
      </c>
      <c r="AM20" s="75">
        <f t="shared" si="9"/>
        <v>-8.3700780544013593E-7</v>
      </c>
      <c r="AN20" s="75">
        <f t="shared" si="9"/>
        <v>-7.3605231118447059E-7</v>
      </c>
      <c r="AO20" s="75">
        <f t="shared" si="9"/>
        <v>-5.4631804522478326E-7</v>
      </c>
      <c r="AP20" s="75">
        <f t="shared" si="9"/>
        <v>-2.9068976021535389E-7</v>
      </c>
      <c r="AQ20" s="75">
        <f t="shared" si="9"/>
        <v>-4.1651126991837375E-22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3.0074199999999999E-6</v>
      </c>
      <c r="E21" s="50">
        <v>-1.7394399999999999E-12</v>
      </c>
      <c r="F21" s="36">
        <f t="shared" si="5"/>
        <v>0.1202968</v>
      </c>
      <c r="G21" s="75">
        <f t="shared" si="6"/>
        <v>-2.0924906579199998E-17</v>
      </c>
      <c r="H21" s="75">
        <f t="shared" si="6"/>
        <v>2.0889320098957115E-6</v>
      </c>
      <c r="I21" s="75">
        <f t="shared" si="6"/>
        <v>4.1143928777422671E-6</v>
      </c>
      <c r="J21" s="75">
        <f t="shared" si="6"/>
        <v>6.0148399999818784E-6</v>
      </c>
      <c r="K21" s="75">
        <f t="shared" si="6"/>
        <v>7.7325292524779399E-6</v>
      </c>
      <c r="L21" s="75">
        <f t="shared" si="6"/>
        <v>9.2152695164860576E-6</v>
      </c>
      <c r="M21" s="75">
        <f t="shared" si="6"/>
        <v>1.0418008479387122E-5</v>
      </c>
      <c r="N21" s="75">
        <f t="shared" si="6"/>
        <v>1.130420152640867E-5</v>
      </c>
      <c r="O21" s="75">
        <f t="shared" si="6"/>
        <v>1.1846922130252265E-5</v>
      </c>
      <c r="P21" s="75">
        <f t="shared" si="6"/>
        <v>1.202968E-5</v>
      </c>
      <c r="Q21" s="75">
        <f t="shared" si="7"/>
        <v>1.1846922130259532E-5</v>
      </c>
      <c r="R21" s="75">
        <f t="shared" si="7"/>
        <v>1.1304201526422983E-5</v>
      </c>
      <c r="S21" s="75">
        <f t="shared" si="7"/>
        <v>1.0418008479408049E-5</v>
      </c>
      <c r="T21" s="75">
        <f t="shared" si="7"/>
        <v>9.2152695165129577E-6</v>
      </c>
      <c r="U21" s="75">
        <f t="shared" si="7"/>
        <v>7.7325292525100001E-6</v>
      </c>
      <c r="V21" s="75">
        <f t="shared" si="7"/>
        <v>6.0148400000181221E-6</v>
      </c>
      <c r="W21" s="75">
        <f t="shared" si="7"/>
        <v>4.1143928777815957E-6</v>
      </c>
      <c r="X21" s="75">
        <f t="shared" si="7"/>
        <v>2.0889320099369256E-6</v>
      </c>
      <c r="Y21" s="75">
        <f t="shared" si="7"/>
        <v>2.0927071318049135E-17</v>
      </c>
      <c r="Z21" s="75">
        <f t="shared" si="7"/>
        <v>-2.0889320098957123E-6</v>
      </c>
      <c r="AA21" s="75">
        <f t="shared" si="8"/>
        <v>-4.1143928777422662E-6</v>
      </c>
      <c r="AB21" s="75">
        <f t="shared" si="8"/>
        <v>-6.0148399999818793E-6</v>
      </c>
      <c r="AC21" s="75">
        <f t="shared" si="8"/>
        <v>-7.7325292524779382E-6</v>
      </c>
      <c r="AD21" s="75">
        <f t="shared" si="8"/>
        <v>-9.2152695164860576E-6</v>
      </c>
      <c r="AE21" s="75">
        <f t="shared" si="8"/>
        <v>-1.0418008479387122E-5</v>
      </c>
      <c r="AF21" s="75">
        <f t="shared" si="8"/>
        <v>-1.1304201526408668E-5</v>
      </c>
      <c r="AG21" s="75">
        <f t="shared" si="8"/>
        <v>-1.1846922130252265E-5</v>
      </c>
      <c r="AH21" s="75">
        <f t="shared" si="8"/>
        <v>-1.202968E-5</v>
      </c>
      <c r="AI21" s="75">
        <f t="shared" si="8"/>
        <v>-1.1846922130259532E-5</v>
      </c>
      <c r="AJ21" s="75">
        <f t="shared" si="8"/>
        <v>-1.1304201526422984E-5</v>
      </c>
      <c r="AK21" s="75">
        <f t="shared" si="9"/>
        <v>-1.0418008479408045E-5</v>
      </c>
      <c r="AL21" s="75">
        <f t="shared" si="9"/>
        <v>-9.2152695165129543E-6</v>
      </c>
      <c r="AM21" s="75">
        <f t="shared" si="9"/>
        <v>-7.7325292525099967E-6</v>
      </c>
      <c r="AN21" s="75">
        <f t="shared" si="9"/>
        <v>-6.0148400000181221E-6</v>
      </c>
      <c r="AO21" s="75">
        <f t="shared" si="9"/>
        <v>-4.1143928777815872E-6</v>
      </c>
      <c r="AP21" s="75">
        <f t="shared" si="9"/>
        <v>-2.0889320099369324E-6</v>
      </c>
      <c r="AQ21" s="75">
        <f t="shared" si="9"/>
        <v>-2.092320288134969E-17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3.3534599999999999E-6</v>
      </c>
      <c r="E22" s="50">
        <v>-1.5708</v>
      </c>
      <c r="F22" s="36">
        <f t="shared" si="5"/>
        <v>0.1006037999993213</v>
      </c>
      <c r="G22" s="75">
        <f t="shared" si="6"/>
        <v>-1.006037999993213E-5</v>
      </c>
      <c r="H22" s="75">
        <f t="shared" si="6"/>
        <v>-9.9075466391489464E-6</v>
      </c>
      <c r="I22" s="75">
        <f t="shared" si="6"/>
        <v>-9.4536774871957239E-6</v>
      </c>
      <c r="J22" s="75">
        <f t="shared" si="6"/>
        <v>-8.7125631285856923E-6</v>
      </c>
      <c r="K22" s="75">
        <f t="shared" si="6"/>
        <v>-7.7067219480832539E-6</v>
      </c>
      <c r="L22" s="75">
        <f t="shared" si="6"/>
        <v>-6.4667159209777797E-6</v>
      </c>
      <c r="M22" s="75">
        <f t="shared" si="6"/>
        <v>-5.030222002929543E-6</v>
      </c>
      <c r="N22" s="75">
        <f t="shared" si="6"/>
        <v>-3.4408873347374455E-6</v>
      </c>
      <c r="O22" s="75">
        <f t="shared" si="6"/>
        <v>-1.747003046052354E-6</v>
      </c>
      <c r="P22" s="75">
        <f t="shared" si="6"/>
        <v>-3.695383915822182E-11</v>
      </c>
      <c r="Q22" s="75">
        <f t="shared" si="7"/>
        <v>1.7469302611977408E-6</v>
      </c>
      <c r="R22" s="75">
        <f t="shared" si="7"/>
        <v>3.4408178842375117E-6</v>
      </c>
      <c r="S22" s="75">
        <f t="shared" si="7"/>
        <v>5.0301579970025849E-6</v>
      </c>
      <c r="T22" s="75">
        <f t="shared" si="7"/>
        <v>6.4666593044115022E-6</v>
      </c>
      <c r="U22" s="75">
        <f t="shared" si="7"/>
        <v>7.7066744411433724E-6</v>
      </c>
      <c r="V22" s="75">
        <f t="shared" si="7"/>
        <v>8.7125261747465353E-6</v>
      </c>
      <c r="W22" s="75">
        <f t="shared" si="7"/>
        <v>9.4536522092809934E-6</v>
      </c>
      <c r="X22" s="75">
        <f t="shared" si="7"/>
        <v>9.9075338052152913E-6</v>
      </c>
      <c r="Y22" s="75">
        <f t="shared" si="7"/>
        <v>1.006037999993213E-5</v>
      </c>
      <c r="Z22" s="75">
        <f t="shared" si="7"/>
        <v>9.9075466391489464E-6</v>
      </c>
      <c r="AA22" s="75">
        <f t="shared" si="8"/>
        <v>9.4536774871957256E-6</v>
      </c>
      <c r="AB22" s="75">
        <f t="shared" si="8"/>
        <v>8.712563128585694E-6</v>
      </c>
      <c r="AC22" s="75">
        <f t="shared" si="8"/>
        <v>7.7067219480832555E-6</v>
      </c>
      <c r="AD22" s="75">
        <f t="shared" si="8"/>
        <v>6.4667159209777831E-6</v>
      </c>
      <c r="AE22" s="75">
        <f t="shared" si="8"/>
        <v>5.0302220029295489E-6</v>
      </c>
      <c r="AF22" s="75">
        <f t="shared" si="8"/>
        <v>3.4408873347374527E-6</v>
      </c>
      <c r="AG22" s="75">
        <f t="shared" si="8"/>
        <v>1.7470030460523553E-6</v>
      </c>
      <c r="AH22" s="75">
        <f t="shared" si="8"/>
        <v>3.6953839161688217E-11</v>
      </c>
      <c r="AI22" s="75">
        <f t="shared" si="8"/>
        <v>-1.7469302611977353E-6</v>
      </c>
      <c r="AJ22" s="75">
        <f t="shared" si="8"/>
        <v>-3.4408178842375049E-6</v>
      </c>
      <c r="AK22" s="75">
        <f t="shared" si="9"/>
        <v>-5.0301579970025857E-6</v>
      </c>
      <c r="AL22" s="75">
        <f t="shared" si="9"/>
        <v>-6.4666593044114997E-6</v>
      </c>
      <c r="AM22" s="75">
        <f t="shared" si="9"/>
        <v>-7.706674441143369E-6</v>
      </c>
      <c r="AN22" s="75">
        <f t="shared" si="9"/>
        <v>-8.7125261747465319E-6</v>
      </c>
      <c r="AO22" s="75">
        <f t="shared" si="9"/>
        <v>-9.4536522092809951E-6</v>
      </c>
      <c r="AP22" s="75">
        <f t="shared" si="9"/>
        <v>-9.9075338052152897E-6</v>
      </c>
      <c r="AQ22" s="75">
        <f t="shared" si="9"/>
        <v>-1.006037999993213E-5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9.2887300000000001E-7</v>
      </c>
      <c r="E23" s="50">
        <v>-3.6557299999999999E-16</v>
      </c>
      <c r="F23" s="36">
        <f t="shared" si="5"/>
        <v>1.8295226639274176E-2</v>
      </c>
      <c r="G23" s="75">
        <f t="shared" ref="G23:P32" si="10">Bn*SIN(m*(th-INDEX(deg,ii)*PI()/180+ph))*INDEX(mm,ii)*INDEX(_10kA,ii)</f>
        <v>-1.3582835569160001E-21</v>
      </c>
      <c r="H23" s="75">
        <f t="shared" si="10"/>
        <v>6.3538655318268649E-7</v>
      </c>
      <c r="I23" s="75">
        <f t="shared" si="10"/>
        <v>1.1941361107447286E-6</v>
      </c>
      <c r="J23" s="75">
        <f t="shared" si="10"/>
        <v>1.608855229778925E-6</v>
      </c>
      <c r="K23" s="75">
        <f t="shared" si="10"/>
        <v>1.8295226639274172E-6</v>
      </c>
      <c r="L23" s="75">
        <f t="shared" si="10"/>
        <v>1.8295226639274176E-6</v>
      </c>
      <c r="M23" s="75">
        <f t="shared" si="10"/>
        <v>1.6088552297789267E-6</v>
      </c>
      <c r="N23" s="75">
        <f t="shared" si="10"/>
        <v>1.1941361107447311E-6</v>
      </c>
      <c r="O23" s="75">
        <f t="shared" si="10"/>
        <v>6.3538655318268957E-7</v>
      </c>
      <c r="P23" s="75">
        <f t="shared" si="10"/>
        <v>1.8776113706354959E-21</v>
      </c>
      <c r="Q23" s="75">
        <f t="shared" ref="Q23:Z32" si="11">Bn*SIN(m*(th-INDEX(deg,ii)*PI()/180+ph))*INDEX(mm,ii)*INDEX(_10kA,ii)</f>
        <v>-6.3538655318268607E-7</v>
      </c>
      <c r="R23" s="75">
        <f t="shared" si="11"/>
        <v>-1.1941361107447284E-6</v>
      </c>
      <c r="S23" s="75">
        <f t="shared" si="11"/>
        <v>-1.6088552297789244E-6</v>
      </c>
      <c r="T23" s="75">
        <f t="shared" si="11"/>
        <v>-1.8295226639274172E-6</v>
      </c>
      <c r="U23" s="75">
        <f t="shared" si="11"/>
        <v>-1.8295226639274178E-6</v>
      </c>
      <c r="V23" s="75">
        <f t="shared" si="11"/>
        <v>-1.6088552297789265E-6</v>
      </c>
      <c r="W23" s="75">
        <f t="shared" si="11"/>
        <v>-1.1941361107447313E-6</v>
      </c>
      <c r="X23" s="75">
        <f t="shared" si="11"/>
        <v>-6.3538655318268914E-7</v>
      </c>
      <c r="Y23" s="75">
        <f t="shared" si="11"/>
        <v>-2.1052128347867628E-21</v>
      </c>
      <c r="Z23" s="75">
        <f t="shared" si="11"/>
        <v>6.353865531826866E-7</v>
      </c>
      <c r="AA23" s="75">
        <f t="shared" ref="AA23:AJ32" si="12">Bn*SIN(m*(th-INDEX(deg,ii)*PI()/180+ph))*INDEX(mm,ii)*INDEX(_10kA,ii)</f>
        <v>1.1941361107447281E-6</v>
      </c>
      <c r="AB23" s="75">
        <f t="shared" si="12"/>
        <v>1.6088552297789252E-6</v>
      </c>
      <c r="AC23" s="75">
        <f t="shared" si="12"/>
        <v>1.8295226639274172E-6</v>
      </c>
      <c r="AD23" s="75">
        <f t="shared" si="12"/>
        <v>1.8295226639274176E-6</v>
      </c>
      <c r="AE23" s="75">
        <f t="shared" si="12"/>
        <v>1.6088552297789267E-6</v>
      </c>
      <c r="AF23" s="75">
        <f t="shared" si="12"/>
        <v>1.1941361107447315E-6</v>
      </c>
      <c r="AG23" s="75">
        <f t="shared" si="12"/>
        <v>6.3538655318268777E-7</v>
      </c>
      <c r="AH23" s="75">
        <f t="shared" si="12"/>
        <v>6.8280439245380078E-22</v>
      </c>
      <c r="AI23" s="75">
        <f t="shared" si="12"/>
        <v>-6.3538655318268639E-7</v>
      </c>
      <c r="AJ23" s="75">
        <f t="shared" si="12"/>
        <v>-1.1941361107447279E-6</v>
      </c>
      <c r="AK23" s="75">
        <f t="shared" ref="AK23:AQ32" si="13">Bn*SIN(m*(th-INDEX(deg,ii)*PI()/180+ph))*INDEX(mm,ii)*INDEX(_10kA,ii)</f>
        <v>-1.6088552297789259E-6</v>
      </c>
      <c r="AL23" s="75">
        <f t="shared" si="13"/>
        <v>-1.8295226639274174E-6</v>
      </c>
      <c r="AM23" s="75">
        <f t="shared" si="13"/>
        <v>-1.8295226639274176E-6</v>
      </c>
      <c r="AN23" s="75">
        <f t="shared" si="13"/>
        <v>-1.6088552297789267E-6</v>
      </c>
      <c r="AO23" s="75">
        <f t="shared" si="13"/>
        <v>-1.1941361107447292E-6</v>
      </c>
      <c r="AP23" s="75">
        <f t="shared" si="13"/>
        <v>-6.3538655318269105E-7</v>
      </c>
      <c r="AQ23" s="75">
        <f t="shared" si="13"/>
        <v>-9.1040585660506777E-22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4.2516500000000002E-6</v>
      </c>
      <c r="E24" s="50">
        <v>-2.7351899999999999E-16</v>
      </c>
      <c r="F24" s="36">
        <f t="shared" si="5"/>
        <v>0.17006599999999999</v>
      </c>
      <c r="G24" s="75">
        <f t="shared" si="10"/>
        <v>-4.6516282254000001E-21</v>
      </c>
      <c r="H24" s="75">
        <f t="shared" si="10"/>
        <v>2.9531650983104128E-6</v>
      </c>
      <c r="I24" s="75">
        <f t="shared" si="10"/>
        <v>5.8165997694823131E-6</v>
      </c>
      <c r="J24" s="75">
        <f t="shared" si="10"/>
        <v>8.503299999999997E-6</v>
      </c>
      <c r="K24" s="75">
        <f t="shared" si="10"/>
        <v>1.0931631762895096E-5</v>
      </c>
      <c r="L24" s="75">
        <f t="shared" si="10"/>
        <v>1.302781142634721E-5</v>
      </c>
      <c r="M24" s="75">
        <f t="shared" si="10"/>
        <v>1.4728147632000432E-5</v>
      </c>
      <c r="N24" s="75">
        <f t="shared" si="10"/>
        <v>1.5980976524657628E-5</v>
      </c>
      <c r="O24" s="75">
        <f t="shared" si="10"/>
        <v>1.6748231532377417E-5</v>
      </c>
      <c r="P24" s="75">
        <f t="shared" si="10"/>
        <v>1.7006600000000001E-5</v>
      </c>
      <c r="Q24" s="75">
        <f t="shared" si="11"/>
        <v>1.6748231532377421E-5</v>
      </c>
      <c r="R24" s="75">
        <f t="shared" si="11"/>
        <v>1.5980976524657631E-5</v>
      </c>
      <c r="S24" s="75">
        <f t="shared" si="11"/>
        <v>1.4728147632000439E-5</v>
      </c>
      <c r="T24" s="75">
        <f t="shared" si="11"/>
        <v>1.3027811426347218E-5</v>
      </c>
      <c r="U24" s="75">
        <f t="shared" si="11"/>
        <v>1.0931631762895108E-5</v>
      </c>
      <c r="V24" s="75">
        <f t="shared" si="11"/>
        <v>8.5033000000000055E-6</v>
      </c>
      <c r="W24" s="75">
        <f t="shared" si="11"/>
        <v>5.8165997694823283E-6</v>
      </c>
      <c r="X24" s="75">
        <f t="shared" si="11"/>
        <v>2.9531650983104238E-6</v>
      </c>
      <c r="Y24" s="75">
        <f t="shared" si="11"/>
        <v>9.6360085275609697E-21</v>
      </c>
      <c r="Z24" s="75">
        <f t="shared" si="11"/>
        <v>-2.9531650983104123E-6</v>
      </c>
      <c r="AA24" s="75">
        <f t="shared" si="12"/>
        <v>-5.8165997694823097E-6</v>
      </c>
      <c r="AB24" s="75">
        <f t="shared" si="12"/>
        <v>-8.5032999999999953E-6</v>
      </c>
      <c r="AC24" s="75">
        <f t="shared" si="12"/>
        <v>-1.0931631762895093E-5</v>
      </c>
      <c r="AD24" s="75">
        <f t="shared" si="12"/>
        <v>-1.302781142634721E-5</v>
      </c>
      <c r="AE24" s="75">
        <f t="shared" si="12"/>
        <v>-1.4728147632000431E-5</v>
      </c>
      <c r="AF24" s="75">
        <f t="shared" si="12"/>
        <v>-1.5980976524657628E-5</v>
      </c>
      <c r="AG24" s="75">
        <f t="shared" si="12"/>
        <v>-1.6748231532377417E-5</v>
      </c>
      <c r="AH24" s="75">
        <f t="shared" si="12"/>
        <v>-1.7006600000000001E-5</v>
      </c>
      <c r="AI24" s="75">
        <f t="shared" si="12"/>
        <v>-1.6748231532377421E-5</v>
      </c>
      <c r="AJ24" s="75">
        <f t="shared" si="12"/>
        <v>-1.5980976524657631E-5</v>
      </c>
      <c r="AK24" s="75">
        <f t="shared" si="13"/>
        <v>-1.4728147632000434E-5</v>
      </c>
      <c r="AL24" s="75">
        <f t="shared" si="13"/>
        <v>-1.3027811426347215E-5</v>
      </c>
      <c r="AM24" s="75">
        <f t="shared" si="13"/>
        <v>-1.0931631762895105E-5</v>
      </c>
      <c r="AN24" s="75">
        <f t="shared" si="13"/>
        <v>-8.5033000000000072E-6</v>
      </c>
      <c r="AO24" s="75">
        <f t="shared" si="13"/>
        <v>-5.8165997694823156E-6</v>
      </c>
      <c r="AP24" s="75">
        <f t="shared" si="13"/>
        <v>-2.9531650983104335E-6</v>
      </c>
      <c r="AQ24" s="75">
        <f t="shared" si="13"/>
        <v>-4.1671219426497874E-21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9.3550900000000006E-6</v>
      </c>
      <c r="E25" s="50">
        <v>-1.5708</v>
      </c>
      <c r="F25" s="36">
        <f t="shared" si="5"/>
        <v>0.28065269999810666</v>
      </c>
      <c r="G25" s="75">
        <f t="shared" si="10"/>
        <v>-2.8065269999810666E-5</v>
      </c>
      <c r="H25" s="75">
        <f t="shared" si="10"/>
        <v>-2.7638913387497075E-5</v>
      </c>
      <c r="I25" s="75">
        <f t="shared" si="10"/>
        <v>-2.6372762377869382E-5</v>
      </c>
      <c r="J25" s="75">
        <f t="shared" si="10"/>
        <v>-2.4305288328651819E-5</v>
      </c>
      <c r="K25" s="75">
        <f t="shared" si="10"/>
        <v>-2.1499310392637508E-5</v>
      </c>
      <c r="L25" s="75">
        <f t="shared" si="10"/>
        <v>-1.8040086789518894E-5</v>
      </c>
      <c r="M25" s="75">
        <f t="shared" si="10"/>
        <v>-1.4032724278025129E-5</v>
      </c>
      <c r="N25" s="75">
        <f t="shared" si="10"/>
        <v>-9.5989845402446817E-6</v>
      </c>
      <c r="O25" s="75">
        <f t="shared" si="10"/>
        <v>-4.873584514529447E-6</v>
      </c>
      <c r="P25" s="75">
        <f t="shared" si="10"/>
        <v>-1.0308949299251801E-10</v>
      </c>
      <c r="Q25" s="75">
        <f t="shared" si="11"/>
        <v>4.873381467865541E-6</v>
      </c>
      <c r="R25" s="75">
        <f t="shared" si="11"/>
        <v>9.5987907953729902E-6</v>
      </c>
      <c r="S25" s="75">
        <f t="shared" si="11"/>
        <v>1.4032545721785534E-5</v>
      </c>
      <c r="T25" s="75">
        <f t="shared" si="11"/>
        <v>1.803992884725239E-5</v>
      </c>
      <c r="U25" s="75">
        <f t="shared" si="11"/>
        <v>2.1499177863339937E-5</v>
      </c>
      <c r="V25" s="75">
        <f t="shared" si="11"/>
        <v>2.4305185239158829E-5</v>
      </c>
      <c r="W25" s="75">
        <f t="shared" si="11"/>
        <v>2.6372691860503049E-5</v>
      </c>
      <c r="X25" s="75">
        <f t="shared" si="11"/>
        <v>2.7638877584891877E-5</v>
      </c>
      <c r="Y25" s="75">
        <f t="shared" si="11"/>
        <v>2.8065269999810666E-5</v>
      </c>
      <c r="Z25" s="75">
        <f t="shared" si="11"/>
        <v>2.7638913387497075E-5</v>
      </c>
      <c r="AA25" s="75">
        <f t="shared" si="12"/>
        <v>2.6372762377869389E-5</v>
      </c>
      <c r="AB25" s="75">
        <f t="shared" si="12"/>
        <v>2.4305288328651826E-5</v>
      </c>
      <c r="AC25" s="75">
        <f t="shared" si="12"/>
        <v>2.1499310392637508E-5</v>
      </c>
      <c r="AD25" s="75">
        <f t="shared" si="12"/>
        <v>1.8040086789518901E-5</v>
      </c>
      <c r="AE25" s="75">
        <f t="shared" si="12"/>
        <v>1.4032724278025144E-5</v>
      </c>
      <c r="AF25" s="75">
        <f t="shared" si="12"/>
        <v>9.598984540244702E-6</v>
      </c>
      <c r="AG25" s="75">
        <f t="shared" si="12"/>
        <v>4.8735845145294504E-6</v>
      </c>
      <c r="AH25" s="75">
        <f t="shared" si="12"/>
        <v>1.0308949300218814E-10</v>
      </c>
      <c r="AI25" s="75">
        <f t="shared" si="12"/>
        <v>-4.873381467865525E-6</v>
      </c>
      <c r="AJ25" s="75">
        <f t="shared" si="12"/>
        <v>-9.5987907953729699E-6</v>
      </c>
      <c r="AK25" s="75">
        <f t="shared" si="13"/>
        <v>-1.4032545721785538E-5</v>
      </c>
      <c r="AL25" s="75">
        <f t="shared" si="13"/>
        <v>-1.8039928847252386E-5</v>
      </c>
      <c r="AM25" s="75">
        <f t="shared" si="13"/>
        <v>-2.149917786333993E-5</v>
      </c>
      <c r="AN25" s="75">
        <f t="shared" si="13"/>
        <v>-2.4305185239158822E-5</v>
      </c>
      <c r="AO25" s="75">
        <f t="shared" si="13"/>
        <v>-2.6372691860503049E-5</v>
      </c>
      <c r="AP25" s="75">
        <f t="shared" si="13"/>
        <v>-2.7638877584891874E-5</v>
      </c>
      <c r="AQ25" s="75">
        <f t="shared" si="13"/>
        <v>-2.8065269999810666E-5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1.52803E-6</v>
      </c>
      <c r="E26" s="50">
        <v>-4.4507500000000004E-16</v>
      </c>
      <c r="F26" s="36">
        <f t="shared" si="5"/>
        <v>3.0096315816704897E-2</v>
      </c>
      <c r="G26" s="75">
        <f t="shared" si="10"/>
        <v>-2.7203518090000002E-21</v>
      </c>
      <c r="H26" s="75">
        <f t="shared" si="10"/>
        <v>1.0452340792118406E-6</v>
      </c>
      <c r="I26" s="75">
        <f t="shared" si="10"/>
        <v>1.9643975024586432E-6</v>
      </c>
      <c r="J26" s="75">
        <f t="shared" si="10"/>
        <v>2.6466255954894703E-6</v>
      </c>
      <c r="K26" s="75">
        <f t="shared" si="10"/>
        <v>3.009631581670488E-6</v>
      </c>
      <c r="L26" s="75">
        <f t="shared" si="10"/>
        <v>3.0096315816704893E-6</v>
      </c>
      <c r="M26" s="75">
        <f t="shared" si="10"/>
        <v>2.6466255954894732E-6</v>
      </c>
      <c r="N26" s="75">
        <f t="shared" si="10"/>
        <v>1.9643975024586478E-6</v>
      </c>
      <c r="O26" s="75">
        <f t="shared" si="10"/>
        <v>1.0452340792118461E-6</v>
      </c>
      <c r="P26" s="75">
        <f t="shared" si="10"/>
        <v>3.0887392600195684E-21</v>
      </c>
      <c r="Q26" s="75">
        <f t="shared" si="11"/>
        <v>-1.0452340792118404E-6</v>
      </c>
      <c r="R26" s="75">
        <f t="shared" si="11"/>
        <v>-1.9643975024586432E-6</v>
      </c>
      <c r="S26" s="75">
        <f t="shared" si="11"/>
        <v>-2.6466255954894694E-6</v>
      </c>
      <c r="T26" s="75">
        <f t="shared" si="11"/>
        <v>-3.009631581670488E-6</v>
      </c>
      <c r="U26" s="75">
        <f t="shared" si="11"/>
        <v>-3.0096315816704893E-6</v>
      </c>
      <c r="V26" s="75">
        <f t="shared" si="11"/>
        <v>-2.6466255954894728E-6</v>
      </c>
      <c r="W26" s="75">
        <f t="shared" si="11"/>
        <v>-1.9643975024586483E-6</v>
      </c>
      <c r="X26" s="75">
        <f t="shared" si="11"/>
        <v>-1.0452340792118453E-6</v>
      </c>
      <c r="Y26" s="75">
        <f t="shared" si="11"/>
        <v>-3.463151978730372E-21</v>
      </c>
      <c r="Z26" s="75">
        <f t="shared" si="11"/>
        <v>1.0452340792118413E-6</v>
      </c>
      <c r="AA26" s="75">
        <f t="shared" si="12"/>
        <v>1.9643975024586428E-6</v>
      </c>
      <c r="AB26" s="75">
        <f t="shared" si="12"/>
        <v>2.6466255954894707E-6</v>
      </c>
      <c r="AC26" s="75">
        <f t="shared" si="12"/>
        <v>3.009631581670488E-6</v>
      </c>
      <c r="AD26" s="75">
        <f t="shared" si="12"/>
        <v>3.0096315816704897E-6</v>
      </c>
      <c r="AE26" s="75">
        <f t="shared" si="12"/>
        <v>2.6466255954894758E-6</v>
      </c>
      <c r="AF26" s="75">
        <f t="shared" si="12"/>
        <v>1.9643975024586525E-6</v>
      </c>
      <c r="AG26" s="75">
        <f t="shared" si="12"/>
        <v>1.0452340792118483E-6</v>
      </c>
      <c r="AH26" s="75">
        <f t="shared" si="12"/>
        <v>6.5518912387499404E-21</v>
      </c>
      <c r="AI26" s="75">
        <f t="shared" si="12"/>
        <v>-1.0452340792118358E-6</v>
      </c>
      <c r="AJ26" s="75">
        <f t="shared" si="12"/>
        <v>-1.9643975024586385E-6</v>
      </c>
      <c r="AK26" s="75">
        <f t="shared" si="13"/>
        <v>-2.646625595489469E-6</v>
      </c>
      <c r="AL26" s="75">
        <f t="shared" si="13"/>
        <v>-3.0096315816704876E-6</v>
      </c>
      <c r="AM26" s="75">
        <f t="shared" si="13"/>
        <v>-3.0096315816704897E-6</v>
      </c>
      <c r="AN26" s="75">
        <f t="shared" si="13"/>
        <v>-2.6466255954894758E-6</v>
      </c>
      <c r="AO26" s="75">
        <f t="shared" si="13"/>
        <v>-1.9643975024586487E-6</v>
      </c>
      <c r="AP26" s="75">
        <f t="shared" si="13"/>
        <v>-1.0452340792118536E-6</v>
      </c>
      <c r="AQ26" s="75">
        <f t="shared" si="13"/>
        <v>-6.926303957460744E-21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6.9452199999999999E-5</v>
      </c>
      <c r="E27" s="50">
        <v>3.1415899999999999</v>
      </c>
      <c r="F27" s="36">
        <f t="shared" si="5"/>
        <v>2.7780879999902188</v>
      </c>
      <c r="G27" s="75">
        <f t="shared" si="10"/>
        <v>7.3719059618358387E-10</v>
      </c>
      <c r="H27" s="75">
        <f t="shared" si="10"/>
        <v>-4.8240265868652247E-5</v>
      </c>
      <c r="I27" s="75">
        <f t="shared" si="10"/>
        <v>-9.5015512860234177E-5</v>
      </c>
      <c r="J27" s="75">
        <f t="shared" si="10"/>
        <v>-1.3890376157372719E-4</v>
      </c>
      <c r="K27" s="75">
        <f t="shared" si="10"/>
        <v>-1.7857148978049744E-4</v>
      </c>
      <c r="L27" s="75">
        <f t="shared" si="10"/>
        <v>-2.1281341363182105E-4</v>
      </c>
      <c r="M27" s="75">
        <f t="shared" si="10"/>
        <v>-2.4058910959872515E-4</v>
      </c>
      <c r="N27" s="75">
        <f t="shared" si="10"/>
        <v>-2.610546272144357E-4</v>
      </c>
      <c r="O27" s="75">
        <f t="shared" si="10"/>
        <v>-2.7358813208225107E-4</v>
      </c>
      <c r="P27" s="75">
        <f t="shared" si="10"/>
        <v>-2.7780879999902188E-4</v>
      </c>
      <c r="Q27" s="75">
        <f t="shared" si="11"/>
        <v>-2.7358838810585828E-4</v>
      </c>
      <c r="R27" s="75">
        <f t="shared" si="11"/>
        <v>-2.6105513148250251E-4</v>
      </c>
      <c r="S27" s="75">
        <f t="shared" si="11"/>
        <v>-2.4058984678932134E-4</v>
      </c>
      <c r="T27" s="75">
        <f t="shared" si="11"/>
        <v>-2.1281436134578348E-4</v>
      </c>
      <c r="U27" s="75">
        <f t="shared" si="11"/>
        <v>-1.7857261922201692E-4</v>
      </c>
      <c r="V27" s="75">
        <f t="shared" si="11"/>
        <v>-1.3890503842529475E-4</v>
      </c>
      <c r="W27" s="75">
        <f t="shared" si="11"/>
        <v>-9.5016898325361011E-5</v>
      </c>
      <c r="X27" s="75">
        <f t="shared" si="11"/>
        <v>-4.8241717850681426E-5</v>
      </c>
      <c r="Y27" s="75">
        <f t="shared" si="11"/>
        <v>-7.3719059621761956E-10</v>
      </c>
      <c r="Z27" s="75">
        <f t="shared" si="11"/>
        <v>4.8240265868652464E-5</v>
      </c>
      <c r="AA27" s="75">
        <f t="shared" si="12"/>
        <v>9.5015512860234245E-5</v>
      </c>
      <c r="AB27" s="75">
        <f t="shared" si="12"/>
        <v>1.3890376157372727E-4</v>
      </c>
      <c r="AC27" s="75">
        <f t="shared" si="12"/>
        <v>1.7857148978049742E-4</v>
      </c>
      <c r="AD27" s="75">
        <f t="shared" si="12"/>
        <v>2.1281341363182103E-4</v>
      </c>
      <c r="AE27" s="75">
        <f t="shared" si="12"/>
        <v>2.4058910959872513E-4</v>
      </c>
      <c r="AF27" s="75">
        <f t="shared" si="12"/>
        <v>2.610546272144357E-4</v>
      </c>
      <c r="AG27" s="75">
        <f t="shared" si="12"/>
        <v>2.7358813208225107E-4</v>
      </c>
      <c r="AH27" s="75">
        <f t="shared" si="12"/>
        <v>2.7780879999902188E-4</v>
      </c>
      <c r="AI27" s="75">
        <f t="shared" si="12"/>
        <v>2.7358838810585833E-4</v>
      </c>
      <c r="AJ27" s="75">
        <f t="shared" si="12"/>
        <v>2.6105513148250262E-4</v>
      </c>
      <c r="AK27" s="75">
        <f t="shared" si="13"/>
        <v>2.4058984678932137E-4</v>
      </c>
      <c r="AL27" s="75">
        <f t="shared" si="13"/>
        <v>2.1281436134578348E-4</v>
      </c>
      <c r="AM27" s="75">
        <f t="shared" si="13"/>
        <v>1.7857261922201695E-4</v>
      </c>
      <c r="AN27" s="75">
        <f t="shared" si="13"/>
        <v>1.3890503842529481E-4</v>
      </c>
      <c r="AO27" s="75">
        <f t="shared" si="13"/>
        <v>9.5016898325360591E-5</v>
      </c>
      <c r="AP27" s="75">
        <f t="shared" si="13"/>
        <v>4.8241717850681697E-5</v>
      </c>
      <c r="AQ27" s="75">
        <f t="shared" si="13"/>
        <v>7.3719059600491151E-10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7.0639500000000004E-6</v>
      </c>
      <c r="E28" s="50">
        <v>1.5708</v>
      </c>
      <c r="F28" s="36">
        <f t="shared" si="5"/>
        <v>0.21191849999857038</v>
      </c>
      <c r="G28" s="75">
        <f t="shared" si="10"/>
        <v>2.1191849999857037E-5</v>
      </c>
      <c r="H28" s="75">
        <f t="shared" si="10"/>
        <v>2.0869884663407515E-5</v>
      </c>
      <c r="I28" s="75">
        <f t="shared" si="10"/>
        <v>1.9913798442131558E-5</v>
      </c>
      <c r="J28" s="75">
        <f t="shared" si="10"/>
        <v>1.835264153205966E-5</v>
      </c>
      <c r="K28" s="75">
        <f t="shared" si="10"/>
        <v>1.6233848895920851E-5</v>
      </c>
      <c r="L28" s="75">
        <f t="shared" si="10"/>
        <v>1.3621798975803389E-5</v>
      </c>
      <c r="M28" s="75">
        <f t="shared" si="10"/>
        <v>1.059585758676902E-5</v>
      </c>
      <c r="N28" s="75">
        <f t="shared" si="10"/>
        <v>7.2479664267233245E-6</v>
      </c>
      <c r="O28" s="75">
        <f t="shared" si="10"/>
        <v>3.6798494744496106E-6</v>
      </c>
      <c r="P28" s="75">
        <f t="shared" si="10"/>
        <v>-7.7842011572761935E-11</v>
      </c>
      <c r="Q28" s="75">
        <f t="shared" si="11"/>
        <v>-3.6800027932826149E-6</v>
      </c>
      <c r="R28" s="75">
        <f t="shared" si="11"/>
        <v>-7.2481127218510309E-6</v>
      </c>
      <c r="S28" s="75">
        <f t="shared" si="11"/>
        <v>-1.059599241308801E-5</v>
      </c>
      <c r="T28" s="75">
        <f t="shared" si="11"/>
        <v>-1.3621918236684199E-5</v>
      </c>
      <c r="U28" s="75">
        <f t="shared" si="11"/>
        <v>-1.6233948967681947E-5</v>
      </c>
      <c r="V28" s="75">
        <f t="shared" si="11"/>
        <v>-1.835271937407123E-5</v>
      </c>
      <c r="W28" s="75">
        <f t="shared" si="11"/>
        <v>-1.991385168920346E-5</v>
      </c>
      <c r="X28" s="75">
        <f t="shared" si="11"/>
        <v>-2.0869911697654426E-5</v>
      </c>
      <c r="Y28" s="75">
        <f t="shared" si="11"/>
        <v>-2.1191849999857037E-5</v>
      </c>
      <c r="Z28" s="75">
        <f t="shared" si="11"/>
        <v>-2.0869884663407515E-5</v>
      </c>
      <c r="AA28" s="75">
        <f t="shared" si="12"/>
        <v>-1.9913798442131561E-5</v>
      </c>
      <c r="AB28" s="75">
        <f t="shared" si="12"/>
        <v>-1.8352641532059656E-5</v>
      </c>
      <c r="AC28" s="75">
        <f t="shared" si="12"/>
        <v>-1.6233848895920848E-5</v>
      </c>
      <c r="AD28" s="75">
        <f t="shared" si="12"/>
        <v>-1.3621798975803389E-5</v>
      </c>
      <c r="AE28" s="75">
        <f t="shared" si="12"/>
        <v>-1.0595857586769022E-5</v>
      </c>
      <c r="AF28" s="75">
        <f t="shared" si="12"/>
        <v>-7.2479664267233262E-6</v>
      </c>
      <c r="AG28" s="75">
        <f t="shared" si="12"/>
        <v>-3.6798494744496043E-6</v>
      </c>
      <c r="AH28" s="75">
        <f t="shared" si="12"/>
        <v>7.7842011570165622E-11</v>
      </c>
      <c r="AI28" s="75">
        <f t="shared" si="12"/>
        <v>3.6800027932826132E-6</v>
      </c>
      <c r="AJ28" s="75">
        <f t="shared" si="12"/>
        <v>7.2481127218510275E-6</v>
      </c>
      <c r="AK28" s="75">
        <f t="shared" si="13"/>
        <v>1.0595992413088026E-5</v>
      </c>
      <c r="AL28" s="75">
        <f t="shared" si="13"/>
        <v>1.3621918236684199E-5</v>
      </c>
      <c r="AM28" s="75">
        <f t="shared" si="13"/>
        <v>1.6233948967681947E-5</v>
      </c>
      <c r="AN28" s="75">
        <f t="shared" si="13"/>
        <v>1.8352719374071227E-5</v>
      </c>
      <c r="AO28" s="75">
        <f t="shared" si="13"/>
        <v>1.9913851689203467E-5</v>
      </c>
      <c r="AP28" s="75">
        <f t="shared" si="13"/>
        <v>2.0869911697654423E-5</v>
      </c>
      <c r="AQ28" s="75">
        <f t="shared" si="13"/>
        <v>2.1191849999857037E-5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2.70483E-5</v>
      </c>
      <c r="E29" s="50">
        <v>3.1415899999999999</v>
      </c>
      <c r="F29" s="36">
        <f t="shared" si="5"/>
        <v>0.53274800945306222</v>
      </c>
      <c r="G29" s="75">
        <f t="shared" si="10"/>
        <v>-2.8710037122916523E-10</v>
      </c>
      <c r="H29" s="75">
        <f t="shared" si="10"/>
        <v>1.8501857099070514E-5</v>
      </c>
      <c r="I29" s="75">
        <f t="shared" si="10"/>
        <v>3.4772404274035145E-5</v>
      </c>
      <c r="J29" s="75">
        <f t="shared" si="10"/>
        <v>4.6848886307519858E-5</v>
      </c>
      <c r="K29" s="75">
        <f t="shared" si="10"/>
        <v>5.3274701236393671E-5</v>
      </c>
      <c r="L29" s="75">
        <f t="shared" si="10"/>
        <v>5.3274800945306218E-5</v>
      </c>
      <c r="M29" s="75">
        <f t="shared" si="10"/>
        <v>4.6849173407891119E-5</v>
      </c>
      <c r="N29" s="75">
        <f t="shared" si="10"/>
        <v>3.4772844137323177E-5</v>
      </c>
      <c r="O29" s="75">
        <f t="shared" si="10"/>
        <v>1.8502396671271056E-5</v>
      </c>
      <c r="P29" s="75">
        <f t="shared" si="10"/>
        <v>2.8710037123579286E-10</v>
      </c>
      <c r="Q29" s="75">
        <f t="shared" si="11"/>
        <v>-1.8501857099070511E-5</v>
      </c>
      <c r="R29" s="75">
        <f t="shared" si="11"/>
        <v>-3.4772404274035172E-5</v>
      </c>
      <c r="S29" s="75">
        <f t="shared" si="11"/>
        <v>-4.6848886307519885E-5</v>
      </c>
      <c r="T29" s="75">
        <f t="shared" si="11"/>
        <v>-5.3274701236393671E-5</v>
      </c>
      <c r="U29" s="75">
        <f t="shared" si="11"/>
        <v>-5.3274800945306218E-5</v>
      </c>
      <c r="V29" s="75">
        <f t="shared" si="11"/>
        <v>-4.6849173407891119E-5</v>
      </c>
      <c r="W29" s="75">
        <f t="shared" si="11"/>
        <v>-3.4772844137323184E-5</v>
      </c>
      <c r="X29" s="75">
        <f t="shared" si="11"/>
        <v>-1.8502396671271066E-5</v>
      </c>
      <c r="Y29" s="75">
        <f t="shared" si="11"/>
        <v>-2.8710037124242049E-10</v>
      </c>
      <c r="Z29" s="75">
        <f t="shared" si="11"/>
        <v>1.8501857099070592E-5</v>
      </c>
      <c r="AA29" s="75">
        <f t="shared" si="12"/>
        <v>3.4772404274035166E-5</v>
      </c>
      <c r="AB29" s="75">
        <f t="shared" si="12"/>
        <v>4.6848886307519878E-5</v>
      </c>
      <c r="AC29" s="75">
        <f t="shared" si="12"/>
        <v>5.3274701236393671E-5</v>
      </c>
      <c r="AD29" s="75">
        <f t="shared" si="12"/>
        <v>5.3274800945306218E-5</v>
      </c>
      <c r="AE29" s="75">
        <f t="shared" si="12"/>
        <v>4.6849173407891126E-5</v>
      </c>
      <c r="AF29" s="75">
        <f t="shared" si="12"/>
        <v>3.4772844137323191E-5</v>
      </c>
      <c r="AG29" s="75">
        <f t="shared" si="12"/>
        <v>1.8502396671271073E-5</v>
      </c>
      <c r="AH29" s="75">
        <f t="shared" si="12"/>
        <v>2.8710037124904812E-10</v>
      </c>
      <c r="AI29" s="75">
        <f t="shared" si="12"/>
        <v>-1.8501857099070406E-5</v>
      </c>
      <c r="AJ29" s="75">
        <f t="shared" si="12"/>
        <v>-3.4772404274035017E-5</v>
      </c>
      <c r="AK29" s="75">
        <f t="shared" si="13"/>
        <v>-4.6848886307519878E-5</v>
      </c>
      <c r="AL29" s="75">
        <f t="shared" si="13"/>
        <v>-5.3274701236393671E-5</v>
      </c>
      <c r="AM29" s="75">
        <f t="shared" si="13"/>
        <v>-5.3274800945306218E-5</v>
      </c>
      <c r="AN29" s="75">
        <f t="shared" si="13"/>
        <v>-4.6849173407891133E-5</v>
      </c>
      <c r="AO29" s="75">
        <f t="shared" si="13"/>
        <v>-3.4772844137323049E-5</v>
      </c>
      <c r="AP29" s="75">
        <f t="shared" si="13"/>
        <v>-1.8502396671271168E-5</v>
      </c>
      <c r="AQ29" s="75">
        <f t="shared" si="13"/>
        <v>-2.8710037115958088E-10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2.1375100000000001E-5</v>
      </c>
      <c r="E30" s="50">
        <v>3.1415899999999999</v>
      </c>
      <c r="F30" s="36">
        <f t="shared" si="5"/>
        <v>0.85500399999698973</v>
      </c>
      <c r="G30" s="75">
        <f t="shared" si="10"/>
        <v>2.2688298876758007E-10</v>
      </c>
      <c r="H30" s="75">
        <f t="shared" si="10"/>
        <v>-1.4846765213614958E-5</v>
      </c>
      <c r="I30" s="75">
        <f t="shared" si="10"/>
        <v>-2.9242645862028727E-5</v>
      </c>
      <c r="J30" s="75">
        <f t="shared" si="10"/>
        <v>-4.2750003513417519E-5</v>
      </c>
      <c r="K30" s="75">
        <f t="shared" si="10"/>
        <v>-5.4958423940596717E-5</v>
      </c>
      <c r="L30" s="75">
        <f t="shared" si="10"/>
        <v>-6.5496960466645234E-5</v>
      </c>
      <c r="M30" s="75">
        <f t="shared" si="10"/>
        <v>-7.4045404991975936E-5</v>
      </c>
      <c r="N30" s="75">
        <f t="shared" si="10"/>
        <v>-8.0344017355408264E-5</v>
      </c>
      <c r="O30" s="75">
        <f t="shared" si="10"/>
        <v>-8.4201417407531E-5</v>
      </c>
      <c r="P30" s="75">
        <f t="shared" si="10"/>
        <v>-8.5500399999698977E-5</v>
      </c>
      <c r="Q30" s="75">
        <f t="shared" si="11"/>
        <v>-8.4201496203166083E-5</v>
      </c>
      <c r="R30" s="75">
        <f t="shared" si="11"/>
        <v>-8.0344172552512943E-5</v>
      </c>
      <c r="S30" s="75">
        <f t="shared" si="11"/>
        <v>-7.4045631874964692E-5</v>
      </c>
      <c r="T30" s="75">
        <f t="shared" si="11"/>
        <v>-6.5497252141793311E-5</v>
      </c>
      <c r="U30" s="75">
        <f t="shared" si="11"/>
        <v>-5.495877154550229E-5</v>
      </c>
      <c r="V30" s="75">
        <f t="shared" si="11"/>
        <v>-4.2750396486281478E-5</v>
      </c>
      <c r="W30" s="75">
        <f t="shared" si="11"/>
        <v>-2.9243072262569427E-5</v>
      </c>
      <c r="X30" s="75">
        <f t="shared" si="11"/>
        <v>-1.4847212085867699E-5</v>
      </c>
      <c r="Y30" s="75">
        <f t="shared" si="11"/>
        <v>-2.2688298877805515E-10</v>
      </c>
      <c r="Z30" s="75">
        <f t="shared" si="11"/>
        <v>1.4846765213615024E-5</v>
      </c>
      <c r="AA30" s="75">
        <f t="shared" si="12"/>
        <v>2.9242645862028751E-5</v>
      </c>
      <c r="AB30" s="75">
        <f t="shared" si="12"/>
        <v>4.2750003513417539E-5</v>
      </c>
      <c r="AC30" s="75">
        <f t="shared" si="12"/>
        <v>5.495842394059671E-5</v>
      </c>
      <c r="AD30" s="75">
        <f t="shared" si="12"/>
        <v>6.5496960466645234E-5</v>
      </c>
      <c r="AE30" s="75">
        <f t="shared" si="12"/>
        <v>7.4045404991975923E-5</v>
      </c>
      <c r="AF30" s="75">
        <f t="shared" si="12"/>
        <v>8.0344017355408264E-5</v>
      </c>
      <c r="AG30" s="75">
        <f t="shared" si="12"/>
        <v>8.4201417407531E-5</v>
      </c>
      <c r="AH30" s="75">
        <f t="shared" si="12"/>
        <v>8.5500399999698977E-5</v>
      </c>
      <c r="AI30" s="75">
        <f t="shared" si="12"/>
        <v>8.420149620316611E-5</v>
      </c>
      <c r="AJ30" s="75">
        <f t="shared" si="12"/>
        <v>8.0344172552512984E-5</v>
      </c>
      <c r="AK30" s="75">
        <f t="shared" si="13"/>
        <v>7.4045631874964705E-5</v>
      </c>
      <c r="AL30" s="75">
        <f t="shared" si="13"/>
        <v>6.5497252141793311E-5</v>
      </c>
      <c r="AM30" s="75">
        <f t="shared" si="13"/>
        <v>5.4958771545502297E-5</v>
      </c>
      <c r="AN30" s="75">
        <f t="shared" si="13"/>
        <v>4.2750396486281485E-5</v>
      </c>
      <c r="AO30" s="75">
        <f t="shared" si="13"/>
        <v>2.9243072262569295E-5</v>
      </c>
      <c r="AP30" s="75">
        <f t="shared" si="13"/>
        <v>1.4847212085867782E-5</v>
      </c>
      <c r="AQ30" s="75">
        <f t="shared" si="13"/>
        <v>2.268829887125906E-10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7.7111100000000004E-6</v>
      </c>
      <c r="E31" s="50">
        <v>-1.5708</v>
      </c>
      <c r="F31" s="36">
        <f t="shared" si="5"/>
        <v>0.23133329999843935</v>
      </c>
      <c r="G31" s="75">
        <f t="shared" si="10"/>
        <v>-2.3133329999843936E-5</v>
      </c>
      <c r="H31" s="75">
        <f t="shared" si="10"/>
        <v>-2.2781897492323702E-5</v>
      </c>
      <c r="I31" s="75">
        <f t="shared" si="10"/>
        <v>-2.1738248557695586E-5</v>
      </c>
      <c r="J31" s="75">
        <f t="shared" si="10"/>
        <v>-2.0034093940726419E-5</v>
      </c>
      <c r="K31" s="75">
        <f t="shared" si="10"/>
        <v>-1.7721213517108977E-5</v>
      </c>
      <c r="L31" s="75">
        <f t="shared" si="10"/>
        <v>-1.4869882988140897E-5</v>
      </c>
      <c r="M31" s="75">
        <f t="shared" si="10"/>
        <v>-1.1566738589102012E-5</v>
      </c>
      <c r="N31" s="75">
        <f t="shared" si="10"/>
        <v>-7.9121446910854068E-6</v>
      </c>
      <c r="O31" s="75">
        <f t="shared" si="10"/>
        <v>-4.0171442803685658E-6</v>
      </c>
      <c r="P31" s="75">
        <f t="shared" si="10"/>
        <v>-8.4973465814816907E-11</v>
      </c>
      <c r="Q31" s="75">
        <f t="shared" si="11"/>
        <v>4.0169769153126958E-6</v>
      </c>
      <c r="R31" s="75">
        <f t="shared" si="11"/>
        <v>7.9119849932078279E-6</v>
      </c>
      <c r="S31" s="75">
        <f t="shared" si="11"/>
        <v>1.1566591410741923E-5</v>
      </c>
      <c r="T31" s="75">
        <f t="shared" si="11"/>
        <v>1.4869752801238297E-5</v>
      </c>
      <c r="U31" s="75">
        <f t="shared" si="11"/>
        <v>1.772110427732702E-5</v>
      </c>
      <c r="V31" s="75">
        <f t="shared" si="11"/>
        <v>2.0034008967260607E-5</v>
      </c>
      <c r="W31" s="75">
        <f t="shared" si="11"/>
        <v>2.173819043242167E-5</v>
      </c>
      <c r="X31" s="75">
        <f t="shared" si="11"/>
        <v>2.2781867981348723E-5</v>
      </c>
      <c r="Y31" s="75">
        <f t="shared" si="11"/>
        <v>2.3133329999843936E-5</v>
      </c>
      <c r="Z31" s="75">
        <f t="shared" si="11"/>
        <v>2.2781897492323702E-5</v>
      </c>
      <c r="AA31" s="75">
        <f t="shared" si="12"/>
        <v>2.1738248557695586E-5</v>
      </c>
      <c r="AB31" s="75">
        <f t="shared" si="12"/>
        <v>2.0034093940726422E-5</v>
      </c>
      <c r="AC31" s="75">
        <f t="shared" si="12"/>
        <v>1.7721213517108977E-5</v>
      </c>
      <c r="AD31" s="75">
        <f t="shared" si="12"/>
        <v>1.4869882988140903E-5</v>
      </c>
      <c r="AE31" s="75">
        <f t="shared" si="12"/>
        <v>1.1566738589102024E-5</v>
      </c>
      <c r="AF31" s="75">
        <f t="shared" si="12"/>
        <v>7.912144691085422E-6</v>
      </c>
      <c r="AG31" s="75">
        <f t="shared" si="12"/>
        <v>4.0171442803685683E-6</v>
      </c>
      <c r="AH31" s="75">
        <f t="shared" si="12"/>
        <v>8.497346582278771E-11</v>
      </c>
      <c r="AI31" s="75">
        <f t="shared" si="12"/>
        <v>-4.0169769153126831E-6</v>
      </c>
      <c r="AJ31" s="75">
        <f t="shared" si="12"/>
        <v>-7.911984993207811E-6</v>
      </c>
      <c r="AK31" s="75">
        <f t="shared" si="13"/>
        <v>-1.1566591410741927E-5</v>
      </c>
      <c r="AL31" s="75">
        <f t="shared" si="13"/>
        <v>-1.486975280123829E-5</v>
      </c>
      <c r="AM31" s="75">
        <f t="shared" si="13"/>
        <v>-1.7721104277327013E-5</v>
      </c>
      <c r="AN31" s="75">
        <f t="shared" si="13"/>
        <v>-2.0034008967260601E-5</v>
      </c>
      <c r="AO31" s="75">
        <f t="shared" si="13"/>
        <v>-2.173819043242167E-5</v>
      </c>
      <c r="AP31" s="75">
        <f t="shared" si="13"/>
        <v>-2.2781867981348719E-5</v>
      </c>
      <c r="AQ31" s="75">
        <f t="shared" si="13"/>
        <v>-2.3133329999843936E-5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7.7339200000000003E-6</v>
      </c>
      <c r="E32" s="50">
        <v>3.1415899999999999</v>
      </c>
      <c r="F32" s="36">
        <f t="shared" si="5"/>
        <v>0.15232863009021738</v>
      </c>
      <c r="G32" s="75">
        <f t="shared" si="10"/>
        <v>-8.2090604698138715E-11</v>
      </c>
      <c r="H32" s="75">
        <f t="shared" si="10"/>
        <v>5.2902357137285314E-6</v>
      </c>
      <c r="I32" s="75">
        <f t="shared" si="10"/>
        <v>9.9424730154222588E-6</v>
      </c>
      <c r="J32" s="75">
        <f t="shared" si="10"/>
        <v>1.339550133618209E-5</v>
      </c>
      <c r="K32" s="75">
        <f t="shared" si="10"/>
        <v>1.523283449925392E-5</v>
      </c>
      <c r="L32" s="75">
        <f t="shared" si="10"/>
        <v>1.5232863009021738E-5</v>
      </c>
      <c r="M32" s="75">
        <f t="shared" si="10"/>
        <v>1.3395583426786796E-5</v>
      </c>
      <c r="N32" s="75">
        <f t="shared" si="10"/>
        <v>9.9425987855253921E-6</v>
      </c>
      <c r="O32" s="75">
        <f t="shared" si="10"/>
        <v>5.2903899935994747E-6</v>
      </c>
      <c r="P32" s="75">
        <f t="shared" si="10"/>
        <v>8.209060470003376E-11</v>
      </c>
      <c r="Q32" s="75">
        <f t="shared" si="11"/>
        <v>-5.2902357137285297E-6</v>
      </c>
      <c r="R32" s="75">
        <f t="shared" si="11"/>
        <v>-9.9424730154222672E-6</v>
      </c>
      <c r="S32" s="75">
        <f t="shared" si="11"/>
        <v>-1.3395501336182097E-5</v>
      </c>
      <c r="T32" s="75">
        <f t="shared" si="11"/>
        <v>-1.5232834499253917E-5</v>
      </c>
      <c r="U32" s="75">
        <f t="shared" si="11"/>
        <v>-1.5232863009021738E-5</v>
      </c>
      <c r="V32" s="75">
        <f t="shared" si="11"/>
        <v>-1.3395583426786796E-5</v>
      </c>
      <c r="W32" s="75">
        <f t="shared" si="11"/>
        <v>-9.9425987855253938E-6</v>
      </c>
      <c r="X32" s="75">
        <f t="shared" si="11"/>
        <v>-5.2903899935994772E-6</v>
      </c>
      <c r="Y32" s="75">
        <f t="shared" si="11"/>
        <v>-8.2090604701928792E-11</v>
      </c>
      <c r="Z32" s="75">
        <f t="shared" si="11"/>
        <v>5.2902357137285542E-6</v>
      </c>
      <c r="AA32" s="75">
        <f t="shared" si="12"/>
        <v>9.9424730154222656E-6</v>
      </c>
      <c r="AB32" s="75">
        <f t="shared" si="12"/>
        <v>1.3395501336182095E-5</v>
      </c>
      <c r="AC32" s="75">
        <f t="shared" si="12"/>
        <v>1.5232834499253917E-5</v>
      </c>
      <c r="AD32" s="75">
        <f t="shared" si="12"/>
        <v>1.5232863009021738E-5</v>
      </c>
      <c r="AE32" s="75">
        <f t="shared" si="12"/>
        <v>1.3395583426786798E-5</v>
      </c>
      <c r="AF32" s="75">
        <f t="shared" si="12"/>
        <v>9.9425987855253955E-6</v>
      </c>
      <c r="AG32" s="75">
        <f t="shared" si="12"/>
        <v>5.2903899935994789E-6</v>
      </c>
      <c r="AH32" s="75">
        <f t="shared" si="12"/>
        <v>8.2090604703823837E-11</v>
      </c>
      <c r="AI32" s="75">
        <f t="shared" si="12"/>
        <v>-5.2902357137285E-6</v>
      </c>
      <c r="AJ32" s="75">
        <f t="shared" si="12"/>
        <v>-9.9424730154222232E-6</v>
      </c>
      <c r="AK32" s="75">
        <f t="shared" si="13"/>
        <v>-1.3395501336182095E-5</v>
      </c>
      <c r="AL32" s="75">
        <f t="shared" si="13"/>
        <v>-1.5232834499253917E-5</v>
      </c>
      <c r="AM32" s="75">
        <f t="shared" si="13"/>
        <v>-1.5232863009021738E-5</v>
      </c>
      <c r="AN32" s="75">
        <f t="shared" si="13"/>
        <v>-1.33955834267868E-5</v>
      </c>
      <c r="AO32" s="75">
        <f t="shared" si="13"/>
        <v>-9.9425987855253566E-6</v>
      </c>
      <c r="AP32" s="75">
        <f t="shared" si="13"/>
        <v>-5.290389993599506E-6</v>
      </c>
      <c r="AQ32" s="75">
        <f t="shared" si="13"/>
        <v>-8.2090604678242476E-11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2.69234E-5</v>
      </c>
      <c r="E33" s="50">
        <v>3.1415899999999999</v>
      </c>
      <c r="F33" s="36">
        <f t="shared" si="5"/>
        <v>1.0769359999962085</v>
      </c>
      <c r="G33" s="75">
        <f t="shared" ref="G33:P42" si="14">Bn*SIN(m*(th-INDEX(deg,ii)*PI()/180+ph))*INDEX(mm,ii)*INDEX(_10kA,ii)</f>
        <v>2.8577463776941698E-10</v>
      </c>
      <c r="H33" s="75">
        <f t="shared" si="14"/>
        <v>-1.8700515953246579E-5</v>
      </c>
      <c r="I33" s="75">
        <f t="shared" si="14"/>
        <v>-3.6833111966809242E-5</v>
      </c>
      <c r="J33" s="75">
        <f t="shared" si="14"/>
        <v>-5.3846552511714337E-5</v>
      </c>
      <c r="K33" s="75">
        <f t="shared" si="14"/>
        <v>-6.9223892806221339E-5</v>
      </c>
      <c r="L33" s="75">
        <f t="shared" si="14"/>
        <v>-8.2497900146791191E-5</v>
      </c>
      <c r="M33" s="75">
        <f t="shared" si="14"/>
        <v>-9.3265250537352551E-5</v>
      </c>
      <c r="N33" s="75">
        <f t="shared" si="14"/>
        <v>-1.0119878348483041E-4</v>
      </c>
      <c r="O33" s="75">
        <f t="shared" si="14"/>
        <v>-1.0605744260517706E-4</v>
      </c>
      <c r="P33" s="75">
        <f t="shared" si="14"/>
        <v>-1.0769359999962084E-4</v>
      </c>
      <c r="Q33" s="75">
        <f t="shared" ref="Q33:Z42" si="15">Bn*SIN(m*(th-INDEX(deg,ii)*PI()/180+ph))*INDEX(mm,ii)*INDEX(_10kA,ii)</f>
        <v>-1.0605754185366721E-4</v>
      </c>
      <c r="R33" s="75">
        <f t="shared" si="15"/>
        <v>-1.0119897896619556E-4</v>
      </c>
      <c r="S33" s="75">
        <f t="shared" si="15"/>
        <v>-9.3265536311990324E-5</v>
      </c>
      <c r="T33" s="75">
        <f t="shared" si="15"/>
        <v>-8.2498267531583836E-5</v>
      </c>
      <c r="U33" s="75">
        <f t="shared" si="15"/>
        <v>-6.922433063836784E-5</v>
      </c>
      <c r="V33" s="75">
        <f t="shared" si="15"/>
        <v>-5.3847047487906519E-5</v>
      </c>
      <c r="W33" s="75">
        <f t="shared" si="15"/>
        <v>-3.6833649047445941E-5</v>
      </c>
      <c r="X33" s="75">
        <f t="shared" si="15"/>
        <v>-1.8701078819404372E-5</v>
      </c>
      <c r="Y33" s="75">
        <f t="shared" si="15"/>
        <v>-2.8577463778261108E-10</v>
      </c>
      <c r="Z33" s="75">
        <f t="shared" si="15"/>
        <v>1.870051595324666E-5</v>
      </c>
      <c r="AA33" s="75">
        <f t="shared" ref="AA33:AJ42" si="16">Bn*SIN(m*(th-INDEX(deg,ii)*PI()/180+ph))*INDEX(mm,ii)*INDEX(_10kA,ii)</f>
        <v>3.6833111966809269E-5</v>
      </c>
      <c r="AB33" s="75">
        <f t="shared" si="16"/>
        <v>5.3846552511714371E-5</v>
      </c>
      <c r="AC33" s="75">
        <f t="shared" si="16"/>
        <v>6.9223892806221326E-5</v>
      </c>
      <c r="AD33" s="75">
        <f t="shared" si="16"/>
        <v>8.2497900146791177E-5</v>
      </c>
      <c r="AE33" s="75">
        <f t="shared" si="16"/>
        <v>9.3265250537352551E-5</v>
      </c>
      <c r="AF33" s="75">
        <f t="shared" si="16"/>
        <v>1.0119878348483041E-4</v>
      </c>
      <c r="AG33" s="75">
        <f t="shared" si="16"/>
        <v>1.0605744260517706E-4</v>
      </c>
      <c r="AH33" s="75">
        <f t="shared" si="16"/>
        <v>1.0769359999962084E-4</v>
      </c>
      <c r="AI33" s="75">
        <f t="shared" si="16"/>
        <v>1.0605754185366722E-4</v>
      </c>
      <c r="AJ33" s="75">
        <f t="shared" si="16"/>
        <v>1.0119897896619563E-4</v>
      </c>
      <c r="AK33" s="75">
        <f t="shared" ref="AK33:AQ42" si="17">Bn*SIN(m*(th-INDEX(deg,ii)*PI()/180+ph))*INDEX(mm,ii)*INDEX(_10kA,ii)</f>
        <v>9.3265536311990338E-5</v>
      </c>
      <c r="AL33" s="75">
        <f t="shared" si="17"/>
        <v>8.2498267531583836E-5</v>
      </c>
      <c r="AM33" s="75">
        <f t="shared" si="17"/>
        <v>6.922433063836784E-5</v>
      </c>
      <c r="AN33" s="75">
        <f t="shared" si="17"/>
        <v>5.3847047487906532E-5</v>
      </c>
      <c r="AO33" s="75">
        <f t="shared" si="17"/>
        <v>3.6833649047445771E-5</v>
      </c>
      <c r="AP33" s="75">
        <f t="shared" si="17"/>
        <v>1.8701078819404477E-5</v>
      </c>
      <c r="AQ33" s="75">
        <f t="shared" si="17"/>
        <v>2.85774637700154E-10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2.6332199999999998E-5</v>
      </c>
      <c r="E34" s="50">
        <v>-1.5708</v>
      </c>
      <c r="F34" s="36">
        <f t="shared" si="5"/>
        <v>0.78996599999467065</v>
      </c>
      <c r="G34" s="75">
        <f t="shared" si="14"/>
        <v>-7.8996599999467062E-5</v>
      </c>
      <c r="H34" s="75">
        <f t="shared" si="14"/>
        <v>-7.7796514528695107E-5</v>
      </c>
      <c r="I34" s="75">
        <f t="shared" si="14"/>
        <v>-7.4232621330904563E-5</v>
      </c>
      <c r="J34" s="75">
        <f t="shared" si="14"/>
        <v>-6.8413207497493387E-5</v>
      </c>
      <c r="K34" s="75">
        <f t="shared" si="14"/>
        <v>-6.051509297302423E-5</v>
      </c>
      <c r="L34" s="75">
        <f t="shared" si="14"/>
        <v>-5.0778257970684332E-5</v>
      </c>
      <c r="M34" s="75">
        <f t="shared" si="14"/>
        <v>-3.9498551294943527E-5</v>
      </c>
      <c r="N34" s="75">
        <f t="shared" si="14"/>
        <v>-2.7018701125337222E-5</v>
      </c>
      <c r="O34" s="75">
        <f t="shared" si="14"/>
        <v>-1.3717901394160001E-5</v>
      </c>
      <c r="P34" s="75">
        <f t="shared" si="14"/>
        <v>-2.9017071427186509E-10</v>
      </c>
      <c r="Q34" s="75">
        <f t="shared" si="15"/>
        <v>1.3717329869421777E-5</v>
      </c>
      <c r="R34" s="75">
        <f t="shared" si="15"/>
        <v>2.7018155782779279E-5</v>
      </c>
      <c r="S34" s="75">
        <f t="shared" si="15"/>
        <v>3.9498048704523528E-5</v>
      </c>
      <c r="T34" s="75">
        <f t="shared" si="15"/>
        <v>5.0777813403357892E-5</v>
      </c>
      <c r="U34" s="75">
        <f t="shared" si="15"/>
        <v>6.0514719936744582E-5</v>
      </c>
      <c r="V34" s="75">
        <f t="shared" si="15"/>
        <v>6.8412917326779107E-5</v>
      </c>
      <c r="W34" s="75">
        <f t="shared" si="15"/>
        <v>7.4232422842446011E-5</v>
      </c>
      <c r="X34" s="75">
        <f t="shared" si="15"/>
        <v>7.7796413753463618E-5</v>
      </c>
      <c r="Y34" s="75">
        <f t="shared" si="15"/>
        <v>7.8996599999467062E-5</v>
      </c>
      <c r="Z34" s="75">
        <f t="shared" si="15"/>
        <v>7.7796514528695107E-5</v>
      </c>
      <c r="AA34" s="75">
        <f t="shared" si="16"/>
        <v>7.4232621330904577E-5</v>
      </c>
      <c r="AB34" s="75">
        <f t="shared" si="16"/>
        <v>6.8413207497493387E-5</v>
      </c>
      <c r="AC34" s="75">
        <f t="shared" si="16"/>
        <v>6.0515092973024244E-5</v>
      </c>
      <c r="AD34" s="75">
        <f t="shared" si="16"/>
        <v>5.0778257970684359E-5</v>
      </c>
      <c r="AE34" s="75">
        <f t="shared" si="16"/>
        <v>3.9498551294943568E-5</v>
      </c>
      <c r="AF34" s="75">
        <f t="shared" si="16"/>
        <v>2.7018701125337277E-5</v>
      </c>
      <c r="AG34" s="75">
        <f t="shared" si="16"/>
        <v>1.3717901394160011E-5</v>
      </c>
      <c r="AH34" s="75">
        <f t="shared" si="16"/>
        <v>2.9017071429908408E-10</v>
      </c>
      <c r="AI34" s="75">
        <f t="shared" si="16"/>
        <v>-1.3717329869421733E-5</v>
      </c>
      <c r="AJ34" s="75">
        <f t="shared" si="16"/>
        <v>-2.7018155782779225E-5</v>
      </c>
      <c r="AK34" s="75">
        <f t="shared" si="17"/>
        <v>-3.9498048704523535E-5</v>
      </c>
      <c r="AL34" s="75">
        <f t="shared" si="17"/>
        <v>-5.0777813403357871E-5</v>
      </c>
      <c r="AM34" s="75">
        <f t="shared" si="17"/>
        <v>-6.0514719936744562E-5</v>
      </c>
      <c r="AN34" s="75">
        <f t="shared" si="17"/>
        <v>-6.8412917326779094E-5</v>
      </c>
      <c r="AO34" s="75">
        <f t="shared" si="17"/>
        <v>-7.4232422842446024E-5</v>
      </c>
      <c r="AP34" s="75">
        <f t="shared" si="17"/>
        <v>-7.7796413753463591E-5</v>
      </c>
      <c r="AQ34" s="75">
        <f t="shared" si="17"/>
        <v>-7.8996599999467062E-5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1.04485E-5</v>
      </c>
      <c r="E35" s="50">
        <v>3.1415899999999999</v>
      </c>
      <c r="F35" s="36">
        <f t="shared" si="5"/>
        <v>0.20579546872706675</v>
      </c>
      <c r="G35" s="75">
        <f t="shared" si="14"/>
        <v>-1.1090413182299563E-10</v>
      </c>
      <c r="H35" s="75">
        <f t="shared" si="14"/>
        <v>7.1470907191815484E-6</v>
      </c>
      <c r="I35" s="75">
        <f t="shared" si="14"/>
        <v>1.3432247721936544E-5</v>
      </c>
      <c r="J35" s="75">
        <f t="shared" si="14"/>
        <v>1.8097277410562634E-5</v>
      </c>
      <c r="K35" s="75">
        <f t="shared" si="14"/>
        <v>2.0579508356105902E-5</v>
      </c>
      <c r="L35" s="75">
        <f t="shared" si="14"/>
        <v>2.0579546872706676E-5</v>
      </c>
      <c r="M35" s="75">
        <f t="shared" si="14"/>
        <v>1.8097388314694466E-5</v>
      </c>
      <c r="N35" s="75">
        <f t="shared" si="14"/>
        <v>1.3432417636924361E-5</v>
      </c>
      <c r="O35" s="75">
        <f t="shared" si="14"/>
        <v>7.1472991507701273E-6</v>
      </c>
      <c r="P35" s="75">
        <f t="shared" si="14"/>
        <v>1.1090413182555582E-10</v>
      </c>
      <c r="Q35" s="75">
        <f t="shared" si="15"/>
        <v>-7.1470907191815459E-6</v>
      </c>
      <c r="R35" s="75">
        <f t="shared" si="15"/>
        <v>-1.3432247721936556E-5</v>
      </c>
      <c r="S35" s="75">
        <f t="shared" si="15"/>
        <v>-1.809727741056264E-5</v>
      </c>
      <c r="T35" s="75">
        <f t="shared" si="15"/>
        <v>-2.0579508356105902E-5</v>
      </c>
      <c r="U35" s="75">
        <f t="shared" si="15"/>
        <v>-2.0579546872706676E-5</v>
      </c>
      <c r="V35" s="75">
        <f t="shared" si="15"/>
        <v>-1.8097388314694466E-5</v>
      </c>
      <c r="W35" s="75">
        <f t="shared" si="15"/>
        <v>-1.3432417636924365E-5</v>
      </c>
      <c r="X35" s="75">
        <f t="shared" si="15"/>
        <v>-7.1472991507701307E-6</v>
      </c>
      <c r="Y35" s="75">
        <f t="shared" si="15"/>
        <v>-1.1090413182811601E-10</v>
      </c>
      <c r="Z35" s="75">
        <f t="shared" si="15"/>
        <v>7.1470907191815789E-6</v>
      </c>
      <c r="AA35" s="75">
        <f t="shared" si="16"/>
        <v>1.3432247721936552E-5</v>
      </c>
      <c r="AB35" s="75">
        <f t="shared" si="16"/>
        <v>1.809727741056264E-5</v>
      </c>
      <c r="AC35" s="75">
        <f t="shared" si="16"/>
        <v>2.0579508356105902E-5</v>
      </c>
      <c r="AD35" s="75">
        <f t="shared" si="16"/>
        <v>2.0579546872706676E-5</v>
      </c>
      <c r="AE35" s="75">
        <f t="shared" si="16"/>
        <v>1.8097388314694469E-5</v>
      </c>
      <c r="AF35" s="75">
        <f t="shared" si="16"/>
        <v>1.3432417636924367E-5</v>
      </c>
      <c r="AG35" s="75">
        <f t="shared" si="16"/>
        <v>7.1472991507701332E-6</v>
      </c>
      <c r="AH35" s="75">
        <f t="shared" si="16"/>
        <v>1.1090413183067621E-10</v>
      </c>
      <c r="AI35" s="75">
        <f t="shared" si="16"/>
        <v>-7.1470907191815061E-6</v>
      </c>
      <c r="AJ35" s="75">
        <f t="shared" si="16"/>
        <v>-1.3432247721936495E-5</v>
      </c>
      <c r="AK35" s="75">
        <f t="shared" si="17"/>
        <v>-1.809727741056264E-5</v>
      </c>
      <c r="AL35" s="75">
        <f t="shared" si="17"/>
        <v>-2.0579508356105902E-5</v>
      </c>
      <c r="AM35" s="75">
        <f t="shared" si="17"/>
        <v>-2.0579546872706676E-5</v>
      </c>
      <c r="AN35" s="75">
        <f t="shared" si="17"/>
        <v>-1.8097388314694472E-5</v>
      </c>
      <c r="AO35" s="75">
        <f t="shared" si="17"/>
        <v>-1.3432417636924312E-5</v>
      </c>
      <c r="AP35" s="75">
        <f t="shared" si="17"/>
        <v>-7.1472991507701705E-6</v>
      </c>
      <c r="AQ35" s="75">
        <f t="shared" si="17"/>
        <v>-1.1090413179611587E-10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1.21667E-4</v>
      </c>
      <c r="E36" s="50">
        <v>-2.5211399999999999E-16</v>
      </c>
      <c r="F36" s="36">
        <f t="shared" si="5"/>
        <v>4.8666799999999997</v>
      </c>
      <c r="G36" s="75">
        <f t="shared" si="14"/>
        <v>-1.22695816152E-19</v>
      </c>
      <c r="H36" s="75">
        <f t="shared" si="14"/>
        <v>8.4509011328809527E-5</v>
      </c>
      <c r="I36" s="75">
        <f t="shared" si="14"/>
        <v>1.6645025911201641E-4</v>
      </c>
      <c r="J36" s="75">
        <f t="shared" si="14"/>
        <v>2.4333399999999989E-4</v>
      </c>
      <c r="K36" s="75">
        <f t="shared" si="14"/>
        <v>3.1282416043092865E-4</v>
      </c>
      <c r="L36" s="75">
        <f t="shared" si="14"/>
        <v>3.7280931704382673E-4</v>
      </c>
      <c r="M36" s="75">
        <f t="shared" si="14"/>
        <v>4.2146685120896508E-4</v>
      </c>
      <c r="N36" s="75">
        <f t="shared" si="14"/>
        <v>4.5731832837263644E-4</v>
      </c>
      <c r="O36" s="75">
        <f t="shared" si="14"/>
        <v>4.7927441954294527E-4</v>
      </c>
      <c r="P36" s="75">
        <f t="shared" si="14"/>
        <v>4.86668E-4</v>
      </c>
      <c r="Q36" s="75">
        <f t="shared" si="15"/>
        <v>4.7927441954294533E-4</v>
      </c>
      <c r="R36" s="75">
        <f t="shared" si="15"/>
        <v>4.573183283726365E-4</v>
      </c>
      <c r="S36" s="75">
        <f t="shared" si="15"/>
        <v>4.214668512089653E-4</v>
      </c>
      <c r="T36" s="75">
        <f t="shared" si="15"/>
        <v>3.7280931704382694E-4</v>
      </c>
      <c r="U36" s="75">
        <f t="shared" si="15"/>
        <v>3.1282416043092897E-4</v>
      </c>
      <c r="V36" s="75">
        <f t="shared" si="15"/>
        <v>2.4333400000000016E-4</v>
      </c>
      <c r="W36" s="75">
        <f t="shared" si="15"/>
        <v>1.6645025911201684E-4</v>
      </c>
      <c r="X36" s="75">
        <f t="shared" si="15"/>
        <v>8.4509011328809825E-5</v>
      </c>
      <c r="Y36" s="75">
        <f t="shared" si="15"/>
        <v>2.7574806240465712E-19</v>
      </c>
      <c r="Z36" s="75">
        <f t="shared" si="15"/>
        <v>-8.45090113288095E-5</v>
      </c>
      <c r="AA36" s="75">
        <f t="shared" si="16"/>
        <v>-1.664502591120163E-4</v>
      </c>
      <c r="AB36" s="75">
        <f t="shared" si="16"/>
        <v>-2.4333399999999986E-4</v>
      </c>
      <c r="AC36" s="75">
        <f t="shared" si="16"/>
        <v>-3.1282416043092854E-4</v>
      </c>
      <c r="AD36" s="75">
        <f t="shared" si="16"/>
        <v>-3.7280931704382673E-4</v>
      </c>
      <c r="AE36" s="75">
        <f t="shared" si="16"/>
        <v>-4.2146685120896503E-4</v>
      </c>
      <c r="AF36" s="75">
        <f t="shared" si="16"/>
        <v>-4.5731832837263639E-4</v>
      </c>
      <c r="AG36" s="75">
        <f t="shared" si="16"/>
        <v>-4.7927441954294527E-4</v>
      </c>
      <c r="AH36" s="75">
        <f t="shared" si="16"/>
        <v>-4.86668E-4</v>
      </c>
      <c r="AI36" s="75">
        <f t="shared" si="16"/>
        <v>-4.7927441954294533E-4</v>
      </c>
      <c r="AJ36" s="75">
        <f t="shared" si="16"/>
        <v>-4.5731832837263655E-4</v>
      </c>
      <c r="AK36" s="75">
        <f t="shared" si="17"/>
        <v>-4.2146685120896514E-4</v>
      </c>
      <c r="AL36" s="75">
        <f t="shared" si="17"/>
        <v>-3.7280931704382683E-4</v>
      </c>
      <c r="AM36" s="75">
        <f t="shared" si="17"/>
        <v>-3.1282416043092886E-4</v>
      </c>
      <c r="AN36" s="75">
        <f t="shared" si="17"/>
        <v>-2.4333400000000022E-4</v>
      </c>
      <c r="AO36" s="75">
        <f t="shared" si="17"/>
        <v>-1.6645025911201649E-4</v>
      </c>
      <c r="AP36" s="75">
        <f t="shared" si="17"/>
        <v>-8.450901132881011E-5</v>
      </c>
      <c r="AQ36" s="75">
        <f t="shared" si="17"/>
        <v>-1.1924810965069366E-19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1.29777E-4</v>
      </c>
      <c r="E37" s="50">
        <v>-1.5708</v>
      </c>
      <c r="F37" s="36">
        <f t="shared" si="5"/>
        <v>3.8933099999737344</v>
      </c>
      <c r="G37" s="75">
        <f t="shared" si="14"/>
        <v>-3.8933099999737344E-4</v>
      </c>
      <c r="H37" s="75">
        <f t="shared" si="14"/>
        <v>-3.8341643561838612E-4</v>
      </c>
      <c r="I37" s="75">
        <f t="shared" si="14"/>
        <v>-3.6585195686121189E-4</v>
      </c>
      <c r="J37" s="75">
        <f t="shared" si="14"/>
        <v>-3.3717125152483269E-4</v>
      </c>
      <c r="K37" s="75">
        <f t="shared" si="14"/>
        <v>-2.9824576832775714E-4</v>
      </c>
      <c r="L37" s="75">
        <f t="shared" si="14"/>
        <v>-2.5025823837968345E-4</v>
      </c>
      <c r="M37" s="75">
        <f t="shared" si="14"/>
        <v>-1.9466673849522208E-4</v>
      </c>
      <c r="N37" s="75">
        <f t="shared" si="14"/>
        <v>-1.3316038826770602E-4</v>
      </c>
      <c r="O37" s="75">
        <f t="shared" si="14"/>
        <v>-6.7608027025083459E-5</v>
      </c>
      <c r="P37" s="75">
        <f t="shared" si="14"/>
        <v>-1.4300926161148647E-9</v>
      </c>
      <c r="Q37" s="75">
        <f t="shared" si="15"/>
        <v>6.76052102924917E-5</v>
      </c>
      <c r="R37" s="75">
        <f t="shared" si="15"/>
        <v>1.3315770057274921E-4</v>
      </c>
      <c r="S37" s="75">
        <f t="shared" si="15"/>
        <v>1.9466426150215136E-4</v>
      </c>
      <c r="T37" s="75">
        <f t="shared" si="15"/>
        <v>2.5025604735068004E-4</v>
      </c>
      <c r="U37" s="75">
        <f t="shared" si="15"/>
        <v>2.9824392983612846E-4</v>
      </c>
      <c r="V37" s="75">
        <f t="shared" si="15"/>
        <v>3.3716982143221658E-4</v>
      </c>
      <c r="W37" s="75">
        <f t="shared" si="15"/>
        <v>3.6585097862024883E-4</v>
      </c>
      <c r="X37" s="75">
        <f t="shared" si="15"/>
        <v>3.8341593895243269E-4</v>
      </c>
      <c r="Y37" s="75">
        <f t="shared" si="15"/>
        <v>3.8933099999737344E-4</v>
      </c>
      <c r="Z37" s="75">
        <f t="shared" si="15"/>
        <v>3.8341643561838612E-4</v>
      </c>
      <c r="AA37" s="75">
        <f t="shared" si="16"/>
        <v>3.6585195686121195E-4</v>
      </c>
      <c r="AB37" s="75">
        <f t="shared" si="16"/>
        <v>3.3717125152483274E-4</v>
      </c>
      <c r="AC37" s="75">
        <f t="shared" si="16"/>
        <v>2.982457683277572E-4</v>
      </c>
      <c r="AD37" s="75">
        <f t="shared" si="16"/>
        <v>2.5025823837968356E-4</v>
      </c>
      <c r="AE37" s="75">
        <f t="shared" si="16"/>
        <v>1.9466673849522227E-4</v>
      </c>
      <c r="AF37" s="75">
        <f t="shared" si="16"/>
        <v>1.3316038826770632E-4</v>
      </c>
      <c r="AG37" s="75">
        <f t="shared" si="16"/>
        <v>6.7608027025083499E-5</v>
      </c>
      <c r="AH37" s="75">
        <f t="shared" si="16"/>
        <v>1.4300926162490123E-9</v>
      </c>
      <c r="AI37" s="75">
        <f t="shared" si="16"/>
        <v>-6.7605210292491497E-5</v>
      </c>
      <c r="AJ37" s="75">
        <f t="shared" si="16"/>
        <v>-1.3315770057274894E-4</v>
      </c>
      <c r="AK37" s="75">
        <f t="shared" si="17"/>
        <v>-1.9466426150215141E-4</v>
      </c>
      <c r="AL37" s="75">
        <f t="shared" si="17"/>
        <v>-2.5025604735067993E-4</v>
      </c>
      <c r="AM37" s="75">
        <f t="shared" si="17"/>
        <v>-2.9824392983612835E-4</v>
      </c>
      <c r="AN37" s="75">
        <f t="shared" si="17"/>
        <v>-3.3716982143221647E-4</v>
      </c>
      <c r="AO37" s="75">
        <f t="shared" si="17"/>
        <v>-3.6585097862024889E-4</v>
      </c>
      <c r="AP37" s="75">
        <f t="shared" si="17"/>
        <v>-3.8341593895243264E-4</v>
      </c>
      <c r="AQ37" s="75">
        <f t="shared" si="17"/>
        <v>-3.8933099999737344E-4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1.3496299999999999E-4</v>
      </c>
      <c r="E38" s="50">
        <v>-4.0701200000000002E-16</v>
      </c>
      <c r="F38" s="36">
        <f t="shared" si="5"/>
        <v>2.6582521753957331</v>
      </c>
      <c r="G38" s="75">
        <f t="shared" si="14"/>
        <v>-2.1972624222399999E-19</v>
      </c>
      <c r="H38" s="75">
        <f t="shared" si="14"/>
        <v>9.2320129207324239E-5</v>
      </c>
      <c r="I38" s="75">
        <f t="shared" si="14"/>
        <v>1.7350508833224862E-4</v>
      </c>
      <c r="J38" s="75">
        <f t="shared" si="14"/>
        <v>2.3376277314191823E-4</v>
      </c>
      <c r="K38" s="75">
        <f t="shared" si="14"/>
        <v>2.6582521753957318E-4</v>
      </c>
      <c r="L38" s="75">
        <f t="shared" si="14"/>
        <v>2.6582521753957329E-4</v>
      </c>
      <c r="M38" s="75">
        <f t="shared" si="14"/>
        <v>2.337627731419185E-4</v>
      </c>
      <c r="N38" s="75">
        <f t="shared" si="14"/>
        <v>1.7350508833224903E-4</v>
      </c>
      <c r="O38" s="75">
        <f t="shared" si="14"/>
        <v>9.2320129207324714E-5</v>
      </c>
      <c r="P38" s="75">
        <f t="shared" si="14"/>
        <v>2.7281239029994241E-19</v>
      </c>
      <c r="Q38" s="75">
        <f t="shared" si="15"/>
        <v>-9.2320129207324199E-5</v>
      </c>
      <c r="R38" s="75">
        <f t="shared" si="15"/>
        <v>-1.7350508833224859E-4</v>
      </c>
      <c r="S38" s="75">
        <f t="shared" si="15"/>
        <v>-2.3376277314191818E-4</v>
      </c>
      <c r="T38" s="75">
        <f t="shared" si="15"/>
        <v>-2.6582521753957318E-4</v>
      </c>
      <c r="U38" s="75">
        <f t="shared" si="15"/>
        <v>-2.6582521753957329E-4</v>
      </c>
      <c r="V38" s="75">
        <f t="shared" si="15"/>
        <v>-2.3376277314191848E-4</v>
      </c>
      <c r="W38" s="75">
        <f t="shared" si="15"/>
        <v>-1.7350508833224905E-4</v>
      </c>
      <c r="X38" s="75">
        <f t="shared" si="15"/>
        <v>-9.2320129207324646E-5</v>
      </c>
      <c r="Y38" s="75">
        <f t="shared" si="15"/>
        <v>-3.0588233248390879E-19</v>
      </c>
      <c r="Z38" s="75">
        <f t="shared" si="15"/>
        <v>9.232012920732428E-5</v>
      </c>
      <c r="AA38" s="75">
        <f t="shared" si="16"/>
        <v>1.7350508833224857E-4</v>
      </c>
      <c r="AB38" s="75">
        <f t="shared" si="16"/>
        <v>2.3376277314191829E-4</v>
      </c>
      <c r="AC38" s="75">
        <f t="shared" si="16"/>
        <v>2.6582521753957318E-4</v>
      </c>
      <c r="AD38" s="75">
        <f t="shared" si="16"/>
        <v>2.6582521753957329E-4</v>
      </c>
      <c r="AE38" s="75">
        <f t="shared" si="16"/>
        <v>2.337627731419185E-4</v>
      </c>
      <c r="AF38" s="75">
        <f t="shared" si="16"/>
        <v>1.7350508833224908E-4</v>
      </c>
      <c r="AG38" s="75">
        <f t="shared" si="16"/>
        <v>9.2320129207324443E-5</v>
      </c>
      <c r="AH38" s="75">
        <f t="shared" si="16"/>
        <v>9.9209826551899242E-20</v>
      </c>
      <c r="AI38" s="75">
        <f t="shared" si="16"/>
        <v>-9.2320129207324253E-5</v>
      </c>
      <c r="AJ38" s="75">
        <f t="shared" si="16"/>
        <v>-1.7350508833224854E-4</v>
      </c>
      <c r="AK38" s="75">
        <f t="shared" si="17"/>
        <v>-2.337627731419184E-4</v>
      </c>
      <c r="AL38" s="75">
        <f t="shared" si="17"/>
        <v>-2.6582521753957324E-4</v>
      </c>
      <c r="AM38" s="75">
        <f t="shared" si="17"/>
        <v>-2.6582521753957329E-4</v>
      </c>
      <c r="AN38" s="75">
        <f t="shared" si="17"/>
        <v>-2.337627731419185E-4</v>
      </c>
      <c r="AO38" s="75">
        <f t="shared" si="17"/>
        <v>-1.7350508833224873E-4</v>
      </c>
      <c r="AP38" s="75">
        <f t="shared" si="17"/>
        <v>-9.2320129207324931E-5</v>
      </c>
      <c r="AQ38" s="75">
        <f t="shared" si="17"/>
        <v>-1.3227976873586566E-19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1.5285400000000001E-4</v>
      </c>
      <c r="E39" s="50">
        <v>-3.1415899999999999</v>
      </c>
      <c r="F39" s="36">
        <f t="shared" si="5"/>
        <v>6.1141599999784733</v>
      </c>
      <c r="G39" s="75">
        <f t="shared" si="14"/>
        <v>-1.6224472570925837E-9</v>
      </c>
      <c r="H39" s="75">
        <f t="shared" si="14"/>
        <v>-1.0617287199466761E-4</v>
      </c>
      <c r="I39" s="75">
        <f t="shared" si="14"/>
        <v>-2.0911811255258596E-4</v>
      </c>
      <c r="J39" s="75">
        <f t="shared" si="14"/>
        <v>-3.0570940507946458E-4</v>
      </c>
      <c r="K39" s="75">
        <f t="shared" si="14"/>
        <v>-3.9301187202942704E-4</v>
      </c>
      <c r="L39" s="75">
        <f t="shared" si="14"/>
        <v>-4.6837287212137826E-4</v>
      </c>
      <c r="M39" s="75">
        <f t="shared" si="14"/>
        <v>-5.2950259950203054E-4</v>
      </c>
      <c r="N39" s="75">
        <f t="shared" si="14"/>
        <v>-5.7454365833805763E-4</v>
      </c>
      <c r="O39" s="75">
        <f t="shared" si="14"/>
        <v>-6.021274988486019E-4</v>
      </c>
      <c r="P39" s="75">
        <f t="shared" si="14"/>
        <v>-6.1141599999784736E-4</v>
      </c>
      <c r="Q39" s="75">
        <f t="shared" si="15"/>
        <v>-6.0212693537858278E-4</v>
      </c>
      <c r="R39" s="75">
        <f t="shared" si="15"/>
        <v>-5.7454254851877081E-4</v>
      </c>
      <c r="S39" s="75">
        <f t="shared" si="15"/>
        <v>-5.2950097705477359E-4</v>
      </c>
      <c r="T39" s="75">
        <f t="shared" si="15"/>
        <v>-4.6837078634338989E-4</v>
      </c>
      <c r="U39" s="75">
        <f t="shared" si="15"/>
        <v>-3.9300938629601605E-4</v>
      </c>
      <c r="V39" s="75">
        <f t="shared" si="15"/>
        <v>-3.0570659491838272E-4</v>
      </c>
      <c r="W39" s="75">
        <f t="shared" si="15"/>
        <v>-2.0911506334915582E-4</v>
      </c>
      <c r="X39" s="75">
        <f t="shared" si="15"/>
        <v>-1.0616967639739241E-4</v>
      </c>
      <c r="Y39" s="75">
        <f t="shared" si="15"/>
        <v>1.6224472570176761E-9</v>
      </c>
      <c r="Z39" s="75">
        <f t="shared" si="15"/>
        <v>1.0617287199466781E-4</v>
      </c>
      <c r="AA39" s="75">
        <f t="shared" si="16"/>
        <v>2.091181125525859E-4</v>
      </c>
      <c r="AB39" s="75">
        <f t="shared" si="16"/>
        <v>3.0570940507946469E-4</v>
      </c>
      <c r="AC39" s="75">
        <f t="shared" si="16"/>
        <v>3.9301187202942693E-4</v>
      </c>
      <c r="AD39" s="75">
        <f t="shared" si="16"/>
        <v>4.683728721213782E-4</v>
      </c>
      <c r="AE39" s="75">
        <f t="shared" si="16"/>
        <v>5.2950259950203054E-4</v>
      </c>
      <c r="AF39" s="75">
        <f t="shared" si="16"/>
        <v>5.7454365833805741E-4</v>
      </c>
      <c r="AG39" s="75">
        <f t="shared" si="16"/>
        <v>6.021274988486019E-4</v>
      </c>
      <c r="AH39" s="75">
        <f t="shared" si="16"/>
        <v>6.1141599999784736E-4</v>
      </c>
      <c r="AI39" s="75">
        <f t="shared" si="16"/>
        <v>6.0212693537858278E-4</v>
      </c>
      <c r="AJ39" s="75">
        <f t="shared" si="16"/>
        <v>5.7454254851877092E-4</v>
      </c>
      <c r="AK39" s="75">
        <f t="shared" si="17"/>
        <v>5.2950097705477359E-4</v>
      </c>
      <c r="AL39" s="75">
        <f t="shared" si="17"/>
        <v>4.6837078634338989E-4</v>
      </c>
      <c r="AM39" s="75">
        <f t="shared" si="17"/>
        <v>3.9300938629601605E-4</v>
      </c>
      <c r="AN39" s="75">
        <f t="shared" si="17"/>
        <v>3.0570659491838299E-4</v>
      </c>
      <c r="AO39" s="75">
        <f t="shared" si="17"/>
        <v>2.0911506334915565E-4</v>
      </c>
      <c r="AP39" s="75">
        <f t="shared" si="17"/>
        <v>1.0616967639739302E-4</v>
      </c>
      <c r="AQ39" s="75">
        <f t="shared" si="17"/>
        <v>-1.6224472569427685E-9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2.9029199999999999E-4</v>
      </c>
      <c r="E40" s="50">
        <v>1.5708</v>
      </c>
      <c r="F40" s="36">
        <f t="shared" si="5"/>
        <v>8.7087599999412468</v>
      </c>
      <c r="G40" s="75">
        <f t="shared" si="14"/>
        <v>8.7087599999412474E-4</v>
      </c>
      <c r="H40" s="75">
        <f t="shared" si="14"/>
        <v>8.5764488122224726E-4</v>
      </c>
      <c r="I40" s="75">
        <f t="shared" si="14"/>
        <v>8.1835465672368203E-4</v>
      </c>
      <c r="J40" s="75">
        <f t="shared" si="14"/>
        <v>7.5419914008800499E-4</v>
      </c>
      <c r="K40" s="75">
        <f t="shared" si="14"/>
        <v>6.6712766422393345E-4</v>
      </c>
      <c r="L40" s="75">
        <f t="shared" si="14"/>
        <v>5.5978585186530435E-4</v>
      </c>
      <c r="M40" s="75">
        <f t="shared" si="14"/>
        <v>4.3543522966305709E-4</v>
      </c>
      <c r="N40" s="75">
        <f t="shared" si="14"/>
        <v>2.9785412834835566E-4</v>
      </c>
      <c r="O40" s="75">
        <f t="shared" si="14"/>
        <v>1.512228800652505E-4</v>
      </c>
      <c r="P40" s="75">
        <f t="shared" si="14"/>
        <v>-3.1989061677220544E-9</v>
      </c>
      <c r="Q40" s="75">
        <f t="shared" si="15"/>
        <v>-1.5122918068044037E-4</v>
      </c>
      <c r="R40" s="75">
        <f t="shared" si="15"/>
        <v>-2.9786014032539572E-4</v>
      </c>
      <c r="S40" s="75">
        <f t="shared" si="15"/>
        <v>-4.3544077033106753E-4</v>
      </c>
      <c r="T40" s="75">
        <f t="shared" si="15"/>
        <v>-5.5979075287389203E-4</v>
      </c>
      <c r="U40" s="75">
        <f t="shared" si="15"/>
        <v>-6.6713177665843164E-4</v>
      </c>
      <c r="V40" s="75">
        <f t="shared" si="15"/>
        <v>-7.542023389941724E-4</v>
      </c>
      <c r="W40" s="75">
        <f t="shared" si="15"/>
        <v>-8.1835684490437358E-4</v>
      </c>
      <c r="X40" s="75">
        <f t="shared" si="15"/>
        <v>-8.5764599219070045E-4</v>
      </c>
      <c r="Y40" s="75">
        <f t="shared" si="15"/>
        <v>-8.7087599999412474E-4</v>
      </c>
      <c r="Z40" s="75">
        <f t="shared" si="15"/>
        <v>-8.5764488122224726E-4</v>
      </c>
      <c r="AA40" s="75">
        <f t="shared" si="16"/>
        <v>-8.1835465672368214E-4</v>
      </c>
      <c r="AB40" s="75">
        <f t="shared" si="16"/>
        <v>-7.5419914008800488E-4</v>
      </c>
      <c r="AC40" s="75">
        <f t="shared" si="16"/>
        <v>-6.6712766422393334E-4</v>
      </c>
      <c r="AD40" s="75">
        <f t="shared" si="16"/>
        <v>-5.5978585186530435E-4</v>
      </c>
      <c r="AE40" s="75">
        <f t="shared" si="16"/>
        <v>-4.3543522966305715E-4</v>
      </c>
      <c r="AF40" s="75">
        <f t="shared" si="16"/>
        <v>-2.9785412834835577E-4</v>
      </c>
      <c r="AG40" s="75">
        <f t="shared" si="16"/>
        <v>-1.5122288006525023E-4</v>
      </c>
      <c r="AH40" s="75">
        <f t="shared" si="16"/>
        <v>3.1989061676153592E-9</v>
      </c>
      <c r="AI40" s="75">
        <f t="shared" si="16"/>
        <v>1.5122918068044027E-4</v>
      </c>
      <c r="AJ40" s="75">
        <f t="shared" si="16"/>
        <v>2.9786014032539562E-4</v>
      </c>
      <c r="AK40" s="75">
        <f t="shared" si="17"/>
        <v>4.3544077033106813E-4</v>
      </c>
      <c r="AL40" s="75">
        <f t="shared" si="17"/>
        <v>5.5979075287389203E-4</v>
      </c>
      <c r="AM40" s="75">
        <f t="shared" si="17"/>
        <v>6.6713177665843153E-4</v>
      </c>
      <c r="AN40" s="75">
        <f t="shared" si="17"/>
        <v>7.542023389941724E-4</v>
      </c>
      <c r="AO40" s="75">
        <f t="shared" si="17"/>
        <v>8.1835684490437401E-4</v>
      </c>
      <c r="AP40" s="75">
        <f t="shared" si="17"/>
        <v>8.5764599219070024E-4</v>
      </c>
      <c r="AQ40" s="75">
        <f t="shared" si="17"/>
        <v>8.7087599999412474E-4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1.07229E-4</v>
      </c>
      <c r="E41" s="50">
        <v>3.1415899999999999</v>
      </c>
      <c r="F41" s="36">
        <f t="shared" si="5"/>
        <v>2.1120009873316401</v>
      </c>
      <c r="G41" s="75">
        <f t="shared" si="14"/>
        <v>-1.1381671198016938E-9</v>
      </c>
      <c r="H41" s="75">
        <f t="shared" si="14"/>
        <v>7.3347886369059504E-5</v>
      </c>
      <c r="I41" s="75">
        <f t="shared" si="14"/>
        <v>1.3785007330961705E-4</v>
      </c>
      <c r="J41" s="75">
        <f t="shared" si="14"/>
        <v>1.8572550695862761E-4</v>
      </c>
      <c r="K41" s="75">
        <f t="shared" si="14"/>
        <v>2.1119970345187156E-4</v>
      </c>
      <c r="L41" s="75">
        <f t="shared" si="14"/>
        <v>2.1120009873316402E-4</v>
      </c>
      <c r="M41" s="75">
        <f t="shared" si="14"/>
        <v>1.8572664512574752E-4</v>
      </c>
      <c r="N41" s="75">
        <f t="shared" si="14"/>
        <v>1.3785181708281211E-4</v>
      </c>
      <c r="O41" s="75">
        <f t="shared" si="14"/>
        <v>7.3350025423546915E-5</v>
      </c>
      <c r="P41" s="75">
        <f t="shared" si="14"/>
        <v>1.1381671198279681E-9</v>
      </c>
      <c r="Q41" s="75">
        <f t="shared" si="15"/>
        <v>-7.334788636905949E-5</v>
      </c>
      <c r="R41" s="75">
        <f t="shared" si="15"/>
        <v>-1.3785007330961716E-4</v>
      </c>
      <c r="S41" s="75">
        <f t="shared" si="15"/>
        <v>-1.8572550695862769E-4</v>
      </c>
      <c r="T41" s="75">
        <f t="shared" si="15"/>
        <v>-2.1119970345187154E-4</v>
      </c>
      <c r="U41" s="75">
        <f t="shared" si="15"/>
        <v>-2.1120009873316402E-4</v>
      </c>
      <c r="V41" s="75">
        <f t="shared" si="15"/>
        <v>-1.8572664512574752E-4</v>
      </c>
      <c r="W41" s="75">
        <f t="shared" si="15"/>
        <v>-1.3785181708281214E-4</v>
      </c>
      <c r="X41" s="75">
        <f t="shared" si="15"/>
        <v>-7.3350025423546956E-5</v>
      </c>
      <c r="Y41" s="75">
        <f t="shared" si="15"/>
        <v>-1.1381671198542425E-9</v>
      </c>
      <c r="Z41" s="75">
        <f t="shared" si="15"/>
        <v>7.3347886369059815E-5</v>
      </c>
      <c r="AA41" s="75">
        <f t="shared" si="16"/>
        <v>1.3785007330961713E-4</v>
      </c>
      <c r="AB41" s="75">
        <f t="shared" si="16"/>
        <v>1.8572550695862767E-4</v>
      </c>
      <c r="AC41" s="75">
        <f t="shared" si="16"/>
        <v>2.1119970345187154E-4</v>
      </c>
      <c r="AD41" s="75">
        <f t="shared" si="16"/>
        <v>2.1120009873316402E-4</v>
      </c>
      <c r="AE41" s="75">
        <f t="shared" si="16"/>
        <v>1.8572664512574754E-4</v>
      </c>
      <c r="AF41" s="75">
        <f t="shared" si="16"/>
        <v>1.3785181708281217E-4</v>
      </c>
      <c r="AG41" s="75">
        <f t="shared" si="16"/>
        <v>7.3350025423546983E-5</v>
      </c>
      <c r="AH41" s="75">
        <f t="shared" si="16"/>
        <v>1.1381671198805167E-9</v>
      </c>
      <c r="AI41" s="75">
        <f t="shared" si="16"/>
        <v>-7.334788636905907E-5</v>
      </c>
      <c r="AJ41" s="75">
        <f t="shared" si="16"/>
        <v>-1.3785007330961653E-4</v>
      </c>
      <c r="AK41" s="75">
        <f t="shared" si="17"/>
        <v>-1.8572550695862767E-4</v>
      </c>
      <c r="AL41" s="75">
        <f t="shared" si="17"/>
        <v>-2.1119970345187154E-4</v>
      </c>
      <c r="AM41" s="75">
        <f t="shared" si="17"/>
        <v>-2.1120009873316402E-4</v>
      </c>
      <c r="AN41" s="75">
        <f t="shared" si="17"/>
        <v>-1.8572664512574757E-4</v>
      </c>
      <c r="AO41" s="75">
        <f t="shared" si="17"/>
        <v>-1.3785181708281163E-4</v>
      </c>
      <c r="AP41" s="75">
        <f t="shared" si="17"/>
        <v>-7.3350025423547362E-5</v>
      </c>
      <c r="AQ41" s="75">
        <f t="shared" si="17"/>
        <v>-1.1381671195258371E-9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1.2564E-5</v>
      </c>
      <c r="E42" s="50">
        <v>-3.1415899999999999</v>
      </c>
      <c r="F42" s="36">
        <f t="shared" si="5"/>
        <v>0.50255999999823064</v>
      </c>
      <c r="G42" s="75">
        <f t="shared" si="14"/>
        <v>-1.3335880865473734E-10</v>
      </c>
      <c r="H42" s="75">
        <f t="shared" si="14"/>
        <v>-8.7269941495872127E-6</v>
      </c>
      <c r="I42" s="75">
        <f t="shared" si="14"/>
        <v>-1.7188689639202704E-5</v>
      </c>
      <c r="J42" s="75">
        <f t="shared" si="14"/>
        <v>-2.5128115492027638E-5</v>
      </c>
      <c r="K42" s="75">
        <f t="shared" si="14"/>
        <v>-3.23040362710673E-5</v>
      </c>
      <c r="L42" s="75">
        <f t="shared" si="14"/>
        <v>-3.8498415254641656E-5</v>
      </c>
      <c r="M42" s="75">
        <f t="shared" si="14"/>
        <v>-4.3523039371841836E-5</v>
      </c>
      <c r="N42" s="75">
        <f t="shared" si="14"/>
        <v>-4.7225237961449193E-5</v>
      </c>
      <c r="O42" s="75">
        <f t="shared" si="14"/>
        <v>-4.9492521592721379E-5</v>
      </c>
      <c r="P42" s="75">
        <f t="shared" si="14"/>
        <v>-5.0255999999823066E-5</v>
      </c>
      <c r="Q42" s="75">
        <f t="shared" si="15"/>
        <v>-4.9492475277693178E-5</v>
      </c>
      <c r="R42" s="75">
        <f t="shared" si="15"/>
        <v>-4.7225146738651492E-5</v>
      </c>
      <c r="S42" s="75">
        <f t="shared" si="15"/>
        <v>-4.3522906013033194E-5</v>
      </c>
      <c r="T42" s="75">
        <f t="shared" si="15"/>
        <v>-3.8498243811861972E-5</v>
      </c>
      <c r="U42" s="75">
        <f t="shared" si="15"/>
        <v>-3.2303831953518689E-5</v>
      </c>
      <c r="V42" s="75">
        <f t="shared" si="15"/>
        <v>-2.5127884507795415E-5</v>
      </c>
      <c r="W42" s="75">
        <f t="shared" si="15"/>
        <v>-1.7188439006625888E-5</v>
      </c>
      <c r="X42" s="75">
        <f t="shared" si="15"/>
        <v>-8.7267314840098274E-6</v>
      </c>
      <c r="Y42" s="75">
        <f t="shared" si="15"/>
        <v>1.3335880864858022E-10</v>
      </c>
      <c r="Z42" s="75">
        <f t="shared" si="15"/>
        <v>8.7269941495872279E-6</v>
      </c>
      <c r="AA42" s="75">
        <f t="shared" si="16"/>
        <v>1.7188689639202697E-5</v>
      </c>
      <c r="AB42" s="75">
        <f t="shared" si="16"/>
        <v>2.5128115492027648E-5</v>
      </c>
      <c r="AC42" s="75">
        <f t="shared" si="16"/>
        <v>3.2304036271067294E-5</v>
      </c>
      <c r="AD42" s="75">
        <f t="shared" si="16"/>
        <v>3.8498415254641656E-5</v>
      </c>
      <c r="AE42" s="75">
        <f t="shared" si="16"/>
        <v>4.3523039371841829E-5</v>
      </c>
      <c r="AF42" s="75">
        <f t="shared" si="16"/>
        <v>4.7225237961449186E-5</v>
      </c>
      <c r="AG42" s="75">
        <f t="shared" si="16"/>
        <v>4.9492521592721379E-5</v>
      </c>
      <c r="AH42" s="75">
        <f t="shared" si="16"/>
        <v>5.0255999999823066E-5</v>
      </c>
      <c r="AI42" s="75">
        <f t="shared" si="16"/>
        <v>4.9492475277693178E-5</v>
      </c>
      <c r="AJ42" s="75">
        <f t="shared" si="16"/>
        <v>4.7225146738651506E-5</v>
      </c>
      <c r="AK42" s="75">
        <f t="shared" si="17"/>
        <v>4.3522906013033187E-5</v>
      </c>
      <c r="AL42" s="75">
        <f t="shared" si="17"/>
        <v>3.8498243811861972E-5</v>
      </c>
      <c r="AM42" s="75">
        <f t="shared" si="17"/>
        <v>3.2303831953518689E-5</v>
      </c>
      <c r="AN42" s="75">
        <f t="shared" si="17"/>
        <v>2.5127884507795439E-5</v>
      </c>
      <c r="AO42" s="75">
        <f t="shared" si="17"/>
        <v>1.7188439006625874E-5</v>
      </c>
      <c r="AP42" s="75">
        <f t="shared" si="17"/>
        <v>8.7267314840098782E-6</v>
      </c>
      <c r="AQ42" s="75">
        <f t="shared" si="17"/>
        <v>-1.3335880864242313E-10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5.3437799999999999E-5</v>
      </c>
      <c r="E43" s="50">
        <v>-1.5708</v>
      </c>
      <c r="F43" s="36">
        <f t="shared" si="5"/>
        <v>1.6031339999891849</v>
      </c>
      <c r="G43" s="75">
        <f t="shared" ref="G43:P49" si="18">Bn*SIN(m*(th-INDEX(deg,ii)*PI()/180+ph))*INDEX(mm,ii)*INDEX(_10kA,ii)</f>
        <v>-1.6031339999891849E-4</v>
      </c>
      <c r="H43" s="75">
        <f t="shared" si="18"/>
        <v>-1.5787798148584256E-4</v>
      </c>
      <c r="I43" s="75">
        <f t="shared" si="18"/>
        <v>-1.506455203954327E-4</v>
      </c>
      <c r="J43" s="75">
        <f t="shared" si="18"/>
        <v>-1.3883577139811912E-4</v>
      </c>
      <c r="K43" s="75">
        <f t="shared" si="18"/>
        <v>-1.2280756774116385E-4</v>
      </c>
      <c r="L43" s="75">
        <f t="shared" si="18"/>
        <v>-1.0304791828202108E-4</v>
      </c>
      <c r="M43" s="75">
        <f t="shared" si="18"/>
        <v>-8.015720997064177E-5</v>
      </c>
      <c r="N43" s="75">
        <f t="shared" si="18"/>
        <v>-5.4830965395809899E-5</v>
      </c>
      <c r="O43" s="75">
        <f t="shared" si="18"/>
        <v>-2.7838709683233587E-5</v>
      </c>
      <c r="P43" s="75">
        <f t="shared" si="18"/>
        <v>-5.8886399902465687E-10</v>
      </c>
      <c r="Q43" s="75">
        <f t="shared" ref="Q43:Z49" si="19">Bn*SIN(m*(th-INDEX(deg,ii)*PI()/180+ph))*INDEX(mm,ii)*INDEX(_10kA,ii)</f>
        <v>2.7837549847570166E-5</v>
      </c>
      <c r="R43" s="75">
        <f t="shared" si="19"/>
        <v>5.482985869350084E-5</v>
      </c>
      <c r="S43" s="75">
        <f t="shared" si="19"/>
        <v>8.0156190028276693E-5</v>
      </c>
      <c r="T43" s="75">
        <f t="shared" si="19"/>
        <v>1.0304701609003267E-4</v>
      </c>
      <c r="U43" s="75">
        <f t="shared" si="19"/>
        <v>1.2280681071219913E-4</v>
      </c>
      <c r="V43" s="75">
        <f t="shared" si="19"/>
        <v>1.3883518253412011E-4</v>
      </c>
      <c r="W43" s="75">
        <f t="shared" si="19"/>
        <v>1.50645117588734E-4</v>
      </c>
      <c r="X43" s="75">
        <f t="shared" si="19"/>
        <v>1.5787777697552191E-4</v>
      </c>
      <c r="Y43" s="75">
        <f t="shared" si="19"/>
        <v>1.6031339999891849E-4</v>
      </c>
      <c r="Z43" s="75">
        <f t="shared" si="19"/>
        <v>1.5787798148584256E-4</v>
      </c>
      <c r="AA43" s="75">
        <f t="shared" ref="AA43:AJ49" si="20">Bn*SIN(m*(th-INDEX(deg,ii)*PI()/180+ph))*INDEX(mm,ii)*INDEX(_10kA,ii)</f>
        <v>1.506455203954327E-4</v>
      </c>
      <c r="AB43" s="75">
        <f t="shared" si="20"/>
        <v>1.3883577139811912E-4</v>
      </c>
      <c r="AC43" s="75">
        <f t="shared" si="20"/>
        <v>1.2280756774116387E-4</v>
      </c>
      <c r="AD43" s="75">
        <f t="shared" si="20"/>
        <v>1.0304791828202112E-4</v>
      </c>
      <c r="AE43" s="75">
        <f t="shared" si="20"/>
        <v>8.0157209970641865E-5</v>
      </c>
      <c r="AF43" s="75">
        <f t="shared" si="20"/>
        <v>5.4830965395810021E-5</v>
      </c>
      <c r="AG43" s="75">
        <f t="shared" si="20"/>
        <v>2.78387096832336E-5</v>
      </c>
      <c r="AH43" s="75">
        <f t="shared" si="20"/>
        <v>5.8886399907989444E-10</v>
      </c>
      <c r="AI43" s="75">
        <f t="shared" si="20"/>
        <v>-2.7837549847570074E-5</v>
      </c>
      <c r="AJ43" s="75">
        <f t="shared" si="20"/>
        <v>-5.4829858693500724E-5</v>
      </c>
      <c r="AK43" s="75">
        <f t="shared" ref="AK43:AQ49" si="21">Bn*SIN(m*(th-INDEX(deg,ii)*PI()/180+ph))*INDEX(mm,ii)*INDEX(_10kA,ii)</f>
        <v>-8.0156190028276707E-5</v>
      </c>
      <c r="AL43" s="75">
        <f t="shared" si="21"/>
        <v>-1.0304701609003262E-4</v>
      </c>
      <c r="AM43" s="75">
        <f t="shared" si="21"/>
        <v>-1.2280681071219908E-4</v>
      </c>
      <c r="AN43" s="75">
        <f t="shared" si="21"/>
        <v>-1.3883518253412006E-4</v>
      </c>
      <c r="AO43" s="75">
        <f t="shared" si="21"/>
        <v>-1.5064511758873403E-4</v>
      </c>
      <c r="AP43" s="75">
        <f t="shared" si="21"/>
        <v>-1.5787777697552185E-4</v>
      </c>
      <c r="AQ43" s="75">
        <f t="shared" si="21"/>
        <v>-1.6031339999891849E-4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6.3033999999999997E-6</v>
      </c>
      <c r="E44" s="50">
        <v>3.1415899999999999</v>
      </c>
      <c r="F44" s="36">
        <f t="shared" si="5"/>
        <v>0.12415285998700221</v>
      </c>
      <c r="G44" s="75">
        <f t="shared" si="18"/>
        <v>-6.6906551613444093E-11</v>
      </c>
      <c r="H44" s="75">
        <f t="shared" si="18"/>
        <v>4.3117166712244796E-6</v>
      </c>
      <c r="I44" s="75">
        <f t="shared" si="18"/>
        <v>8.1034435842900714E-6</v>
      </c>
      <c r="J44" s="75">
        <f t="shared" si="18"/>
        <v>1.0917775607000094E-5</v>
      </c>
      <c r="K44" s="75">
        <f t="shared" si="18"/>
        <v>1.2415262762298697E-5</v>
      </c>
      <c r="L44" s="75">
        <f t="shared" si="18"/>
        <v>1.2415285998700221E-5</v>
      </c>
      <c r="M44" s="75">
        <f t="shared" si="18"/>
        <v>1.0917842513551716E-5</v>
      </c>
      <c r="N44" s="75">
        <f t="shared" si="18"/>
        <v>8.103546091074223E-6</v>
      </c>
      <c r="O44" s="75">
        <f t="shared" si="18"/>
        <v>4.3118424144101468E-6</v>
      </c>
      <c r="P44" s="75">
        <f t="shared" si="18"/>
        <v>6.6906551614988621E-11</v>
      </c>
      <c r="Q44" s="75">
        <f t="shared" si="19"/>
        <v>-4.3117166712244779E-6</v>
      </c>
      <c r="R44" s="75">
        <f t="shared" si="19"/>
        <v>-8.1034435842900782E-6</v>
      </c>
      <c r="S44" s="75">
        <f t="shared" si="19"/>
        <v>-1.0917775607000101E-5</v>
      </c>
      <c r="T44" s="75">
        <f t="shared" si="19"/>
        <v>-1.2415262762298696E-5</v>
      </c>
      <c r="U44" s="75">
        <f t="shared" si="19"/>
        <v>-1.2415285998700221E-5</v>
      </c>
      <c r="V44" s="75">
        <f t="shared" si="19"/>
        <v>-1.0917842513551716E-5</v>
      </c>
      <c r="W44" s="75">
        <f t="shared" si="19"/>
        <v>-8.1035460910742247E-6</v>
      </c>
      <c r="X44" s="75">
        <f t="shared" si="19"/>
        <v>-4.3118424144101493E-6</v>
      </c>
      <c r="Y44" s="75">
        <f t="shared" si="19"/>
        <v>-6.6906551616533135E-11</v>
      </c>
      <c r="Z44" s="75">
        <f t="shared" si="19"/>
        <v>4.3117166712244974E-6</v>
      </c>
      <c r="AA44" s="75">
        <f t="shared" si="20"/>
        <v>8.1034435842900765E-6</v>
      </c>
      <c r="AB44" s="75">
        <f t="shared" si="20"/>
        <v>1.0917775607000099E-5</v>
      </c>
      <c r="AC44" s="75">
        <f t="shared" si="20"/>
        <v>1.2415262762298696E-5</v>
      </c>
      <c r="AD44" s="75">
        <f t="shared" si="20"/>
        <v>1.2415285998700221E-5</v>
      </c>
      <c r="AE44" s="75">
        <f t="shared" si="20"/>
        <v>1.0917842513551716E-5</v>
      </c>
      <c r="AF44" s="75">
        <f t="shared" si="20"/>
        <v>8.1035460910742264E-6</v>
      </c>
      <c r="AG44" s="75">
        <f t="shared" si="20"/>
        <v>4.3118424144101502E-6</v>
      </c>
      <c r="AH44" s="75">
        <f t="shared" si="20"/>
        <v>6.6906551618077649E-11</v>
      </c>
      <c r="AI44" s="75">
        <f t="shared" si="20"/>
        <v>-4.3117166712244533E-6</v>
      </c>
      <c r="AJ44" s="75">
        <f t="shared" si="20"/>
        <v>-8.1034435842900409E-6</v>
      </c>
      <c r="AK44" s="75">
        <f t="shared" si="21"/>
        <v>-1.0917775607000099E-5</v>
      </c>
      <c r="AL44" s="75">
        <f t="shared" si="21"/>
        <v>-1.2415262762298696E-5</v>
      </c>
      <c r="AM44" s="75">
        <f t="shared" si="21"/>
        <v>-1.2415285998700221E-5</v>
      </c>
      <c r="AN44" s="75">
        <f t="shared" si="21"/>
        <v>-1.0917842513551718E-5</v>
      </c>
      <c r="AO44" s="75">
        <f t="shared" si="21"/>
        <v>-8.1035460910741942E-6</v>
      </c>
      <c r="AP44" s="75">
        <f t="shared" si="21"/>
        <v>-4.311842414410173E-6</v>
      </c>
      <c r="AQ44" s="75">
        <f t="shared" si="21"/>
        <v>-6.6906551597227993E-11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6.88943E-6</v>
      </c>
      <c r="E45" s="50">
        <v>3.1415899999999999</v>
      </c>
      <c r="F45" s="36">
        <f t="shared" si="5"/>
        <v>0.2755771999990298</v>
      </c>
      <c r="G45" s="75">
        <f t="shared" si="18"/>
        <v>7.3126884520073778E-11</v>
      </c>
      <c r="H45" s="75">
        <f t="shared" si="18"/>
        <v>-4.7852758427158368E-6</v>
      </c>
      <c r="I45" s="75">
        <f t="shared" si="18"/>
        <v>-9.4252266273016997E-6</v>
      </c>
      <c r="J45" s="75">
        <f t="shared" si="18"/>
        <v>-1.3778796670211791E-5</v>
      </c>
      <c r="K45" s="75">
        <f t="shared" si="18"/>
        <v>-1.7713704948705047E-5</v>
      </c>
      <c r="L45" s="75">
        <f t="shared" si="18"/>
        <v>-2.1110391265899091E-5</v>
      </c>
      <c r="M45" s="75">
        <f t="shared" si="18"/>
        <v>-2.386564902685221E-5</v>
      </c>
      <c r="N45" s="75">
        <f t="shared" si="18"/>
        <v>-2.5895761118725539E-5</v>
      </c>
      <c r="O45" s="75">
        <f t="shared" si="18"/>
        <v>-2.7139043612893803E-5</v>
      </c>
      <c r="P45" s="75">
        <f t="shared" si="18"/>
        <v>-2.7557719999902978E-5</v>
      </c>
      <c r="Q45" s="75">
        <f t="shared" si="19"/>
        <v>-2.7139069009594272E-5</v>
      </c>
      <c r="R45" s="75">
        <f t="shared" si="19"/>
        <v>-2.5895811140460591E-5</v>
      </c>
      <c r="S45" s="75">
        <f t="shared" si="19"/>
        <v>-2.3865722153736732E-5</v>
      </c>
      <c r="T45" s="75">
        <f t="shared" si="19"/>
        <v>-2.1110485276009704E-5</v>
      </c>
      <c r="U45" s="75">
        <f t="shared" si="19"/>
        <v>-1.7713816985592105E-5</v>
      </c>
      <c r="V45" s="75">
        <f t="shared" si="19"/>
        <v>-1.377892332969119E-5</v>
      </c>
      <c r="W45" s="75">
        <f t="shared" si="19"/>
        <v>-9.4253640608892441E-6</v>
      </c>
      <c r="X45" s="75">
        <f t="shared" si="19"/>
        <v>-4.7854198745614988E-6</v>
      </c>
      <c r="Y45" s="75">
        <f t="shared" si="19"/>
        <v>-7.3126884523450007E-11</v>
      </c>
      <c r="Z45" s="75">
        <f t="shared" si="19"/>
        <v>4.785275842715858E-6</v>
      </c>
      <c r="AA45" s="75">
        <f t="shared" si="20"/>
        <v>9.4252266273017082E-6</v>
      </c>
      <c r="AB45" s="75">
        <f t="shared" si="20"/>
        <v>1.3778796670211797E-5</v>
      </c>
      <c r="AC45" s="75">
        <f t="shared" si="20"/>
        <v>1.7713704948705043E-5</v>
      </c>
      <c r="AD45" s="75">
        <f t="shared" si="20"/>
        <v>2.1110391265899088E-5</v>
      </c>
      <c r="AE45" s="75">
        <f t="shared" si="20"/>
        <v>2.386564902685221E-5</v>
      </c>
      <c r="AF45" s="75">
        <f t="shared" si="20"/>
        <v>2.5895761118725539E-5</v>
      </c>
      <c r="AG45" s="75">
        <f t="shared" si="20"/>
        <v>2.7139043612893803E-5</v>
      </c>
      <c r="AH45" s="75">
        <f t="shared" si="20"/>
        <v>2.7557719999902978E-5</v>
      </c>
      <c r="AI45" s="75">
        <f t="shared" si="20"/>
        <v>2.7139069009594279E-5</v>
      </c>
      <c r="AJ45" s="75">
        <f t="shared" si="20"/>
        <v>2.5895811140460608E-5</v>
      </c>
      <c r="AK45" s="75">
        <f t="shared" si="21"/>
        <v>2.3865722153736735E-5</v>
      </c>
      <c r="AL45" s="75">
        <f t="shared" si="21"/>
        <v>2.1110485276009704E-5</v>
      </c>
      <c r="AM45" s="75">
        <f t="shared" si="21"/>
        <v>1.7713816985592108E-5</v>
      </c>
      <c r="AN45" s="75">
        <f t="shared" si="21"/>
        <v>1.3778923329691194E-5</v>
      </c>
      <c r="AO45" s="75">
        <f t="shared" si="21"/>
        <v>9.4253640608892017E-6</v>
      </c>
      <c r="AP45" s="75">
        <f t="shared" si="21"/>
        <v>4.7854198745615259E-6</v>
      </c>
      <c r="AQ45" s="75">
        <f t="shared" si="21"/>
        <v>7.3126884502350064E-11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4.91365E-5</v>
      </c>
      <c r="E46" s="50">
        <v>-1.5708</v>
      </c>
      <c r="F46" s="36">
        <f t="shared" si="5"/>
        <v>1.4740949999900554</v>
      </c>
      <c r="G46" s="75">
        <f t="shared" si="18"/>
        <v>-1.4740949999900553E-4</v>
      </c>
      <c r="H46" s="75">
        <f t="shared" si="18"/>
        <v>-1.4517011249114115E-4</v>
      </c>
      <c r="I46" s="75">
        <f t="shared" si="18"/>
        <v>-1.3851980457485485E-4</v>
      </c>
      <c r="J46" s="75">
        <f t="shared" si="18"/>
        <v>-1.2766064249096482E-4</v>
      </c>
      <c r="K46" s="75">
        <f t="shared" si="18"/>
        <v>-1.1292257638438891E-4</v>
      </c>
      <c r="L46" s="75">
        <f t="shared" si="18"/>
        <v>-9.4753414935954105E-5</v>
      </c>
      <c r="M46" s="75">
        <f t="shared" si="18"/>
        <v>-7.370521892223181E-5</v>
      </c>
      <c r="N46" s="75">
        <f t="shared" si="18"/>
        <v>-5.0417527128197885E-5</v>
      </c>
      <c r="O46" s="75">
        <f t="shared" si="18"/>
        <v>-2.5597924284873382E-5</v>
      </c>
      <c r="P46" s="75">
        <f t="shared" si="18"/>
        <v>-5.4146532769079294E-10</v>
      </c>
      <c r="Q46" s="75">
        <f t="shared" si="19"/>
        <v>2.5596857806367988E-5</v>
      </c>
      <c r="R46" s="75">
        <f t="shared" si="19"/>
        <v>5.0416509506252198E-5</v>
      </c>
      <c r="S46" s="75">
        <f t="shared" si="19"/>
        <v>7.3704281076773697E-5</v>
      </c>
      <c r="T46" s="75">
        <f t="shared" si="19"/>
        <v>9.4752585362943288E-5</v>
      </c>
      <c r="U46" s="75">
        <f t="shared" si="19"/>
        <v>1.1292188028998146E-4</v>
      </c>
      <c r="V46" s="75">
        <f t="shared" si="19"/>
        <v>1.2766010102563714E-4</v>
      </c>
      <c r="W46" s="75">
        <f t="shared" si="19"/>
        <v>1.385194341907569E-4</v>
      </c>
      <c r="X46" s="75">
        <f t="shared" si="19"/>
        <v>1.451699244422063E-4</v>
      </c>
      <c r="Y46" s="75">
        <f t="shared" si="19"/>
        <v>1.4740949999900553E-4</v>
      </c>
      <c r="Z46" s="75">
        <f t="shared" si="19"/>
        <v>1.4517011249114115E-4</v>
      </c>
      <c r="AA46" s="75">
        <f t="shared" si="20"/>
        <v>1.3851980457485485E-4</v>
      </c>
      <c r="AB46" s="75">
        <f t="shared" si="20"/>
        <v>1.2766064249096482E-4</v>
      </c>
      <c r="AC46" s="75">
        <f t="shared" si="20"/>
        <v>1.1292257638438892E-4</v>
      </c>
      <c r="AD46" s="75">
        <f t="shared" si="20"/>
        <v>9.4753414935954159E-5</v>
      </c>
      <c r="AE46" s="75">
        <f t="shared" si="20"/>
        <v>7.3705218922231905E-5</v>
      </c>
      <c r="AF46" s="75">
        <f t="shared" si="20"/>
        <v>5.0417527128198E-5</v>
      </c>
      <c r="AG46" s="75">
        <f t="shared" si="20"/>
        <v>2.5597924284873399E-5</v>
      </c>
      <c r="AH46" s="75">
        <f t="shared" si="20"/>
        <v>5.4146532774158431E-10</v>
      </c>
      <c r="AI46" s="75">
        <f t="shared" si="20"/>
        <v>-2.5596857806367906E-5</v>
      </c>
      <c r="AJ46" s="75">
        <f t="shared" si="20"/>
        <v>-5.0416509506252103E-5</v>
      </c>
      <c r="AK46" s="75">
        <f t="shared" si="21"/>
        <v>-7.3704281076773711E-5</v>
      </c>
      <c r="AL46" s="75">
        <f t="shared" si="21"/>
        <v>-9.4752585362943234E-5</v>
      </c>
      <c r="AM46" s="75">
        <f t="shared" si="21"/>
        <v>-1.1292188028998144E-4</v>
      </c>
      <c r="AN46" s="75">
        <f t="shared" si="21"/>
        <v>-1.2766010102563708E-4</v>
      </c>
      <c r="AO46" s="75">
        <f t="shared" si="21"/>
        <v>-1.385194341907569E-4</v>
      </c>
      <c r="AP46" s="75">
        <f t="shared" si="21"/>
        <v>-1.4516992444220628E-4</v>
      </c>
      <c r="AQ46" s="75">
        <f t="shared" si="21"/>
        <v>-1.4740949999900553E-4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2.7241899999999998E-6</v>
      </c>
      <c r="E47" s="50">
        <v>3.1415899999999999</v>
      </c>
      <c r="F47" s="36">
        <f t="shared" si="5"/>
        <v>5.365611886410375E-2</v>
      </c>
      <c r="G47" s="75">
        <f t="shared" si="18"/>
        <v>-2.8915531116513036E-11</v>
      </c>
      <c r="H47" s="75">
        <f t="shared" si="18"/>
        <v>1.8634285367552455E-6</v>
      </c>
      <c r="I47" s="75">
        <f t="shared" si="18"/>
        <v>3.5021290062326946E-6</v>
      </c>
      <c r="J47" s="75">
        <f t="shared" si="18"/>
        <v>4.7184210316390501E-6</v>
      </c>
      <c r="K47" s="75">
        <f t="shared" si="18"/>
        <v>5.3656018441518055E-6</v>
      </c>
      <c r="L47" s="75">
        <f t="shared" si="18"/>
        <v>5.3656118864103748E-6</v>
      </c>
      <c r="M47" s="75">
        <f t="shared" si="18"/>
        <v>4.7184499471701694E-6</v>
      </c>
      <c r="N47" s="75">
        <f t="shared" si="18"/>
        <v>3.5021733073965617E-6</v>
      </c>
      <c r="O47" s="75">
        <f t="shared" si="18"/>
        <v>1.8634828801776785E-6</v>
      </c>
      <c r="P47" s="75">
        <f t="shared" si="18"/>
        <v>2.8915531117180542E-11</v>
      </c>
      <c r="Q47" s="75">
        <f t="shared" si="19"/>
        <v>-1.8634285367552448E-6</v>
      </c>
      <c r="R47" s="75">
        <f t="shared" si="19"/>
        <v>-3.5021290062326976E-6</v>
      </c>
      <c r="S47" s="75">
        <f t="shared" si="19"/>
        <v>-4.7184210316390526E-6</v>
      </c>
      <c r="T47" s="75">
        <f t="shared" si="19"/>
        <v>-5.3656018441518047E-6</v>
      </c>
      <c r="U47" s="75">
        <f t="shared" si="19"/>
        <v>-5.3656118864103748E-6</v>
      </c>
      <c r="V47" s="75">
        <f t="shared" si="19"/>
        <v>-4.7184499471701694E-6</v>
      </c>
      <c r="W47" s="75">
        <f t="shared" si="19"/>
        <v>-3.5021733073965621E-6</v>
      </c>
      <c r="X47" s="75">
        <f t="shared" si="19"/>
        <v>-1.8634828801776793E-6</v>
      </c>
      <c r="Y47" s="75">
        <f t="shared" si="19"/>
        <v>-2.8915531117848051E-11</v>
      </c>
      <c r="Z47" s="75">
        <f t="shared" si="19"/>
        <v>1.8634285367552533E-6</v>
      </c>
      <c r="AA47" s="75">
        <f t="shared" si="20"/>
        <v>3.5021290062326972E-6</v>
      </c>
      <c r="AB47" s="75">
        <f t="shared" si="20"/>
        <v>4.7184210316390518E-6</v>
      </c>
      <c r="AC47" s="75">
        <f t="shared" si="20"/>
        <v>5.3656018441518047E-6</v>
      </c>
      <c r="AD47" s="75">
        <f t="shared" si="20"/>
        <v>5.3656118864103748E-6</v>
      </c>
      <c r="AE47" s="75">
        <f t="shared" si="20"/>
        <v>4.7184499471701702E-6</v>
      </c>
      <c r="AF47" s="75">
        <f t="shared" si="20"/>
        <v>3.502173307396563E-6</v>
      </c>
      <c r="AG47" s="75">
        <f t="shared" si="20"/>
        <v>1.86348288017768E-6</v>
      </c>
      <c r="AH47" s="75">
        <f t="shared" si="20"/>
        <v>2.8915531118515557E-11</v>
      </c>
      <c r="AI47" s="75">
        <f t="shared" si="20"/>
        <v>-1.8634285367552343E-6</v>
      </c>
      <c r="AJ47" s="75">
        <f t="shared" si="20"/>
        <v>-3.5021290062326819E-6</v>
      </c>
      <c r="AK47" s="75">
        <f t="shared" si="21"/>
        <v>-4.7184210316390518E-6</v>
      </c>
      <c r="AL47" s="75">
        <f t="shared" si="21"/>
        <v>-5.3656018441518047E-6</v>
      </c>
      <c r="AM47" s="75">
        <f t="shared" si="21"/>
        <v>-5.3656118864103748E-6</v>
      </c>
      <c r="AN47" s="75">
        <f t="shared" si="21"/>
        <v>-4.7184499471701711E-6</v>
      </c>
      <c r="AO47" s="75">
        <f t="shared" si="21"/>
        <v>-3.502173307396549E-6</v>
      </c>
      <c r="AP47" s="75">
        <f t="shared" si="21"/>
        <v>-1.8634828801776895E-6</v>
      </c>
      <c r="AQ47" s="75">
        <f t="shared" si="21"/>
        <v>-2.8915531109504797E-11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3.3166599999999999E-4</v>
      </c>
      <c r="E48" s="50">
        <v>1.5708</v>
      </c>
      <c r="F48" s="36">
        <f t="shared" si="5"/>
        <v>3.3166599999776247</v>
      </c>
      <c r="G48" s="75">
        <f t="shared" si="18"/>
        <v>3.3166599999776247E-4</v>
      </c>
      <c r="H48" s="75">
        <f t="shared" si="18"/>
        <v>3.2662703665672021E-4</v>
      </c>
      <c r="I48" s="75">
        <f t="shared" si="18"/>
        <v>3.1166367608811898E-4</v>
      </c>
      <c r="J48" s="75">
        <f t="shared" si="18"/>
        <v>2.8723057243101001E-4</v>
      </c>
      <c r="K48" s="75">
        <f t="shared" si="18"/>
        <v>2.5407011317626752E-4</v>
      </c>
      <c r="L48" s="75">
        <f t="shared" si="18"/>
        <v>2.1318986209834472E-4</v>
      </c>
      <c r="M48" s="75">
        <f t="shared" si="18"/>
        <v>1.6583194493983931E-4</v>
      </c>
      <c r="N48" s="75">
        <f t="shared" si="18"/>
        <v>1.1343530804935E-4</v>
      </c>
      <c r="O48" s="75">
        <f t="shared" si="18"/>
        <v>5.7591996724816592E-5</v>
      </c>
      <c r="P48" s="75">
        <f t="shared" si="18"/>
        <v>-1.218277243859864E-9</v>
      </c>
      <c r="Q48" s="75">
        <f t="shared" si="19"/>
        <v>-5.7594396262566588E-5</v>
      </c>
      <c r="R48" s="75">
        <f t="shared" si="19"/>
        <v>-1.1343759766162197E-4</v>
      </c>
      <c r="S48" s="75">
        <f t="shared" si="19"/>
        <v>-1.658340550579231E-4</v>
      </c>
      <c r="T48" s="75">
        <f t="shared" si="19"/>
        <v>-2.1319172860737035E-4</v>
      </c>
      <c r="U48" s="75">
        <f t="shared" si="19"/>
        <v>-2.540716793633024E-4</v>
      </c>
      <c r="V48" s="75">
        <f t="shared" si="19"/>
        <v>-2.872317907082538E-4</v>
      </c>
      <c r="W48" s="75">
        <f t="shared" si="19"/>
        <v>-3.1166450943883402E-4</v>
      </c>
      <c r="X48" s="75">
        <f t="shared" si="19"/>
        <v>-3.2662745975996677E-4</v>
      </c>
      <c r="Y48" s="75">
        <f t="shared" si="19"/>
        <v>-3.3166599999776247E-4</v>
      </c>
      <c r="Z48" s="75">
        <f t="shared" si="19"/>
        <v>-3.2662703665672021E-4</v>
      </c>
      <c r="AA48" s="75">
        <f t="shared" si="20"/>
        <v>-3.1166367608811903E-4</v>
      </c>
      <c r="AB48" s="75">
        <f t="shared" si="20"/>
        <v>-2.872305724310099E-4</v>
      </c>
      <c r="AC48" s="75">
        <f t="shared" si="20"/>
        <v>-2.5407011317626741E-4</v>
      </c>
      <c r="AD48" s="75">
        <f t="shared" si="20"/>
        <v>-2.1318986209834472E-4</v>
      </c>
      <c r="AE48" s="75">
        <f t="shared" si="20"/>
        <v>-1.6583194493983931E-4</v>
      </c>
      <c r="AF48" s="75">
        <f t="shared" si="20"/>
        <v>-1.1343530804935004E-4</v>
      </c>
      <c r="AG48" s="75">
        <f t="shared" si="20"/>
        <v>-5.759199672481649E-5</v>
      </c>
      <c r="AH48" s="75">
        <f t="shared" si="20"/>
        <v>1.21827724381923E-9</v>
      </c>
      <c r="AI48" s="75">
        <f t="shared" si="20"/>
        <v>5.7594396262566547E-5</v>
      </c>
      <c r="AJ48" s="75">
        <f t="shared" si="20"/>
        <v>1.1343759766162194E-4</v>
      </c>
      <c r="AK48" s="75">
        <f t="shared" si="21"/>
        <v>1.6583405505792332E-4</v>
      </c>
      <c r="AL48" s="75">
        <f t="shared" si="21"/>
        <v>2.1319172860737035E-4</v>
      </c>
      <c r="AM48" s="75">
        <f t="shared" si="21"/>
        <v>2.540716793633024E-4</v>
      </c>
      <c r="AN48" s="75">
        <f t="shared" si="21"/>
        <v>2.8723179070825374E-4</v>
      </c>
      <c r="AO48" s="75">
        <f t="shared" si="21"/>
        <v>3.1166450943883412E-4</v>
      </c>
      <c r="AP48" s="75">
        <f t="shared" si="21"/>
        <v>3.2662745975996677E-4</v>
      </c>
      <c r="AQ48" s="75">
        <f t="shared" si="21"/>
        <v>3.3166599999776247E-4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4.1404300000000001E-4</v>
      </c>
      <c r="E49" s="50">
        <v>3.1415899999999999</v>
      </c>
      <c r="F49" s="36">
        <f t="shared" si="5"/>
        <v>2.0702149999927113</v>
      </c>
      <c r="G49" s="75">
        <f t="shared" si="18"/>
        <v>5.4935013940458265E-10</v>
      </c>
      <c r="H49" s="75">
        <f t="shared" si="18"/>
        <v>-3.5948365208471404E-5</v>
      </c>
      <c r="I49" s="75">
        <f t="shared" si="18"/>
        <v>-7.0805006880973422E-5</v>
      </c>
      <c r="J49" s="75">
        <f t="shared" si="18"/>
        <v>-1.0351027424845925E-4</v>
      </c>
      <c r="K49" s="75">
        <f t="shared" si="18"/>
        <v>-1.330704343116318E-4</v>
      </c>
      <c r="L49" s="75">
        <f t="shared" si="18"/>
        <v>-1.5858731656513415E-4</v>
      </c>
      <c r="M49" s="75">
        <f t="shared" si="18"/>
        <v>-1.792856034538592E-4</v>
      </c>
      <c r="N49" s="75">
        <f t="shared" si="18"/>
        <v>-1.9453638800453156E-4</v>
      </c>
      <c r="O49" s="75">
        <f t="shared" si="18"/>
        <v>-2.0387628284584844E-4</v>
      </c>
      <c r="P49" s="75">
        <f t="shared" si="18"/>
        <v>-2.0702149999927112E-4</v>
      </c>
      <c r="Q49" s="75">
        <f t="shared" si="19"/>
        <v>-2.0387647363314965E-4</v>
      </c>
      <c r="R49" s="75">
        <f t="shared" si="19"/>
        <v>-1.9453676378215841E-4</v>
      </c>
      <c r="S49" s="75">
        <f t="shared" si="19"/>
        <v>-1.7928615280399861E-4</v>
      </c>
      <c r="T49" s="75">
        <f t="shared" si="19"/>
        <v>-1.5858802279606016E-4</v>
      </c>
      <c r="U49" s="75">
        <f t="shared" si="19"/>
        <v>-1.3307127596487504E-4</v>
      </c>
      <c r="V49" s="75">
        <f t="shared" si="19"/>
        <v>-1.0351122575081193E-4</v>
      </c>
      <c r="W49" s="75">
        <f t="shared" si="19"/>
        <v>-7.0806039321517992E-5</v>
      </c>
      <c r="X49" s="75">
        <f t="shared" si="19"/>
        <v>-3.5949447217024241E-5</v>
      </c>
      <c r="Y49" s="75">
        <f t="shared" si="19"/>
        <v>-5.4935013942994587E-10</v>
      </c>
      <c r="Z49" s="75">
        <f t="shared" si="19"/>
        <v>3.5948365208471567E-5</v>
      </c>
      <c r="AA49" s="75">
        <f t="shared" si="20"/>
        <v>7.0805006880973476E-5</v>
      </c>
      <c r="AB49" s="75">
        <f t="shared" si="20"/>
        <v>1.035102742484593E-4</v>
      </c>
      <c r="AC49" s="75">
        <f t="shared" si="20"/>
        <v>1.3307043431163177E-4</v>
      </c>
      <c r="AD49" s="75">
        <f t="shared" si="20"/>
        <v>1.5858731656513412E-4</v>
      </c>
      <c r="AE49" s="75">
        <f t="shared" si="20"/>
        <v>1.7928560345385918E-4</v>
      </c>
      <c r="AF49" s="75">
        <f t="shared" si="20"/>
        <v>1.9453638800453156E-4</v>
      </c>
      <c r="AG49" s="75">
        <f t="shared" si="20"/>
        <v>2.0387628284584844E-4</v>
      </c>
      <c r="AH49" s="75">
        <f t="shared" si="20"/>
        <v>2.0702149999927112E-4</v>
      </c>
      <c r="AI49" s="75">
        <f t="shared" si="20"/>
        <v>2.0387647363314968E-4</v>
      </c>
      <c r="AJ49" s="75">
        <f t="shared" si="20"/>
        <v>1.9453676378215854E-4</v>
      </c>
      <c r="AK49" s="75">
        <f t="shared" si="21"/>
        <v>1.7928615280399864E-4</v>
      </c>
      <c r="AL49" s="75">
        <f t="shared" si="21"/>
        <v>1.5858802279606016E-4</v>
      </c>
      <c r="AM49" s="75">
        <f t="shared" si="21"/>
        <v>1.3307127596487507E-4</v>
      </c>
      <c r="AN49" s="75">
        <f t="shared" si="21"/>
        <v>1.0351122575081196E-4</v>
      </c>
      <c r="AO49" s="75">
        <f t="shared" si="21"/>
        <v>7.0806039321517667E-5</v>
      </c>
      <c r="AP49" s="75">
        <f t="shared" si="21"/>
        <v>3.5949447217024444E-5</v>
      </c>
      <c r="AQ49" s="75">
        <f t="shared" si="21"/>
        <v>5.4935013927143697E-10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14.685490550922797</v>
      </c>
      <c r="F51" s="36" t="s">
        <v>41</v>
      </c>
      <c r="G51" s="75">
        <f t="shared" ref="G51:AQ51" si="23">SUM(G3:G49)*10000</f>
        <v>2.3966223135268327</v>
      </c>
      <c r="H51" s="75">
        <f t="shared" si="23"/>
        <v>2.8275411055187276</v>
      </c>
      <c r="I51" s="75">
        <f t="shared" si="23"/>
        <v>2.984354334173168</v>
      </c>
      <c r="J51" s="75">
        <f t="shared" si="23"/>
        <v>2.6968024084655666</v>
      </c>
      <c r="K51" s="75">
        <f t="shared" si="23"/>
        <v>1.8507874267958275</v>
      </c>
      <c r="L51" s="75">
        <f t="shared" si="23"/>
        <v>0.40665570041932309</v>
      </c>
      <c r="M51" s="75">
        <f t="shared" si="23"/>
        <v>-1.591714077925424</v>
      </c>
      <c r="N51" s="75">
        <f t="shared" si="23"/>
        <v>-4.0182440032926685</v>
      </c>
      <c r="O51" s="75">
        <f t="shared" si="23"/>
        <v>-6.6763709655855479</v>
      </c>
      <c r="P51" s="75">
        <f t="shared" si="23"/>
        <v>-9.3198347407101938</v>
      </c>
      <c r="Q51" s="75">
        <f t="shared" si="23"/>
        <v>-11.680121547707587</v>
      </c>
      <c r="R51" s="75">
        <f t="shared" si="23"/>
        <v>-13.497321614253465</v>
      </c>
      <c r="S51" s="75">
        <f t="shared" si="23"/>
        <v>-14.550725335450196</v>
      </c>
      <c r="T51" s="75">
        <f t="shared" si="23"/>
        <v>-14.685490550922797</v>
      </c>
      <c r="U51" s="75">
        <f t="shared" si="23"/>
        <v>-13.832163061935184</v>
      </c>
      <c r="V51" s="75">
        <f t="shared" si="23"/>
        <v>-12.01667027343418</v>
      </c>
      <c r="W51" s="75">
        <f t="shared" si="23"/>
        <v>-9.3595334655693758</v>
      </c>
      <c r="X51" s="75">
        <f t="shared" si="23"/>
        <v>-6.0643226218695903</v>
      </c>
      <c r="Y51" s="75">
        <f t="shared" si="23"/>
        <v>-2.3966554377852551</v>
      </c>
      <c r="Z51" s="75">
        <f t="shared" si="23"/>
        <v>1.343834403415332</v>
      </c>
      <c r="AA51" s="75">
        <f t="shared" si="23"/>
        <v>4.8553003586300365</v>
      </c>
      <c r="AB51" s="75">
        <f t="shared" si="23"/>
        <v>7.8655534112739582</v>
      </c>
      <c r="AC51" s="75">
        <f t="shared" si="23"/>
        <v>10.160293524249616</v>
      </c>
      <c r="AD51" s="75">
        <f t="shared" si="23"/>
        <v>11.604436754560341</v>
      </c>
      <c r="AE51" s="75">
        <f t="shared" si="23"/>
        <v>12.154103021923376</v>
      </c>
      <c r="AF51" s="75">
        <f t="shared" si="23"/>
        <v>11.857949445404072</v>
      </c>
      <c r="AG51" s="75">
        <f t="shared" si="23"/>
        <v>10.847808727762017</v>
      </c>
      <c r="AH51" s="75">
        <f t="shared" si="23"/>
        <v>9.319867864968618</v>
      </c>
      <c r="AI51" s="75">
        <f t="shared" si="23"/>
        <v>7.5087460387735545</v>
      </c>
      <c r="AJ51" s="75">
        <f t="shared" si="23"/>
        <v>5.6576669214502866</v>
      </c>
      <c r="AK51" s="75">
        <f t="shared" si="23"/>
        <v>3.9883695157106858</v>
      </c>
      <c r="AL51" s="75">
        <f t="shared" si="23"/>
        <v>2.6744095998773605</v>
      </c>
      <c r="AM51" s="75">
        <f t="shared" si="23"/>
        <v>1.8210706069555194</v>
      </c>
      <c r="AN51" s="75">
        <f t="shared" si="23"/>
        <v>1.4542813294362418</v>
      </c>
      <c r="AO51" s="75">
        <f t="shared" si="23"/>
        <v>1.5198280234579786</v>
      </c>
      <c r="AP51" s="75">
        <f t="shared" si="23"/>
        <v>1.8928848596931307</v>
      </c>
      <c r="AQ51" s="75">
        <f t="shared" si="23"/>
        <v>2.3966223135268327</v>
      </c>
    </row>
    <row r="52" spans="1:43" x14ac:dyDescent="0.25">
      <c r="F52" s="36">
        <f>SUM(F3:F49)</f>
        <v>48.105616598274153</v>
      </c>
    </row>
  </sheetData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2" workbookViewId="0">
      <selection activeCell="D56" sqref="D56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112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1.49975E-5</v>
      </c>
      <c r="E3" s="50">
        <v>3.1415899999999999</v>
      </c>
      <c r="F3" s="36">
        <f>MAX(ABS(MAX(G3:AQ3)),ABS(MAX(G3:AQ3)))*10000</f>
        <v>0.5998999999978879</v>
      </c>
      <c r="G3" s="75">
        <f t="shared" ref="G3:P12" si="1">Bn*SIN(m*(th-INDEX(deg,ii)*PI()/180+ph))*INDEX(mm,ii)*INDEX(_10kA,ii)</f>
        <v>1.591888517032333E-10</v>
      </c>
      <c r="H3" s="75">
        <f t="shared" si="1"/>
        <v>-1.0416997407787111E-5</v>
      </c>
      <c r="I3" s="75">
        <f t="shared" si="1"/>
        <v>-2.0517638809445375E-5</v>
      </c>
      <c r="J3" s="75">
        <f t="shared" si="1"/>
        <v>-2.9994862138304813E-5</v>
      </c>
      <c r="K3" s="75">
        <f t="shared" si="1"/>
        <v>-3.8560706759224485E-5</v>
      </c>
      <c r="L3" s="75">
        <f t="shared" si="1"/>
        <v>-4.5954903817924217E-5</v>
      </c>
      <c r="M3" s="75">
        <f t="shared" si="1"/>
        <v>-5.1952784378419699E-5</v>
      </c>
      <c r="N3" s="75">
        <f t="shared" si="1"/>
        <v>-5.6372105874954286E-5</v>
      </c>
      <c r="O3" s="75">
        <f t="shared" si="1"/>
        <v>-5.9078589460140359E-5</v>
      </c>
      <c r="P3" s="75">
        <f t="shared" si="1"/>
        <v>-5.9989999999788791E-5</v>
      </c>
      <c r="Q3" s="75">
        <f t="shared" ref="Q3:Z12" si="2">Bn*SIN(m*(th-INDEX(deg,ii)*PI()/180+ph))*INDEX(mm,ii)*INDEX(_10kA,ii)</f>
        <v>-5.9078644745848364E-5</v>
      </c>
      <c r="R3" s="75">
        <f t="shared" si="2"/>
        <v>-5.6372214766542043E-5</v>
      </c>
      <c r="S3" s="75">
        <f t="shared" si="2"/>
        <v>-5.1952943567271402E-5</v>
      </c>
      <c r="T3" s="75">
        <f t="shared" si="2"/>
        <v>-4.595510846716717E-5</v>
      </c>
      <c r="U3" s="75">
        <f t="shared" si="2"/>
        <v>-3.8560950650694995E-5</v>
      </c>
      <c r="V3" s="75">
        <f t="shared" si="2"/>
        <v>-2.9995137861483988E-5</v>
      </c>
      <c r="W3" s="75">
        <f t="shared" si="2"/>
        <v>-2.0517937986623919E-5</v>
      </c>
      <c r="X3" s="75">
        <f t="shared" si="2"/>
        <v>-1.0417310948617822E-5</v>
      </c>
      <c r="Y3" s="75">
        <f t="shared" si="2"/>
        <v>-1.5918885171058295E-10</v>
      </c>
      <c r="Z3" s="75">
        <f t="shared" si="2"/>
        <v>1.0416997407787159E-5</v>
      </c>
      <c r="AA3" s="75">
        <f t="shared" ref="AA3:AJ12" si="3">Bn*SIN(m*(th-INDEX(deg,ii)*PI()/180+ph))*INDEX(mm,ii)*INDEX(_10kA,ii)</f>
        <v>2.0517638809445391E-5</v>
      </c>
      <c r="AB3" s="75">
        <f t="shared" si="3"/>
        <v>2.999486213830483E-5</v>
      </c>
      <c r="AC3" s="75">
        <f t="shared" si="3"/>
        <v>3.8560706759224479E-5</v>
      </c>
      <c r="AD3" s="75">
        <f t="shared" si="3"/>
        <v>4.595490381792421E-5</v>
      </c>
      <c r="AE3" s="75">
        <f t="shared" si="3"/>
        <v>5.1952784378419692E-5</v>
      </c>
      <c r="AF3" s="75">
        <f t="shared" si="3"/>
        <v>5.6372105874954286E-5</v>
      </c>
      <c r="AG3" s="75">
        <f t="shared" si="3"/>
        <v>5.9078589460140359E-5</v>
      </c>
      <c r="AH3" s="75">
        <f t="shared" si="3"/>
        <v>5.9989999999788791E-5</v>
      </c>
      <c r="AI3" s="75">
        <f t="shared" si="3"/>
        <v>5.9078644745848378E-5</v>
      </c>
      <c r="AJ3" s="75">
        <f t="shared" si="3"/>
        <v>5.6372214766542077E-5</v>
      </c>
      <c r="AK3" s="75">
        <f t="shared" ref="AK3:AQ12" si="4">Bn*SIN(m*(th-INDEX(deg,ii)*PI()/180+ph))*INDEX(mm,ii)*INDEX(_10kA,ii)</f>
        <v>5.1952943567271408E-5</v>
      </c>
      <c r="AL3" s="75">
        <f t="shared" si="4"/>
        <v>4.595510846716717E-5</v>
      </c>
      <c r="AM3" s="75">
        <f t="shared" si="4"/>
        <v>3.8560950650695002E-5</v>
      </c>
      <c r="AN3" s="75">
        <f t="shared" si="4"/>
        <v>2.9995137861483995E-5</v>
      </c>
      <c r="AO3" s="75">
        <f t="shared" si="4"/>
        <v>2.0517937986623828E-5</v>
      </c>
      <c r="AP3" s="75">
        <f t="shared" si="4"/>
        <v>1.041731094861788E-5</v>
      </c>
      <c r="AQ3" s="75">
        <f t="shared" si="4"/>
        <v>1.591888516646508E-10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2.9884799999999999E-5</v>
      </c>
      <c r="E4" s="50">
        <v>-1.5708</v>
      </c>
      <c r="F4" s="36">
        <f t="shared" ref="F4:F49" si="5">MAX(ABS(MAX(G4:AQ4)),ABS(MAX(G4:AQ4)))*10000</f>
        <v>0.89654399999395173</v>
      </c>
      <c r="G4" s="75">
        <f t="shared" si="1"/>
        <v>-8.9654399999395171E-5</v>
      </c>
      <c r="H4" s="75">
        <f t="shared" si="1"/>
        <v>-8.8292405396706223E-5</v>
      </c>
      <c r="I4" s="75">
        <f t="shared" si="1"/>
        <v>-8.4247690734151241E-5</v>
      </c>
      <c r="J4" s="75">
        <f t="shared" si="1"/>
        <v>-7.764315262002758E-5</v>
      </c>
      <c r="K4" s="75">
        <f t="shared" si="1"/>
        <v>-6.8679466602875367E-5</v>
      </c>
      <c r="L4" s="75">
        <f t="shared" si="1"/>
        <v>-5.7628989746481764E-5</v>
      </c>
      <c r="M4" s="75">
        <f t="shared" si="1"/>
        <v>-4.4827485198317203E-5</v>
      </c>
      <c r="N4" s="75">
        <f t="shared" si="1"/>
        <v>-3.0663920196203803E-5</v>
      </c>
      <c r="O4" s="75">
        <f t="shared" si="1"/>
        <v>-1.5568647495621058E-5</v>
      </c>
      <c r="P4" s="75">
        <f t="shared" si="1"/>
        <v>-3.2931899962296477E-10</v>
      </c>
      <c r="Q4" s="75">
        <f t="shared" si="2"/>
        <v>1.556799886381297E-5</v>
      </c>
      <c r="R4" s="75">
        <f t="shared" si="2"/>
        <v>3.066330127893614E-5</v>
      </c>
      <c r="S4" s="75">
        <f t="shared" si="2"/>
        <v>4.4826914801077948E-5</v>
      </c>
      <c r="T4" s="75">
        <f t="shared" si="2"/>
        <v>5.7628485200502427E-5</v>
      </c>
      <c r="U4" s="75">
        <f t="shared" si="2"/>
        <v>6.8679043238530172E-5</v>
      </c>
      <c r="V4" s="75">
        <f t="shared" si="2"/>
        <v>7.7642823301027965E-5</v>
      </c>
      <c r="W4" s="75">
        <f t="shared" si="2"/>
        <v>8.4247465466688341E-5</v>
      </c>
      <c r="X4" s="75">
        <f t="shared" si="2"/>
        <v>8.8292291025417904E-5</v>
      </c>
      <c r="Y4" s="75">
        <f t="shared" si="2"/>
        <v>8.9654399999395171E-5</v>
      </c>
      <c r="Z4" s="75">
        <f t="shared" si="2"/>
        <v>8.8292405396706223E-5</v>
      </c>
      <c r="AA4" s="75">
        <f t="shared" si="3"/>
        <v>8.4247690734151241E-5</v>
      </c>
      <c r="AB4" s="75">
        <f t="shared" si="3"/>
        <v>7.7643152620027593E-5</v>
      </c>
      <c r="AC4" s="75">
        <f t="shared" si="3"/>
        <v>6.8679466602875381E-5</v>
      </c>
      <c r="AD4" s="75">
        <f t="shared" si="3"/>
        <v>5.7628989746481791E-5</v>
      </c>
      <c r="AE4" s="75">
        <f t="shared" si="3"/>
        <v>4.4827485198317257E-5</v>
      </c>
      <c r="AF4" s="75">
        <f t="shared" si="3"/>
        <v>3.066392019620387E-5</v>
      </c>
      <c r="AG4" s="75">
        <f t="shared" si="3"/>
        <v>1.5568647495621069E-5</v>
      </c>
      <c r="AH4" s="75">
        <f t="shared" si="3"/>
        <v>3.2931899965385603E-10</v>
      </c>
      <c r="AI4" s="75">
        <f t="shared" si="3"/>
        <v>-1.5567998863812923E-5</v>
      </c>
      <c r="AJ4" s="75">
        <f t="shared" si="3"/>
        <v>-3.0663301278936079E-5</v>
      </c>
      <c r="AK4" s="75">
        <f t="shared" si="4"/>
        <v>-4.4826914801077955E-5</v>
      </c>
      <c r="AL4" s="75">
        <f t="shared" si="4"/>
        <v>-5.76284852005024E-5</v>
      </c>
      <c r="AM4" s="75">
        <f t="shared" si="4"/>
        <v>-6.8679043238530158E-5</v>
      </c>
      <c r="AN4" s="75">
        <f t="shared" si="4"/>
        <v>-7.7642823301027938E-5</v>
      </c>
      <c r="AO4" s="75">
        <f t="shared" si="4"/>
        <v>-8.4247465466688354E-5</v>
      </c>
      <c r="AP4" s="75">
        <f t="shared" si="4"/>
        <v>-8.829229102541789E-5</v>
      </c>
      <c r="AQ4" s="75">
        <f t="shared" si="4"/>
        <v>-8.9654399999395171E-5</v>
      </c>
    </row>
    <row r="5" spans="1:43" x14ac:dyDescent="0.25">
      <c r="A5" s="75">
        <v>3</v>
      </c>
      <c r="B5" s="49" t="s">
        <v>45</v>
      </c>
      <c r="C5" s="49">
        <v>2</v>
      </c>
      <c r="D5" s="50">
        <v>2.9861800000000002E-6</v>
      </c>
      <c r="E5" s="50">
        <v>3.1415899999999999</v>
      </c>
      <c r="F5" s="36">
        <f t="shared" si="5"/>
        <v>5.881631935717014E-2</v>
      </c>
      <c r="G5" s="75">
        <f t="shared" si="1"/>
        <v>-3.1696387076345229E-11</v>
      </c>
      <c r="H5" s="75">
        <f t="shared" si="1"/>
        <v>2.0426376383026805E-6</v>
      </c>
      <c r="I5" s="75">
        <f t="shared" si="1"/>
        <v>3.8389347276922496E-6</v>
      </c>
      <c r="J5" s="75">
        <f t="shared" si="1"/>
        <v>5.1721996322796502E-6</v>
      </c>
      <c r="K5" s="75">
        <f t="shared" si="1"/>
        <v>5.8816209276773061E-6</v>
      </c>
      <c r="L5" s="75">
        <f t="shared" si="1"/>
        <v>5.8816319357170143E-6</v>
      </c>
      <c r="M5" s="75">
        <f t="shared" si="1"/>
        <v>5.1722313286667296E-6</v>
      </c>
      <c r="N5" s="75">
        <f t="shared" si="1"/>
        <v>3.8389832893746273E-6</v>
      </c>
      <c r="O5" s="75">
        <f t="shared" si="1"/>
        <v>2.0426972080247634E-6</v>
      </c>
      <c r="P5" s="75">
        <f t="shared" si="1"/>
        <v>3.1696387077076928E-11</v>
      </c>
      <c r="Q5" s="75">
        <f t="shared" si="2"/>
        <v>-2.0426376383026801E-6</v>
      </c>
      <c r="R5" s="75">
        <f t="shared" si="2"/>
        <v>-3.838934727692253E-6</v>
      </c>
      <c r="S5" s="75">
        <f t="shared" si="2"/>
        <v>-5.1721996322796527E-6</v>
      </c>
      <c r="T5" s="75">
        <f t="shared" si="2"/>
        <v>-5.8816209276773053E-6</v>
      </c>
      <c r="U5" s="75">
        <f t="shared" si="2"/>
        <v>-5.8816319357170143E-6</v>
      </c>
      <c r="V5" s="75">
        <f t="shared" si="2"/>
        <v>-5.1722313286667296E-6</v>
      </c>
      <c r="W5" s="75">
        <f t="shared" si="2"/>
        <v>-3.8389832893746281E-6</v>
      </c>
      <c r="X5" s="75">
        <f t="shared" si="2"/>
        <v>-2.0426972080247643E-6</v>
      </c>
      <c r="Y5" s="75">
        <f t="shared" si="2"/>
        <v>-3.1696387077808634E-11</v>
      </c>
      <c r="Z5" s="75">
        <f t="shared" si="2"/>
        <v>2.042637638302689E-6</v>
      </c>
      <c r="AA5" s="75">
        <f t="shared" si="3"/>
        <v>3.8389347276922522E-6</v>
      </c>
      <c r="AB5" s="75">
        <f t="shared" si="3"/>
        <v>5.1721996322796519E-6</v>
      </c>
      <c r="AC5" s="75">
        <f t="shared" si="3"/>
        <v>5.8816209276773053E-6</v>
      </c>
      <c r="AD5" s="75">
        <f t="shared" si="3"/>
        <v>5.8816319357170143E-6</v>
      </c>
      <c r="AE5" s="75">
        <f t="shared" si="3"/>
        <v>5.1722313286667305E-6</v>
      </c>
      <c r="AF5" s="75">
        <f t="shared" si="3"/>
        <v>3.838983289374629E-6</v>
      </c>
      <c r="AG5" s="75">
        <f t="shared" si="3"/>
        <v>2.0426972080247651E-6</v>
      </c>
      <c r="AH5" s="75">
        <f t="shared" si="3"/>
        <v>3.1696387078540333E-11</v>
      </c>
      <c r="AI5" s="75">
        <f t="shared" si="3"/>
        <v>-2.0426376383026683E-6</v>
      </c>
      <c r="AJ5" s="75">
        <f t="shared" si="3"/>
        <v>-3.8389347276922361E-6</v>
      </c>
      <c r="AK5" s="75">
        <f t="shared" si="4"/>
        <v>-5.1721996322796519E-6</v>
      </c>
      <c r="AL5" s="75">
        <f t="shared" si="4"/>
        <v>-5.8816209276773053E-6</v>
      </c>
      <c r="AM5" s="75">
        <f t="shared" si="4"/>
        <v>-5.8816319357170143E-6</v>
      </c>
      <c r="AN5" s="75">
        <f t="shared" si="4"/>
        <v>-5.1722313286667313E-6</v>
      </c>
      <c r="AO5" s="75">
        <f t="shared" si="4"/>
        <v>-3.8389832893746137E-6</v>
      </c>
      <c r="AP5" s="75">
        <f t="shared" si="4"/>
        <v>-2.0426972080247757E-6</v>
      </c>
      <c r="AQ5" s="75">
        <f t="shared" si="4"/>
        <v>-3.1696387068662996E-11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5.84221E-7</v>
      </c>
      <c r="E6" s="50">
        <v>-2.3023199999999998E-16</v>
      </c>
      <c r="F6" s="36">
        <f t="shared" si="5"/>
        <v>2.3368839999999998E-2</v>
      </c>
      <c r="G6" s="75">
        <f t="shared" si="1"/>
        <v>-5.3802547708799997E-22</v>
      </c>
      <c r="H6" s="75">
        <f t="shared" si="1"/>
        <v>4.0579564801900629E-7</v>
      </c>
      <c r="I6" s="75">
        <f t="shared" si="1"/>
        <v>7.9926140061546152E-7</v>
      </c>
      <c r="J6" s="75">
        <f t="shared" si="1"/>
        <v>1.1684419999999996E-6</v>
      </c>
      <c r="K6" s="75">
        <f t="shared" si="1"/>
        <v>1.5021200804747183E-6</v>
      </c>
      <c r="L6" s="75">
        <f t="shared" si="1"/>
        <v>1.7901570024136495E-6</v>
      </c>
      <c r="M6" s="75">
        <f t="shared" si="1"/>
        <v>2.0238009096973938E-6</v>
      </c>
      <c r="N6" s="75">
        <f t="shared" si="1"/>
        <v>2.1959526504326566E-6</v>
      </c>
      <c r="O6" s="75">
        <f t="shared" si="1"/>
        <v>2.3013814810901808E-6</v>
      </c>
      <c r="P6" s="75">
        <f t="shared" si="1"/>
        <v>2.336884E-6</v>
      </c>
      <c r="Q6" s="75">
        <f t="shared" si="2"/>
        <v>2.3013814810901808E-6</v>
      </c>
      <c r="R6" s="75">
        <f t="shared" si="2"/>
        <v>2.195952650432657E-6</v>
      </c>
      <c r="S6" s="75">
        <f t="shared" si="2"/>
        <v>2.0238009096973946E-6</v>
      </c>
      <c r="T6" s="75">
        <f t="shared" si="2"/>
        <v>1.7901570024136506E-6</v>
      </c>
      <c r="U6" s="75">
        <f t="shared" si="2"/>
        <v>1.5021200804747198E-6</v>
      </c>
      <c r="V6" s="75">
        <f t="shared" si="2"/>
        <v>1.1684420000000008E-6</v>
      </c>
      <c r="W6" s="75">
        <f t="shared" si="2"/>
        <v>7.9926140061546342E-7</v>
      </c>
      <c r="X6" s="75">
        <f t="shared" si="2"/>
        <v>4.0579564801900767E-7</v>
      </c>
      <c r="Y6" s="75">
        <f t="shared" si="2"/>
        <v>1.3240879512613213E-21</v>
      </c>
      <c r="Z6" s="75">
        <f t="shared" si="2"/>
        <v>-4.0579564801900613E-7</v>
      </c>
      <c r="AA6" s="75">
        <f t="shared" si="3"/>
        <v>-7.9926140061546088E-7</v>
      </c>
      <c r="AB6" s="75">
        <f t="shared" si="3"/>
        <v>-1.1684419999999994E-6</v>
      </c>
      <c r="AC6" s="75">
        <f t="shared" si="3"/>
        <v>-1.5021200804747179E-6</v>
      </c>
      <c r="AD6" s="75">
        <f t="shared" si="3"/>
        <v>-1.7901570024136495E-6</v>
      </c>
      <c r="AE6" s="75">
        <f t="shared" si="3"/>
        <v>-2.0238009096973934E-6</v>
      </c>
      <c r="AF6" s="75">
        <f t="shared" si="3"/>
        <v>-2.1959526504326562E-6</v>
      </c>
      <c r="AG6" s="75">
        <f t="shared" si="3"/>
        <v>-2.3013814810901808E-6</v>
      </c>
      <c r="AH6" s="75">
        <f t="shared" si="3"/>
        <v>-2.336884E-6</v>
      </c>
      <c r="AI6" s="75">
        <f t="shared" si="3"/>
        <v>-2.3013814810901808E-6</v>
      </c>
      <c r="AJ6" s="75">
        <f t="shared" si="3"/>
        <v>-2.195952650432657E-6</v>
      </c>
      <c r="AK6" s="75">
        <f t="shared" si="4"/>
        <v>-2.0238009096973942E-6</v>
      </c>
      <c r="AL6" s="75">
        <f t="shared" si="4"/>
        <v>-1.7901570024136501E-6</v>
      </c>
      <c r="AM6" s="75">
        <f t="shared" si="4"/>
        <v>-1.5021200804747194E-6</v>
      </c>
      <c r="AN6" s="75">
        <f t="shared" si="4"/>
        <v>-1.1684420000000011E-6</v>
      </c>
      <c r="AO6" s="75">
        <f t="shared" si="4"/>
        <v>-7.9926140061546173E-7</v>
      </c>
      <c r="AP6" s="75">
        <f t="shared" si="4"/>
        <v>-4.0579564801900904E-7</v>
      </c>
      <c r="AQ6" s="75">
        <f t="shared" si="4"/>
        <v>-5.7260596438013508E-22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4.4425799999999998E-7</v>
      </c>
      <c r="E7" s="50">
        <v>1.5708</v>
      </c>
      <c r="F7" s="36">
        <f t="shared" si="5"/>
        <v>1.3327739999910087E-2</v>
      </c>
      <c r="G7" s="75">
        <f t="shared" si="1"/>
        <v>1.3327739999910086E-6</v>
      </c>
      <c r="H7" s="75">
        <f t="shared" si="1"/>
        <v>1.3125253181005096E-6</v>
      </c>
      <c r="I7" s="75">
        <f t="shared" si="1"/>
        <v>1.2523962185893843E-6</v>
      </c>
      <c r="J7" s="75">
        <f t="shared" si="1"/>
        <v>1.1542136937194856E-6</v>
      </c>
      <c r="K7" s="75">
        <f t="shared" si="1"/>
        <v>1.0209609698262311E-6</v>
      </c>
      <c r="L7" s="75">
        <f t="shared" si="1"/>
        <v>8.5668686349598467E-7</v>
      </c>
      <c r="M7" s="75">
        <f t="shared" si="1"/>
        <v>6.6638276032288326E-7</v>
      </c>
      <c r="N7" s="75">
        <f t="shared" si="1"/>
        <v>4.5583095418331815E-7</v>
      </c>
      <c r="O7" s="75">
        <f t="shared" si="1"/>
        <v>2.3142895516248487E-7</v>
      </c>
      <c r="P7" s="75">
        <f t="shared" si="1"/>
        <v>-4.8955522586218854E-12</v>
      </c>
      <c r="Q7" s="75">
        <f t="shared" si="2"/>
        <v>-2.3143859751812339E-7</v>
      </c>
      <c r="R7" s="75">
        <f t="shared" si="2"/>
        <v>-4.5584015481198115E-7</v>
      </c>
      <c r="S7" s="75">
        <f t="shared" si="2"/>
        <v>-6.6639123966812516E-7</v>
      </c>
      <c r="T7" s="75">
        <f t="shared" si="2"/>
        <v>-8.5669436391719203E-7</v>
      </c>
      <c r="U7" s="75">
        <f t="shared" si="2"/>
        <v>-1.0209672634268995E-6</v>
      </c>
      <c r="V7" s="75">
        <f t="shared" si="2"/>
        <v>-1.1542185892717439E-6</v>
      </c>
      <c r="W7" s="75">
        <f t="shared" si="2"/>
        <v>-1.2523995673443541E-6</v>
      </c>
      <c r="X7" s="75">
        <f t="shared" si="2"/>
        <v>-1.3125270183079662E-6</v>
      </c>
      <c r="Y7" s="75">
        <f t="shared" si="2"/>
        <v>-1.3327739999910086E-6</v>
      </c>
      <c r="Z7" s="75">
        <f t="shared" si="2"/>
        <v>-1.3125253181005096E-6</v>
      </c>
      <c r="AA7" s="75">
        <f t="shared" si="3"/>
        <v>-1.2523962185893843E-6</v>
      </c>
      <c r="AB7" s="75">
        <f t="shared" si="3"/>
        <v>-1.1542136937194852E-6</v>
      </c>
      <c r="AC7" s="75">
        <f t="shared" si="3"/>
        <v>-1.0209609698262307E-6</v>
      </c>
      <c r="AD7" s="75">
        <f t="shared" si="3"/>
        <v>-8.5668686349598467E-7</v>
      </c>
      <c r="AE7" s="75">
        <f t="shared" si="3"/>
        <v>-6.6638276032288326E-7</v>
      </c>
      <c r="AF7" s="75">
        <f t="shared" si="3"/>
        <v>-4.5583095418331825E-7</v>
      </c>
      <c r="AG7" s="75">
        <f t="shared" si="3"/>
        <v>-2.3142895516248445E-7</v>
      </c>
      <c r="AH7" s="75">
        <f t="shared" si="3"/>
        <v>4.8955522584586013E-12</v>
      </c>
      <c r="AI7" s="75">
        <f t="shared" si="3"/>
        <v>2.3143859751812328E-7</v>
      </c>
      <c r="AJ7" s="75">
        <f t="shared" si="3"/>
        <v>4.558401548119811E-7</v>
      </c>
      <c r="AK7" s="75">
        <f t="shared" si="4"/>
        <v>6.66391239668126E-7</v>
      </c>
      <c r="AL7" s="75">
        <f t="shared" si="4"/>
        <v>8.5669436391719203E-7</v>
      </c>
      <c r="AM7" s="75">
        <f t="shared" si="4"/>
        <v>1.0209672634268993E-6</v>
      </c>
      <c r="AN7" s="75">
        <f t="shared" si="4"/>
        <v>1.1542185892717437E-6</v>
      </c>
      <c r="AO7" s="75">
        <f t="shared" si="4"/>
        <v>1.2523995673443546E-6</v>
      </c>
      <c r="AP7" s="75">
        <f t="shared" si="4"/>
        <v>1.312527018307966E-6</v>
      </c>
      <c r="AQ7" s="75">
        <f t="shared" si="4"/>
        <v>1.3327739999910086E-6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3.53961E-8</v>
      </c>
      <c r="E8" s="50">
        <v>-3.93564E-16</v>
      </c>
      <c r="F8" s="36">
        <f t="shared" si="5"/>
        <v>6.9716707412790851E-4</v>
      </c>
      <c r="G8" s="75">
        <f t="shared" si="1"/>
        <v>-5.5722522801600003E-23</v>
      </c>
      <c r="H8" s="75">
        <f t="shared" si="1"/>
        <v>2.4212358390339355E-8</v>
      </c>
      <c r="I8" s="75">
        <f t="shared" si="1"/>
        <v>4.5504349022451386E-8</v>
      </c>
      <c r="J8" s="75">
        <f t="shared" si="1"/>
        <v>6.1307843589788705E-8</v>
      </c>
      <c r="K8" s="75">
        <f t="shared" si="1"/>
        <v>6.9716707412790824E-8</v>
      </c>
      <c r="L8" s="75">
        <f t="shared" si="1"/>
        <v>6.971670741279085E-8</v>
      </c>
      <c r="M8" s="75">
        <f t="shared" si="1"/>
        <v>6.1307843589788772E-8</v>
      </c>
      <c r="N8" s="75">
        <f t="shared" si="1"/>
        <v>4.5504349022451486E-8</v>
      </c>
      <c r="O8" s="75">
        <f t="shared" si="1"/>
        <v>2.4212358390339477E-8</v>
      </c>
      <c r="P8" s="75">
        <f t="shared" si="1"/>
        <v>7.1549199768053411E-23</v>
      </c>
      <c r="Q8" s="75">
        <f t="shared" si="2"/>
        <v>-2.4212358390339342E-8</v>
      </c>
      <c r="R8" s="75">
        <f t="shared" si="2"/>
        <v>-4.550434902245138E-8</v>
      </c>
      <c r="S8" s="75">
        <f t="shared" si="2"/>
        <v>-6.1307843589788692E-8</v>
      </c>
      <c r="T8" s="75">
        <f t="shared" si="2"/>
        <v>-6.9716707412790824E-8</v>
      </c>
      <c r="U8" s="75">
        <f t="shared" si="2"/>
        <v>-6.971670741279085E-8</v>
      </c>
      <c r="V8" s="75">
        <f t="shared" si="2"/>
        <v>-6.1307843589788772E-8</v>
      </c>
      <c r="W8" s="75">
        <f t="shared" si="2"/>
        <v>-4.5504349022451492E-8</v>
      </c>
      <c r="X8" s="75">
        <f t="shared" si="2"/>
        <v>-2.4212358390339457E-8</v>
      </c>
      <c r="Y8" s="75">
        <f t="shared" si="2"/>
        <v>-8.0222295213011604E-23</v>
      </c>
      <c r="Z8" s="75">
        <f t="shared" si="2"/>
        <v>2.4212358390339361E-8</v>
      </c>
      <c r="AA8" s="75">
        <f t="shared" si="3"/>
        <v>4.5504349022451366E-8</v>
      </c>
      <c r="AB8" s="75">
        <f t="shared" si="3"/>
        <v>6.1307843589788719E-8</v>
      </c>
      <c r="AC8" s="75">
        <f t="shared" si="3"/>
        <v>6.9716707412790824E-8</v>
      </c>
      <c r="AD8" s="75">
        <f t="shared" si="3"/>
        <v>6.9716707412790837E-8</v>
      </c>
      <c r="AE8" s="75">
        <f t="shared" si="3"/>
        <v>6.1307843589788772E-8</v>
      </c>
      <c r="AF8" s="75">
        <f t="shared" si="3"/>
        <v>4.5504349022451505E-8</v>
      </c>
      <c r="AG8" s="75">
        <f t="shared" si="3"/>
        <v>2.4212358390339404E-8</v>
      </c>
      <c r="AH8" s="75">
        <f t="shared" si="3"/>
        <v>2.6019286334874604E-23</v>
      </c>
      <c r="AI8" s="75">
        <f t="shared" si="3"/>
        <v>-2.4212358390339355E-8</v>
      </c>
      <c r="AJ8" s="75">
        <f t="shared" si="3"/>
        <v>-4.550434902245136E-8</v>
      </c>
      <c r="AK8" s="75">
        <f t="shared" si="4"/>
        <v>-6.1307843589788745E-8</v>
      </c>
      <c r="AL8" s="75">
        <f t="shared" si="4"/>
        <v>-6.9716707412790837E-8</v>
      </c>
      <c r="AM8" s="75">
        <f t="shared" si="4"/>
        <v>-6.9716707412790837E-8</v>
      </c>
      <c r="AN8" s="75">
        <f t="shared" si="4"/>
        <v>-6.1307843589788772E-8</v>
      </c>
      <c r="AO8" s="75">
        <f t="shared" si="4"/>
        <v>-4.5504349022451406E-8</v>
      </c>
      <c r="AP8" s="75">
        <f t="shared" si="4"/>
        <v>-2.421235839033953E-8</v>
      </c>
      <c r="AQ8" s="75">
        <f t="shared" si="4"/>
        <v>-3.4692381779832803E-23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3.2471099999999998E-7</v>
      </c>
      <c r="E9" s="50">
        <v>-2.90001E-16</v>
      </c>
      <c r="F9" s="36">
        <f t="shared" si="5"/>
        <v>1.2988439999999999E-2</v>
      </c>
      <c r="G9" s="75">
        <f t="shared" si="1"/>
        <v>-3.7666605884399996E-22</v>
      </c>
      <c r="H9" s="75">
        <f t="shared" si="1"/>
        <v>2.2554189367362609E-7</v>
      </c>
      <c r="I9" s="75">
        <f t="shared" si="1"/>
        <v>4.4423081103768447E-7</v>
      </c>
      <c r="J9" s="75">
        <f t="shared" si="1"/>
        <v>6.4942199999999953E-7</v>
      </c>
      <c r="K9" s="75">
        <f t="shared" si="1"/>
        <v>8.3488083011570307E-7</v>
      </c>
      <c r="L9" s="75">
        <f t="shared" si="1"/>
        <v>9.9497222867842559E-7</v>
      </c>
      <c r="M9" s="75">
        <f t="shared" si="1"/>
        <v>1.1248318995529952E-6</v>
      </c>
      <c r="N9" s="75">
        <f t="shared" si="1"/>
        <v>1.2205141223520523E-6</v>
      </c>
      <c r="O9" s="75">
        <f t="shared" si="1"/>
        <v>1.2791116411533883E-6</v>
      </c>
      <c r="P9" s="75">
        <f t="shared" si="1"/>
        <v>1.2988439999999999E-6</v>
      </c>
      <c r="Q9" s="75">
        <f t="shared" si="2"/>
        <v>1.2791116411533883E-6</v>
      </c>
      <c r="R9" s="75">
        <f t="shared" si="2"/>
        <v>1.2205141223520523E-6</v>
      </c>
      <c r="S9" s="75">
        <f t="shared" si="2"/>
        <v>1.1248318995529956E-6</v>
      </c>
      <c r="T9" s="75">
        <f t="shared" si="2"/>
        <v>9.9497222867842623E-7</v>
      </c>
      <c r="U9" s="75">
        <f t="shared" si="2"/>
        <v>8.3488083011570403E-7</v>
      </c>
      <c r="V9" s="75">
        <f t="shared" si="2"/>
        <v>6.4942200000000037E-7</v>
      </c>
      <c r="W9" s="75">
        <f t="shared" si="2"/>
        <v>4.4423081103768564E-7</v>
      </c>
      <c r="X9" s="75">
        <f t="shared" si="2"/>
        <v>2.2554189367362691E-7</v>
      </c>
      <c r="Y9" s="75">
        <f t="shared" si="2"/>
        <v>7.3593027765522781E-22</v>
      </c>
      <c r="Z9" s="75">
        <f t="shared" si="2"/>
        <v>-2.2554189367362604E-7</v>
      </c>
      <c r="AA9" s="75">
        <f t="shared" si="3"/>
        <v>-4.4423081103768416E-7</v>
      </c>
      <c r="AB9" s="75">
        <f t="shared" si="3"/>
        <v>-6.4942199999999963E-7</v>
      </c>
      <c r="AC9" s="75">
        <f t="shared" si="3"/>
        <v>-8.3488083011570286E-7</v>
      </c>
      <c r="AD9" s="75">
        <f t="shared" si="3"/>
        <v>-9.9497222867842559E-7</v>
      </c>
      <c r="AE9" s="75">
        <f t="shared" si="3"/>
        <v>-1.124831899552995E-6</v>
      </c>
      <c r="AF9" s="75">
        <f t="shared" si="3"/>
        <v>-1.2205141223520521E-6</v>
      </c>
      <c r="AG9" s="75">
        <f t="shared" si="3"/>
        <v>-1.2791116411533883E-6</v>
      </c>
      <c r="AH9" s="75">
        <f t="shared" si="3"/>
        <v>-1.2988439999999999E-6</v>
      </c>
      <c r="AI9" s="75">
        <f t="shared" si="3"/>
        <v>-1.2791116411533883E-6</v>
      </c>
      <c r="AJ9" s="75">
        <f t="shared" si="3"/>
        <v>-1.2205141223520525E-6</v>
      </c>
      <c r="AK9" s="75">
        <f t="shared" si="4"/>
        <v>-1.1248318995529952E-6</v>
      </c>
      <c r="AL9" s="75">
        <f t="shared" si="4"/>
        <v>-9.9497222867842601E-7</v>
      </c>
      <c r="AM9" s="75">
        <f t="shared" si="4"/>
        <v>-8.3488083011570371E-7</v>
      </c>
      <c r="AN9" s="75">
        <f t="shared" si="4"/>
        <v>-6.4942200000000048E-7</v>
      </c>
      <c r="AO9" s="75">
        <f t="shared" si="4"/>
        <v>-4.4423081103768469E-7</v>
      </c>
      <c r="AP9" s="75">
        <f t="shared" si="4"/>
        <v>-2.2554189367362768E-7</v>
      </c>
      <c r="AQ9" s="75">
        <f t="shared" si="4"/>
        <v>-3.1825534395346631E-22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2.45689E-7</v>
      </c>
      <c r="E10" s="50">
        <v>1.5708</v>
      </c>
      <c r="F10" s="36">
        <f t="shared" si="5"/>
        <v>7.3706699999502752E-3</v>
      </c>
      <c r="G10" s="75">
        <f t="shared" si="1"/>
        <v>7.3706699999502754E-7</v>
      </c>
      <c r="H10" s="75">
        <f t="shared" si="1"/>
        <v>7.258688259497772E-7</v>
      </c>
      <c r="I10" s="75">
        <f t="shared" si="1"/>
        <v>6.9261549493539164E-7</v>
      </c>
      <c r="J10" s="75">
        <f t="shared" si="1"/>
        <v>6.3831739258774566E-7</v>
      </c>
      <c r="K10" s="75">
        <f t="shared" si="1"/>
        <v>5.6462433927050691E-7</v>
      </c>
      <c r="L10" s="75">
        <f t="shared" si="1"/>
        <v>4.7377546111823531E-7</v>
      </c>
      <c r="M10" s="75">
        <f t="shared" si="1"/>
        <v>3.6853115532183746E-7</v>
      </c>
      <c r="N10" s="75">
        <f t="shared" si="1"/>
        <v>2.5208921685674819E-7</v>
      </c>
      <c r="O10" s="75">
        <f t="shared" si="1"/>
        <v>1.2798767510076519E-7</v>
      </c>
      <c r="P10" s="75">
        <f t="shared" si="1"/>
        <v>-2.7073982660268414E-12</v>
      </c>
      <c r="Q10" s="75">
        <f t="shared" si="2"/>
        <v>-1.2799300763437061E-7</v>
      </c>
      <c r="R10" s="75">
        <f t="shared" si="2"/>
        <v>-2.5209430510109188E-7</v>
      </c>
      <c r="S10" s="75">
        <f t="shared" si="2"/>
        <v>-3.6853584467318997E-7</v>
      </c>
      <c r="T10" s="75">
        <f t="shared" si="2"/>
        <v>-4.7377960909302927E-7</v>
      </c>
      <c r="U10" s="75">
        <f t="shared" si="2"/>
        <v>-5.6462781983462653E-7</v>
      </c>
      <c r="V10" s="75">
        <f t="shared" si="2"/>
        <v>-6.3832009998601152E-7</v>
      </c>
      <c r="W10" s="75">
        <f t="shared" si="2"/>
        <v>-6.9261734690487743E-7</v>
      </c>
      <c r="X10" s="75">
        <f t="shared" si="2"/>
        <v>-7.2586976621932745E-7</v>
      </c>
      <c r="Y10" s="75">
        <f t="shared" si="2"/>
        <v>-7.3706699999502754E-7</v>
      </c>
      <c r="Z10" s="75">
        <f t="shared" si="2"/>
        <v>-7.258688259497772E-7</v>
      </c>
      <c r="AA10" s="75">
        <f t="shared" si="3"/>
        <v>-6.9261549493539175E-7</v>
      </c>
      <c r="AB10" s="75">
        <f t="shared" si="3"/>
        <v>-6.3831739258774545E-7</v>
      </c>
      <c r="AC10" s="75">
        <f t="shared" si="3"/>
        <v>-5.646243392705068E-7</v>
      </c>
      <c r="AD10" s="75">
        <f t="shared" si="3"/>
        <v>-4.7377546111823531E-7</v>
      </c>
      <c r="AE10" s="75">
        <f t="shared" si="3"/>
        <v>-3.6853115532183751E-7</v>
      </c>
      <c r="AF10" s="75">
        <f t="shared" si="3"/>
        <v>-2.5208921685674835E-7</v>
      </c>
      <c r="AG10" s="75">
        <f t="shared" si="3"/>
        <v>-1.2798767510076498E-7</v>
      </c>
      <c r="AH10" s="75">
        <f t="shared" si="3"/>
        <v>2.7073982659365398E-12</v>
      </c>
      <c r="AI10" s="75">
        <f t="shared" si="3"/>
        <v>1.2799300763437053E-7</v>
      </c>
      <c r="AJ10" s="75">
        <f t="shared" si="3"/>
        <v>2.5209430510109177E-7</v>
      </c>
      <c r="AK10" s="75">
        <f t="shared" si="4"/>
        <v>3.685358446731904E-7</v>
      </c>
      <c r="AL10" s="75">
        <f t="shared" si="4"/>
        <v>4.7377960909302927E-7</v>
      </c>
      <c r="AM10" s="75">
        <f t="shared" si="4"/>
        <v>5.6462781983462643E-7</v>
      </c>
      <c r="AN10" s="75">
        <f t="shared" si="4"/>
        <v>6.3832009998601142E-7</v>
      </c>
      <c r="AO10" s="75">
        <f t="shared" si="4"/>
        <v>6.9261734690487765E-7</v>
      </c>
      <c r="AP10" s="75">
        <f t="shared" si="4"/>
        <v>7.2586976621932724E-7</v>
      </c>
      <c r="AQ10" s="75">
        <f t="shared" si="4"/>
        <v>7.3706699999502754E-7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2.10615E-8</v>
      </c>
      <c r="E11" s="50">
        <v>-3.8841700000000001E-16</v>
      </c>
      <c r="F11" s="36">
        <f t="shared" si="5"/>
        <v>4.148305698013324E-4</v>
      </c>
      <c r="G11" s="75">
        <f t="shared" si="1"/>
        <v>-3.2722578581999999E-23</v>
      </c>
      <c r="H11" s="75">
        <f t="shared" si="1"/>
        <v>1.4406914497307112E-8</v>
      </c>
      <c r="I11" s="75">
        <f t="shared" si="1"/>
        <v>2.7076142482826071E-8</v>
      </c>
      <c r="J11" s="75">
        <f t="shared" si="1"/>
        <v>3.6479588083611894E-8</v>
      </c>
      <c r="K11" s="75">
        <f t="shared" si="1"/>
        <v>4.1483056980133236E-8</v>
      </c>
      <c r="L11" s="75">
        <f t="shared" si="1"/>
        <v>4.1483056980133243E-8</v>
      </c>
      <c r="M11" s="75">
        <f t="shared" si="1"/>
        <v>3.6479588083611927E-8</v>
      </c>
      <c r="N11" s="75">
        <f t="shared" si="1"/>
        <v>2.707614248282613E-8</v>
      </c>
      <c r="O11" s="75">
        <f t="shared" si="1"/>
        <v>1.4406914497307185E-8</v>
      </c>
      <c r="P11" s="75">
        <f t="shared" si="1"/>
        <v>4.2573432409639953E-23</v>
      </c>
      <c r="Q11" s="75">
        <f t="shared" si="2"/>
        <v>-1.4406914497307106E-8</v>
      </c>
      <c r="R11" s="75">
        <f t="shared" si="2"/>
        <v>-2.7076142482826064E-8</v>
      </c>
      <c r="S11" s="75">
        <f t="shared" si="2"/>
        <v>-3.647958808361188E-8</v>
      </c>
      <c r="T11" s="75">
        <f t="shared" si="2"/>
        <v>-4.1483056980133236E-8</v>
      </c>
      <c r="U11" s="75">
        <f t="shared" si="2"/>
        <v>-4.1483056980133249E-8</v>
      </c>
      <c r="V11" s="75">
        <f t="shared" si="2"/>
        <v>-3.6479588083611927E-8</v>
      </c>
      <c r="W11" s="75">
        <f t="shared" si="2"/>
        <v>-2.7076142482826134E-8</v>
      </c>
      <c r="X11" s="75">
        <f t="shared" si="2"/>
        <v>-1.4406914497307174E-8</v>
      </c>
      <c r="Y11" s="75">
        <f t="shared" si="2"/>
        <v>-4.7734125246251532E-23</v>
      </c>
      <c r="Z11" s="75">
        <f t="shared" si="2"/>
        <v>1.4406914497307117E-8</v>
      </c>
      <c r="AA11" s="75">
        <f t="shared" si="3"/>
        <v>2.7076142482826061E-8</v>
      </c>
      <c r="AB11" s="75">
        <f t="shared" si="3"/>
        <v>3.64795880836119E-8</v>
      </c>
      <c r="AC11" s="75">
        <f t="shared" si="3"/>
        <v>4.1483056980133236E-8</v>
      </c>
      <c r="AD11" s="75">
        <f t="shared" si="3"/>
        <v>4.1483056980133243E-8</v>
      </c>
      <c r="AE11" s="75">
        <f t="shared" si="3"/>
        <v>3.6479588083611927E-8</v>
      </c>
      <c r="AF11" s="75">
        <f t="shared" si="3"/>
        <v>2.707614248282614E-8</v>
      </c>
      <c r="AG11" s="75">
        <f t="shared" si="3"/>
        <v>1.4406914497307144E-8</v>
      </c>
      <c r="AH11" s="75">
        <f t="shared" si="3"/>
        <v>1.5482078509834739E-23</v>
      </c>
      <c r="AI11" s="75">
        <f t="shared" si="3"/>
        <v>-1.4406914497307112E-8</v>
      </c>
      <c r="AJ11" s="75">
        <f t="shared" si="3"/>
        <v>-2.7076142482826054E-8</v>
      </c>
      <c r="AK11" s="75">
        <f t="shared" si="4"/>
        <v>-3.6479588083611913E-8</v>
      </c>
      <c r="AL11" s="75">
        <f t="shared" si="4"/>
        <v>-4.1483056980133236E-8</v>
      </c>
      <c r="AM11" s="75">
        <f t="shared" si="4"/>
        <v>-4.1483056980133243E-8</v>
      </c>
      <c r="AN11" s="75">
        <f t="shared" si="4"/>
        <v>-3.6479588083611927E-8</v>
      </c>
      <c r="AO11" s="75">
        <f t="shared" si="4"/>
        <v>-2.7076142482826084E-8</v>
      </c>
      <c r="AP11" s="75">
        <f t="shared" si="4"/>
        <v>-1.4406914497307218E-8</v>
      </c>
      <c r="AQ11" s="75">
        <f t="shared" si="4"/>
        <v>-2.0642771346446321E-23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3.6311799999999998E-7</v>
      </c>
      <c r="E12" s="50">
        <v>-2.4254199999999998E-16</v>
      </c>
      <c r="F12" s="36">
        <f t="shared" si="5"/>
        <v>1.452472E-2</v>
      </c>
      <c r="G12" s="75">
        <f t="shared" si="1"/>
        <v>-3.5228546382399995E-22</v>
      </c>
      <c r="H12" s="75">
        <f t="shared" si="1"/>
        <v>2.5221911591224123E-7</v>
      </c>
      <c r="I12" s="75">
        <f t="shared" si="1"/>
        <v>4.9677468161652035E-7</v>
      </c>
      <c r="J12" s="75">
        <f t="shared" si="1"/>
        <v>7.2623599999999965E-7</v>
      </c>
      <c r="K12" s="75">
        <f t="shared" si="1"/>
        <v>9.336310050166268E-7</v>
      </c>
      <c r="L12" s="75">
        <f t="shared" si="1"/>
        <v>1.112658104385908E-6</v>
      </c>
      <c r="M12" s="75">
        <f t="shared" si="1"/>
        <v>1.2578776502855908E-6</v>
      </c>
      <c r="N12" s="75">
        <f t="shared" si="1"/>
        <v>1.3648772202981497E-6</v>
      </c>
      <c r="O12" s="75">
        <f t="shared" si="1"/>
        <v>1.4304056866331478E-6</v>
      </c>
      <c r="P12" s="75">
        <f t="shared" si="1"/>
        <v>1.4524719999999999E-6</v>
      </c>
      <c r="Q12" s="75">
        <f t="shared" si="2"/>
        <v>1.430405686633148E-6</v>
      </c>
      <c r="R12" s="75">
        <f t="shared" si="2"/>
        <v>1.3648772202981499E-6</v>
      </c>
      <c r="S12" s="75">
        <f t="shared" si="2"/>
        <v>1.2578776502855914E-6</v>
      </c>
      <c r="T12" s="75">
        <f t="shared" si="2"/>
        <v>1.1126581043859087E-6</v>
      </c>
      <c r="U12" s="75">
        <f t="shared" si="2"/>
        <v>9.3363100501662776E-7</v>
      </c>
      <c r="V12" s="75">
        <f t="shared" si="2"/>
        <v>7.262360000000005E-7</v>
      </c>
      <c r="W12" s="75">
        <f t="shared" si="2"/>
        <v>4.9677468161652151E-7</v>
      </c>
      <c r="X12" s="75">
        <f t="shared" si="2"/>
        <v>2.5221911591224213E-7</v>
      </c>
      <c r="Y12" s="75">
        <f t="shared" si="2"/>
        <v>8.229765254691434E-22</v>
      </c>
      <c r="Z12" s="75">
        <f t="shared" si="2"/>
        <v>-2.5221911591224118E-7</v>
      </c>
      <c r="AA12" s="75">
        <f t="shared" si="3"/>
        <v>-4.9677468161651993E-7</v>
      </c>
      <c r="AB12" s="75">
        <f t="shared" si="3"/>
        <v>-7.2623599999999954E-7</v>
      </c>
      <c r="AC12" s="75">
        <f t="shared" si="3"/>
        <v>-9.3363100501662648E-7</v>
      </c>
      <c r="AD12" s="75">
        <f t="shared" si="3"/>
        <v>-1.112658104385908E-6</v>
      </c>
      <c r="AE12" s="75">
        <f t="shared" si="3"/>
        <v>-1.2578776502855908E-6</v>
      </c>
      <c r="AF12" s="75">
        <f t="shared" si="3"/>
        <v>-1.3648772202981497E-6</v>
      </c>
      <c r="AG12" s="75">
        <f t="shared" si="3"/>
        <v>-1.4304056866331478E-6</v>
      </c>
      <c r="AH12" s="75">
        <f t="shared" si="3"/>
        <v>-1.4524719999999999E-6</v>
      </c>
      <c r="AI12" s="75">
        <f t="shared" si="3"/>
        <v>-1.430405686633148E-6</v>
      </c>
      <c r="AJ12" s="75">
        <f t="shared" si="3"/>
        <v>-1.3648772202981501E-6</v>
      </c>
      <c r="AK12" s="75">
        <f t="shared" si="4"/>
        <v>-1.257877650285591E-6</v>
      </c>
      <c r="AL12" s="75">
        <f t="shared" si="4"/>
        <v>-1.1126581043859084E-6</v>
      </c>
      <c r="AM12" s="75">
        <f t="shared" si="4"/>
        <v>-9.3363100501662744E-7</v>
      </c>
      <c r="AN12" s="75">
        <f t="shared" si="4"/>
        <v>-7.262360000000006E-7</v>
      </c>
      <c r="AO12" s="75">
        <f t="shared" si="4"/>
        <v>-4.9677468161652046E-7</v>
      </c>
      <c r="AP12" s="75">
        <f t="shared" si="4"/>
        <v>-2.5221911591224298E-7</v>
      </c>
      <c r="AQ12" s="75">
        <f t="shared" si="4"/>
        <v>-3.5589876531960661E-22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2.5899600000000003E-7</v>
      </c>
      <c r="E13" s="50">
        <v>1.5708</v>
      </c>
      <c r="F13" s="36">
        <f t="shared" si="5"/>
        <v>7.7698799999475826E-3</v>
      </c>
      <c r="G13" s="75">
        <f t="shared" ref="G13:P22" si="6">Bn*SIN(m*(th-INDEX(deg,ii)*PI()/180+ph))*INDEX(mm,ii)*INDEX(_10kA,ii)</f>
        <v>7.7698799999475826E-7</v>
      </c>
      <c r="H13" s="75">
        <f t="shared" si="6"/>
        <v>7.6518331079408716E-7</v>
      </c>
      <c r="I13" s="75">
        <f t="shared" si="6"/>
        <v>7.3012891389637597E-7</v>
      </c>
      <c r="J13" s="75">
        <f t="shared" si="6"/>
        <v>6.7288991941298056E-7</v>
      </c>
      <c r="K13" s="75">
        <f t="shared" si="6"/>
        <v>5.9520550522695051E-7</v>
      </c>
      <c r="L13" s="75">
        <f t="shared" si="6"/>
        <v>4.9943607295311749E-7</v>
      </c>
      <c r="M13" s="75">
        <f t="shared" si="6"/>
        <v>3.884915283294515E-7</v>
      </c>
      <c r="N13" s="75">
        <f t="shared" si="6"/>
        <v>2.6574286520369397E-7</v>
      </c>
      <c r="O13" s="75">
        <f t="shared" si="6"/>
        <v>1.3491973959110006E-7</v>
      </c>
      <c r="P13" s="75">
        <f t="shared" si="6"/>
        <v>-2.854036286963958E-12</v>
      </c>
      <c r="Q13" s="75">
        <f t="shared" ref="Q13:Z22" si="7">Bn*SIN(m*(th-INDEX(deg,ii)*PI()/180+ph))*INDEX(mm,ii)*INDEX(_10kA,ii)</f>
        <v>-1.349253609452253E-7</v>
      </c>
      <c r="R13" s="75">
        <f t="shared" si="7"/>
        <v>-2.6574822903736997E-7</v>
      </c>
      <c r="S13" s="75">
        <f t="shared" si="7"/>
        <v>-3.8849647166530656E-7</v>
      </c>
      <c r="T13" s="75">
        <f t="shared" si="7"/>
        <v>-4.9944044559039361E-7</v>
      </c>
      <c r="U13" s="75">
        <f t="shared" si="7"/>
        <v>-5.9520917430527593E-7</v>
      </c>
      <c r="V13" s="75">
        <f t="shared" si="7"/>
        <v>-6.7289277344926732E-7</v>
      </c>
      <c r="W13" s="75">
        <f t="shared" si="7"/>
        <v>-7.301308661721756E-7</v>
      </c>
      <c r="X13" s="75">
        <f t="shared" si="7"/>
        <v>-7.6518430199048773E-7</v>
      </c>
      <c r="Y13" s="75">
        <f t="shared" si="7"/>
        <v>-7.7698799999475826E-7</v>
      </c>
      <c r="Z13" s="75">
        <f t="shared" si="7"/>
        <v>-7.6518331079408716E-7</v>
      </c>
      <c r="AA13" s="75">
        <f t="shared" ref="AA13:AJ22" si="8">Bn*SIN(m*(th-INDEX(deg,ii)*PI()/180+ph))*INDEX(mm,ii)*INDEX(_10kA,ii)</f>
        <v>-7.3012891389637618E-7</v>
      </c>
      <c r="AB13" s="75">
        <f t="shared" si="8"/>
        <v>-6.7288991941298035E-7</v>
      </c>
      <c r="AC13" s="75">
        <f t="shared" si="8"/>
        <v>-5.952055052269504E-7</v>
      </c>
      <c r="AD13" s="75">
        <f t="shared" si="8"/>
        <v>-4.9943607295311749E-7</v>
      </c>
      <c r="AE13" s="75">
        <f t="shared" si="8"/>
        <v>-3.884915283294516E-7</v>
      </c>
      <c r="AF13" s="75">
        <f t="shared" si="8"/>
        <v>-2.6574286520369407E-7</v>
      </c>
      <c r="AG13" s="75">
        <f t="shared" si="8"/>
        <v>-1.3491973959109982E-7</v>
      </c>
      <c r="AH13" s="75">
        <f t="shared" si="8"/>
        <v>2.8540362868687656E-12</v>
      </c>
      <c r="AI13" s="75">
        <f t="shared" si="8"/>
        <v>1.349253609452252E-7</v>
      </c>
      <c r="AJ13" s="75">
        <f t="shared" si="8"/>
        <v>2.6574822903736986E-7</v>
      </c>
      <c r="AK13" s="75">
        <f t="shared" ref="AK13:AQ22" si="9">Bn*SIN(m*(th-INDEX(deg,ii)*PI()/180+ph))*INDEX(mm,ii)*INDEX(_10kA,ii)</f>
        <v>3.8849647166530714E-7</v>
      </c>
      <c r="AL13" s="75">
        <f t="shared" si="9"/>
        <v>4.9944044559039361E-7</v>
      </c>
      <c r="AM13" s="75">
        <f t="shared" si="9"/>
        <v>5.9520917430527582E-7</v>
      </c>
      <c r="AN13" s="75">
        <f t="shared" si="9"/>
        <v>6.7289277344926721E-7</v>
      </c>
      <c r="AO13" s="75">
        <f t="shared" si="9"/>
        <v>7.3013086617217592E-7</v>
      </c>
      <c r="AP13" s="75">
        <f t="shared" si="9"/>
        <v>7.6518430199048762E-7</v>
      </c>
      <c r="AQ13" s="75">
        <f t="shared" si="9"/>
        <v>7.7698799999475826E-7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3.1780999999999999E-8</v>
      </c>
      <c r="E14" s="50">
        <v>-3.9266600000000001E-16</v>
      </c>
      <c r="F14" s="36">
        <f t="shared" si="5"/>
        <v>6.2596350396961972E-4</v>
      </c>
      <c r="G14" s="75">
        <f t="shared" si="6"/>
        <v>-4.9917272584E-23</v>
      </c>
      <c r="H14" s="75">
        <f t="shared" si="6"/>
        <v>2.1739484350066107E-8</v>
      </c>
      <c r="I14" s="75">
        <f t="shared" si="6"/>
        <v>4.0856866046895771E-8</v>
      </c>
      <c r="J14" s="75">
        <f t="shared" si="6"/>
        <v>5.5046306715346456E-8</v>
      </c>
      <c r="K14" s="75">
        <f t="shared" si="6"/>
        <v>6.259635039696195E-8</v>
      </c>
      <c r="L14" s="75">
        <f t="shared" si="6"/>
        <v>6.2596350396961977E-8</v>
      </c>
      <c r="M14" s="75">
        <f t="shared" si="6"/>
        <v>5.5046306715346522E-8</v>
      </c>
      <c r="N14" s="75">
        <f t="shared" si="6"/>
        <v>4.0856866046895863E-8</v>
      </c>
      <c r="O14" s="75">
        <f t="shared" si="6"/>
        <v>2.1739484350066216E-8</v>
      </c>
      <c r="P14" s="75">
        <f t="shared" si="6"/>
        <v>6.4241685322069522E-23</v>
      </c>
      <c r="Q14" s="75">
        <f t="shared" si="7"/>
        <v>-2.1739484350066097E-8</v>
      </c>
      <c r="R14" s="75">
        <f t="shared" si="7"/>
        <v>-4.0856866046895764E-8</v>
      </c>
      <c r="S14" s="75">
        <f t="shared" si="7"/>
        <v>-5.5046306715346443E-8</v>
      </c>
      <c r="T14" s="75">
        <f t="shared" si="7"/>
        <v>-6.259635039696195E-8</v>
      </c>
      <c r="U14" s="75">
        <f t="shared" si="7"/>
        <v>-6.2596350396961977E-8</v>
      </c>
      <c r="V14" s="75">
        <f t="shared" si="7"/>
        <v>-5.5046306715346509E-8</v>
      </c>
      <c r="W14" s="75">
        <f t="shared" si="7"/>
        <v>-4.085686604689587E-8</v>
      </c>
      <c r="X14" s="75">
        <f t="shared" si="7"/>
        <v>-2.1739484350066199E-8</v>
      </c>
      <c r="Y14" s="75">
        <f t="shared" si="7"/>
        <v>-7.2028973931159699E-23</v>
      </c>
      <c r="Z14" s="75">
        <f t="shared" si="7"/>
        <v>2.1739484350066113E-8</v>
      </c>
      <c r="AA14" s="75">
        <f t="shared" si="8"/>
        <v>4.0856866046895758E-8</v>
      </c>
      <c r="AB14" s="75">
        <f t="shared" si="8"/>
        <v>5.5046306715346469E-8</v>
      </c>
      <c r="AC14" s="75">
        <f t="shared" si="8"/>
        <v>6.259635039696195E-8</v>
      </c>
      <c r="AD14" s="75">
        <f t="shared" si="8"/>
        <v>6.2596350396961977E-8</v>
      </c>
      <c r="AE14" s="75">
        <f t="shared" si="8"/>
        <v>5.5046306715346522E-8</v>
      </c>
      <c r="AF14" s="75">
        <f t="shared" si="8"/>
        <v>4.0856866046895877E-8</v>
      </c>
      <c r="AG14" s="75">
        <f t="shared" si="8"/>
        <v>2.1739484350066153E-8</v>
      </c>
      <c r="AH14" s="75">
        <f t="shared" si="8"/>
        <v>2.3361865827270509E-23</v>
      </c>
      <c r="AI14" s="75">
        <f t="shared" si="8"/>
        <v>-2.1739484350066107E-8</v>
      </c>
      <c r="AJ14" s="75">
        <f t="shared" si="8"/>
        <v>-4.0856866046895751E-8</v>
      </c>
      <c r="AK14" s="75">
        <f t="shared" si="9"/>
        <v>-5.5046306715346489E-8</v>
      </c>
      <c r="AL14" s="75">
        <f t="shared" si="9"/>
        <v>-6.2596350396961963E-8</v>
      </c>
      <c r="AM14" s="75">
        <f t="shared" si="9"/>
        <v>-6.2596350396961977E-8</v>
      </c>
      <c r="AN14" s="75">
        <f t="shared" si="9"/>
        <v>-5.5046306715346522E-8</v>
      </c>
      <c r="AO14" s="75">
        <f t="shared" si="9"/>
        <v>-4.0856866046895791E-8</v>
      </c>
      <c r="AP14" s="75">
        <f t="shared" si="9"/>
        <v>-2.1739484350066265E-8</v>
      </c>
      <c r="AQ14" s="75">
        <f t="shared" si="9"/>
        <v>-3.1149154436360683E-23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8.7480399999999998E-7</v>
      </c>
      <c r="E15" s="50">
        <v>-2.4053700000000001E-16</v>
      </c>
      <c r="F15" s="36">
        <f t="shared" si="5"/>
        <v>3.4992160000000001E-2</v>
      </c>
      <c r="G15" s="75">
        <f t="shared" si="6"/>
        <v>-8.4169091899199999E-22</v>
      </c>
      <c r="H15" s="75">
        <f t="shared" si="6"/>
        <v>6.0763248166296442E-7</v>
      </c>
      <c r="I15" s="75">
        <f t="shared" si="6"/>
        <v>1.1968023578474724E-6</v>
      </c>
      <c r="J15" s="75">
        <f t="shared" si="6"/>
        <v>1.7496079999999991E-6</v>
      </c>
      <c r="K15" s="75">
        <f t="shared" si="6"/>
        <v>2.2492526884168928E-6</v>
      </c>
      <c r="L15" s="75">
        <f t="shared" si="6"/>
        <v>2.6805549720730171E-6</v>
      </c>
      <c r="M15" s="75">
        <f t="shared" si="6"/>
        <v>3.0304099493289675E-6</v>
      </c>
      <c r="N15" s="75">
        <f t="shared" si="6"/>
        <v>3.2881874537359829E-6</v>
      </c>
      <c r="O15" s="75">
        <f t="shared" si="6"/>
        <v>3.4460550462643663E-6</v>
      </c>
      <c r="P15" s="75">
        <f t="shared" si="6"/>
        <v>3.4992159999999999E-6</v>
      </c>
      <c r="Q15" s="75">
        <f t="shared" si="7"/>
        <v>3.4460550462643667E-6</v>
      </c>
      <c r="R15" s="75">
        <f t="shared" si="7"/>
        <v>3.2881874537359834E-6</v>
      </c>
      <c r="S15" s="75">
        <f t="shared" si="7"/>
        <v>3.0304099493289692E-6</v>
      </c>
      <c r="T15" s="75">
        <f t="shared" si="7"/>
        <v>2.6805549720730188E-6</v>
      </c>
      <c r="U15" s="75">
        <f t="shared" si="7"/>
        <v>2.2492526884168949E-6</v>
      </c>
      <c r="V15" s="75">
        <f t="shared" si="7"/>
        <v>1.7496080000000012E-6</v>
      </c>
      <c r="W15" s="75">
        <f t="shared" si="7"/>
        <v>1.1968023578474752E-6</v>
      </c>
      <c r="X15" s="75">
        <f t="shared" si="7"/>
        <v>6.0763248166296654E-7</v>
      </c>
      <c r="Y15" s="75">
        <f t="shared" si="7"/>
        <v>1.982669976113849E-21</v>
      </c>
      <c r="Z15" s="75">
        <f t="shared" si="7"/>
        <v>-6.0763248166296421E-7</v>
      </c>
      <c r="AA15" s="75">
        <f t="shared" si="8"/>
        <v>-1.1968023578474714E-6</v>
      </c>
      <c r="AB15" s="75">
        <f t="shared" si="8"/>
        <v>-1.7496079999999989E-6</v>
      </c>
      <c r="AC15" s="75">
        <f t="shared" si="8"/>
        <v>-2.2492526884168919E-6</v>
      </c>
      <c r="AD15" s="75">
        <f t="shared" si="8"/>
        <v>-2.6805549720730171E-6</v>
      </c>
      <c r="AE15" s="75">
        <f t="shared" si="8"/>
        <v>-3.0304099493289671E-6</v>
      </c>
      <c r="AF15" s="75">
        <f t="shared" si="8"/>
        <v>-3.2881874537359825E-6</v>
      </c>
      <c r="AG15" s="75">
        <f t="shared" si="8"/>
        <v>-3.4460550462643663E-6</v>
      </c>
      <c r="AH15" s="75">
        <f t="shared" si="8"/>
        <v>-3.4992159999999999E-6</v>
      </c>
      <c r="AI15" s="75">
        <f t="shared" si="8"/>
        <v>-3.4460550462643667E-6</v>
      </c>
      <c r="AJ15" s="75">
        <f t="shared" si="8"/>
        <v>-3.2881874537359838E-6</v>
      </c>
      <c r="AK15" s="75">
        <f t="shared" si="9"/>
        <v>-3.0304099493289679E-6</v>
      </c>
      <c r="AL15" s="75">
        <f t="shared" si="9"/>
        <v>-2.680554972073018E-6</v>
      </c>
      <c r="AM15" s="75">
        <f t="shared" si="9"/>
        <v>-2.2492526884168941E-6</v>
      </c>
      <c r="AN15" s="75">
        <f t="shared" si="9"/>
        <v>-1.7496080000000014E-6</v>
      </c>
      <c r="AO15" s="75">
        <f t="shared" si="9"/>
        <v>-1.1968023578474727E-6</v>
      </c>
      <c r="AP15" s="75">
        <f t="shared" si="9"/>
        <v>-6.0763248166296855E-7</v>
      </c>
      <c r="AQ15" s="75">
        <f t="shared" si="9"/>
        <v>-8.5741181515830424E-22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5.4017799999999996E-7</v>
      </c>
      <c r="E16" s="50">
        <v>1.5708</v>
      </c>
      <c r="F16" s="36">
        <f t="shared" si="5"/>
        <v>1.6205339999890673E-2</v>
      </c>
      <c r="G16" s="75">
        <f t="shared" si="6"/>
        <v>1.6205339999890674E-6</v>
      </c>
      <c r="H16" s="75">
        <f t="shared" si="6"/>
        <v>1.5959134135590065E-6</v>
      </c>
      <c r="I16" s="75">
        <f t="shared" si="6"/>
        <v>1.522801805629108E-6</v>
      </c>
      <c r="J16" s="75">
        <f t="shared" si="6"/>
        <v>1.4034206354100641E-6</v>
      </c>
      <c r="K16" s="75">
        <f t="shared" si="6"/>
        <v>1.2413972393491931E-6</v>
      </c>
      <c r="L16" s="75">
        <f t="shared" si="6"/>
        <v>1.0416546163480097E-6</v>
      </c>
      <c r="M16" s="75">
        <f t="shared" si="6"/>
        <v>8.102618449317612E-7</v>
      </c>
      <c r="N16" s="75">
        <f t="shared" si="6"/>
        <v>5.5424967736953847E-7</v>
      </c>
      <c r="O16" s="75">
        <f t="shared" si="6"/>
        <v>2.8139691382431096E-7</v>
      </c>
      <c r="P16" s="75">
        <f t="shared" si="6"/>
        <v>-5.9525537592071562E-12</v>
      </c>
      <c r="Q16" s="75">
        <f t="shared" si="7"/>
        <v>-2.8140863806649485E-7</v>
      </c>
      <c r="R16" s="75">
        <f t="shared" si="7"/>
        <v>-5.5426086451122181E-7</v>
      </c>
      <c r="S16" s="75">
        <f t="shared" si="7"/>
        <v>-8.1027215505730569E-7</v>
      </c>
      <c r="T16" s="75">
        <f t="shared" si="7"/>
        <v>-1.0416637361894686E-6</v>
      </c>
      <c r="U16" s="75">
        <f t="shared" si="7"/>
        <v>-1.2414048918047973E-6</v>
      </c>
      <c r="V16" s="75">
        <f t="shared" si="7"/>
        <v>-1.4034265879638231E-6</v>
      </c>
      <c r="W16" s="75">
        <f t="shared" si="7"/>
        <v>-1.5228058774156874E-6</v>
      </c>
      <c r="X16" s="75">
        <f t="shared" si="7"/>
        <v>-1.5959154808592318E-6</v>
      </c>
      <c r="Y16" s="75">
        <f t="shared" si="7"/>
        <v>-1.6205339999890674E-6</v>
      </c>
      <c r="Z16" s="75">
        <f t="shared" si="7"/>
        <v>-1.5959134135590065E-6</v>
      </c>
      <c r="AA16" s="75">
        <f t="shared" si="8"/>
        <v>-1.5228018056291085E-6</v>
      </c>
      <c r="AB16" s="75">
        <f t="shared" si="8"/>
        <v>-1.4034206354100637E-6</v>
      </c>
      <c r="AC16" s="75">
        <f t="shared" si="8"/>
        <v>-1.2413972393491926E-6</v>
      </c>
      <c r="AD16" s="75">
        <f t="shared" si="8"/>
        <v>-1.0416546163480097E-6</v>
      </c>
      <c r="AE16" s="75">
        <f t="shared" si="8"/>
        <v>-8.1026184493176141E-7</v>
      </c>
      <c r="AF16" s="75">
        <f t="shared" si="8"/>
        <v>-5.5424967736953858E-7</v>
      </c>
      <c r="AG16" s="75">
        <f t="shared" si="8"/>
        <v>-2.8139691382431048E-7</v>
      </c>
      <c r="AH16" s="75">
        <f t="shared" si="8"/>
        <v>5.9525537590086175E-12</v>
      </c>
      <c r="AI16" s="75">
        <f t="shared" si="8"/>
        <v>2.8140863806649464E-7</v>
      </c>
      <c r="AJ16" s="75">
        <f t="shared" si="8"/>
        <v>5.542608645112216E-7</v>
      </c>
      <c r="AK16" s="75">
        <f t="shared" si="9"/>
        <v>8.1027215505730686E-7</v>
      </c>
      <c r="AL16" s="75">
        <f t="shared" si="9"/>
        <v>1.0416637361894686E-6</v>
      </c>
      <c r="AM16" s="75">
        <f t="shared" si="9"/>
        <v>1.2414048918047971E-6</v>
      </c>
      <c r="AN16" s="75">
        <f t="shared" si="9"/>
        <v>1.4034265879638229E-6</v>
      </c>
      <c r="AO16" s="75">
        <f t="shared" si="9"/>
        <v>1.5228058774156879E-6</v>
      </c>
      <c r="AP16" s="75">
        <f t="shared" si="9"/>
        <v>1.5959154808592316E-6</v>
      </c>
      <c r="AQ16" s="75">
        <f t="shared" si="9"/>
        <v>1.6205339999890674E-6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1.03613E-7</v>
      </c>
      <c r="E17" s="50">
        <v>-4.10766E-16</v>
      </c>
      <c r="F17" s="36">
        <f t="shared" si="5"/>
        <v>2.040777714257079E-3</v>
      </c>
      <c r="G17" s="75">
        <f t="shared" si="6"/>
        <v>-1.70242790232E-22</v>
      </c>
      <c r="H17" s="75">
        <f t="shared" si="6"/>
        <v>7.0875466220804867E-8</v>
      </c>
      <c r="I17" s="75">
        <f t="shared" si="6"/>
        <v>1.3320230520490267E-7</v>
      </c>
      <c r="J17" s="75">
        <f t="shared" si="6"/>
        <v>1.7946298032463398E-7</v>
      </c>
      <c r="K17" s="75">
        <f t="shared" si="6"/>
        <v>2.040777714257078E-7</v>
      </c>
      <c r="L17" s="75">
        <f t="shared" si="6"/>
        <v>2.0407777142570788E-7</v>
      </c>
      <c r="M17" s="75">
        <f t="shared" si="6"/>
        <v>1.794629803246342E-7</v>
      </c>
      <c r="N17" s="75">
        <f t="shared" si="6"/>
        <v>1.3320230520490296E-7</v>
      </c>
      <c r="O17" s="75">
        <f t="shared" si="6"/>
        <v>7.0875466220805238E-8</v>
      </c>
      <c r="P17" s="75">
        <f t="shared" si="6"/>
        <v>2.0944192257246752E-22</v>
      </c>
      <c r="Q17" s="75">
        <f t="shared" si="7"/>
        <v>-7.0875466220804841E-8</v>
      </c>
      <c r="R17" s="75">
        <f t="shared" si="7"/>
        <v>-1.3320230520490264E-7</v>
      </c>
      <c r="S17" s="75">
        <f t="shared" si="7"/>
        <v>-1.7946298032463393E-7</v>
      </c>
      <c r="T17" s="75">
        <f t="shared" si="7"/>
        <v>-2.040777714257078E-7</v>
      </c>
      <c r="U17" s="75">
        <f t="shared" si="7"/>
        <v>-2.0407777142570788E-7</v>
      </c>
      <c r="V17" s="75">
        <f t="shared" si="7"/>
        <v>-1.7946298032463417E-7</v>
      </c>
      <c r="W17" s="75">
        <f t="shared" si="7"/>
        <v>-1.3320230520490299E-7</v>
      </c>
      <c r="X17" s="75">
        <f t="shared" si="7"/>
        <v>-7.0875466220805171E-8</v>
      </c>
      <c r="Y17" s="75">
        <f t="shared" si="7"/>
        <v>-2.348301839441569E-22</v>
      </c>
      <c r="Z17" s="75">
        <f t="shared" si="7"/>
        <v>7.0875466220804893E-8</v>
      </c>
      <c r="AA17" s="75">
        <f t="shared" si="8"/>
        <v>1.3320230520490262E-7</v>
      </c>
      <c r="AB17" s="75">
        <f t="shared" si="8"/>
        <v>1.7946298032463404E-7</v>
      </c>
      <c r="AC17" s="75">
        <f t="shared" si="8"/>
        <v>2.040777714257078E-7</v>
      </c>
      <c r="AD17" s="75">
        <f t="shared" si="8"/>
        <v>2.0407777142570785E-7</v>
      </c>
      <c r="AE17" s="75">
        <f t="shared" si="8"/>
        <v>1.794629803246342E-7</v>
      </c>
      <c r="AF17" s="75">
        <f t="shared" si="8"/>
        <v>1.3320230520490301E-7</v>
      </c>
      <c r="AG17" s="75">
        <f t="shared" si="8"/>
        <v>7.0875466220805026E-8</v>
      </c>
      <c r="AH17" s="75">
        <f t="shared" si="8"/>
        <v>7.616478411506811E-23</v>
      </c>
      <c r="AI17" s="75">
        <f t="shared" si="8"/>
        <v>-7.087546622080488E-8</v>
      </c>
      <c r="AJ17" s="75">
        <f t="shared" si="8"/>
        <v>-1.3320230520490262E-7</v>
      </c>
      <c r="AK17" s="75">
        <f t="shared" si="9"/>
        <v>-1.7946298032463409E-7</v>
      </c>
      <c r="AL17" s="75">
        <f t="shared" si="9"/>
        <v>-2.0407777142570783E-7</v>
      </c>
      <c r="AM17" s="75">
        <f t="shared" si="9"/>
        <v>-2.0407777142570785E-7</v>
      </c>
      <c r="AN17" s="75">
        <f t="shared" si="9"/>
        <v>-1.794629803246342E-7</v>
      </c>
      <c r="AO17" s="75">
        <f t="shared" si="9"/>
        <v>-1.3320230520490275E-7</v>
      </c>
      <c r="AP17" s="75">
        <f t="shared" si="9"/>
        <v>-7.0875466220805396E-8</v>
      </c>
      <c r="AQ17" s="75">
        <f t="shared" si="9"/>
        <v>-1.0155304548675748E-22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2.99524E-6</v>
      </c>
      <c r="E18" s="50">
        <v>-2.89766E-16</v>
      </c>
      <c r="F18" s="36">
        <f t="shared" si="5"/>
        <v>0.1198096</v>
      </c>
      <c r="G18" s="75">
        <f t="shared" si="6"/>
        <v>-3.4716748553600004E-21</v>
      </c>
      <c r="H18" s="75">
        <f t="shared" si="6"/>
        <v>2.0804718707003824E-6</v>
      </c>
      <c r="I18" s="75">
        <f t="shared" si="6"/>
        <v>4.0977296563791004E-6</v>
      </c>
      <c r="J18" s="75">
        <f t="shared" si="6"/>
        <v>5.9904799999999957E-6</v>
      </c>
      <c r="K18" s="75">
        <f t="shared" si="6"/>
        <v>7.7012126401500368E-6</v>
      </c>
      <c r="L18" s="75">
        <f t="shared" si="6"/>
        <v>9.1779478312307472E-6</v>
      </c>
      <c r="M18" s="75">
        <f t="shared" si="6"/>
        <v>1.0375815721725206E-5</v>
      </c>
      <c r="N18" s="75">
        <f t="shared" si="6"/>
        <v>1.1258419701931136E-5</v>
      </c>
      <c r="O18" s="75">
        <f t="shared" si="6"/>
        <v>1.1798942296529143E-5</v>
      </c>
      <c r="P18" s="75">
        <f t="shared" si="6"/>
        <v>1.198096E-5</v>
      </c>
      <c r="Q18" s="75">
        <f t="shared" si="7"/>
        <v>1.1798942296529145E-5</v>
      </c>
      <c r="R18" s="75">
        <f t="shared" si="7"/>
        <v>1.1258419701931137E-5</v>
      </c>
      <c r="S18" s="75">
        <f t="shared" si="7"/>
        <v>1.0375815721725211E-5</v>
      </c>
      <c r="T18" s="75">
        <f t="shared" si="7"/>
        <v>9.177947831230754E-6</v>
      </c>
      <c r="U18" s="75">
        <f t="shared" si="7"/>
        <v>7.7012126401500453E-6</v>
      </c>
      <c r="V18" s="75">
        <f t="shared" si="7"/>
        <v>5.9904800000000042E-6</v>
      </c>
      <c r="W18" s="75">
        <f t="shared" si="7"/>
        <v>4.0977296563791114E-6</v>
      </c>
      <c r="X18" s="75">
        <f t="shared" si="7"/>
        <v>2.08047187070039E-6</v>
      </c>
      <c r="Y18" s="75">
        <f t="shared" si="7"/>
        <v>6.7884605228774042E-21</v>
      </c>
      <c r="Z18" s="75">
        <f t="shared" si="7"/>
        <v>-2.080471870700382E-6</v>
      </c>
      <c r="AA18" s="75">
        <f t="shared" si="8"/>
        <v>-4.0977296563790978E-6</v>
      </c>
      <c r="AB18" s="75">
        <f t="shared" si="8"/>
        <v>-5.9904799999999966E-6</v>
      </c>
      <c r="AC18" s="75">
        <f t="shared" si="8"/>
        <v>-7.7012126401500351E-6</v>
      </c>
      <c r="AD18" s="75">
        <f t="shared" si="8"/>
        <v>-9.1779478312307489E-6</v>
      </c>
      <c r="AE18" s="75">
        <f t="shared" si="8"/>
        <v>-1.0375815721725205E-5</v>
      </c>
      <c r="AF18" s="75">
        <f t="shared" si="8"/>
        <v>-1.1258419701931134E-5</v>
      </c>
      <c r="AG18" s="75">
        <f t="shared" si="8"/>
        <v>-1.1798942296529143E-5</v>
      </c>
      <c r="AH18" s="75">
        <f t="shared" si="8"/>
        <v>-1.198096E-5</v>
      </c>
      <c r="AI18" s="75">
        <f t="shared" si="8"/>
        <v>-1.1798942296529145E-5</v>
      </c>
      <c r="AJ18" s="75">
        <f t="shared" si="8"/>
        <v>-1.1258419701931139E-5</v>
      </c>
      <c r="AK18" s="75">
        <f t="shared" si="9"/>
        <v>-1.0375815721725208E-5</v>
      </c>
      <c r="AL18" s="75">
        <f t="shared" si="9"/>
        <v>-9.1779478312307523E-6</v>
      </c>
      <c r="AM18" s="75">
        <f t="shared" si="9"/>
        <v>-7.7012126401500436E-6</v>
      </c>
      <c r="AN18" s="75">
        <f t="shared" si="9"/>
        <v>-5.990480000000005E-6</v>
      </c>
      <c r="AO18" s="75">
        <f t="shared" si="9"/>
        <v>-4.0977296563791021E-6</v>
      </c>
      <c r="AP18" s="75">
        <f t="shared" si="9"/>
        <v>-2.0804718707003968E-6</v>
      </c>
      <c r="AQ18" s="75">
        <f t="shared" si="9"/>
        <v>-2.935690926464396E-21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8.65793E-8</v>
      </c>
      <c r="E19" s="50">
        <v>-1.5708</v>
      </c>
      <c r="F19" s="36">
        <f t="shared" si="5"/>
        <v>2.5973789999824779E-3</v>
      </c>
      <c r="G19" s="75">
        <f t="shared" si="6"/>
        <v>-2.5973789999824778E-7</v>
      </c>
      <c r="H19" s="75">
        <f t="shared" si="6"/>
        <v>-2.5579206334200153E-7</v>
      </c>
      <c r="I19" s="75">
        <f t="shared" si="6"/>
        <v>-2.4407411427813807E-7</v>
      </c>
      <c r="J19" s="75">
        <f t="shared" si="6"/>
        <v>-2.2494009675939456E-7</v>
      </c>
      <c r="K19" s="75">
        <f t="shared" si="6"/>
        <v>-1.9897138822579796E-7</v>
      </c>
      <c r="L19" s="75">
        <f t="shared" si="6"/>
        <v>-1.6695703474534108E-7</v>
      </c>
      <c r="M19" s="75">
        <f t="shared" si="6"/>
        <v>-1.2986977624848301E-7</v>
      </c>
      <c r="N19" s="75">
        <f t="shared" si="6"/>
        <v>-8.8836490317592495E-8</v>
      </c>
      <c r="O19" s="75">
        <f t="shared" si="6"/>
        <v>-4.510395258183506E-8</v>
      </c>
      <c r="P19" s="75">
        <f t="shared" si="6"/>
        <v>-9.5407057982842643E-13</v>
      </c>
      <c r="Q19" s="75">
        <f t="shared" si="7"/>
        <v>4.5102073429627184E-8</v>
      </c>
      <c r="R19" s="75">
        <f t="shared" si="7"/>
        <v>8.8834697251425346E-8</v>
      </c>
      <c r="S19" s="75">
        <f t="shared" si="7"/>
        <v>1.2986812374976472E-7</v>
      </c>
      <c r="T19" s="75">
        <f t="shared" si="7"/>
        <v>1.6695557302440904E-7</v>
      </c>
      <c r="U19" s="75">
        <f t="shared" si="7"/>
        <v>1.9897016169630303E-7</v>
      </c>
      <c r="V19" s="75">
        <f t="shared" si="7"/>
        <v>2.2493914268881472E-7</v>
      </c>
      <c r="W19" s="75">
        <f t="shared" si="7"/>
        <v>2.4407346165542514E-7</v>
      </c>
      <c r="X19" s="75">
        <f t="shared" si="7"/>
        <v>2.5579173199676642E-7</v>
      </c>
      <c r="Y19" s="75">
        <f t="shared" si="7"/>
        <v>2.5973789999824778E-7</v>
      </c>
      <c r="Z19" s="75">
        <f t="shared" si="7"/>
        <v>2.5579206334200153E-7</v>
      </c>
      <c r="AA19" s="75">
        <f t="shared" si="8"/>
        <v>2.4407411427813807E-7</v>
      </c>
      <c r="AB19" s="75">
        <f t="shared" si="8"/>
        <v>2.2494009675939456E-7</v>
      </c>
      <c r="AC19" s="75">
        <f t="shared" si="8"/>
        <v>1.9897138822579801E-7</v>
      </c>
      <c r="AD19" s="75">
        <f t="shared" si="8"/>
        <v>1.6695703474534116E-7</v>
      </c>
      <c r="AE19" s="75">
        <f t="shared" si="8"/>
        <v>1.2986977624848314E-7</v>
      </c>
      <c r="AF19" s="75">
        <f t="shared" si="8"/>
        <v>8.8836490317592667E-8</v>
      </c>
      <c r="AG19" s="75">
        <f t="shared" si="8"/>
        <v>4.5103952581835087E-8</v>
      </c>
      <c r="AH19" s="75">
        <f t="shared" si="8"/>
        <v>9.5407057991792168E-13</v>
      </c>
      <c r="AI19" s="75">
        <f t="shared" si="8"/>
        <v>-4.5102073429627038E-8</v>
      </c>
      <c r="AJ19" s="75">
        <f t="shared" si="8"/>
        <v>-8.8834697251425147E-8</v>
      </c>
      <c r="AK19" s="75">
        <f t="shared" si="9"/>
        <v>-1.2986812374976472E-7</v>
      </c>
      <c r="AL19" s="75">
        <f t="shared" si="9"/>
        <v>-1.6695557302440899E-7</v>
      </c>
      <c r="AM19" s="75">
        <f t="shared" si="9"/>
        <v>-1.9897016169630295E-7</v>
      </c>
      <c r="AN19" s="75">
        <f t="shared" si="9"/>
        <v>-2.2493914268881467E-7</v>
      </c>
      <c r="AO19" s="75">
        <f t="shared" si="9"/>
        <v>-2.440734616554252E-7</v>
      </c>
      <c r="AP19" s="75">
        <f t="shared" si="9"/>
        <v>-2.5579173199676637E-7</v>
      </c>
      <c r="AQ19" s="75">
        <f t="shared" si="9"/>
        <v>-2.5973789999824778E-7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6.8277200000000002E-7</v>
      </c>
      <c r="E20" s="50">
        <v>-3.9066800000000001E-16</v>
      </c>
      <c r="F20" s="36">
        <f t="shared" si="5"/>
        <v>1.3447983182793031E-2</v>
      </c>
      <c r="G20" s="75">
        <f t="shared" si="6"/>
        <v>-1.066948686784E-21</v>
      </c>
      <c r="H20" s="75">
        <f t="shared" si="6"/>
        <v>4.6704355459750599E-7</v>
      </c>
      <c r="I20" s="75">
        <f t="shared" si="6"/>
        <v>8.7775476368179482E-7</v>
      </c>
      <c r="J20" s="75">
        <f t="shared" si="6"/>
        <v>1.1825957939854167E-6</v>
      </c>
      <c r="K20" s="75">
        <f t="shared" si="6"/>
        <v>1.3447983182793024E-6</v>
      </c>
      <c r="L20" s="75">
        <f t="shared" si="6"/>
        <v>1.344798318279303E-6</v>
      </c>
      <c r="M20" s="75">
        <f t="shared" si="6"/>
        <v>1.1825957939854182E-6</v>
      </c>
      <c r="N20" s="75">
        <f t="shared" si="6"/>
        <v>8.7775476368179683E-7</v>
      </c>
      <c r="O20" s="75">
        <f t="shared" si="6"/>
        <v>4.6704355459750832E-7</v>
      </c>
      <c r="P20" s="75">
        <f t="shared" si="6"/>
        <v>1.3801461241219616E-21</v>
      </c>
      <c r="Q20" s="75">
        <f t="shared" si="7"/>
        <v>-4.6704355459750578E-7</v>
      </c>
      <c r="R20" s="75">
        <f t="shared" si="7"/>
        <v>-8.7775476368179471E-7</v>
      </c>
      <c r="S20" s="75">
        <f t="shared" si="7"/>
        <v>-1.1825957939854165E-6</v>
      </c>
      <c r="T20" s="75">
        <f t="shared" si="7"/>
        <v>-1.3447983182793024E-6</v>
      </c>
      <c r="U20" s="75">
        <f t="shared" si="7"/>
        <v>-1.344798318279303E-6</v>
      </c>
      <c r="V20" s="75">
        <f t="shared" si="7"/>
        <v>-1.182595793985418E-6</v>
      </c>
      <c r="W20" s="75">
        <f t="shared" si="7"/>
        <v>-8.7775476368179694E-7</v>
      </c>
      <c r="X20" s="75">
        <f t="shared" si="7"/>
        <v>-4.6704355459750795E-7</v>
      </c>
      <c r="Y20" s="75">
        <f t="shared" si="7"/>
        <v>-1.5474455362929352E-21</v>
      </c>
      <c r="Z20" s="75">
        <f t="shared" si="7"/>
        <v>4.6704355459750615E-7</v>
      </c>
      <c r="AA20" s="75">
        <f t="shared" si="8"/>
        <v>8.777547636817945E-7</v>
      </c>
      <c r="AB20" s="75">
        <f t="shared" si="8"/>
        <v>1.1825957939854172E-6</v>
      </c>
      <c r="AC20" s="75">
        <f t="shared" si="8"/>
        <v>1.3447983182793024E-6</v>
      </c>
      <c r="AD20" s="75">
        <f t="shared" si="8"/>
        <v>1.3447983182793028E-6</v>
      </c>
      <c r="AE20" s="75">
        <f t="shared" si="8"/>
        <v>1.1825957939854182E-6</v>
      </c>
      <c r="AF20" s="75">
        <f t="shared" si="8"/>
        <v>8.7775476368179715E-7</v>
      </c>
      <c r="AG20" s="75">
        <f t="shared" si="8"/>
        <v>4.6704355459750695E-7</v>
      </c>
      <c r="AH20" s="75">
        <f t="shared" si="8"/>
        <v>5.0189823651292097E-22</v>
      </c>
      <c r="AI20" s="75">
        <f t="shared" si="8"/>
        <v>-4.6704355459750599E-7</v>
      </c>
      <c r="AJ20" s="75">
        <f t="shared" si="8"/>
        <v>-8.777547636817944E-7</v>
      </c>
      <c r="AK20" s="75">
        <f t="shared" si="9"/>
        <v>-1.1825957939854176E-6</v>
      </c>
      <c r="AL20" s="75">
        <f t="shared" si="9"/>
        <v>-1.3447983182793026E-6</v>
      </c>
      <c r="AM20" s="75">
        <f t="shared" si="9"/>
        <v>-1.3447983182793028E-6</v>
      </c>
      <c r="AN20" s="75">
        <f t="shared" si="9"/>
        <v>-1.1825957939854182E-6</v>
      </c>
      <c r="AO20" s="75">
        <f t="shared" si="9"/>
        <v>-8.7775476368179524E-7</v>
      </c>
      <c r="AP20" s="75">
        <f t="shared" si="9"/>
        <v>-4.6704355459750938E-7</v>
      </c>
      <c r="AQ20" s="75">
        <f t="shared" si="9"/>
        <v>-6.6919764868389463E-22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4.0462399999999997E-6</v>
      </c>
      <c r="E21" s="50">
        <v>-2.57282E-16</v>
      </c>
      <c r="F21" s="36">
        <f t="shared" si="5"/>
        <v>0.16184959999999998</v>
      </c>
      <c r="G21" s="75">
        <f t="shared" si="6"/>
        <v>-4.1640988787199999E-21</v>
      </c>
      <c r="H21" s="75">
        <f t="shared" si="6"/>
        <v>2.8104888096121566E-6</v>
      </c>
      <c r="I21" s="75">
        <f t="shared" si="6"/>
        <v>5.5355823389202099E-6</v>
      </c>
      <c r="J21" s="75">
        <f t="shared" si="6"/>
        <v>8.0924799999999961E-6</v>
      </c>
      <c r="K21" s="75">
        <f t="shared" si="6"/>
        <v>1.0403491751272247E-5</v>
      </c>
      <c r="L21" s="75">
        <f t="shared" si="6"/>
        <v>1.2398398670102933E-5</v>
      </c>
      <c r="M21" s="75">
        <f t="shared" si="6"/>
        <v>1.4016586519234985E-5</v>
      </c>
      <c r="N21" s="75">
        <f t="shared" si="6"/>
        <v>1.5208887479715094E-5</v>
      </c>
      <c r="O21" s="75">
        <f t="shared" si="6"/>
        <v>1.5939074090192465E-5</v>
      </c>
      <c r="P21" s="75">
        <f t="shared" si="6"/>
        <v>1.6184959999999999E-5</v>
      </c>
      <c r="Q21" s="75">
        <f t="shared" si="7"/>
        <v>1.5939074090192468E-5</v>
      </c>
      <c r="R21" s="75">
        <f t="shared" si="7"/>
        <v>1.5208887479715096E-5</v>
      </c>
      <c r="S21" s="75">
        <f t="shared" si="7"/>
        <v>1.4016586519234992E-5</v>
      </c>
      <c r="T21" s="75">
        <f t="shared" si="7"/>
        <v>1.2398398670102939E-5</v>
      </c>
      <c r="U21" s="75">
        <f t="shared" si="7"/>
        <v>1.0403491751272259E-5</v>
      </c>
      <c r="V21" s="75">
        <f t="shared" si="7"/>
        <v>8.0924800000000046E-6</v>
      </c>
      <c r="W21" s="75">
        <f t="shared" si="7"/>
        <v>5.5355823389202243E-6</v>
      </c>
      <c r="X21" s="75">
        <f t="shared" si="7"/>
        <v>2.8104888096121664E-6</v>
      </c>
      <c r="Y21" s="75">
        <f t="shared" si="7"/>
        <v>9.1704639715306502E-21</v>
      </c>
      <c r="Z21" s="75">
        <f t="shared" si="7"/>
        <v>-2.8104888096121558E-6</v>
      </c>
      <c r="AA21" s="75">
        <f t="shared" si="8"/>
        <v>-5.5355823389202065E-6</v>
      </c>
      <c r="AB21" s="75">
        <f t="shared" si="8"/>
        <v>-8.0924799999999944E-6</v>
      </c>
      <c r="AC21" s="75">
        <f t="shared" si="8"/>
        <v>-1.0403491751272244E-5</v>
      </c>
      <c r="AD21" s="75">
        <f t="shared" si="8"/>
        <v>-1.2398398670102933E-5</v>
      </c>
      <c r="AE21" s="75">
        <f t="shared" si="8"/>
        <v>-1.4016586519234984E-5</v>
      </c>
      <c r="AF21" s="75">
        <f t="shared" si="8"/>
        <v>-1.5208887479715093E-5</v>
      </c>
      <c r="AG21" s="75">
        <f t="shared" si="8"/>
        <v>-1.5939074090192465E-5</v>
      </c>
      <c r="AH21" s="75">
        <f t="shared" si="8"/>
        <v>-1.6184959999999999E-5</v>
      </c>
      <c r="AI21" s="75">
        <f t="shared" si="8"/>
        <v>-1.5939074090192468E-5</v>
      </c>
      <c r="AJ21" s="75">
        <f t="shared" si="8"/>
        <v>-1.5208887479715098E-5</v>
      </c>
      <c r="AK21" s="75">
        <f t="shared" si="9"/>
        <v>-1.4016586519234987E-5</v>
      </c>
      <c r="AL21" s="75">
        <f t="shared" si="9"/>
        <v>-1.2398398670102936E-5</v>
      </c>
      <c r="AM21" s="75">
        <f t="shared" si="9"/>
        <v>-1.0403491751272256E-5</v>
      </c>
      <c r="AN21" s="75">
        <f t="shared" si="9"/>
        <v>-8.0924800000000062E-6</v>
      </c>
      <c r="AO21" s="75">
        <f t="shared" si="9"/>
        <v>-5.5355823389202133E-6</v>
      </c>
      <c r="AP21" s="75">
        <f t="shared" si="9"/>
        <v>-2.8104888096121757E-6</v>
      </c>
      <c r="AQ21" s="75">
        <f t="shared" si="9"/>
        <v>-3.9657957473515632E-21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3.86881E-6</v>
      </c>
      <c r="E22" s="50">
        <v>-1.5708</v>
      </c>
      <c r="F22" s="36">
        <f t="shared" si="5"/>
        <v>0.116064299999217</v>
      </c>
      <c r="G22" s="75">
        <f t="shared" si="6"/>
        <v>-1.16064299999217E-5</v>
      </c>
      <c r="H22" s="75">
        <f t="shared" si="6"/>
        <v>-1.1430109651824039E-5</v>
      </c>
      <c r="I22" s="75">
        <f t="shared" si="6"/>
        <v>-1.0906491205870264E-5</v>
      </c>
      <c r="J22" s="75">
        <f t="shared" si="6"/>
        <v>-1.0051484543576966E-5</v>
      </c>
      <c r="K22" s="75">
        <f t="shared" si="6"/>
        <v>-8.8910686097236798E-6</v>
      </c>
      <c r="L22" s="75">
        <f t="shared" si="6"/>
        <v>-7.4605020552617437E-6</v>
      </c>
      <c r="M22" s="75">
        <f t="shared" si="6"/>
        <v>-5.8032519210468726E-6</v>
      </c>
      <c r="N22" s="75">
        <f t="shared" si="6"/>
        <v>-3.9696729137981598E-6</v>
      </c>
      <c r="O22" s="75">
        <f t="shared" si="6"/>
        <v>-2.0154774038151069E-6</v>
      </c>
      <c r="P22" s="75">
        <f t="shared" si="6"/>
        <v>-4.2632797908345459E-11</v>
      </c>
      <c r="Q22" s="75">
        <f t="shared" si="7"/>
        <v>2.0153934335952816E-6</v>
      </c>
      <c r="R22" s="75">
        <f t="shared" si="7"/>
        <v>3.9695927903469637E-6</v>
      </c>
      <c r="S22" s="75">
        <f t="shared" si="7"/>
        <v>5.8031780788748259E-6</v>
      </c>
      <c r="T22" s="75">
        <f t="shared" si="7"/>
        <v>7.4604367380258792E-6</v>
      </c>
      <c r="U22" s="75">
        <f t="shared" si="7"/>
        <v>8.8910138020551579E-6</v>
      </c>
      <c r="V22" s="75">
        <f t="shared" si="7"/>
        <v>1.0051441910779058E-5</v>
      </c>
      <c r="W22" s="75">
        <f t="shared" si="7"/>
        <v>1.0906462043318961E-5</v>
      </c>
      <c r="X22" s="75">
        <f t="shared" si="7"/>
        <v>1.1430094845608707E-5</v>
      </c>
      <c r="Y22" s="75">
        <f t="shared" si="7"/>
        <v>1.16064299999217E-5</v>
      </c>
      <c r="Z22" s="75">
        <f t="shared" si="7"/>
        <v>1.1430109651824039E-5</v>
      </c>
      <c r="AA22" s="75">
        <f t="shared" si="8"/>
        <v>1.0906491205870264E-5</v>
      </c>
      <c r="AB22" s="75">
        <f t="shared" si="8"/>
        <v>1.0051484543576968E-5</v>
      </c>
      <c r="AC22" s="75">
        <f t="shared" si="8"/>
        <v>8.8910686097236815E-6</v>
      </c>
      <c r="AD22" s="75">
        <f t="shared" si="8"/>
        <v>7.4605020552617471E-6</v>
      </c>
      <c r="AE22" s="75">
        <f t="shared" si="8"/>
        <v>5.8032519210468794E-6</v>
      </c>
      <c r="AF22" s="75">
        <f t="shared" si="8"/>
        <v>3.9696729137981682E-6</v>
      </c>
      <c r="AG22" s="75">
        <f t="shared" si="8"/>
        <v>2.0154774038151082E-6</v>
      </c>
      <c r="AH22" s="75">
        <f t="shared" si="8"/>
        <v>4.2632797912344567E-11</v>
      </c>
      <c r="AI22" s="75">
        <f t="shared" si="8"/>
        <v>-2.0153934335952749E-6</v>
      </c>
      <c r="AJ22" s="75">
        <f t="shared" si="8"/>
        <v>-3.9695927903469553E-6</v>
      </c>
      <c r="AK22" s="75">
        <f t="shared" si="9"/>
        <v>-5.8031780788748276E-6</v>
      </c>
      <c r="AL22" s="75">
        <f t="shared" si="9"/>
        <v>-7.4604367380258767E-6</v>
      </c>
      <c r="AM22" s="75">
        <f t="shared" si="9"/>
        <v>-8.8910138020551545E-6</v>
      </c>
      <c r="AN22" s="75">
        <f t="shared" si="9"/>
        <v>-1.0051441910779055E-5</v>
      </c>
      <c r="AO22" s="75">
        <f t="shared" si="9"/>
        <v>-1.0906462043318963E-5</v>
      </c>
      <c r="AP22" s="75">
        <f t="shared" si="9"/>
        <v>-1.1430094845608703E-5</v>
      </c>
      <c r="AQ22" s="75">
        <f t="shared" si="9"/>
        <v>-1.16064299999217E-5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1.52553E-6</v>
      </c>
      <c r="E23" s="50">
        <v>-4.21931E-16</v>
      </c>
      <c r="F23" s="36">
        <f t="shared" si="5"/>
        <v>3.0047075429054281E-2</v>
      </c>
      <c r="G23" s="75">
        <f t="shared" ref="G23:P32" si="10">Bn*SIN(m*(th-INDEX(deg,ii)*PI()/180+ph))*INDEX(mm,ii)*INDEX(_10kA,ii)</f>
        <v>-2.5746735937200001E-21</v>
      </c>
      <c r="H23" s="75">
        <f t="shared" si="10"/>
        <v>1.0435239784952125E-6</v>
      </c>
      <c r="I23" s="75">
        <f t="shared" si="10"/>
        <v>1.9611835644102105E-6</v>
      </c>
      <c r="J23" s="75">
        <f t="shared" si="10"/>
        <v>2.6422954684705477E-6</v>
      </c>
      <c r="K23" s="75">
        <f t="shared" si="10"/>
        <v>3.0047075429054272E-6</v>
      </c>
      <c r="L23" s="75">
        <f t="shared" si="10"/>
        <v>3.0047075429054281E-6</v>
      </c>
      <c r="M23" s="75">
        <f t="shared" si="10"/>
        <v>2.6422954684705511E-6</v>
      </c>
      <c r="N23" s="75">
        <f t="shared" si="10"/>
        <v>1.9611835644102151E-6</v>
      </c>
      <c r="O23" s="75">
        <f t="shared" si="10"/>
        <v>1.0435239784952178E-6</v>
      </c>
      <c r="P23" s="75">
        <f t="shared" si="10"/>
        <v>3.0836857936936135E-21</v>
      </c>
      <c r="Q23" s="75">
        <f t="shared" ref="Q23:Z32" si="11">Bn*SIN(m*(th-INDEX(deg,ii)*PI()/180+ph))*INDEX(mm,ii)*INDEX(_10kA,ii)</f>
        <v>-1.0435239784952121E-6</v>
      </c>
      <c r="R23" s="75">
        <f t="shared" si="11"/>
        <v>-1.9611835644102105E-6</v>
      </c>
      <c r="S23" s="75">
        <f t="shared" si="11"/>
        <v>-2.6422954684705473E-6</v>
      </c>
      <c r="T23" s="75">
        <f t="shared" si="11"/>
        <v>-3.0047075429054272E-6</v>
      </c>
      <c r="U23" s="75">
        <f t="shared" si="11"/>
        <v>-3.0047075429054281E-6</v>
      </c>
      <c r="V23" s="75">
        <f t="shared" si="11"/>
        <v>-2.6422954684705507E-6</v>
      </c>
      <c r="W23" s="75">
        <f t="shared" si="11"/>
        <v>-1.9611835644102156E-6</v>
      </c>
      <c r="X23" s="75">
        <f t="shared" si="11"/>
        <v>-1.043523978495217E-6</v>
      </c>
      <c r="Y23" s="75">
        <f t="shared" si="11"/>
        <v>-3.4574859381769629E-21</v>
      </c>
      <c r="Z23" s="75">
        <f t="shared" si="11"/>
        <v>1.0435239784952129E-6</v>
      </c>
      <c r="AA23" s="75">
        <f t="shared" ref="AA23:AJ32" si="12">Bn*SIN(m*(th-INDEX(deg,ii)*PI()/180+ph))*INDEX(mm,ii)*INDEX(_10kA,ii)</f>
        <v>1.9611835644102101E-6</v>
      </c>
      <c r="AB23" s="75">
        <f t="shared" si="12"/>
        <v>2.6422954684705486E-6</v>
      </c>
      <c r="AC23" s="75">
        <f t="shared" si="12"/>
        <v>3.0047075429054272E-6</v>
      </c>
      <c r="AD23" s="75">
        <f t="shared" si="12"/>
        <v>3.0047075429054277E-6</v>
      </c>
      <c r="AE23" s="75">
        <f t="shared" si="12"/>
        <v>2.6422954684705511E-6</v>
      </c>
      <c r="AF23" s="75">
        <f t="shared" si="12"/>
        <v>1.961183564410216E-6</v>
      </c>
      <c r="AG23" s="75">
        <f t="shared" si="12"/>
        <v>1.0435239784952148E-6</v>
      </c>
      <c r="AH23" s="75">
        <f t="shared" si="12"/>
        <v>1.1214004334500482E-21</v>
      </c>
      <c r="AI23" s="75">
        <f t="shared" si="12"/>
        <v>-1.0435239784952125E-6</v>
      </c>
      <c r="AJ23" s="75">
        <f t="shared" si="12"/>
        <v>-1.9611835644102096E-6</v>
      </c>
      <c r="AK23" s="75">
        <f t="shared" ref="AK23:AQ32" si="13">Bn*SIN(m*(th-INDEX(deg,ii)*PI()/180+ph))*INDEX(mm,ii)*INDEX(_10kA,ii)</f>
        <v>-2.6422954684705494E-6</v>
      </c>
      <c r="AL23" s="75">
        <f t="shared" si="13"/>
        <v>-3.0047075429054277E-6</v>
      </c>
      <c r="AM23" s="75">
        <f t="shared" si="13"/>
        <v>-3.0047075429054277E-6</v>
      </c>
      <c r="AN23" s="75">
        <f t="shared" si="13"/>
        <v>-2.6422954684705511E-6</v>
      </c>
      <c r="AO23" s="75">
        <f t="shared" si="13"/>
        <v>-1.9611835644102118E-6</v>
      </c>
      <c r="AP23" s="75">
        <f t="shared" si="13"/>
        <v>-1.0435239784952201E-6</v>
      </c>
      <c r="AQ23" s="75">
        <f t="shared" si="13"/>
        <v>-1.4952005779333978E-21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5.9927199999999999E-6</v>
      </c>
      <c r="E24" s="50">
        <v>3.10312E-14</v>
      </c>
      <c r="F24" s="36">
        <f t="shared" si="5"/>
        <v>0.2397088</v>
      </c>
      <c r="G24" s="75">
        <f t="shared" si="10"/>
        <v>7.4384517145599999E-19</v>
      </c>
      <c r="H24" s="75">
        <f t="shared" si="10"/>
        <v>4.1624996290733994E-6</v>
      </c>
      <c r="I24" s="75">
        <f t="shared" si="10"/>
        <v>8.1985238132431046E-6</v>
      </c>
      <c r="J24" s="75">
        <f t="shared" si="10"/>
        <v>1.1985440000000644E-5</v>
      </c>
      <c r="K24" s="75">
        <f t="shared" si="10"/>
        <v>1.5408184657283441E-5</v>
      </c>
      <c r="L24" s="75">
        <f t="shared" si="10"/>
        <v>1.8362759420672328E-5</v>
      </c>
      <c r="M24" s="75">
        <f t="shared" si="10"/>
        <v>2.0759391031068696E-5</v>
      </c>
      <c r="N24" s="75">
        <f t="shared" si="10"/>
        <v>2.2525259049744768E-5</v>
      </c>
      <c r="O24" s="75">
        <f t="shared" si="10"/>
        <v>2.3606708470525407E-5</v>
      </c>
      <c r="P24" s="75">
        <f t="shared" si="10"/>
        <v>2.397088E-5</v>
      </c>
      <c r="Q24" s="75">
        <f t="shared" si="11"/>
        <v>2.360670847052515E-5</v>
      </c>
      <c r="R24" s="75">
        <f t="shared" si="11"/>
        <v>2.252525904974426E-5</v>
      </c>
      <c r="S24" s="75">
        <f t="shared" si="11"/>
        <v>2.0759391031067954E-5</v>
      </c>
      <c r="T24" s="75">
        <f t="shared" si="11"/>
        <v>1.8362759420671369E-5</v>
      </c>
      <c r="U24" s="75">
        <f t="shared" si="11"/>
        <v>1.5408184657282306E-5</v>
      </c>
      <c r="V24" s="75">
        <f t="shared" si="11"/>
        <v>1.1985439999999353E-5</v>
      </c>
      <c r="W24" s="75">
        <f t="shared" si="11"/>
        <v>8.1985238132417104E-6</v>
      </c>
      <c r="X24" s="75">
        <f t="shared" si="11"/>
        <v>4.1624996290719315E-6</v>
      </c>
      <c r="Y24" s="75">
        <f t="shared" si="11"/>
        <v>-7.4222785244326684E-19</v>
      </c>
      <c r="Z24" s="75">
        <f t="shared" si="11"/>
        <v>-4.1624996290734045E-6</v>
      </c>
      <c r="AA24" s="75">
        <f t="shared" si="12"/>
        <v>-8.1985238132431046E-6</v>
      </c>
      <c r="AB24" s="75">
        <f t="shared" si="12"/>
        <v>-1.1985440000000649E-5</v>
      </c>
      <c r="AC24" s="75">
        <f t="shared" si="12"/>
        <v>-1.5408184657283441E-5</v>
      </c>
      <c r="AD24" s="75">
        <f t="shared" si="12"/>
        <v>-1.8362759420672324E-5</v>
      </c>
      <c r="AE24" s="75">
        <f t="shared" si="12"/>
        <v>-2.0759391031068689E-5</v>
      </c>
      <c r="AF24" s="75">
        <f t="shared" si="12"/>
        <v>-2.2525259049744765E-5</v>
      </c>
      <c r="AG24" s="75">
        <f t="shared" si="12"/>
        <v>-2.3606708470525407E-5</v>
      </c>
      <c r="AH24" s="75">
        <f t="shared" si="12"/>
        <v>-2.397088E-5</v>
      </c>
      <c r="AI24" s="75">
        <f t="shared" si="12"/>
        <v>-2.360670847052515E-5</v>
      </c>
      <c r="AJ24" s="75">
        <f t="shared" si="12"/>
        <v>-2.2525259049744267E-5</v>
      </c>
      <c r="AK24" s="75">
        <f t="shared" si="13"/>
        <v>-2.0759391031067951E-5</v>
      </c>
      <c r="AL24" s="75">
        <f t="shared" si="13"/>
        <v>-1.8362759420671372E-5</v>
      </c>
      <c r="AM24" s="75">
        <f t="shared" si="13"/>
        <v>-1.5408184657282306E-5</v>
      </c>
      <c r="AN24" s="75">
        <f t="shared" si="13"/>
        <v>-1.1985439999999365E-5</v>
      </c>
      <c r="AO24" s="75">
        <f t="shared" si="13"/>
        <v>-8.1985238132417019E-6</v>
      </c>
      <c r="AP24" s="75">
        <f t="shared" si="13"/>
        <v>-4.1624996290719561E-6</v>
      </c>
      <c r="AQ24" s="75">
        <f t="shared" si="13"/>
        <v>7.3929106378378678E-19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1.14512E-5</v>
      </c>
      <c r="E25" s="50">
        <v>-1.5708</v>
      </c>
      <c r="F25" s="36">
        <f t="shared" si="5"/>
        <v>0.34353599999768242</v>
      </c>
      <c r="G25" s="75">
        <f t="shared" si="10"/>
        <v>-3.4353599999768241E-5</v>
      </c>
      <c r="H25" s="75">
        <f t="shared" si="10"/>
        <v>-3.3831713535936738E-5</v>
      </c>
      <c r="I25" s="75">
        <f t="shared" si="10"/>
        <v>-3.2281867575988885E-5</v>
      </c>
      <c r="J25" s="75">
        <f t="shared" si="10"/>
        <v>-2.9751153405157799E-5</v>
      </c>
      <c r="K25" s="75">
        <f t="shared" si="10"/>
        <v>-2.6316465492921027E-5</v>
      </c>
      <c r="L25" s="75">
        <f t="shared" si="10"/>
        <v>-2.2082165093455938E-5</v>
      </c>
      <c r="M25" s="75">
        <f t="shared" si="10"/>
        <v>-1.7176909281740884E-5</v>
      </c>
      <c r="N25" s="75">
        <f t="shared" si="10"/>
        <v>-1.1749741773435626E-5</v>
      </c>
      <c r="O25" s="75">
        <f t="shared" si="10"/>
        <v>-5.9655643070007449E-6</v>
      </c>
      <c r="P25" s="75">
        <f t="shared" si="10"/>
        <v>-1.2618781884043042E-10</v>
      </c>
      <c r="Q25" s="75">
        <f t="shared" si="11"/>
        <v>5.9653157655160851E-6</v>
      </c>
      <c r="R25" s="75">
        <f t="shared" si="11"/>
        <v>1.174950461791123E-5</v>
      </c>
      <c r="S25" s="75">
        <f t="shared" si="11"/>
        <v>1.7176690718027353E-5</v>
      </c>
      <c r="T25" s="75">
        <f t="shared" si="11"/>
        <v>2.2081971762501116E-5</v>
      </c>
      <c r="U25" s="75">
        <f t="shared" si="11"/>
        <v>2.6316303268988139E-5</v>
      </c>
      <c r="V25" s="75">
        <f t="shared" si="11"/>
        <v>2.9751027217338965E-5</v>
      </c>
      <c r="W25" s="75">
        <f t="shared" si="11"/>
        <v>3.2281781258437112E-5</v>
      </c>
      <c r="X25" s="75">
        <f t="shared" si="11"/>
        <v>3.3831669711367168E-5</v>
      </c>
      <c r="Y25" s="75">
        <f t="shared" si="11"/>
        <v>3.4353599999768241E-5</v>
      </c>
      <c r="Z25" s="75">
        <f t="shared" si="11"/>
        <v>3.3831713535936738E-5</v>
      </c>
      <c r="AA25" s="75">
        <f t="shared" si="12"/>
        <v>3.2281867575988885E-5</v>
      </c>
      <c r="AB25" s="75">
        <f t="shared" si="12"/>
        <v>2.9751153405157806E-5</v>
      </c>
      <c r="AC25" s="75">
        <f t="shared" si="12"/>
        <v>2.6316465492921034E-5</v>
      </c>
      <c r="AD25" s="75">
        <f t="shared" si="12"/>
        <v>2.2082165093455948E-5</v>
      </c>
      <c r="AE25" s="75">
        <f t="shared" si="12"/>
        <v>1.7176909281740905E-5</v>
      </c>
      <c r="AF25" s="75">
        <f t="shared" si="12"/>
        <v>1.1749741773435653E-5</v>
      </c>
      <c r="AG25" s="75">
        <f t="shared" si="12"/>
        <v>5.9655643070007483E-6</v>
      </c>
      <c r="AH25" s="75">
        <f t="shared" si="12"/>
        <v>1.2618781885226727E-10</v>
      </c>
      <c r="AI25" s="75">
        <f t="shared" si="12"/>
        <v>-5.9653157655160656E-6</v>
      </c>
      <c r="AJ25" s="75">
        <f t="shared" si="12"/>
        <v>-1.1749504617911207E-5</v>
      </c>
      <c r="AK25" s="75">
        <f t="shared" si="13"/>
        <v>-1.7176690718027356E-5</v>
      </c>
      <c r="AL25" s="75">
        <f t="shared" si="13"/>
        <v>-2.2081971762501106E-5</v>
      </c>
      <c r="AM25" s="75">
        <f t="shared" si="13"/>
        <v>-2.6316303268988132E-5</v>
      </c>
      <c r="AN25" s="75">
        <f t="shared" si="13"/>
        <v>-2.9751027217338951E-5</v>
      </c>
      <c r="AO25" s="75">
        <f t="shared" si="13"/>
        <v>-3.2281781258437119E-5</v>
      </c>
      <c r="AP25" s="75">
        <f t="shared" si="13"/>
        <v>-3.3831669711367162E-5</v>
      </c>
      <c r="AQ25" s="75">
        <f t="shared" si="13"/>
        <v>-3.4353599999768241E-5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2.6412799999999999E-6</v>
      </c>
      <c r="E26" s="50">
        <v>-4.10508E-16</v>
      </c>
      <c r="F26" s="36">
        <f t="shared" si="5"/>
        <v>5.2023060437521702E-2</v>
      </c>
      <c r="G26" s="75">
        <f t="shared" si="10"/>
        <v>-4.3370662809599995E-21</v>
      </c>
      <c r="H26" s="75">
        <f t="shared" si="10"/>
        <v>1.8067419283264404E-6</v>
      </c>
      <c r="I26" s="75">
        <f t="shared" si="10"/>
        <v>3.3955641154257218E-6</v>
      </c>
      <c r="J26" s="75">
        <f t="shared" si="10"/>
        <v>4.5748311570155211E-6</v>
      </c>
      <c r="K26" s="75">
        <f t="shared" si="10"/>
        <v>5.2023060437521688E-6</v>
      </c>
      <c r="L26" s="75">
        <f t="shared" si="10"/>
        <v>5.2023060437521705E-6</v>
      </c>
      <c r="M26" s="75">
        <f t="shared" si="10"/>
        <v>4.574831157015527E-6</v>
      </c>
      <c r="N26" s="75">
        <f t="shared" si="10"/>
        <v>3.3955641154257295E-6</v>
      </c>
      <c r="O26" s="75">
        <f t="shared" si="10"/>
        <v>1.8067419283264497E-6</v>
      </c>
      <c r="P26" s="75">
        <f t="shared" si="10"/>
        <v>5.3390478149673011E-21</v>
      </c>
      <c r="Q26" s="75">
        <f t="shared" si="11"/>
        <v>-1.8067419283264398E-6</v>
      </c>
      <c r="R26" s="75">
        <f t="shared" si="11"/>
        <v>-3.395564115425721E-6</v>
      </c>
      <c r="S26" s="75">
        <f t="shared" si="11"/>
        <v>-4.5748311570155202E-6</v>
      </c>
      <c r="T26" s="75">
        <f t="shared" si="11"/>
        <v>-5.2023060437521688E-6</v>
      </c>
      <c r="U26" s="75">
        <f t="shared" si="11"/>
        <v>-5.2023060437521705E-6</v>
      </c>
      <c r="V26" s="75">
        <f t="shared" si="11"/>
        <v>-4.5748311570155262E-6</v>
      </c>
      <c r="W26" s="75">
        <f t="shared" si="11"/>
        <v>-3.3955641154257299E-6</v>
      </c>
      <c r="X26" s="75">
        <f t="shared" si="11"/>
        <v>-1.8067419283264482E-6</v>
      </c>
      <c r="Y26" s="75">
        <f t="shared" si="11"/>
        <v>-5.9862398371635096E-21</v>
      </c>
      <c r="Z26" s="75">
        <f t="shared" si="11"/>
        <v>1.8067419283264413E-6</v>
      </c>
      <c r="AA26" s="75">
        <f t="shared" si="12"/>
        <v>3.3955641154257206E-6</v>
      </c>
      <c r="AB26" s="75">
        <f t="shared" si="12"/>
        <v>4.5748311570155228E-6</v>
      </c>
      <c r="AC26" s="75">
        <f t="shared" si="12"/>
        <v>5.2023060437521688E-6</v>
      </c>
      <c r="AD26" s="75">
        <f t="shared" si="12"/>
        <v>5.2023060437521696E-6</v>
      </c>
      <c r="AE26" s="75">
        <f t="shared" si="12"/>
        <v>4.574831157015527E-6</v>
      </c>
      <c r="AF26" s="75">
        <f t="shared" si="12"/>
        <v>3.3955641154257307E-6</v>
      </c>
      <c r="AG26" s="75">
        <f t="shared" si="12"/>
        <v>1.8067419283264444E-6</v>
      </c>
      <c r="AH26" s="75">
        <f t="shared" si="12"/>
        <v>1.941576066588624E-21</v>
      </c>
      <c r="AI26" s="75">
        <f t="shared" si="12"/>
        <v>-1.8067419283264406E-6</v>
      </c>
      <c r="AJ26" s="75">
        <f t="shared" si="12"/>
        <v>-3.3955641154257201E-6</v>
      </c>
      <c r="AK26" s="75">
        <f t="shared" si="13"/>
        <v>-4.5748311570155245E-6</v>
      </c>
      <c r="AL26" s="75">
        <f t="shared" si="13"/>
        <v>-5.2023060437521696E-6</v>
      </c>
      <c r="AM26" s="75">
        <f t="shared" si="13"/>
        <v>-5.2023060437521696E-6</v>
      </c>
      <c r="AN26" s="75">
        <f t="shared" si="13"/>
        <v>-4.574831157015527E-6</v>
      </c>
      <c r="AO26" s="75">
        <f t="shared" si="13"/>
        <v>-3.3955641154257235E-6</v>
      </c>
      <c r="AP26" s="75">
        <f t="shared" si="13"/>
        <v>-1.8067419283264537E-6</v>
      </c>
      <c r="AQ26" s="75">
        <f t="shared" si="13"/>
        <v>-2.5887680887848317E-21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3.5543100000000002E-5</v>
      </c>
      <c r="E27" s="50">
        <v>3.1415899999999999</v>
      </c>
      <c r="F27" s="36">
        <f t="shared" si="5"/>
        <v>1.4217239999949947</v>
      </c>
      <c r="G27" s="75">
        <f t="shared" si="10"/>
        <v>3.7726722953646887E-10</v>
      </c>
      <c r="H27" s="75">
        <f t="shared" si="10"/>
        <v>-2.4687606638754336E-5</v>
      </c>
      <c r="I27" s="75">
        <f t="shared" si="10"/>
        <v>-4.8625470109551455E-5</v>
      </c>
      <c r="J27" s="75">
        <f t="shared" si="10"/>
        <v>-7.1085873276744918E-5</v>
      </c>
      <c r="K27" s="75">
        <f t="shared" si="10"/>
        <v>-9.1386368155612057E-5</v>
      </c>
      <c r="L27" s="75">
        <f t="shared" si="10"/>
        <v>-1.0891013448180445E-4</v>
      </c>
      <c r="M27" s="75">
        <f t="shared" si="10"/>
        <v>-1.2312472148295444E-4</v>
      </c>
      <c r="N27" s="75">
        <f t="shared" si="10"/>
        <v>-1.3359822612596018E-4</v>
      </c>
      <c r="O27" s="75">
        <f t="shared" si="10"/>
        <v>-1.4001241627209301E-4</v>
      </c>
      <c r="P27" s="75">
        <f t="shared" si="10"/>
        <v>-1.4217239999949946E-4</v>
      </c>
      <c r="Q27" s="75">
        <f t="shared" si="11"/>
        <v>-1.400125472956268E-4</v>
      </c>
      <c r="R27" s="75">
        <f t="shared" si="11"/>
        <v>-1.3359848419194402E-4</v>
      </c>
      <c r="S27" s="75">
        <f t="shared" si="11"/>
        <v>-1.2312509875018397E-4</v>
      </c>
      <c r="T27" s="75">
        <f t="shared" si="11"/>
        <v>-1.0891061948720585E-4</v>
      </c>
      <c r="U27" s="75">
        <f t="shared" si="11"/>
        <v>-9.138694616254158E-5</v>
      </c>
      <c r="V27" s="75">
        <f t="shared" si="11"/>
        <v>-7.1086526722754568E-5</v>
      </c>
      <c r="W27" s="75">
        <f t="shared" si="11"/>
        <v>-4.8626179140014852E-5</v>
      </c>
      <c r="X27" s="75">
        <f t="shared" si="11"/>
        <v>-2.4688349710139564E-5</v>
      </c>
      <c r="Y27" s="75">
        <f t="shared" si="11"/>
        <v>-3.7726722955388707E-10</v>
      </c>
      <c r="Z27" s="75">
        <f t="shared" si="11"/>
        <v>2.4687606638754444E-5</v>
      </c>
      <c r="AA27" s="75">
        <f t="shared" si="12"/>
        <v>4.8625470109551496E-5</v>
      </c>
      <c r="AB27" s="75">
        <f t="shared" si="12"/>
        <v>7.1085873276744959E-5</v>
      </c>
      <c r="AC27" s="75">
        <f t="shared" si="12"/>
        <v>9.1386368155612043E-5</v>
      </c>
      <c r="AD27" s="75">
        <f t="shared" si="12"/>
        <v>1.0891013448180444E-4</v>
      </c>
      <c r="AE27" s="75">
        <f t="shared" si="12"/>
        <v>1.2312472148295444E-4</v>
      </c>
      <c r="AF27" s="75">
        <f t="shared" si="12"/>
        <v>1.3359822612596018E-4</v>
      </c>
      <c r="AG27" s="75">
        <f t="shared" si="12"/>
        <v>1.4001241627209301E-4</v>
      </c>
      <c r="AH27" s="75">
        <f t="shared" si="12"/>
        <v>1.4217239999949946E-4</v>
      </c>
      <c r="AI27" s="75">
        <f t="shared" si="12"/>
        <v>1.4001254729562683E-4</v>
      </c>
      <c r="AJ27" s="75">
        <f t="shared" si="12"/>
        <v>1.335984841919441E-4</v>
      </c>
      <c r="AK27" s="75">
        <f t="shared" si="13"/>
        <v>1.23125098750184E-4</v>
      </c>
      <c r="AL27" s="75">
        <f t="shared" si="13"/>
        <v>1.0891061948720585E-4</v>
      </c>
      <c r="AM27" s="75">
        <f t="shared" si="13"/>
        <v>9.1386946162541594E-5</v>
      </c>
      <c r="AN27" s="75">
        <f t="shared" si="13"/>
        <v>7.1086526722754581E-5</v>
      </c>
      <c r="AO27" s="75">
        <f t="shared" si="13"/>
        <v>4.8626179140014629E-5</v>
      </c>
      <c r="AP27" s="75">
        <f t="shared" si="13"/>
        <v>2.4688349710139703E-5</v>
      </c>
      <c r="AQ27" s="75">
        <f t="shared" si="13"/>
        <v>3.7726722944503088E-10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2.52793E-6</v>
      </c>
      <c r="E28" s="50">
        <v>1.5708</v>
      </c>
      <c r="F28" s="36">
        <f t="shared" si="5"/>
        <v>7.5837899999488367E-2</v>
      </c>
      <c r="G28" s="75">
        <f t="shared" si="10"/>
        <v>7.5837899999488369E-6</v>
      </c>
      <c r="H28" s="75">
        <f t="shared" si="10"/>
        <v>7.4685703518807123E-6</v>
      </c>
      <c r="I28" s="75">
        <f t="shared" si="10"/>
        <v>7.1264219729496423E-6</v>
      </c>
      <c r="J28" s="75">
        <f t="shared" si="10"/>
        <v>6.5677408685140154E-6</v>
      </c>
      <c r="K28" s="75">
        <f t="shared" si="10"/>
        <v>5.8095022812258293E-6</v>
      </c>
      <c r="L28" s="75">
        <f t="shared" si="10"/>
        <v>4.874744906872594E-6</v>
      </c>
      <c r="M28" s="75">
        <f t="shared" si="10"/>
        <v>3.791870875263982E-6</v>
      </c>
      <c r="N28" s="75">
        <f t="shared" si="10"/>
        <v>2.5937827658897205E-6</v>
      </c>
      <c r="O28" s="75">
        <f t="shared" si="10"/>
        <v>1.3168838796913065E-6</v>
      </c>
      <c r="P28" s="75">
        <f t="shared" si="10"/>
        <v>-2.7856816131927897E-11</v>
      </c>
      <c r="Q28" s="75">
        <f t="shared" si="11"/>
        <v>-1.316938746908305E-6</v>
      </c>
      <c r="R28" s="75">
        <f t="shared" si="11"/>
        <v>-2.5938351195788298E-6</v>
      </c>
      <c r="S28" s="75">
        <f t="shared" si="11"/>
        <v>-3.7919191246848536E-6</v>
      </c>
      <c r="T28" s="75">
        <f t="shared" si="11"/>
        <v>-4.8747875859909952E-6</v>
      </c>
      <c r="U28" s="75">
        <f t="shared" si="11"/>
        <v>-5.8095380932583358E-6</v>
      </c>
      <c r="V28" s="75">
        <f t="shared" si="11"/>
        <v>-6.5677687253301455E-6</v>
      </c>
      <c r="W28" s="75">
        <f t="shared" si="11"/>
        <v>-7.1264410281341322E-6</v>
      </c>
      <c r="X28" s="75">
        <f t="shared" si="11"/>
        <v>-7.4685800264514263E-6</v>
      </c>
      <c r="Y28" s="75">
        <f t="shared" si="11"/>
        <v>-7.5837899999488369E-6</v>
      </c>
      <c r="Z28" s="75">
        <f t="shared" si="11"/>
        <v>-7.4685703518807123E-6</v>
      </c>
      <c r="AA28" s="75">
        <f t="shared" si="12"/>
        <v>-7.1264219729496439E-6</v>
      </c>
      <c r="AB28" s="75">
        <f t="shared" si="12"/>
        <v>-6.5677408685140129E-6</v>
      </c>
      <c r="AC28" s="75">
        <f t="shared" si="12"/>
        <v>-5.8095022812258268E-6</v>
      </c>
      <c r="AD28" s="75">
        <f t="shared" si="12"/>
        <v>-4.874744906872594E-6</v>
      </c>
      <c r="AE28" s="75">
        <f t="shared" si="12"/>
        <v>-3.7918708752639825E-6</v>
      </c>
      <c r="AF28" s="75">
        <f t="shared" si="12"/>
        <v>-2.5937827658897214E-6</v>
      </c>
      <c r="AG28" s="75">
        <f t="shared" si="12"/>
        <v>-1.3168838796913039E-6</v>
      </c>
      <c r="AH28" s="75">
        <f t="shared" si="12"/>
        <v>2.785681613099877E-11</v>
      </c>
      <c r="AI28" s="75">
        <f t="shared" si="12"/>
        <v>1.3169387469083041E-6</v>
      </c>
      <c r="AJ28" s="75">
        <f t="shared" si="12"/>
        <v>2.5938351195788289E-6</v>
      </c>
      <c r="AK28" s="75">
        <f t="shared" si="13"/>
        <v>3.7919191246848587E-6</v>
      </c>
      <c r="AL28" s="75">
        <f t="shared" si="13"/>
        <v>4.8747875859909952E-6</v>
      </c>
      <c r="AM28" s="75">
        <f t="shared" si="13"/>
        <v>5.8095380932583349E-6</v>
      </c>
      <c r="AN28" s="75">
        <f t="shared" si="13"/>
        <v>6.5677687253301446E-6</v>
      </c>
      <c r="AO28" s="75">
        <f t="shared" si="13"/>
        <v>7.1264410281341338E-6</v>
      </c>
      <c r="AP28" s="75">
        <f t="shared" si="13"/>
        <v>7.4685800264514246E-6</v>
      </c>
      <c r="AQ28" s="75">
        <f t="shared" si="13"/>
        <v>7.5837899999488369E-6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1.18671E-5</v>
      </c>
      <c r="E29" s="50">
        <v>3.1415899999999999</v>
      </c>
      <c r="F29" s="36">
        <f t="shared" si="5"/>
        <v>0.23373646044226198</v>
      </c>
      <c r="G29" s="75">
        <f t="shared" si="10"/>
        <v>-1.2596166174634363E-10</v>
      </c>
      <c r="H29" s="75">
        <f t="shared" si="10"/>
        <v>8.1174561203617126E-6</v>
      </c>
      <c r="I29" s="75">
        <f t="shared" si="10"/>
        <v>1.5255953193376384E-5</v>
      </c>
      <c r="J29" s="75">
        <f t="shared" si="10"/>
        <v>2.0554357157380277E-5</v>
      </c>
      <c r="K29" s="75">
        <f t="shared" si="10"/>
        <v>2.337360229820016E-5</v>
      </c>
      <c r="L29" s="75">
        <f t="shared" si="10"/>
        <v>2.3373646044226197E-5</v>
      </c>
      <c r="M29" s="75">
        <f t="shared" si="10"/>
        <v>2.0554483119042035E-5</v>
      </c>
      <c r="N29" s="75">
        <f t="shared" si="10"/>
        <v>1.5256146177838456E-5</v>
      </c>
      <c r="O29" s="75">
        <f t="shared" si="10"/>
        <v>8.1176928508498048E-6</v>
      </c>
      <c r="P29" s="75">
        <f t="shared" si="10"/>
        <v>1.2596166174925143E-10</v>
      </c>
      <c r="Q29" s="75">
        <f t="shared" si="11"/>
        <v>-8.1174561203617109E-6</v>
      </c>
      <c r="R29" s="75">
        <f t="shared" si="11"/>
        <v>-1.5255953193376398E-5</v>
      </c>
      <c r="S29" s="75">
        <f t="shared" si="11"/>
        <v>-2.0554357157380287E-5</v>
      </c>
      <c r="T29" s="75">
        <f t="shared" si="11"/>
        <v>-2.3373602298200156E-5</v>
      </c>
      <c r="U29" s="75">
        <f t="shared" si="11"/>
        <v>-2.3373646044226197E-5</v>
      </c>
      <c r="V29" s="75">
        <f t="shared" si="11"/>
        <v>-2.0554483119042035E-5</v>
      </c>
      <c r="W29" s="75">
        <f t="shared" si="11"/>
        <v>-1.5256146177838457E-5</v>
      </c>
      <c r="X29" s="75">
        <f t="shared" si="11"/>
        <v>-8.1176928508498082E-6</v>
      </c>
      <c r="Y29" s="75">
        <f t="shared" si="11"/>
        <v>-1.2596166175215923E-10</v>
      </c>
      <c r="Z29" s="75">
        <f t="shared" si="11"/>
        <v>8.1174561203617464E-6</v>
      </c>
      <c r="AA29" s="75">
        <f t="shared" si="12"/>
        <v>1.5255953193376396E-5</v>
      </c>
      <c r="AB29" s="75">
        <f t="shared" si="12"/>
        <v>2.0554357157380283E-5</v>
      </c>
      <c r="AC29" s="75">
        <f t="shared" si="12"/>
        <v>2.3373602298200156E-5</v>
      </c>
      <c r="AD29" s="75">
        <f t="shared" si="12"/>
        <v>2.3373646044226197E-5</v>
      </c>
      <c r="AE29" s="75">
        <f t="shared" si="12"/>
        <v>2.0554483119042039E-5</v>
      </c>
      <c r="AF29" s="75">
        <f t="shared" si="12"/>
        <v>1.5256146177838461E-5</v>
      </c>
      <c r="AG29" s="75">
        <f t="shared" si="12"/>
        <v>8.1176928508498115E-6</v>
      </c>
      <c r="AH29" s="75">
        <f t="shared" si="12"/>
        <v>1.25961661755067E-10</v>
      </c>
      <c r="AI29" s="75">
        <f t="shared" si="12"/>
        <v>-8.1174561203616634E-6</v>
      </c>
      <c r="AJ29" s="75">
        <f t="shared" si="12"/>
        <v>-1.525595319337633E-5</v>
      </c>
      <c r="AK29" s="75">
        <f t="shared" si="13"/>
        <v>-2.0554357157380283E-5</v>
      </c>
      <c r="AL29" s="75">
        <f t="shared" si="13"/>
        <v>-2.3373602298200156E-5</v>
      </c>
      <c r="AM29" s="75">
        <f t="shared" si="13"/>
        <v>-2.3373646044226197E-5</v>
      </c>
      <c r="AN29" s="75">
        <f t="shared" si="13"/>
        <v>-2.0554483119042042E-5</v>
      </c>
      <c r="AO29" s="75">
        <f t="shared" si="13"/>
        <v>-1.52561461778384E-5</v>
      </c>
      <c r="AP29" s="75">
        <f t="shared" si="13"/>
        <v>-8.1176928508498539E-6</v>
      </c>
      <c r="AQ29" s="75">
        <f t="shared" si="13"/>
        <v>-1.2596166171581438E-10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1.0902300000000001E-5</v>
      </c>
      <c r="E30" s="50">
        <v>3.1415899999999999</v>
      </c>
      <c r="F30" s="36">
        <f t="shared" si="5"/>
        <v>0.43609199999846465</v>
      </c>
      <c r="G30" s="75">
        <f t="shared" si="10"/>
        <v>1.1572092801628007E-10</v>
      </c>
      <c r="H30" s="75">
        <f t="shared" si="10"/>
        <v>-7.5725441466189327E-6</v>
      </c>
      <c r="I30" s="75">
        <f t="shared" si="10"/>
        <v>-1.4915116092163115E-5</v>
      </c>
      <c r="J30" s="75">
        <f t="shared" si="10"/>
        <v>-2.1804499782659814E-5</v>
      </c>
      <c r="K30" s="75">
        <f t="shared" si="10"/>
        <v>-2.8031364780869685E-5</v>
      </c>
      <c r="L30" s="75">
        <f t="shared" si="10"/>
        <v>-3.340651094476781E-5</v>
      </c>
      <c r="M30" s="75">
        <f t="shared" si="10"/>
        <v>-3.7766617178119365E-5</v>
      </c>
      <c r="N30" s="75">
        <f t="shared" si="10"/>
        <v>-4.0979203859344168E-5</v>
      </c>
      <c r="O30" s="75">
        <f t="shared" si="10"/>
        <v>-4.2946658167780515E-5</v>
      </c>
      <c r="P30" s="75">
        <f t="shared" si="10"/>
        <v>-4.3609199999846466E-5</v>
      </c>
      <c r="Q30" s="75">
        <f t="shared" si="11"/>
        <v>-4.2946698357237048E-5</v>
      </c>
      <c r="R30" s="75">
        <f t="shared" si="11"/>
        <v>-4.0979283017120944E-5</v>
      </c>
      <c r="S30" s="75">
        <f t="shared" si="11"/>
        <v>-3.7766732899047377E-5</v>
      </c>
      <c r="T30" s="75">
        <f t="shared" si="11"/>
        <v>-3.3406659712725236E-5</v>
      </c>
      <c r="U30" s="75">
        <f t="shared" si="11"/>
        <v>-2.8031542075617405E-5</v>
      </c>
      <c r="V30" s="75">
        <f t="shared" si="11"/>
        <v>-2.1804700217186659E-5</v>
      </c>
      <c r="W30" s="75">
        <f t="shared" si="11"/>
        <v>-1.4915333576367394E-5</v>
      </c>
      <c r="X30" s="75">
        <f t="shared" si="11"/>
        <v>-7.5727720723531315E-6</v>
      </c>
      <c r="Y30" s="75">
        <f t="shared" si="11"/>
        <v>-1.1572092802162285E-10</v>
      </c>
      <c r="Z30" s="75">
        <f t="shared" si="11"/>
        <v>7.5725441466189665E-6</v>
      </c>
      <c r="AA30" s="75">
        <f t="shared" si="12"/>
        <v>1.4915116092163127E-5</v>
      </c>
      <c r="AB30" s="75">
        <f t="shared" si="12"/>
        <v>2.1804499782659827E-5</v>
      </c>
      <c r="AC30" s="75">
        <f t="shared" si="12"/>
        <v>2.8031364780869681E-5</v>
      </c>
      <c r="AD30" s="75">
        <f t="shared" si="12"/>
        <v>3.3406510944767803E-5</v>
      </c>
      <c r="AE30" s="75">
        <f t="shared" si="12"/>
        <v>3.7766617178119358E-5</v>
      </c>
      <c r="AF30" s="75">
        <f t="shared" si="12"/>
        <v>4.0979203859344168E-5</v>
      </c>
      <c r="AG30" s="75">
        <f t="shared" si="12"/>
        <v>4.2946658167780515E-5</v>
      </c>
      <c r="AH30" s="75">
        <f t="shared" si="12"/>
        <v>4.3609199999846466E-5</v>
      </c>
      <c r="AI30" s="75">
        <f t="shared" si="12"/>
        <v>4.2946698357237061E-5</v>
      </c>
      <c r="AJ30" s="75">
        <f t="shared" si="12"/>
        <v>4.0979283017120964E-5</v>
      </c>
      <c r="AK30" s="75">
        <f t="shared" si="13"/>
        <v>3.7766732899047383E-5</v>
      </c>
      <c r="AL30" s="75">
        <f t="shared" si="13"/>
        <v>3.3406659712725236E-5</v>
      </c>
      <c r="AM30" s="75">
        <f t="shared" si="13"/>
        <v>2.8031542075617412E-5</v>
      </c>
      <c r="AN30" s="75">
        <f t="shared" si="13"/>
        <v>2.1804700217186662E-5</v>
      </c>
      <c r="AO30" s="75">
        <f t="shared" si="13"/>
        <v>1.4915333576367326E-5</v>
      </c>
      <c r="AP30" s="75">
        <f t="shared" si="13"/>
        <v>7.5727720723531738E-6</v>
      </c>
      <c r="AQ30" s="75">
        <f t="shared" si="13"/>
        <v>1.1572092798823287E-10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3.89994E-6</v>
      </c>
      <c r="E31" s="50">
        <v>-1.5708</v>
      </c>
      <c r="F31" s="36">
        <f t="shared" si="5"/>
        <v>0.11699819999921071</v>
      </c>
      <c r="G31" s="75">
        <f t="shared" si="10"/>
        <v>-1.1699819999921071E-5</v>
      </c>
      <c r="H31" s="75">
        <f t="shared" si="10"/>
        <v>-1.1522080907445608E-5</v>
      </c>
      <c r="I31" s="75">
        <f t="shared" si="10"/>
        <v>-1.0994249217051671E-5</v>
      </c>
      <c r="J31" s="75">
        <f t="shared" si="10"/>
        <v>-1.0132362827556161E-5</v>
      </c>
      <c r="K31" s="75">
        <f t="shared" si="10"/>
        <v>-8.962609720768342E-6</v>
      </c>
      <c r="L31" s="75">
        <f t="shared" si="10"/>
        <v>-7.5205322529143288E-6</v>
      </c>
      <c r="M31" s="75">
        <f t="shared" si="10"/>
        <v>-5.849947218128453E-6</v>
      </c>
      <c r="N31" s="75">
        <f t="shared" si="10"/>
        <v>-4.0016144973358718E-6</v>
      </c>
      <c r="O31" s="75">
        <f t="shared" si="10"/>
        <v>-2.0316947449563789E-6</v>
      </c>
      <c r="P31" s="75">
        <f t="shared" si="10"/>
        <v>-4.2975838532952719E-11</v>
      </c>
      <c r="Q31" s="75">
        <f t="shared" si="11"/>
        <v>2.0316100990784196E-6</v>
      </c>
      <c r="R31" s="75">
        <f t="shared" si="11"/>
        <v>4.0015337291791885E-6</v>
      </c>
      <c r="S31" s="75">
        <f t="shared" si="11"/>
        <v>5.8498727817926144E-6</v>
      </c>
      <c r="T31" s="75">
        <f t="shared" si="11"/>
        <v>7.520466410109735E-6</v>
      </c>
      <c r="U31" s="75">
        <f t="shared" si="11"/>
        <v>8.9625544720952925E-6</v>
      </c>
      <c r="V31" s="75">
        <f t="shared" si="11"/>
        <v>1.0132319851717631E-5</v>
      </c>
      <c r="W31" s="75">
        <f t="shared" si="11"/>
        <v>1.0994219819846762E-5</v>
      </c>
      <c r="X31" s="75">
        <f t="shared" si="11"/>
        <v>1.1522065982093516E-5</v>
      </c>
      <c r="Y31" s="75">
        <f t="shared" si="11"/>
        <v>1.1699819999921071E-5</v>
      </c>
      <c r="Z31" s="75">
        <f t="shared" si="11"/>
        <v>1.1522080907445608E-5</v>
      </c>
      <c r="AA31" s="75">
        <f t="shared" si="12"/>
        <v>1.0994249217051672E-5</v>
      </c>
      <c r="AB31" s="75">
        <f t="shared" si="12"/>
        <v>1.0132362827556162E-5</v>
      </c>
      <c r="AC31" s="75">
        <f t="shared" si="12"/>
        <v>8.9626097207683437E-6</v>
      </c>
      <c r="AD31" s="75">
        <f t="shared" si="12"/>
        <v>7.5205322529143322E-6</v>
      </c>
      <c r="AE31" s="75">
        <f t="shared" si="12"/>
        <v>5.8499472181284598E-6</v>
      </c>
      <c r="AF31" s="75">
        <f t="shared" si="12"/>
        <v>4.0016144973358802E-6</v>
      </c>
      <c r="AG31" s="75">
        <f t="shared" si="12"/>
        <v>2.0316947449563802E-6</v>
      </c>
      <c r="AH31" s="75">
        <f t="shared" si="12"/>
        <v>4.2975838536984003E-11</v>
      </c>
      <c r="AI31" s="75">
        <f t="shared" si="12"/>
        <v>-2.0316100990784133E-6</v>
      </c>
      <c r="AJ31" s="75">
        <f t="shared" si="12"/>
        <v>-4.0015337291791801E-6</v>
      </c>
      <c r="AK31" s="75">
        <f t="shared" si="13"/>
        <v>-5.8498727817926161E-6</v>
      </c>
      <c r="AL31" s="75">
        <f t="shared" si="13"/>
        <v>-7.5204664101097324E-6</v>
      </c>
      <c r="AM31" s="75">
        <f t="shared" si="13"/>
        <v>-8.9625544720952891E-6</v>
      </c>
      <c r="AN31" s="75">
        <f t="shared" si="13"/>
        <v>-1.0132319851717625E-5</v>
      </c>
      <c r="AO31" s="75">
        <f t="shared" si="13"/>
        <v>-1.0994219819846763E-5</v>
      </c>
      <c r="AP31" s="75">
        <f t="shared" si="13"/>
        <v>-1.1522065982093513E-5</v>
      </c>
      <c r="AQ31" s="75">
        <f t="shared" si="13"/>
        <v>-1.1699819999921071E-5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3.3825900000000002E-6</v>
      </c>
      <c r="E32" s="50">
        <v>3.1415899999999999</v>
      </c>
      <c r="F32" s="36">
        <f t="shared" si="5"/>
        <v>6.6624079490978497E-2</v>
      </c>
      <c r="G32" s="75">
        <f t="shared" si="10"/>
        <v>-3.5904025196262317E-11</v>
      </c>
      <c r="H32" s="75">
        <f t="shared" si="10"/>
        <v>2.3137940944438259E-6</v>
      </c>
      <c r="I32" s="75">
        <f t="shared" si="10"/>
        <v>4.3485463771589541E-6</v>
      </c>
      <c r="J32" s="75">
        <f t="shared" si="10"/>
        <v>5.8587997890792989E-6</v>
      </c>
      <c r="K32" s="75">
        <f t="shared" si="10"/>
        <v>6.6623954797607569E-6</v>
      </c>
      <c r="L32" s="75">
        <f t="shared" si="10"/>
        <v>6.66240794909785E-6</v>
      </c>
      <c r="M32" s="75">
        <f t="shared" si="10"/>
        <v>5.8588356931044988E-6</v>
      </c>
      <c r="N32" s="75">
        <f t="shared" si="10"/>
        <v>4.3486013853169331E-6</v>
      </c>
      <c r="O32" s="75">
        <f t="shared" si="10"/>
        <v>2.3138615719388933E-6</v>
      </c>
      <c r="P32" s="75">
        <f t="shared" si="10"/>
        <v>3.5904025197091152E-11</v>
      </c>
      <c r="Q32" s="75">
        <f t="shared" si="11"/>
        <v>-2.3137940944438251E-6</v>
      </c>
      <c r="R32" s="75">
        <f t="shared" si="11"/>
        <v>-4.3485463771589584E-6</v>
      </c>
      <c r="S32" s="75">
        <f t="shared" si="11"/>
        <v>-5.8587997890793023E-6</v>
      </c>
      <c r="T32" s="75">
        <f t="shared" si="11"/>
        <v>-6.662395479760756E-6</v>
      </c>
      <c r="U32" s="75">
        <f t="shared" si="11"/>
        <v>-6.66240794909785E-6</v>
      </c>
      <c r="V32" s="75">
        <f t="shared" si="11"/>
        <v>-5.8588356931044988E-6</v>
      </c>
      <c r="W32" s="75">
        <f t="shared" si="11"/>
        <v>-4.3486013853169339E-6</v>
      </c>
      <c r="X32" s="75">
        <f t="shared" si="11"/>
        <v>-2.3138615719388945E-6</v>
      </c>
      <c r="Y32" s="75">
        <f t="shared" si="11"/>
        <v>-3.5904025197919987E-11</v>
      </c>
      <c r="Z32" s="75">
        <f t="shared" si="11"/>
        <v>2.3137940944438357E-6</v>
      </c>
      <c r="AA32" s="75">
        <f t="shared" si="12"/>
        <v>4.3485463771589575E-6</v>
      </c>
      <c r="AB32" s="75">
        <f t="shared" si="12"/>
        <v>5.8587997890793014E-6</v>
      </c>
      <c r="AC32" s="75">
        <f t="shared" si="12"/>
        <v>6.662395479760756E-6</v>
      </c>
      <c r="AD32" s="75">
        <f t="shared" si="12"/>
        <v>6.66240794909785E-6</v>
      </c>
      <c r="AE32" s="75">
        <f t="shared" si="12"/>
        <v>5.8588356931044996E-6</v>
      </c>
      <c r="AF32" s="75">
        <f t="shared" si="12"/>
        <v>4.3486013853169348E-6</v>
      </c>
      <c r="AG32" s="75">
        <f t="shared" si="12"/>
        <v>2.3138615719388954E-6</v>
      </c>
      <c r="AH32" s="75">
        <f t="shared" si="12"/>
        <v>3.5904025198748822E-11</v>
      </c>
      <c r="AI32" s="75">
        <f t="shared" si="12"/>
        <v>-2.313794094443812E-6</v>
      </c>
      <c r="AJ32" s="75">
        <f t="shared" si="12"/>
        <v>-4.3485463771589389E-6</v>
      </c>
      <c r="AK32" s="75">
        <f t="shared" si="13"/>
        <v>-5.8587997890793014E-6</v>
      </c>
      <c r="AL32" s="75">
        <f t="shared" si="13"/>
        <v>-6.662395479760756E-6</v>
      </c>
      <c r="AM32" s="75">
        <f t="shared" si="13"/>
        <v>-6.66240794909785E-6</v>
      </c>
      <c r="AN32" s="75">
        <f t="shared" si="13"/>
        <v>-5.8588356931045005E-6</v>
      </c>
      <c r="AO32" s="75">
        <f t="shared" si="13"/>
        <v>-4.3486013853169178E-6</v>
      </c>
      <c r="AP32" s="75">
        <f t="shared" si="13"/>
        <v>-2.3138615719389073E-6</v>
      </c>
      <c r="AQ32" s="75">
        <f t="shared" si="13"/>
        <v>-3.590402518756028E-11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1.5469300000000001E-5</v>
      </c>
      <c r="E33" s="50">
        <v>-3.1415899999999999</v>
      </c>
      <c r="F33" s="36">
        <f t="shared" si="5"/>
        <v>0.61877199999782151</v>
      </c>
      <c r="G33" s="75">
        <f t="shared" ref="G33:P42" si="14">Bn*SIN(m*(th-INDEX(deg,ii)*PI()/180+ph))*INDEX(mm,ii)*INDEX(_10kA,ii)</f>
        <v>-1.6419670636124868E-10</v>
      </c>
      <c r="H33" s="75">
        <f t="shared" si="14"/>
        <v>-1.0745024721283785E-5</v>
      </c>
      <c r="I33" s="75">
        <f t="shared" si="14"/>
        <v>-2.1163403106949886E-5</v>
      </c>
      <c r="J33" s="75">
        <f t="shared" si="14"/>
        <v>-3.0938742198409991E-5</v>
      </c>
      <c r="K33" s="75">
        <f t="shared" si="14"/>
        <v>-3.977402326393039E-5</v>
      </c>
      <c r="L33" s="75">
        <f t="shared" si="14"/>
        <v>-4.740079075920314E-5</v>
      </c>
      <c r="M33" s="75">
        <f t="shared" si="14"/>
        <v>-5.3587309213214977E-5</v>
      </c>
      <c r="N33" s="75">
        <f t="shared" si="14"/>
        <v>-5.8145604393270139E-5</v>
      </c>
      <c r="O33" s="75">
        <f t="shared" si="14"/>
        <v>-6.0937174806931296E-5</v>
      </c>
      <c r="P33" s="75">
        <f t="shared" si="14"/>
        <v>-6.1877199999782148E-5</v>
      </c>
      <c r="Q33" s="75">
        <f t="shared" ref="Q33:Z42" si="15">Bn*SIN(m*(th-INDEX(deg,ii)*PI()/180+ph))*INDEX(mm,ii)*INDEX(_10kA,ii)</f>
        <v>-6.0937117782013624E-5</v>
      </c>
      <c r="R33" s="75">
        <f t="shared" si="15"/>
        <v>-5.8145492076108057E-5</v>
      </c>
      <c r="S33" s="75">
        <f t="shared" si="15"/>
        <v>-5.3587145016508628E-5</v>
      </c>
      <c r="T33" s="75">
        <f t="shared" si="15"/>
        <v>-4.7400579671986349E-5</v>
      </c>
      <c r="U33" s="75">
        <f t="shared" si="15"/>
        <v>-3.9773771699981423E-5</v>
      </c>
      <c r="V33" s="75">
        <f t="shared" si="15"/>
        <v>-3.093845780137215E-5</v>
      </c>
      <c r="W33" s="75">
        <f t="shared" si="15"/>
        <v>-2.1163094518083244E-5</v>
      </c>
      <c r="X33" s="75">
        <f t="shared" si="15"/>
        <v>-1.0744701316904906E-5</v>
      </c>
      <c r="Y33" s="75">
        <f t="shared" si="15"/>
        <v>1.641967063536678E-10</v>
      </c>
      <c r="Z33" s="75">
        <f t="shared" si="15"/>
        <v>1.0745024721283805E-5</v>
      </c>
      <c r="AA33" s="75">
        <f t="shared" ref="AA33:AJ42" si="16">Bn*SIN(m*(th-INDEX(deg,ii)*PI()/180+ph))*INDEX(mm,ii)*INDEX(_10kA,ii)</f>
        <v>2.1163403106949879E-5</v>
      </c>
      <c r="AB33" s="75">
        <f t="shared" si="16"/>
        <v>3.0938742198410004E-5</v>
      </c>
      <c r="AC33" s="75">
        <f t="shared" si="16"/>
        <v>3.9774023263930383E-5</v>
      </c>
      <c r="AD33" s="75">
        <f t="shared" si="16"/>
        <v>4.7400790759203133E-5</v>
      </c>
      <c r="AE33" s="75">
        <f t="shared" si="16"/>
        <v>5.358730921321497E-5</v>
      </c>
      <c r="AF33" s="75">
        <f t="shared" si="16"/>
        <v>5.8145604393270125E-5</v>
      </c>
      <c r="AG33" s="75">
        <f t="shared" si="16"/>
        <v>6.0937174806931296E-5</v>
      </c>
      <c r="AH33" s="75">
        <f t="shared" si="16"/>
        <v>6.1877199999782148E-5</v>
      </c>
      <c r="AI33" s="75">
        <f t="shared" si="16"/>
        <v>6.0937117782013624E-5</v>
      </c>
      <c r="AJ33" s="75">
        <f t="shared" si="16"/>
        <v>5.8145492076108071E-5</v>
      </c>
      <c r="AK33" s="75">
        <f t="shared" ref="AK33:AQ42" si="17">Bn*SIN(m*(th-INDEX(deg,ii)*PI()/180+ph))*INDEX(mm,ii)*INDEX(_10kA,ii)</f>
        <v>5.3587145016508622E-5</v>
      </c>
      <c r="AL33" s="75">
        <f t="shared" si="17"/>
        <v>4.7400579671986349E-5</v>
      </c>
      <c r="AM33" s="75">
        <f t="shared" si="17"/>
        <v>3.9773771699981423E-5</v>
      </c>
      <c r="AN33" s="75">
        <f t="shared" si="17"/>
        <v>3.0938457801372177E-5</v>
      </c>
      <c r="AO33" s="75">
        <f t="shared" si="17"/>
        <v>2.1163094518083227E-5</v>
      </c>
      <c r="AP33" s="75">
        <f t="shared" si="17"/>
        <v>1.0744701316904967E-5</v>
      </c>
      <c r="AQ33" s="75">
        <f t="shared" si="17"/>
        <v>-1.6419670634608692E-10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1.16444E-5</v>
      </c>
      <c r="E34" s="50">
        <v>-1.5708</v>
      </c>
      <c r="F34" s="36">
        <f t="shared" si="5"/>
        <v>0.34933199999764336</v>
      </c>
      <c r="G34" s="75">
        <f t="shared" si="14"/>
        <v>-3.4933199999764335E-5</v>
      </c>
      <c r="H34" s="75">
        <f t="shared" si="14"/>
        <v>-3.4402508479273945E-5</v>
      </c>
      <c r="I34" s="75">
        <f t="shared" si="14"/>
        <v>-3.2826514147150074E-5</v>
      </c>
      <c r="J34" s="75">
        <f t="shared" si="14"/>
        <v>-3.0253102793682715E-5</v>
      </c>
      <c r="K34" s="75">
        <f t="shared" si="14"/>
        <v>-2.6760466220637981E-5</v>
      </c>
      <c r="L34" s="75">
        <f t="shared" si="14"/>
        <v>-2.2454726422928455E-5</v>
      </c>
      <c r="M34" s="75">
        <f t="shared" si="14"/>
        <v>-1.7466711125498075E-5</v>
      </c>
      <c r="N34" s="75">
        <f t="shared" si="14"/>
        <v>-1.1947978649101737E-5</v>
      </c>
      <c r="O34" s="75">
        <f t="shared" si="14"/>
        <v>-6.0662128874213594E-6</v>
      </c>
      <c r="P34" s="75">
        <f t="shared" si="14"/>
        <v>-1.2831680851836555E-10</v>
      </c>
      <c r="Q34" s="75">
        <f t="shared" si="15"/>
        <v>6.0659601526456182E-6</v>
      </c>
      <c r="R34" s="75">
        <f t="shared" si="15"/>
        <v>1.194773749238556E-5</v>
      </c>
      <c r="S34" s="75">
        <f t="shared" si="15"/>
        <v>1.7466488874266253E-5</v>
      </c>
      <c r="T34" s="75">
        <f t="shared" si="15"/>
        <v>2.245452983017221E-5</v>
      </c>
      <c r="U34" s="75">
        <f t="shared" si="15"/>
        <v>2.6760301259728719E-5</v>
      </c>
      <c r="V34" s="75">
        <f t="shared" si="15"/>
        <v>3.0252974476874202E-5</v>
      </c>
      <c r="W34" s="75">
        <f t="shared" si="15"/>
        <v>3.2826426373283597E-5</v>
      </c>
      <c r="X34" s="75">
        <f t="shared" si="15"/>
        <v>3.4402463915314015E-5</v>
      </c>
      <c r="Y34" s="75">
        <f t="shared" si="15"/>
        <v>3.4933199999764335E-5</v>
      </c>
      <c r="Z34" s="75">
        <f t="shared" si="15"/>
        <v>3.4402508479273945E-5</v>
      </c>
      <c r="AA34" s="75">
        <f t="shared" si="16"/>
        <v>3.282651414715008E-5</v>
      </c>
      <c r="AB34" s="75">
        <f t="shared" si="16"/>
        <v>3.0253102793682718E-5</v>
      </c>
      <c r="AC34" s="75">
        <f t="shared" si="16"/>
        <v>2.6760466220637984E-5</v>
      </c>
      <c r="AD34" s="75">
        <f t="shared" si="16"/>
        <v>2.2454726422928468E-5</v>
      </c>
      <c r="AE34" s="75">
        <f t="shared" si="16"/>
        <v>1.7466711125498096E-5</v>
      </c>
      <c r="AF34" s="75">
        <f t="shared" si="16"/>
        <v>1.1947978649101762E-5</v>
      </c>
      <c r="AG34" s="75">
        <f t="shared" si="16"/>
        <v>6.0662128874213636E-6</v>
      </c>
      <c r="AH34" s="75">
        <f t="shared" si="16"/>
        <v>1.2831680853040211E-10</v>
      </c>
      <c r="AI34" s="75">
        <f t="shared" si="16"/>
        <v>-6.0659601526455987E-6</v>
      </c>
      <c r="AJ34" s="75">
        <f t="shared" si="16"/>
        <v>-1.1947737492385536E-5</v>
      </c>
      <c r="AK34" s="75">
        <f t="shared" si="17"/>
        <v>-1.7466488874266256E-5</v>
      </c>
      <c r="AL34" s="75">
        <f t="shared" si="17"/>
        <v>-2.24545298301722E-5</v>
      </c>
      <c r="AM34" s="75">
        <f t="shared" si="17"/>
        <v>-2.6760301259728712E-5</v>
      </c>
      <c r="AN34" s="75">
        <f t="shared" si="17"/>
        <v>-3.0252974476874188E-5</v>
      </c>
      <c r="AO34" s="75">
        <f t="shared" si="17"/>
        <v>-3.2826426373283604E-5</v>
      </c>
      <c r="AP34" s="75">
        <f t="shared" si="17"/>
        <v>-3.4402463915314008E-5</v>
      </c>
      <c r="AQ34" s="75">
        <f t="shared" si="17"/>
        <v>-3.4933199999764335E-5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5.7865700000000002E-6</v>
      </c>
      <c r="E35" s="50">
        <v>3.1415899999999999</v>
      </c>
      <c r="F35" s="36">
        <f t="shared" si="5"/>
        <v>0.11397328664133444</v>
      </c>
      <c r="G35" s="75">
        <f t="shared" si="14"/>
        <v>-6.1420732361869341E-11</v>
      </c>
      <c r="H35" s="75">
        <f t="shared" si="14"/>
        <v>3.9581892848633173E-6</v>
      </c>
      <c r="I35" s="75">
        <f t="shared" si="14"/>
        <v>7.4390239460521938E-6</v>
      </c>
      <c r="J35" s="75">
        <f t="shared" si="14"/>
        <v>1.0022602531046505E-5</v>
      </c>
      <c r="K35" s="75">
        <f t="shared" si="14"/>
        <v>1.1397307332936951E-5</v>
      </c>
      <c r="L35" s="75">
        <f t="shared" si="14"/>
        <v>1.1397328664133443E-5</v>
      </c>
      <c r="M35" s="75">
        <f t="shared" si="14"/>
        <v>1.0022663951778875E-5</v>
      </c>
      <c r="N35" s="75">
        <f t="shared" si="14"/>
        <v>7.4391180480736384E-6</v>
      </c>
      <c r="O35" s="75">
        <f t="shared" si="14"/>
        <v>3.958304718081246E-6</v>
      </c>
      <c r="P35" s="75">
        <f t="shared" si="14"/>
        <v>6.1420732363287232E-11</v>
      </c>
      <c r="Q35" s="75">
        <f t="shared" si="15"/>
        <v>-3.9581892848633165E-6</v>
      </c>
      <c r="R35" s="75">
        <f t="shared" si="15"/>
        <v>-7.4390239460522006E-6</v>
      </c>
      <c r="S35" s="75">
        <f t="shared" si="15"/>
        <v>-1.002260253104651E-5</v>
      </c>
      <c r="T35" s="75">
        <f t="shared" si="15"/>
        <v>-1.1397307332936951E-5</v>
      </c>
      <c r="U35" s="75">
        <f t="shared" si="15"/>
        <v>-1.1397328664133443E-5</v>
      </c>
      <c r="V35" s="75">
        <f t="shared" si="15"/>
        <v>-1.0022663951778875E-5</v>
      </c>
      <c r="W35" s="75">
        <f t="shared" si="15"/>
        <v>-7.4391180480736392E-6</v>
      </c>
      <c r="X35" s="75">
        <f t="shared" si="15"/>
        <v>-3.9583047180812476E-6</v>
      </c>
      <c r="Y35" s="75">
        <f t="shared" si="15"/>
        <v>-6.142073236470511E-11</v>
      </c>
      <c r="Z35" s="75">
        <f t="shared" si="15"/>
        <v>3.9581892848633343E-6</v>
      </c>
      <c r="AA35" s="75">
        <f t="shared" si="16"/>
        <v>7.4390239460521989E-6</v>
      </c>
      <c r="AB35" s="75">
        <f t="shared" si="16"/>
        <v>1.002260253104651E-5</v>
      </c>
      <c r="AC35" s="75">
        <f t="shared" si="16"/>
        <v>1.1397307332936951E-5</v>
      </c>
      <c r="AD35" s="75">
        <f t="shared" si="16"/>
        <v>1.1397328664133443E-5</v>
      </c>
      <c r="AE35" s="75">
        <f t="shared" si="16"/>
        <v>1.0022663951778875E-5</v>
      </c>
      <c r="AF35" s="75">
        <f t="shared" si="16"/>
        <v>7.4391180480736409E-6</v>
      </c>
      <c r="AG35" s="75">
        <f t="shared" si="16"/>
        <v>3.9583047180812493E-6</v>
      </c>
      <c r="AH35" s="75">
        <f t="shared" si="16"/>
        <v>6.1420732366122988E-11</v>
      </c>
      <c r="AI35" s="75">
        <f t="shared" si="16"/>
        <v>-3.9581892848632936E-6</v>
      </c>
      <c r="AJ35" s="75">
        <f t="shared" si="16"/>
        <v>-7.4390239460521667E-6</v>
      </c>
      <c r="AK35" s="75">
        <f t="shared" si="17"/>
        <v>-1.002260253104651E-5</v>
      </c>
      <c r="AL35" s="75">
        <f t="shared" si="17"/>
        <v>-1.1397307332936951E-5</v>
      </c>
      <c r="AM35" s="75">
        <f t="shared" si="17"/>
        <v>-1.1397328664133443E-5</v>
      </c>
      <c r="AN35" s="75">
        <f t="shared" si="17"/>
        <v>-1.0022663951778876E-5</v>
      </c>
      <c r="AO35" s="75">
        <f t="shared" si="17"/>
        <v>-7.4391180480736113E-6</v>
      </c>
      <c r="AP35" s="75">
        <f t="shared" si="17"/>
        <v>-3.9583047180812697E-6</v>
      </c>
      <c r="AQ35" s="75">
        <f t="shared" si="17"/>
        <v>-6.1420732346982843E-11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1.7461399999999999E-5</v>
      </c>
      <c r="E36" s="50">
        <v>-2.10816E-16</v>
      </c>
      <c r="F36" s="36">
        <f t="shared" si="5"/>
        <v>0.69845599999999997</v>
      </c>
      <c r="G36" s="75">
        <f t="shared" si="14"/>
        <v>-1.4724570009599997E-20</v>
      </c>
      <c r="H36" s="75">
        <f t="shared" si="14"/>
        <v>1.2128561158053332E-5</v>
      </c>
      <c r="I36" s="75">
        <f t="shared" si="14"/>
        <v>2.388860212266731E-5</v>
      </c>
      <c r="J36" s="75">
        <f t="shared" si="14"/>
        <v>3.4922799999999984E-5</v>
      </c>
      <c r="K36" s="75">
        <f t="shared" si="14"/>
        <v>4.4895886271122134E-5</v>
      </c>
      <c r="L36" s="75">
        <f t="shared" si="14"/>
        <v>5.350483375631088E-5</v>
      </c>
      <c r="M36" s="75">
        <f t="shared" si="14"/>
        <v>6.0488063942566371E-5</v>
      </c>
      <c r="N36" s="75">
        <f t="shared" si="14"/>
        <v>6.5633394914364231E-5</v>
      </c>
      <c r="O36" s="75">
        <f t="shared" si="14"/>
        <v>6.8784488393789465E-5</v>
      </c>
      <c r="P36" s="75">
        <f t="shared" si="14"/>
        <v>6.9845599999999994E-5</v>
      </c>
      <c r="Q36" s="75">
        <f t="shared" si="15"/>
        <v>6.8784488393789479E-5</v>
      </c>
      <c r="R36" s="75">
        <f t="shared" si="15"/>
        <v>6.5633394914364244E-5</v>
      </c>
      <c r="S36" s="75">
        <f t="shared" si="15"/>
        <v>6.0488063942566385E-5</v>
      </c>
      <c r="T36" s="75">
        <f t="shared" si="15"/>
        <v>5.3504833756310887E-5</v>
      </c>
      <c r="U36" s="75">
        <f t="shared" si="15"/>
        <v>4.4895886271122155E-5</v>
      </c>
      <c r="V36" s="75">
        <f t="shared" si="15"/>
        <v>3.492279999999999E-5</v>
      </c>
      <c r="W36" s="75">
        <f t="shared" si="15"/>
        <v>2.3888602122667338E-5</v>
      </c>
      <c r="X36" s="75">
        <f t="shared" si="15"/>
        <v>1.2128561158053344E-5</v>
      </c>
      <c r="Y36" s="75">
        <f t="shared" si="15"/>
        <v>8.5571228922165504E-21</v>
      </c>
      <c r="Z36" s="75">
        <f t="shared" si="15"/>
        <v>-1.2128561158053357E-5</v>
      </c>
      <c r="AA36" s="75">
        <f t="shared" si="16"/>
        <v>-2.3888602122667321E-5</v>
      </c>
      <c r="AB36" s="75">
        <f t="shared" si="16"/>
        <v>-3.4922800000000004E-5</v>
      </c>
      <c r="AC36" s="75">
        <f t="shared" si="16"/>
        <v>-4.4895886271122141E-5</v>
      </c>
      <c r="AD36" s="75">
        <f t="shared" si="16"/>
        <v>-5.350483375631088E-5</v>
      </c>
      <c r="AE36" s="75">
        <f t="shared" si="16"/>
        <v>-6.0488063942566364E-5</v>
      </c>
      <c r="AF36" s="75">
        <f t="shared" si="16"/>
        <v>-6.5633394914364231E-5</v>
      </c>
      <c r="AG36" s="75">
        <f t="shared" si="16"/>
        <v>-6.8784488393789465E-5</v>
      </c>
      <c r="AH36" s="75">
        <f t="shared" si="16"/>
        <v>-6.9845599999999994E-5</v>
      </c>
      <c r="AI36" s="75">
        <f t="shared" si="16"/>
        <v>-6.8784488393789479E-5</v>
      </c>
      <c r="AJ36" s="75">
        <f t="shared" si="16"/>
        <v>-6.5633394914364244E-5</v>
      </c>
      <c r="AK36" s="75">
        <f t="shared" si="17"/>
        <v>-6.0488063942566378E-5</v>
      </c>
      <c r="AL36" s="75">
        <f t="shared" si="17"/>
        <v>-5.3504833756310894E-5</v>
      </c>
      <c r="AM36" s="75">
        <f t="shared" si="17"/>
        <v>-4.4895886271122168E-5</v>
      </c>
      <c r="AN36" s="75">
        <f t="shared" si="17"/>
        <v>-3.4922800000000031E-5</v>
      </c>
      <c r="AO36" s="75">
        <f t="shared" si="17"/>
        <v>-2.3888602122667317E-5</v>
      </c>
      <c r="AP36" s="75">
        <f t="shared" si="17"/>
        <v>-1.2128561158053413E-5</v>
      </c>
      <c r="AQ36" s="75">
        <f t="shared" si="17"/>
        <v>-1.7114245784433101E-20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7.8468599999999996E-5</v>
      </c>
      <c r="E37" s="50">
        <v>-1.5708</v>
      </c>
      <c r="F37" s="36">
        <f t="shared" si="5"/>
        <v>2.3540579999841187</v>
      </c>
      <c r="G37" s="75">
        <f t="shared" si="14"/>
        <v>-2.3540579999841186E-4</v>
      </c>
      <c r="H37" s="75">
        <f t="shared" si="14"/>
        <v>-2.3182960709497744E-4</v>
      </c>
      <c r="I37" s="75">
        <f t="shared" si="14"/>
        <v>-2.2120938889140361E-4</v>
      </c>
      <c r="J37" s="75">
        <f t="shared" si="14"/>
        <v>-2.0386783534371639E-4</v>
      </c>
      <c r="K37" s="75">
        <f t="shared" si="14"/>
        <v>-1.8033186078121274E-4</v>
      </c>
      <c r="L37" s="75">
        <f t="shared" si="14"/>
        <v>-1.5131659388119642E-4</v>
      </c>
      <c r="M37" s="75">
        <f t="shared" si="14"/>
        <v>-1.1770364884599105E-4</v>
      </c>
      <c r="N37" s="75">
        <f t="shared" si="14"/>
        <v>-8.0514338001520431E-5</v>
      </c>
      <c r="O37" s="75">
        <f t="shared" si="14"/>
        <v>-4.0878639739094473E-5</v>
      </c>
      <c r="P37" s="75">
        <f t="shared" si="14"/>
        <v>-8.6469378593179719E-10</v>
      </c>
      <c r="Q37" s="75">
        <f t="shared" si="15"/>
        <v>4.0876936624805742E-5</v>
      </c>
      <c r="R37" s="75">
        <f t="shared" si="15"/>
        <v>8.0512712908780665E-5</v>
      </c>
      <c r="S37" s="75">
        <f t="shared" si="15"/>
        <v>1.1770215115242079E-4</v>
      </c>
      <c r="T37" s="75">
        <f t="shared" si="15"/>
        <v>1.51315269093457E-4</v>
      </c>
      <c r="U37" s="75">
        <f t="shared" si="15"/>
        <v>1.8033074915230917E-4</v>
      </c>
      <c r="V37" s="75">
        <f t="shared" si="15"/>
        <v>2.038669706499305E-4</v>
      </c>
      <c r="W37" s="75">
        <f t="shared" si="15"/>
        <v>2.2120879740601847E-4</v>
      </c>
      <c r="X37" s="75">
        <f t="shared" si="15"/>
        <v>2.3182930678997707E-4</v>
      </c>
      <c r="Y37" s="75">
        <f t="shared" si="15"/>
        <v>2.3540579999841186E-4</v>
      </c>
      <c r="Z37" s="75">
        <f t="shared" si="15"/>
        <v>2.3182960709497744E-4</v>
      </c>
      <c r="AA37" s="75">
        <f t="shared" si="16"/>
        <v>2.2120938889140366E-4</v>
      </c>
      <c r="AB37" s="75">
        <f t="shared" si="16"/>
        <v>2.0386783534371644E-4</v>
      </c>
      <c r="AC37" s="75">
        <f t="shared" si="16"/>
        <v>1.8033186078121274E-4</v>
      </c>
      <c r="AD37" s="75">
        <f t="shared" si="16"/>
        <v>1.513165938811965E-4</v>
      </c>
      <c r="AE37" s="75">
        <f t="shared" si="16"/>
        <v>1.1770364884599119E-4</v>
      </c>
      <c r="AF37" s="75">
        <f t="shared" si="16"/>
        <v>8.0514338001520607E-5</v>
      </c>
      <c r="AG37" s="75">
        <f t="shared" si="16"/>
        <v>4.0878639739094501E-5</v>
      </c>
      <c r="AH37" s="75">
        <f t="shared" si="16"/>
        <v>8.6469378601290856E-10</v>
      </c>
      <c r="AI37" s="75">
        <f t="shared" si="16"/>
        <v>-4.0876936624805607E-5</v>
      </c>
      <c r="AJ37" s="75">
        <f t="shared" si="16"/>
        <v>-8.0512712908780489E-5</v>
      </c>
      <c r="AK37" s="75">
        <f t="shared" si="17"/>
        <v>-1.1770215115242081E-4</v>
      </c>
      <c r="AL37" s="75">
        <f t="shared" si="17"/>
        <v>-1.5131526909345697E-4</v>
      </c>
      <c r="AM37" s="75">
        <f t="shared" si="17"/>
        <v>-1.8033074915230912E-4</v>
      </c>
      <c r="AN37" s="75">
        <f t="shared" si="17"/>
        <v>-2.0386697064993042E-4</v>
      </c>
      <c r="AO37" s="75">
        <f t="shared" si="17"/>
        <v>-2.2120879740601847E-4</v>
      </c>
      <c r="AP37" s="75">
        <f t="shared" si="17"/>
        <v>-2.3182930678997704E-4</v>
      </c>
      <c r="AQ37" s="75">
        <f t="shared" si="17"/>
        <v>-2.3540579999841186E-4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3.09872E-5</v>
      </c>
      <c r="E38" s="50">
        <v>-4.10034E-16</v>
      </c>
      <c r="F38" s="36">
        <f t="shared" si="5"/>
        <v>0.61032869608279805</v>
      </c>
      <c r="G38" s="75">
        <f t="shared" si="14"/>
        <v>-5.0823222259200003E-20</v>
      </c>
      <c r="H38" s="75">
        <f t="shared" si="14"/>
        <v>2.1196493170522274E-5</v>
      </c>
      <c r="I38" s="75">
        <f t="shared" si="14"/>
        <v>3.9836376437757426E-5</v>
      </c>
      <c r="J38" s="75">
        <f t="shared" si="14"/>
        <v>5.3671404784298286E-5</v>
      </c>
      <c r="K38" s="75">
        <f t="shared" si="14"/>
        <v>6.1032869608279775E-5</v>
      </c>
      <c r="L38" s="75">
        <f t="shared" si="14"/>
        <v>6.1032869608279803E-5</v>
      </c>
      <c r="M38" s="75">
        <f t="shared" si="14"/>
        <v>5.3671404784298347E-5</v>
      </c>
      <c r="N38" s="75">
        <f t="shared" si="14"/>
        <v>3.9836376437757515E-5</v>
      </c>
      <c r="O38" s="75">
        <f t="shared" si="14"/>
        <v>2.1196493170522386E-5</v>
      </c>
      <c r="P38" s="75">
        <f t="shared" si="14"/>
        <v>6.2637108694252323E-20</v>
      </c>
      <c r="Q38" s="75">
        <f t="shared" si="15"/>
        <v>-2.1196493170522268E-5</v>
      </c>
      <c r="R38" s="75">
        <f t="shared" si="15"/>
        <v>-3.983637643775742E-5</v>
      </c>
      <c r="S38" s="75">
        <f t="shared" si="15"/>
        <v>-5.3671404784298272E-5</v>
      </c>
      <c r="T38" s="75">
        <f t="shared" si="15"/>
        <v>-6.1032869608279775E-5</v>
      </c>
      <c r="U38" s="75">
        <f t="shared" si="15"/>
        <v>-6.1032869608279803E-5</v>
      </c>
      <c r="V38" s="75">
        <f t="shared" si="15"/>
        <v>-5.367140478429834E-5</v>
      </c>
      <c r="W38" s="75">
        <f t="shared" si="15"/>
        <v>-3.9836376437757521E-5</v>
      </c>
      <c r="X38" s="75">
        <f t="shared" si="15"/>
        <v>-2.1196493170522369E-5</v>
      </c>
      <c r="Y38" s="75">
        <f t="shared" si="15"/>
        <v>-7.0229892734641204E-20</v>
      </c>
      <c r="Z38" s="75">
        <f t="shared" si="15"/>
        <v>2.1196493170522285E-5</v>
      </c>
      <c r="AA38" s="75">
        <f t="shared" si="16"/>
        <v>3.9836376437757413E-5</v>
      </c>
      <c r="AB38" s="75">
        <f t="shared" si="16"/>
        <v>5.3671404784298299E-5</v>
      </c>
      <c r="AC38" s="75">
        <f t="shared" si="16"/>
        <v>6.1032869608279775E-5</v>
      </c>
      <c r="AD38" s="75">
        <f t="shared" si="16"/>
        <v>6.1032869608279796E-5</v>
      </c>
      <c r="AE38" s="75">
        <f t="shared" si="16"/>
        <v>5.3671404784298347E-5</v>
      </c>
      <c r="AF38" s="75">
        <f t="shared" si="16"/>
        <v>3.9836376437757528E-5</v>
      </c>
      <c r="AG38" s="75">
        <f t="shared" si="16"/>
        <v>2.1196493170522322E-5</v>
      </c>
      <c r="AH38" s="75">
        <f t="shared" si="16"/>
        <v>2.2778352121166634E-20</v>
      </c>
      <c r="AI38" s="75">
        <f t="shared" si="16"/>
        <v>-2.1196493170522278E-5</v>
      </c>
      <c r="AJ38" s="75">
        <f t="shared" si="16"/>
        <v>-3.9836376437757406E-5</v>
      </c>
      <c r="AK38" s="75">
        <f t="shared" si="17"/>
        <v>-5.3671404784298319E-5</v>
      </c>
      <c r="AL38" s="75">
        <f t="shared" si="17"/>
        <v>-6.1032869608279782E-5</v>
      </c>
      <c r="AM38" s="75">
        <f t="shared" si="17"/>
        <v>-6.1032869608279796E-5</v>
      </c>
      <c r="AN38" s="75">
        <f t="shared" si="17"/>
        <v>-5.3671404784298347E-5</v>
      </c>
      <c r="AO38" s="75">
        <f t="shared" si="17"/>
        <v>-3.9836376437757447E-5</v>
      </c>
      <c r="AP38" s="75">
        <f t="shared" si="17"/>
        <v>-2.1196493170522434E-5</v>
      </c>
      <c r="AQ38" s="75">
        <f t="shared" si="17"/>
        <v>-3.0371136161555512E-20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8.3074100000000005E-5</v>
      </c>
      <c r="E39" s="50">
        <v>3.1415899999999999</v>
      </c>
      <c r="F39" s="36">
        <f t="shared" si="5"/>
        <v>3.3229639999883012</v>
      </c>
      <c r="G39" s="75">
        <f t="shared" si="14"/>
        <v>8.8177833540787289E-10</v>
      </c>
      <c r="H39" s="75">
        <f t="shared" si="14"/>
        <v>-5.7701795922936983E-5</v>
      </c>
      <c r="I39" s="75">
        <f t="shared" si="14"/>
        <v>-1.1365123375360867E-4</v>
      </c>
      <c r="J39" s="75">
        <f t="shared" si="14"/>
        <v>-1.6614743635697603E-4</v>
      </c>
      <c r="K39" s="75">
        <f t="shared" si="14"/>
        <v>-2.1359533318129626E-4</v>
      </c>
      <c r="L39" s="75">
        <f t="shared" si="14"/>
        <v>-2.5455324389135647E-4</v>
      </c>
      <c r="M39" s="75">
        <f t="shared" si="14"/>
        <v>-2.8777668309593442E-4</v>
      </c>
      <c r="N39" s="75">
        <f t="shared" si="14"/>
        <v>-3.1225617340667044E-4</v>
      </c>
      <c r="O39" s="75">
        <f t="shared" si="14"/>
        <v>-3.2724791789769272E-4</v>
      </c>
      <c r="P39" s="75">
        <f t="shared" si="14"/>
        <v>-3.3229639999883011E-4</v>
      </c>
      <c r="Q39" s="75">
        <f t="shared" si="15"/>
        <v>-3.2724822413609481E-4</v>
      </c>
      <c r="R39" s="75">
        <f t="shared" si="15"/>
        <v>-3.1225677657857576E-4</v>
      </c>
      <c r="S39" s="75">
        <f t="shared" si="15"/>
        <v>-2.8777756487426983E-4</v>
      </c>
      <c r="T39" s="75">
        <f t="shared" si="15"/>
        <v>-2.5455437748373344E-4</v>
      </c>
      <c r="U39" s="75">
        <f t="shared" si="15"/>
        <v>-2.1359668414408408E-4</v>
      </c>
      <c r="V39" s="75">
        <f t="shared" si="15"/>
        <v>-1.6614896364185411E-4</v>
      </c>
      <c r="W39" s="75">
        <f t="shared" si="15"/>
        <v>-1.1365289095479876E-4</v>
      </c>
      <c r="X39" s="75">
        <f t="shared" si="15"/>
        <v>-5.7703532687219326E-5</v>
      </c>
      <c r="Y39" s="75">
        <f t="shared" si="15"/>
        <v>-8.8177833544858414E-10</v>
      </c>
      <c r="Z39" s="75">
        <f t="shared" si="15"/>
        <v>5.770179592293724E-5</v>
      </c>
      <c r="AA39" s="75">
        <f t="shared" si="16"/>
        <v>1.1365123375360877E-4</v>
      </c>
      <c r="AB39" s="75">
        <f t="shared" si="16"/>
        <v>1.6614743635697611E-4</v>
      </c>
      <c r="AC39" s="75">
        <f t="shared" si="16"/>
        <v>2.1359533318129624E-4</v>
      </c>
      <c r="AD39" s="75">
        <f t="shared" si="16"/>
        <v>2.5455324389135641E-4</v>
      </c>
      <c r="AE39" s="75">
        <f t="shared" si="16"/>
        <v>2.8777668309593437E-4</v>
      </c>
      <c r="AF39" s="75">
        <f t="shared" si="16"/>
        <v>3.1225617340667044E-4</v>
      </c>
      <c r="AG39" s="75">
        <f t="shared" si="16"/>
        <v>3.2724791789769272E-4</v>
      </c>
      <c r="AH39" s="75">
        <f t="shared" si="16"/>
        <v>3.3229639999883011E-4</v>
      </c>
      <c r="AI39" s="75">
        <f t="shared" si="16"/>
        <v>3.2724822413609486E-4</v>
      </c>
      <c r="AJ39" s="75">
        <f t="shared" si="16"/>
        <v>3.1225677657857598E-4</v>
      </c>
      <c r="AK39" s="75">
        <f t="shared" si="17"/>
        <v>2.8777756487426983E-4</v>
      </c>
      <c r="AL39" s="75">
        <f t="shared" si="17"/>
        <v>2.5455437748373344E-4</v>
      </c>
      <c r="AM39" s="75">
        <f t="shared" si="17"/>
        <v>2.1359668414408414E-4</v>
      </c>
      <c r="AN39" s="75">
        <f t="shared" si="17"/>
        <v>1.6614896364185416E-4</v>
      </c>
      <c r="AO39" s="75">
        <f t="shared" si="17"/>
        <v>1.1365289095479824E-4</v>
      </c>
      <c r="AP39" s="75">
        <f t="shared" si="17"/>
        <v>5.7703532687219645E-5</v>
      </c>
      <c r="AQ39" s="75">
        <f t="shared" si="17"/>
        <v>8.8177833519415692E-10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6.5950799999999995E-4</v>
      </c>
      <c r="E40" s="50">
        <v>1.5708</v>
      </c>
      <c r="F40" s="36">
        <f t="shared" si="5"/>
        <v>19.785239999866519</v>
      </c>
      <c r="G40" s="75">
        <f t="shared" si="14"/>
        <v>1.9785239999866519E-3</v>
      </c>
      <c r="H40" s="75">
        <f t="shared" si="14"/>
        <v>1.9484645127152034E-3</v>
      </c>
      <c r="I40" s="75">
        <f t="shared" si="14"/>
        <v>1.8592019171955207E-3</v>
      </c>
      <c r="J40" s="75">
        <f t="shared" si="14"/>
        <v>1.7134484122234162E-3</v>
      </c>
      <c r="K40" s="75">
        <f t="shared" si="14"/>
        <v>1.515632644292636E-3</v>
      </c>
      <c r="L40" s="75">
        <f t="shared" si="14"/>
        <v>1.2717651454121476E-3</v>
      </c>
      <c r="M40" s="75">
        <f t="shared" si="14"/>
        <v>9.8925570613252667E-4</v>
      </c>
      <c r="N40" s="75">
        <f t="shared" si="14"/>
        <v>6.7668823280961007E-4</v>
      </c>
      <c r="O40" s="75">
        <f t="shared" si="14"/>
        <v>3.4355992995354061E-4</v>
      </c>
      <c r="P40" s="75">
        <f t="shared" si="14"/>
        <v>-7.2675244542117472E-9</v>
      </c>
      <c r="Q40" s="75">
        <f t="shared" si="15"/>
        <v>-3.435742441823952E-4</v>
      </c>
      <c r="R40" s="75">
        <f t="shared" si="15"/>
        <v>-6.7670189128781041E-4</v>
      </c>
      <c r="S40" s="75">
        <f t="shared" si="15"/>
        <v>-9.8926829385412524E-4</v>
      </c>
      <c r="T40" s="75">
        <f t="shared" si="15"/>
        <v>-1.2717762799055942E-3</v>
      </c>
      <c r="U40" s="75">
        <f t="shared" si="15"/>
        <v>-1.5156419872419803E-3</v>
      </c>
      <c r="V40" s="75">
        <f t="shared" si="15"/>
        <v>-1.7134556797478702E-3</v>
      </c>
      <c r="W40" s="75">
        <f t="shared" si="15"/>
        <v>-1.8592068884750309E-3</v>
      </c>
      <c r="X40" s="75">
        <f t="shared" si="15"/>
        <v>-1.9484670366999588E-3</v>
      </c>
      <c r="Y40" s="75">
        <f t="shared" si="15"/>
        <v>-1.9785239999866519E-3</v>
      </c>
      <c r="Z40" s="75">
        <f t="shared" si="15"/>
        <v>-1.9484645127152034E-3</v>
      </c>
      <c r="AA40" s="75">
        <f t="shared" si="16"/>
        <v>-1.8592019171955207E-3</v>
      </c>
      <c r="AB40" s="75">
        <f t="shared" si="16"/>
        <v>-1.7134484122234158E-3</v>
      </c>
      <c r="AC40" s="75">
        <f t="shared" si="16"/>
        <v>-1.5156326442926356E-3</v>
      </c>
      <c r="AD40" s="75">
        <f t="shared" si="16"/>
        <v>-1.2717651454121476E-3</v>
      </c>
      <c r="AE40" s="75">
        <f t="shared" si="16"/>
        <v>-9.8925570613252688E-4</v>
      </c>
      <c r="AF40" s="75">
        <f t="shared" si="16"/>
        <v>-6.7668823280961029E-4</v>
      </c>
      <c r="AG40" s="75">
        <f t="shared" si="16"/>
        <v>-3.4355992995354007E-4</v>
      </c>
      <c r="AH40" s="75">
        <f t="shared" si="16"/>
        <v>7.2675244539693493E-9</v>
      </c>
      <c r="AI40" s="75">
        <f t="shared" si="16"/>
        <v>3.4357424418239498E-4</v>
      </c>
      <c r="AJ40" s="75">
        <f t="shared" si="16"/>
        <v>6.767018912878103E-4</v>
      </c>
      <c r="AK40" s="75">
        <f t="shared" si="17"/>
        <v>9.8926829385412654E-4</v>
      </c>
      <c r="AL40" s="75">
        <f t="shared" si="17"/>
        <v>1.2717762799055942E-3</v>
      </c>
      <c r="AM40" s="75">
        <f t="shared" si="17"/>
        <v>1.5156419872419799E-3</v>
      </c>
      <c r="AN40" s="75">
        <f t="shared" si="17"/>
        <v>1.71345567974787E-3</v>
      </c>
      <c r="AO40" s="75">
        <f t="shared" si="17"/>
        <v>1.8592068884750314E-3</v>
      </c>
      <c r="AP40" s="75">
        <f t="shared" si="17"/>
        <v>1.9484670366999583E-3</v>
      </c>
      <c r="AQ40" s="75">
        <f t="shared" si="17"/>
        <v>1.9785239999866519E-3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4.0303699999999998E-5</v>
      </c>
      <c r="E41" s="50">
        <v>3.1415899999999999</v>
      </c>
      <c r="F41" s="36">
        <f t="shared" si="5"/>
        <v>0.79382866755372361</v>
      </c>
      <c r="G41" s="75">
        <f t="shared" si="14"/>
        <v>-4.277979478159036E-10</v>
      </c>
      <c r="H41" s="75">
        <f t="shared" si="14"/>
        <v>2.7568952502146466E-5</v>
      </c>
      <c r="I41" s="75">
        <f t="shared" si="14"/>
        <v>5.1813110256076357E-5</v>
      </c>
      <c r="J41" s="75">
        <f t="shared" si="14"/>
        <v>6.9807842233056725E-5</v>
      </c>
      <c r="K41" s="75">
        <f t="shared" si="14"/>
        <v>7.9382718182704259E-5</v>
      </c>
      <c r="L41" s="75">
        <f t="shared" si="14"/>
        <v>7.9382866755372357E-5</v>
      </c>
      <c r="M41" s="75">
        <f t="shared" si="14"/>
        <v>6.9808270031004575E-5</v>
      </c>
      <c r="N41" s="75">
        <f t="shared" si="14"/>
        <v>5.1813765680557823E-5</v>
      </c>
      <c r="O41" s="75">
        <f t="shared" si="14"/>
        <v>2.7569756499295973E-5</v>
      </c>
      <c r="P41" s="75">
        <f t="shared" si="14"/>
        <v>4.2779794782577921E-10</v>
      </c>
      <c r="Q41" s="75">
        <f t="shared" si="15"/>
        <v>-2.7568952502146459E-5</v>
      </c>
      <c r="R41" s="75">
        <f t="shared" si="15"/>
        <v>-5.1813110256076404E-5</v>
      </c>
      <c r="S41" s="75">
        <f t="shared" si="15"/>
        <v>-6.9807842233056752E-5</v>
      </c>
      <c r="T41" s="75">
        <f t="shared" si="15"/>
        <v>-7.9382718182704245E-5</v>
      </c>
      <c r="U41" s="75">
        <f t="shared" si="15"/>
        <v>-7.9382866755372357E-5</v>
      </c>
      <c r="V41" s="75">
        <f t="shared" si="15"/>
        <v>-6.9808270031004575E-5</v>
      </c>
      <c r="W41" s="75">
        <f t="shared" si="15"/>
        <v>-5.181376568055783E-5</v>
      </c>
      <c r="X41" s="75">
        <f t="shared" si="15"/>
        <v>-2.7569756499295986E-5</v>
      </c>
      <c r="Y41" s="75">
        <f t="shared" si="15"/>
        <v>-4.2779794783565482E-10</v>
      </c>
      <c r="Z41" s="75">
        <f t="shared" si="15"/>
        <v>2.7568952502146585E-5</v>
      </c>
      <c r="AA41" s="75">
        <f t="shared" si="16"/>
        <v>5.1813110256076398E-5</v>
      </c>
      <c r="AB41" s="75">
        <f t="shared" si="16"/>
        <v>6.9807842233056752E-5</v>
      </c>
      <c r="AC41" s="75">
        <f t="shared" si="16"/>
        <v>7.9382718182704245E-5</v>
      </c>
      <c r="AD41" s="75">
        <f t="shared" si="16"/>
        <v>7.9382866755372357E-5</v>
      </c>
      <c r="AE41" s="75">
        <f t="shared" si="16"/>
        <v>6.9808270031004589E-5</v>
      </c>
      <c r="AF41" s="75">
        <f t="shared" si="16"/>
        <v>5.1813765680557837E-5</v>
      </c>
      <c r="AG41" s="75">
        <f t="shared" si="16"/>
        <v>2.7569756499295996E-5</v>
      </c>
      <c r="AH41" s="75">
        <f t="shared" si="16"/>
        <v>4.2779794784553042E-10</v>
      </c>
      <c r="AI41" s="75">
        <f t="shared" si="16"/>
        <v>-2.7568952502146303E-5</v>
      </c>
      <c r="AJ41" s="75">
        <f t="shared" si="16"/>
        <v>-5.1813110256076174E-5</v>
      </c>
      <c r="AK41" s="75">
        <f t="shared" si="17"/>
        <v>-6.9807842233056752E-5</v>
      </c>
      <c r="AL41" s="75">
        <f t="shared" si="17"/>
        <v>-7.9382718182704245E-5</v>
      </c>
      <c r="AM41" s="75">
        <f t="shared" si="17"/>
        <v>-7.9382866755372357E-5</v>
      </c>
      <c r="AN41" s="75">
        <f t="shared" si="17"/>
        <v>-6.9808270031004603E-5</v>
      </c>
      <c r="AO41" s="75">
        <f t="shared" si="17"/>
        <v>-5.1813765680557633E-5</v>
      </c>
      <c r="AP41" s="75">
        <f t="shared" si="17"/>
        <v>-2.7569756499296139E-5</v>
      </c>
      <c r="AQ41" s="75">
        <f t="shared" si="17"/>
        <v>-4.2779794771221853E-10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1.5336999999999999E-5</v>
      </c>
      <c r="E42" s="50">
        <v>-3.1415899999999999</v>
      </c>
      <c r="F42" s="36">
        <f t="shared" si="5"/>
        <v>0.61347999999784009</v>
      </c>
      <c r="G42" s="75">
        <f t="shared" si="14"/>
        <v>-1.6279242664260635E-10</v>
      </c>
      <c r="H42" s="75">
        <f t="shared" si="14"/>
        <v>-1.0653128722717213E-5</v>
      </c>
      <c r="I42" s="75">
        <f t="shared" si="14"/>
        <v>-2.0982404727511288E-5</v>
      </c>
      <c r="J42" s="75">
        <f t="shared" si="14"/>
        <v>-3.0674140982269009E-5</v>
      </c>
      <c r="K42" s="75">
        <f t="shared" si="14"/>
        <v>-3.9433858985144787E-5</v>
      </c>
      <c r="L42" s="75">
        <f t="shared" si="14"/>
        <v>-4.6995399137252397E-5</v>
      </c>
      <c r="M42" s="75">
        <f t="shared" si="14"/>
        <v>-5.3129007867393998E-5</v>
      </c>
      <c r="N42" s="75">
        <f t="shared" si="14"/>
        <v>-5.7648318578060031E-5</v>
      </c>
      <c r="O42" s="75">
        <f t="shared" si="14"/>
        <v>-6.0416014300188453E-5</v>
      </c>
      <c r="P42" s="75">
        <f t="shared" si="14"/>
        <v>-6.1347999999784009E-5</v>
      </c>
      <c r="Q42" s="75">
        <f t="shared" si="15"/>
        <v>-6.0415957762972003E-5</v>
      </c>
      <c r="R42" s="75">
        <f t="shared" si="15"/>
        <v>-5.7648207221481844E-5</v>
      </c>
      <c r="S42" s="75">
        <f t="shared" si="15"/>
        <v>-5.3128845074967364E-5</v>
      </c>
      <c r="T42" s="75">
        <f t="shared" si="15"/>
        <v>-4.6995189855342805E-5</v>
      </c>
      <c r="U42" s="75">
        <f t="shared" si="15"/>
        <v>-3.9433609572677179E-5</v>
      </c>
      <c r="V42" s="75">
        <f t="shared" si="15"/>
        <v>-3.0673859017514987E-5</v>
      </c>
      <c r="W42" s="75">
        <f t="shared" si="15"/>
        <v>-2.0982098777827223E-5</v>
      </c>
      <c r="X42" s="75">
        <f t="shared" si="15"/>
        <v>-1.0652808084229442E-5</v>
      </c>
      <c r="Y42" s="75">
        <f t="shared" si="15"/>
        <v>1.6279242663509031E-10</v>
      </c>
      <c r="Z42" s="75">
        <f t="shared" si="15"/>
        <v>1.0653128722717233E-5</v>
      </c>
      <c r="AA42" s="75">
        <f t="shared" si="16"/>
        <v>2.0982404727511281E-5</v>
      </c>
      <c r="AB42" s="75">
        <f t="shared" si="16"/>
        <v>3.0674140982269022E-5</v>
      </c>
      <c r="AC42" s="75">
        <f t="shared" si="16"/>
        <v>3.943385898514478E-5</v>
      </c>
      <c r="AD42" s="75">
        <f t="shared" si="16"/>
        <v>4.699539913725239E-5</v>
      </c>
      <c r="AE42" s="75">
        <f t="shared" si="16"/>
        <v>5.3129007867393991E-5</v>
      </c>
      <c r="AF42" s="75">
        <f t="shared" si="16"/>
        <v>5.7648318578060018E-5</v>
      </c>
      <c r="AG42" s="75">
        <f t="shared" si="16"/>
        <v>6.0416014300188453E-5</v>
      </c>
      <c r="AH42" s="75">
        <f t="shared" si="16"/>
        <v>6.1347999999784009E-5</v>
      </c>
      <c r="AI42" s="75">
        <f t="shared" si="16"/>
        <v>6.0415957762972003E-5</v>
      </c>
      <c r="AJ42" s="75">
        <f t="shared" si="16"/>
        <v>5.7648207221481857E-5</v>
      </c>
      <c r="AK42" s="75">
        <f t="shared" si="17"/>
        <v>5.3128845074967357E-5</v>
      </c>
      <c r="AL42" s="75">
        <f t="shared" si="17"/>
        <v>4.6995189855342805E-5</v>
      </c>
      <c r="AM42" s="75">
        <f t="shared" si="17"/>
        <v>3.9433609572677179E-5</v>
      </c>
      <c r="AN42" s="75">
        <f t="shared" si="17"/>
        <v>3.0673859017515014E-5</v>
      </c>
      <c r="AO42" s="75">
        <f t="shared" si="17"/>
        <v>2.0982098777827206E-5</v>
      </c>
      <c r="AP42" s="75">
        <f t="shared" si="17"/>
        <v>1.0652808084229503E-5</v>
      </c>
      <c r="AQ42" s="75">
        <f t="shared" si="17"/>
        <v>-1.6279242662757428E-10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8.4886299999999994E-5</v>
      </c>
      <c r="E43" s="50">
        <v>-1.5708</v>
      </c>
      <c r="F43" s="36">
        <f t="shared" si="5"/>
        <v>2.54658899998282</v>
      </c>
      <c r="G43" s="75">
        <f t="shared" ref="G43:P49" si="18">Bn*SIN(m*(th-INDEX(deg,ii)*PI()/180+ph))*INDEX(mm,ii)*INDEX(_10kA,ii)</f>
        <v>-2.5465889999828201E-4</v>
      </c>
      <c r="H43" s="75">
        <f t="shared" si="18"/>
        <v>-2.507902215248696E-4</v>
      </c>
      <c r="I43" s="75">
        <f t="shared" si="18"/>
        <v>-2.3930140907639941E-4</v>
      </c>
      <c r="J43" s="75">
        <f t="shared" si="18"/>
        <v>-2.2054154440549867E-4</v>
      </c>
      <c r="K43" s="75">
        <f t="shared" si="18"/>
        <v>-1.9508063650724311E-4</v>
      </c>
      <c r="L43" s="75">
        <f t="shared" si="18"/>
        <v>-1.6369230218428013E-4</v>
      </c>
      <c r="M43" s="75">
        <f t="shared" si="18"/>
        <v>-1.2733026009174945E-4</v>
      </c>
      <c r="N43" s="75">
        <f t="shared" si="18"/>
        <v>-8.7099352478551461E-5</v>
      </c>
      <c r="O43" s="75">
        <f t="shared" si="18"/>
        <v>-4.4221975114691679E-5</v>
      </c>
      <c r="P43" s="75">
        <f t="shared" si="18"/>
        <v>-9.3541437110821813E-10</v>
      </c>
      <c r="Q43" s="75">
        <f t="shared" ref="Q43:Z49" si="19">Bn*SIN(m*(th-INDEX(deg,ii)*PI()/180+ph))*INDEX(mm,ii)*INDEX(_10kA,ii)</f>
        <v>4.4220132708041781E-5</v>
      </c>
      <c r="R43" s="75">
        <f t="shared" si="19"/>
        <v>8.7097594474587649E-5</v>
      </c>
      <c r="S43" s="75">
        <f t="shared" si="19"/>
        <v>1.273286399065325E-4</v>
      </c>
      <c r="T43" s="75">
        <f t="shared" si="19"/>
        <v>1.6369086904631814E-4</v>
      </c>
      <c r="U43" s="75">
        <f t="shared" si="19"/>
        <v>1.9507943396170774E-4</v>
      </c>
      <c r="V43" s="75">
        <f t="shared" si="19"/>
        <v>2.2054060899112757E-4</v>
      </c>
      <c r="W43" s="75">
        <f t="shared" si="19"/>
        <v>2.3930076921528488E-4</v>
      </c>
      <c r="X43" s="75">
        <f t="shared" si="19"/>
        <v>2.5078989665886777E-4</v>
      </c>
      <c r="Y43" s="75">
        <f t="shared" si="19"/>
        <v>2.5465889999828201E-4</v>
      </c>
      <c r="Z43" s="75">
        <f t="shared" si="19"/>
        <v>2.507902215248696E-4</v>
      </c>
      <c r="AA43" s="75">
        <f t="shared" ref="AA43:AJ49" si="20">Bn*SIN(m*(th-INDEX(deg,ii)*PI()/180+ph))*INDEX(mm,ii)*INDEX(_10kA,ii)</f>
        <v>2.3930140907639947E-4</v>
      </c>
      <c r="AB43" s="75">
        <f t="shared" si="20"/>
        <v>2.205415444054987E-4</v>
      </c>
      <c r="AC43" s="75">
        <f t="shared" si="20"/>
        <v>1.9508063650724316E-4</v>
      </c>
      <c r="AD43" s="75">
        <f t="shared" si="20"/>
        <v>1.6369230218428023E-4</v>
      </c>
      <c r="AE43" s="75">
        <f t="shared" si="20"/>
        <v>1.2733026009174959E-4</v>
      </c>
      <c r="AF43" s="75">
        <f t="shared" si="20"/>
        <v>8.709935247855165E-5</v>
      </c>
      <c r="AG43" s="75">
        <f t="shared" si="20"/>
        <v>4.4221975114691699E-5</v>
      </c>
      <c r="AH43" s="75">
        <f t="shared" si="20"/>
        <v>9.3541437119596317E-10</v>
      </c>
      <c r="AI43" s="75">
        <f t="shared" si="20"/>
        <v>-4.4220132708041638E-5</v>
      </c>
      <c r="AJ43" s="75">
        <f t="shared" si="20"/>
        <v>-8.7097594474587459E-5</v>
      </c>
      <c r="AK43" s="75">
        <f t="shared" ref="AK43:AQ49" si="21">Bn*SIN(m*(th-INDEX(deg,ii)*PI()/180+ph))*INDEX(mm,ii)*INDEX(_10kA,ii)</f>
        <v>-1.2732863990653256E-4</v>
      </c>
      <c r="AL43" s="75">
        <f t="shared" si="21"/>
        <v>-1.6369086904631809E-4</v>
      </c>
      <c r="AM43" s="75">
        <f t="shared" si="21"/>
        <v>-1.9507943396170771E-4</v>
      </c>
      <c r="AN43" s="75">
        <f t="shared" si="21"/>
        <v>-2.2054060899112752E-4</v>
      </c>
      <c r="AO43" s="75">
        <f t="shared" si="21"/>
        <v>-2.3930076921528491E-4</v>
      </c>
      <c r="AP43" s="75">
        <f t="shared" si="21"/>
        <v>-2.5078989665886772E-4</v>
      </c>
      <c r="AQ43" s="75">
        <f t="shared" si="21"/>
        <v>-2.5465889999828201E-4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7.9714400000000007E-6</v>
      </c>
      <c r="E44" s="50">
        <v>3.1415899999999999</v>
      </c>
      <c r="F44" s="36">
        <f t="shared" si="5"/>
        <v>0.15700686521794413</v>
      </c>
      <c r="G44" s="75">
        <f t="shared" si="18"/>
        <v>-8.461172728899845E-11</v>
      </c>
      <c r="H44" s="75">
        <f t="shared" si="18"/>
        <v>5.4527065935313751E-6</v>
      </c>
      <c r="I44" s="75">
        <f t="shared" si="18"/>
        <v>1.0247820910231502E-5</v>
      </c>
      <c r="J44" s="75">
        <f t="shared" si="18"/>
        <v>1.3806896783428761E-5</v>
      </c>
      <c r="K44" s="75">
        <f t="shared" si="18"/>
        <v>1.5700657136449909E-5</v>
      </c>
      <c r="L44" s="75">
        <f t="shared" si="18"/>
        <v>1.5700686521794412E-5</v>
      </c>
      <c r="M44" s="75">
        <f t="shared" si="18"/>
        <v>1.3806981395156059E-5</v>
      </c>
      <c r="N44" s="75">
        <f t="shared" si="18"/>
        <v>1.0247950542918538E-5</v>
      </c>
      <c r="O44" s="75">
        <f t="shared" si="18"/>
        <v>5.4528656115629065E-6</v>
      </c>
      <c r="P44" s="75">
        <f t="shared" si="18"/>
        <v>8.4611727290951695E-11</v>
      </c>
      <c r="Q44" s="75">
        <f t="shared" si="19"/>
        <v>-5.4527065935313726E-6</v>
      </c>
      <c r="R44" s="75">
        <f t="shared" si="19"/>
        <v>-1.024782091023151E-5</v>
      </c>
      <c r="S44" s="75">
        <f t="shared" si="19"/>
        <v>-1.3806896783428768E-5</v>
      </c>
      <c r="T44" s="75">
        <f t="shared" si="19"/>
        <v>-1.5700657136449906E-5</v>
      </c>
      <c r="U44" s="75">
        <f t="shared" si="19"/>
        <v>-1.5700686521794412E-5</v>
      </c>
      <c r="V44" s="75">
        <f t="shared" si="19"/>
        <v>-1.3806981395156059E-5</v>
      </c>
      <c r="W44" s="75">
        <f t="shared" si="19"/>
        <v>-1.024795054291854E-5</v>
      </c>
      <c r="X44" s="75">
        <f t="shared" si="19"/>
        <v>-5.4528656115629091E-6</v>
      </c>
      <c r="Y44" s="75">
        <f t="shared" si="19"/>
        <v>-8.461172729290494E-11</v>
      </c>
      <c r="Z44" s="75">
        <f t="shared" si="19"/>
        <v>5.452706593531398E-6</v>
      </c>
      <c r="AA44" s="75">
        <f t="shared" si="20"/>
        <v>1.0247820910231509E-5</v>
      </c>
      <c r="AB44" s="75">
        <f t="shared" si="20"/>
        <v>1.3806896783428766E-5</v>
      </c>
      <c r="AC44" s="75">
        <f t="shared" si="20"/>
        <v>1.5700657136449906E-5</v>
      </c>
      <c r="AD44" s="75">
        <f t="shared" si="20"/>
        <v>1.5700686521794412E-5</v>
      </c>
      <c r="AE44" s="75">
        <f t="shared" si="20"/>
        <v>1.380698139515606E-5</v>
      </c>
      <c r="AF44" s="75">
        <f t="shared" si="20"/>
        <v>1.0247950542918542E-5</v>
      </c>
      <c r="AG44" s="75">
        <f t="shared" si="20"/>
        <v>5.4528656115629108E-6</v>
      </c>
      <c r="AH44" s="75">
        <f t="shared" si="20"/>
        <v>8.4611727294858172E-11</v>
      </c>
      <c r="AI44" s="75">
        <f t="shared" si="20"/>
        <v>-5.4527065935313421E-6</v>
      </c>
      <c r="AJ44" s="75">
        <f t="shared" si="20"/>
        <v>-1.0247820910231465E-5</v>
      </c>
      <c r="AK44" s="75">
        <f t="shared" si="21"/>
        <v>-1.3806896783428766E-5</v>
      </c>
      <c r="AL44" s="75">
        <f t="shared" si="21"/>
        <v>-1.5700657136449906E-5</v>
      </c>
      <c r="AM44" s="75">
        <f t="shared" si="21"/>
        <v>-1.5700686521794412E-5</v>
      </c>
      <c r="AN44" s="75">
        <f t="shared" si="21"/>
        <v>-1.3806981395156062E-5</v>
      </c>
      <c r="AO44" s="75">
        <f t="shared" si="21"/>
        <v>-1.0247950542918501E-5</v>
      </c>
      <c r="AP44" s="75">
        <f t="shared" si="21"/>
        <v>-5.4528656115629396E-6</v>
      </c>
      <c r="AQ44" s="75">
        <f t="shared" si="21"/>
        <v>-8.461172726849117E-11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7.1222500000000003E-6</v>
      </c>
      <c r="E45" s="50">
        <v>3.1415899999999999</v>
      </c>
      <c r="F45" s="36">
        <f t="shared" si="5"/>
        <v>0.284889999998997</v>
      </c>
      <c r="G45" s="75">
        <f t="shared" si="18"/>
        <v>7.5598119622827357E-11</v>
      </c>
      <c r="H45" s="75">
        <f t="shared" si="18"/>
        <v>-4.9469884839214381E-6</v>
      </c>
      <c r="I45" s="75">
        <f t="shared" si="18"/>
        <v>-9.7437408241755182E-6</v>
      </c>
      <c r="J45" s="75">
        <f t="shared" si="18"/>
        <v>-1.4244434530057774E-5</v>
      </c>
      <c r="K45" s="75">
        <f t="shared" si="18"/>
        <v>-1.8312318300775901E-5</v>
      </c>
      <c r="L45" s="75">
        <f t="shared" si="18"/>
        <v>-2.182379154640512E-5</v>
      </c>
      <c r="M45" s="75">
        <f t="shared" si="18"/>
        <v>-2.4672159929268193E-5</v>
      </c>
      <c r="N45" s="75">
        <f t="shared" si="18"/>
        <v>-2.6770877217395778E-5</v>
      </c>
      <c r="O45" s="75">
        <f t="shared" si="18"/>
        <v>-2.8056174947990309E-5</v>
      </c>
      <c r="P45" s="75">
        <f t="shared" si="18"/>
        <v>-2.8488999999899699E-5</v>
      </c>
      <c r="Q45" s="75">
        <f t="shared" si="19"/>
        <v>-2.8056201202941725E-5</v>
      </c>
      <c r="R45" s="75">
        <f t="shared" si="19"/>
        <v>-2.6770928929555198E-5</v>
      </c>
      <c r="S45" s="75">
        <f t="shared" si="19"/>
        <v>-2.4672235527387815E-5</v>
      </c>
      <c r="T45" s="75">
        <f t="shared" si="19"/>
        <v>-2.182388873347434E-5</v>
      </c>
      <c r="U45" s="75">
        <f t="shared" si="19"/>
        <v>-1.8312434123814798E-5</v>
      </c>
      <c r="V45" s="75">
        <f t="shared" si="19"/>
        <v>-1.424456546984193E-5</v>
      </c>
      <c r="W45" s="75">
        <f t="shared" si="19"/>
        <v>-9.7438829021658431E-6</v>
      </c>
      <c r="X45" s="75">
        <f t="shared" si="19"/>
        <v>-4.9471373831500775E-6</v>
      </c>
      <c r="Y45" s="75">
        <f t="shared" si="19"/>
        <v>-7.5598119626317685E-11</v>
      </c>
      <c r="Z45" s="75">
        <f t="shared" si="19"/>
        <v>4.9469884839214601E-6</v>
      </c>
      <c r="AA45" s="75">
        <f t="shared" si="20"/>
        <v>9.743740824175525E-6</v>
      </c>
      <c r="AB45" s="75">
        <f t="shared" si="20"/>
        <v>1.4244434530057782E-5</v>
      </c>
      <c r="AC45" s="75">
        <f t="shared" si="20"/>
        <v>1.8312318300775897E-5</v>
      </c>
      <c r="AD45" s="75">
        <f t="shared" si="20"/>
        <v>2.1823791546405116E-5</v>
      </c>
      <c r="AE45" s="75">
        <f t="shared" si="20"/>
        <v>2.467215992926819E-5</v>
      </c>
      <c r="AF45" s="75">
        <f t="shared" si="20"/>
        <v>2.6770877217395778E-5</v>
      </c>
      <c r="AG45" s="75">
        <f t="shared" si="20"/>
        <v>2.8056174947990309E-5</v>
      </c>
      <c r="AH45" s="75">
        <f t="shared" si="20"/>
        <v>2.8488999999899699E-5</v>
      </c>
      <c r="AI45" s="75">
        <f t="shared" si="20"/>
        <v>2.8056201202941732E-5</v>
      </c>
      <c r="AJ45" s="75">
        <f t="shared" si="20"/>
        <v>2.6770928929555211E-5</v>
      </c>
      <c r="AK45" s="75">
        <f t="shared" si="21"/>
        <v>2.4672235527387819E-5</v>
      </c>
      <c r="AL45" s="75">
        <f t="shared" si="21"/>
        <v>2.182388873347434E-5</v>
      </c>
      <c r="AM45" s="75">
        <f t="shared" si="21"/>
        <v>1.8312434123814801E-5</v>
      </c>
      <c r="AN45" s="75">
        <f t="shared" si="21"/>
        <v>1.4244565469841934E-5</v>
      </c>
      <c r="AO45" s="75">
        <f t="shared" si="21"/>
        <v>9.7438829021657991E-6</v>
      </c>
      <c r="AP45" s="75">
        <f t="shared" si="21"/>
        <v>4.9471373831501046E-6</v>
      </c>
      <c r="AQ45" s="75">
        <f t="shared" si="21"/>
        <v>7.5598119604504699E-11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7.1839600000000002E-5</v>
      </c>
      <c r="E46" s="50">
        <v>-1.5708</v>
      </c>
      <c r="F46" s="36">
        <f t="shared" si="5"/>
        <v>2.1551879999854604</v>
      </c>
      <c r="G46" s="75">
        <f t="shared" si="18"/>
        <v>-2.1551879999854605E-4</v>
      </c>
      <c r="H46" s="75">
        <f t="shared" si="18"/>
        <v>-2.1224472262612484E-4</v>
      </c>
      <c r="I46" s="75">
        <f t="shared" si="18"/>
        <v>-2.0252169675772069E-4</v>
      </c>
      <c r="J46" s="75">
        <f t="shared" si="18"/>
        <v>-1.8664515161425656E-4</v>
      </c>
      <c r="K46" s="75">
        <f t="shared" si="18"/>
        <v>-1.6509748798599708E-4</v>
      </c>
      <c r="L46" s="75">
        <f t="shared" si="18"/>
        <v>-1.3853342072864304E-4</v>
      </c>
      <c r="M46" s="75">
        <f t="shared" si="18"/>
        <v>-1.0776008558374252E-4</v>
      </c>
      <c r="N46" s="75">
        <f t="shared" si="18"/>
        <v>-7.3712514767614401E-5</v>
      </c>
      <c r="O46" s="75">
        <f t="shared" si="18"/>
        <v>-3.7425226490604539E-5</v>
      </c>
      <c r="P46" s="75">
        <f t="shared" si="18"/>
        <v>-7.9164475604032619E-10</v>
      </c>
      <c r="Q46" s="75">
        <f t="shared" si="19"/>
        <v>3.7423667254817782E-5</v>
      </c>
      <c r="R46" s="75">
        <f t="shared" si="19"/>
        <v>7.3711026962143333E-5</v>
      </c>
      <c r="S46" s="75">
        <f t="shared" si="19"/>
        <v>1.077587144148035E-4</v>
      </c>
      <c r="T46" s="75">
        <f t="shared" si="19"/>
        <v>1.3853220785851048E-4</v>
      </c>
      <c r="U46" s="75">
        <f t="shared" si="19"/>
        <v>1.6509647026711615E-4</v>
      </c>
      <c r="V46" s="75">
        <f t="shared" si="19"/>
        <v>1.8664435996950052E-4</v>
      </c>
      <c r="W46" s="75">
        <f t="shared" si="19"/>
        <v>2.0252115524081483E-4</v>
      </c>
      <c r="X46" s="75">
        <f t="shared" si="19"/>
        <v>2.1224444769078635E-4</v>
      </c>
      <c r="Y46" s="75">
        <f t="shared" si="19"/>
        <v>2.1551879999854605E-4</v>
      </c>
      <c r="Z46" s="75">
        <f t="shared" si="19"/>
        <v>2.1224472262612484E-4</v>
      </c>
      <c r="AA46" s="75">
        <f t="shared" si="20"/>
        <v>2.0252169675772069E-4</v>
      </c>
      <c r="AB46" s="75">
        <f t="shared" si="20"/>
        <v>1.8664515161425656E-4</v>
      </c>
      <c r="AC46" s="75">
        <f t="shared" si="20"/>
        <v>1.6509748798599711E-4</v>
      </c>
      <c r="AD46" s="75">
        <f t="shared" si="20"/>
        <v>1.3853342072864312E-4</v>
      </c>
      <c r="AE46" s="75">
        <f t="shared" si="20"/>
        <v>1.0776008558374266E-4</v>
      </c>
      <c r="AF46" s="75">
        <f t="shared" si="20"/>
        <v>7.371251476761455E-5</v>
      </c>
      <c r="AG46" s="75">
        <f t="shared" si="20"/>
        <v>3.7425226490604566E-5</v>
      </c>
      <c r="AH46" s="75">
        <f t="shared" si="20"/>
        <v>7.916447561145853E-10</v>
      </c>
      <c r="AI46" s="75">
        <f t="shared" si="20"/>
        <v>-3.7423667254817667E-5</v>
      </c>
      <c r="AJ46" s="75">
        <f t="shared" si="20"/>
        <v>-7.371102696214317E-5</v>
      </c>
      <c r="AK46" s="75">
        <f t="shared" si="21"/>
        <v>-1.0775871441480353E-4</v>
      </c>
      <c r="AL46" s="75">
        <f t="shared" si="21"/>
        <v>-1.3853220785851043E-4</v>
      </c>
      <c r="AM46" s="75">
        <f t="shared" si="21"/>
        <v>-1.6509647026711612E-4</v>
      </c>
      <c r="AN46" s="75">
        <f t="shared" si="21"/>
        <v>-1.8664435996950047E-4</v>
      </c>
      <c r="AO46" s="75">
        <f t="shared" si="21"/>
        <v>-2.0252115524081488E-4</v>
      </c>
      <c r="AP46" s="75">
        <f t="shared" si="21"/>
        <v>-2.1224444769078632E-4</v>
      </c>
      <c r="AQ46" s="75">
        <f t="shared" si="21"/>
        <v>-2.1551879999854605E-4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2.3532000000000002E-6</v>
      </c>
      <c r="E47" s="50">
        <v>3.1415899999999999</v>
      </c>
      <c r="F47" s="36">
        <f t="shared" si="5"/>
        <v>4.6349035460452083E-2</v>
      </c>
      <c r="G47" s="75">
        <f t="shared" si="18"/>
        <v>-2.4977710006783111E-11</v>
      </c>
      <c r="H47" s="75">
        <f t="shared" si="18"/>
        <v>1.609660131155479E-6</v>
      </c>
      <c r="I47" s="75">
        <f t="shared" si="18"/>
        <v>3.0251964721501723E-6</v>
      </c>
      <c r="J47" s="75">
        <f t="shared" si="18"/>
        <v>4.0758494714586772E-6</v>
      </c>
      <c r="K47" s="75">
        <f t="shared" si="18"/>
        <v>4.6348948713775582E-6</v>
      </c>
      <c r="L47" s="75">
        <f t="shared" si="18"/>
        <v>4.6349035460452081E-6</v>
      </c>
      <c r="M47" s="75">
        <f t="shared" si="18"/>
        <v>4.0758744491686868E-6</v>
      </c>
      <c r="N47" s="75">
        <f t="shared" si="18"/>
        <v>3.0252347402220807E-6</v>
      </c>
      <c r="O47" s="75">
        <f t="shared" si="18"/>
        <v>1.6097070738950343E-6</v>
      </c>
      <c r="P47" s="75">
        <f t="shared" si="18"/>
        <v>2.4977710007359714E-11</v>
      </c>
      <c r="Q47" s="75">
        <f t="shared" si="19"/>
        <v>-1.6096601311554783E-6</v>
      </c>
      <c r="R47" s="75">
        <f t="shared" si="19"/>
        <v>-3.0251964721501749E-6</v>
      </c>
      <c r="S47" s="75">
        <f t="shared" si="19"/>
        <v>-4.0758494714586798E-6</v>
      </c>
      <c r="T47" s="75">
        <f t="shared" si="19"/>
        <v>-4.6348948713775573E-6</v>
      </c>
      <c r="U47" s="75">
        <f t="shared" si="19"/>
        <v>-4.6349035460452081E-6</v>
      </c>
      <c r="V47" s="75">
        <f t="shared" si="19"/>
        <v>-4.0758744491686868E-6</v>
      </c>
      <c r="W47" s="75">
        <f t="shared" si="19"/>
        <v>-3.0252347402220811E-6</v>
      </c>
      <c r="X47" s="75">
        <f t="shared" si="19"/>
        <v>-1.6097070738950351E-6</v>
      </c>
      <c r="Y47" s="75">
        <f t="shared" si="19"/>
        <v>-2.497771000793632E-11</v>
      </c>
      <c r="Z47" s="75">
        <f t="shared" si="19"/>
        <v>1.6096601311554857E-6</v>
      </c>
      <c r="AA47" s="75">
        <f t="shared" si="20"/>
        <v>3.0251964721501745E-6</v>
      </c>
      <c r="AB47" s="75">
        <f t="shared" si="20"/>
        <v>4.0758494714586789E-6</v>
      </c>
      <c r="AC47" s="75">
        <f t="shared" si="20"/>
        <v>4.6348948713775573E-6</v>
      </c>
      <c r="AD47" s="75">
        <f t="shared" si="20"/>
        <v>4.6349035460452081E-6</v>
      </c>
      <c r="AE47" s="75">
        <f t="shared" si="20"/>
        <v>4.0758744491686868E-6</v>
      </c>
      <c r="AF47" s="75">
        <f t="shared" si="20"/>
        <v>3.025234740222082E-6</v>
      </c>
      <c r="AG47" s="75">
        <f t="shared" si="20"/>
        <v>1.6097070738950355E-6</v>
      </c>
      <c r="AH47" s="75">
        <f t="shared" si="20"/>
        <v>2.4977710008512923E-11</v>
      </c>
      <c r="AI47" s="75">
        <f t="shared" si="20"/>
        <v>-1.6096601311554692E-6</v>
      </c>
      <c r="AJ47" s="75">
        <f t="shared" si="20"/>
        <v>-3.0251964721501613E-6</v>
      </c>
      <c r="AK47" s="75">
        <f t="shared" si="21"/>
        <v>-4.0758494714586789E-6</v>
      </c>
      <c r="AL47" s="75">
        <f t="shared" si="21"/>
        <v>-4.6348948713775573E-6</v>
      </c>
      <c r="AM47" s="75">
        <f t="shared" si="21"/>
        <v>-4.6349035460452081E-6</v>
      </c>
      <c r="AN47" s="75">
        <f t="shared" si="21"/>
        <v>-4.0758744491686876E-6</v>
      </c>
      <c r="AO47" s="75">
        <f t="shared" si="21"/>
        <v>-3.0252347402220697E-6</v>
      </c>
      <c r="AP47" s="75">
        <f t="shared" si="21"/>
        <v>-1.609707073895044E-6</v>
      </c>
      <c r="AQ47" s="75">
        <f t="shared" si="21"/>
        <v>-2.4977710000729279E-11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2.4167399999999999E-4</v>
      </c>
      <c r="E48" s="50">
        <v>1.5708</v>
      </c>
      <c r="F48" s="36">
        <f t="shared" si="5"/>
        <v>2.416739999983696</v>
      </c>
      <c r="G48" s="75">
        <f t="shared" si="18"/>
        <v>2.4167399999836959E-4</v>
      </c>
      <c r="H48" s="75">
        <f t="shared" si="18"/>
        <v>2.380022747492242E-4</v>
      </c>
      <c r="I48" s="75">
        <f t="shared" si="18"/>
        <v>2.2709897081678578E-4</v>
      </c>
      <c r="J48" s="75">
        <f t="shared" si="18"/>
        <v>2.0929537957370338E-4</v>
      </c>
      <c r="K48" s="75">
        <f t="shared" si="18"/>
        <v>1.8513245413084631E-4</v>
      </c>
      <c r="L48" s="75">
        <f t="shared" si="18"/>
        <v>1.5534437275076542E-4</v>
      </c>
      <c r="M48" s="75">
        <f t="shared" si="18"/>
        <v>1.2083623121269808E-4</v>
      </c>
      <c r="N48" s="75">
        <f t="shared" si="18"/>
        <v>8.2656541935316287E-5</v>
      </c>
      <c r="O48" s="75">
        <f t="shared" si="18"/>
        <v>4.1965375457458176E-5</v>
      </c>
      <c r="P48" s="75">
        <f t="shared" si="18"/>
        <v>-8.8771817018503185E-10</v>
      </c>
      <c r="Q48" s="75">
        <f t="shared" si="19"/>
        <v>-4.1967123920931046E-5</v>
      </c>
      <c r="R48" s="75">
        <f t="shared" si="19"/>
        <v>-8.2658210299743799E-5</v>
      </c>
      <c r="S48" s="75">
        <f t="shared" si="19"/>
        <v>-1.2083776878567146E-4</v>
      </c>
      <c r="T48" s="75">
        <f t="shared" si="19"/>
        <v>-1.5534573281390804E-4</v>
      </c>
      <c r="U48" s="75">
        <f t="shared" si="19"/>
        <v>-1.851335953593276E-4</v>
      </c>
      <c r="V48" s="75">
        <f t="shared" si="19"/>
        <v>-2.0929626729187351E-4</v>
      </c>
      <c r="W48" s="75">
        <f t="shared" si="19"/>
        <v>-2.2709957805177729E-4</v>
      </c>
      <c r="X48" s="75">
        <f t="shared" si="19"/>
        <v>-2.3800258305050928E-4</v>
      </c>
      <c r="Y48" s="75">
        <f t="shared" si="19"/>
        <v>-2.4167399999836959E-4</v>
      </c>
      <c r="Z48" s="75">
        <f t="shared" si="19"/>
        <v>-2.380022747492242E-4</v>
      </c>
      <c r="AA48" s="75">
        <f t="shared" si="20"/>
        <v>-2.2709897081678581E-4</v>
      </c>
      <c r="AB48" s="75">
        <f t="shared" si="20"/>
        <v>-2.0929537957370333E-4</v>
      </c>
      <c r="AC48" s="75">
        <f t="shared" si="20"/>
        <v>-1.8513245413084625E-4</v>
      </c>
      <c r="AD48" s="75">
        <f t="shared" si="20"/>
        <v>-1.5534437275076542E-4</v>
      </c>
      <c r="AE48" s="75">
        <f t="shared" si="20"/>
        <v>-1.208362312126981E-4</v>
      </c>
      <c r="AF48" s="75">
        <f t="shared" si="20"/>
        <v>-8.2656541935316314E-5</v>
      </c>
      <c r="AG48" s="75">
        <f t="shared" si="20"/>
        <v>-4.1965375457458102E-5</v>
      </c>
      <c r="AH48" s="75">
        <f t="shared" si="20"/>
        <v>8.8771817015542313E-10</v>
      </c>
      <c r="AI48" s="75">
        <f t="shared" si="20"/>
        <v>4.1967123920931018E-5</v>
      </c>
      <c r="AJ48" s="75">
        <f t="shared" si="20"/>
        <v>8.2658210299743772E-5</v>
      </c>
      <c r="AK48" s="75">
        <f t="shared" si="21"/>
        <v>1.2083776878567162E-4</v>
      </c>
      <c r="AL48" s="75">
        <f t="shared" si="21"/>
        <v>1.5534573281390804E-4</v>
      </c>
      <c r="AM48" s="75">
        <f t="shared" si="21"/>
        <v>1.8513359535932757E-4</v>
      </c>
      <c r="AN48" s="75">
        <f t="shared" si="21"/>
        <v>2.0929626729187349E-4</v>
      </c>
      <c r="AO48" s="75">
        <f t="shared" si="21"/>
        <v>2.2709957805177737E-4</v>
      </c>
      <c r="AP48" s="75">
        <f t="shared" si="21"/>
        <v>2.3800258305050926E-4</v>
      </c>
      <c r="AQ48" s="75">
        <f t="shared" si="21"/>
        <v>2.4167399999836959E-4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4.3062999999999999E-4</v>
      </c>
      <c r="E49" s="50">
        <v>3.1415899999999999</v>
      </c>
      <c r="F49" s="36">
        <f t="shared" si="5"/>
        <v>2.1531499999924191</v>
      </c>
      <c r="G49" s="75">
        <f t="shared" si="18"/>
        <v>5.7135768635575389E-10</v>
      </c>
      <c r="H49" s="75">
        <f t="shared" si="18"/>
        <v>-3.7388494696744156E-5</v>
      </c>
      <c r="I49" s="75">
        <f t="shared" si="18"/>
        <v>-7.36415302593054E-5</v>
      </c>
      <c r="J49" s="75">
        <f t="shared" si="18"/>
        <v>-1.076570051893499E-4</v>
      </c>
      <c r="K49" s="75">
        <f t="shared" si="18"/>
        <v>-1.3840137649378929E-4</v>
      </c>
      <c r="L49" s="75">
        <f t="shared" si="18"/>
        <v>-1.6494049200794052E-4</v>
      </c>
      <c r="M49" s="75">
        <f t="shared" si="18"/>
        <v>-1.8646797413634668E-4</v>
      </c>
      <c r="N49" s="75">
        <f t="shared" si="18"/>
        <v>-2.0232972122796768E-4</v>
      </c>
      <c r="O49" s="75">
        <f t="shared" si="18"/>
        <v>-2.12043782123856E-4</v>
      </c>
      <c r="P49" s="75">
        <f t="shared" si="18"/>
        <v>-2.1531499999924192E-4</v>
      </c>
      <c r="Q49" s="75">
        <f t="shared" si="19"/>
        <v>-2.1204398055429805E-4</v>
      </c>
      <c r="R49" s="75">
        <f t="shared" si="19"/>
        <v>-2.0233011205964327E-4</v>
      </c>
      <c r="S49" s="75">
        <f t="shared" si="19"/>
        <v>-1.8646854549403305E-4</v>
      </c>
      <c r="T49" s="75">
        <f t="shared" si="19"/>
        <v>-1.6494122653122354E-4</v>
      </c>
      <c r="U49" s="75">
        <f t="shared" si="19"/>
        <v>-1.3840225186455063E-4</v>
      </c>
      <c r="V49" s="75">
        <f t="shared" si="19"/>
        <v>-1.0765799480989206E-4</v>
      </c>
      <c r="W49" s="75">
        <f t="shared" si="19"/>
        <v>-7.3642604060508913E-5</v>
      </c>
      <c r="X49" s="75">
        <f t="shared" si="19"/>
        <v>-3.7389620051702722E-5</v>
      </c>
      <c r="Y49" s="75">
        <f t="shared" si="19"/>
        <v>-5.713576863821332E-10</v>
      </c>
      <c r="Z49" s="75">
        <f t="shared" si="19"/>
        <v>3.7388494696744325E-5</v>
      </c>
      <c r="AA49" s="75">
        <f t="shared" si="20"/>
        <v>7.3641530259305454E-5</v>
      </c>
      <c r="AB49" s="75">
        <f t="shared" si="20"/>
        <v>1.0765700518934996E-4</v>
      </c>
      <c r="AC49" s="75">
        <f t="shared" si="20"/>
        <v>1.3840137649378926E-4</v>
      </c>
      <c r="AD49" s="75">
        <f t="shared" si="20"/>
        <v>1.649404920079405E-4</v>
      </c>
      <c r="AE49" s="75">
        <f t="shared" si="20"/>
        <v>1.8646797413634665E-4</v>
      </c>
      <c r="AF49" s="75">
        <f t="shared" si="20"/>
        <v>2.0232972122796768E-4</v>
      </c>
      <c r="AG49" s="75">
        <f t="shared" si="20"/>
        <v>2.12043782123856E-4</v>
      </c>
      <c r="AH49" s="75">
        <f t="shared" si="20"/>
        <v>2.1531499999924192E-4</v>
      </c>
      <c r="AI49" s="75">
        <f t="shared" si="20"/>
        <v>2.1204398055429811E-4</v>
      </c>
      <c r="AJ49" s="75">
        <f t="shared" si="20"/>
        <v>2.0233011205964338E-4</v>
      </c>
      <c r="AK49" s="75">
        <f t="shared" si="21"/>
        <v>1.8646854549403307E-4</v>
      </c>
      <c r="AL49" s="75">
        <f t="shared" si="21"/>
        <v>1.6494122653122354E-4</v>
      </c>
      <c r="AM49" s="75">
        <f t="shared" si="21"/>
        <v>1.3840225186455065E-4</v>
      </c>
      <c r="AN49" s="75">
        <f t="shared" si="21"/>
        <v>1.0765799480989209E-4</v>
      </c>
      <c r="AO49" s="75">
        <f t="shared" si="21"/>
        <v>7.3642604060508574E-5</v>
      </c>
      <c r="AP49" s="75">
        <f t="shared" si="21"/>
        <v>3.7389620051702932E-5</v>
      </c>
      <c r="AQ49" s="75">
        <f t="shared" si="21"/>
        <v>5.7135768621727434E-10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17.712580474456413</v>
      </c>
      <c r="F51" s="36" t="s">
        <v>41</v>
      </c>
      <c r="G51" s="75">
        <f t="shared" ref="G51:AQ51" si="23">SUM(G3:G49)*10000</f>
        <v>13.441595266427582</v>
      </c>
      <c r="H51" s="75">
        <f t="shared" si="23"/>
        <v>12.580047504903593</v>
      </c>
      <c r="I51" s="75">
        <f t="shared" si="23"/>
        <v>11.267949446246783</v>
      </c>
      <c r="J51" s="75">
        <f t="shared" si="23"/>
        <v>9.4850953172197308</v>
      </c>
      <c r="K51" s="75">
        <f t="shared" si="23"/>
        <v>7.2410681708052405</v>
      </c>
      <c r="L51" s="75">
        <f t="shared" si="23"/>
        <v>4.5803266889882623</v>
      </c>
      <c r="M51" s="75">
        <f t="shared" si="23"/>
        <v>1.5837159069914475</v>
      </c>
      <c r="N51" s="75">
        <f t="shared" si="23"/>
        <v>-1.6339891922616392</v>
      </c>
      <c r="O51" s="75">
        <f t="shared" si="23"/>
        <v>-4.930432580428648</v>
      </c>
      <c r="P51" s="75">
        <f t="shared" si="23"/>
        <v>-8.1453805327470921</v>
      </c>
      <c r="Q51" s="75">
        <f t="shared" si="23"/>
        <v>-11.112835934297154</v>
      </c>
      <c r="R51" s="75">
        <f t="shared" si="23"/>
        <v>-13.674321519842403</v>
      </c>
      <c r="S51" s="75">
        <f t="shared" si="23"/>
        <v>-15.691934637244234</v>
      </c>
      <c r="T51" s="75">
        <f t="shared" si="23"/>
        <v>-17.059783065331931</v>
      </c>
      <c r="U51" s="75">
        <f t="shared" si="23"/>
        <v>-17.712580474456413</v>
      </c>
      <c r="V51" s="75">
        <f t="shared" si="23"/>
        <v>-17.630491697370655</v>
      </c>
      <c r="W51" s="75">
        <f t="shared" si="23"/>
        <v>-16.839735440698302</v>
      </c>
      <c r="X51" s="75">
        <f t="shared" si="23"/>
        <v>-15.408926120295272</v>
      </c>
      <c r="Y51" s="75">
        <f t="shared" si="23"/>
        <v>-13.441611113831419</v>
      </c>
      <c r="Z51" s="75">
        <f t="shared" si="23"/>
        <v>-11.065878840499487</v>
      </c>
      <c r="AA51" s="75">
        <f t="shared" si="23"/>
        <v>-8.4222273577113818</v>
      </c>
      <c r="AB51" s="75">
        <f t="shared" si="23"/>
        <v>-5.6510558868154588</v>
      </c>
      <c r="AC51" s="75">
        <f t="shared" si="23"/>
        <v>-2.88115313823445</v>
      </c>
      <c r="AD51" s="75">
        <f t="shared" si="23"/>
        <v>-0.22040615267188568</v>
      </c>
      <c r="AE51" s="75">
        <f t="shared" si="23"/>
        <v>2.2503393708166484</v>
      </c>
      <c r="AF51" s="75">
        <f t="shared" si="23"/>
        <v>4.4797355604283311</v>
      </c>
      <c r="AG51" s="75">
        <f t="shared" si="23"/>
        <v>6.4446310282096286</v>
      </c>
      <c r="AH51" s="75">
        <f t="shared" si="23"/>
        <v>8.1453963801509257</v>
      </c>
      <c r="AI51" s="75">
        <f t="shared" si="23"/>
        <v>9.5986672698930633</v>
      </c>
      <c r="AJ51" s="75">
        <f t="shared" si="23"/>
        <v>10.828599431307014</v>
      </c>
      <c r="AK51" s="75">
        <f t="shared" si="23"/>
        <v>11.857895206839981</v>
      </c>
      <c r="AL51" s="75">
        <f t="shared" si="23"/>
        <v>12.699868032761147</v>
      </c>
      <c r="AM51" s="75">
        <f t="shared" si="23"/>
        <v>13.352659938140038</v>
      </c>
      <c r="AN51" s="75">
        <f t="shared" si="23"/>
        <v>13.796436419562561</v>
      </c>
      <c r="AO51" s="75">
        <f t="shared" si="23"/>
        <v>13.993989072531608</v>
      </c>
      <c r="AP51" s="75">
        <f t="shared" si="23"/>
        <v>13.894727672514302</v>
      </c>
      <c r="AQ51" s="75">
        <f t="shared" si="23"/>
        <v>13.44159526642758</v>
      </c>
    </row>
    <row r="52" spans="1:43" x14ac:dyDescent="0.25">
      <c r="F52" s="36">
        <f>SUM(F3:F49)</f>
        <v>44.140028836914411</v>
      </c>
    </row>
  </sheetData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5" workbookViewId="0">
      <selection activeCell="E53" sqref="E53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112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1.32877E-5</v>
      </c>
      <c r="E3" s="50">
        <v>-3.1415899999999999</v>
      </c>
      <c r="F3" s="36">
        <f>MAX(ABS(MAX(G3:AQ3)),ABS(MAX(G3:AQ3)))*10000</f>
        <v>0.5315079999981287</v>
      </c>
      <c r="G3" s="75">
        <f t="shared" ref="G3:P12" si="1">Bn*SIN(m*(th-INDEX(deg,ii)*PI()/180+ph))*INDEX(mm,ii)*INDEX(_10kA,ii)</f>
        <v>-1.4104042038853495E-10</v>
      </c>
      <c r="H3" s="75">
        <f t="shared" si="1"/>
        <v>-9.2296784592064615E-6</v>
      </c>
      <c r="I3" s="75">
        <f t="shared" si="1"/>
        <v>-1.8178776768452224E-5</v>
      </c>
      <c r="J3" s="75">
        <f t="shared" si="1"/>
        <v>-2.6575522144493443E-5</v>
      </c>
      <c r="K3" s="75">
        <f t="shared" si="1"/>
        <v>-3.4164783728037322E-5</v>
      </c>
      <c r="L3" s="75">
        <f t="shared" si="1"/>
        <v>-4.0715965646219513E-5</v>
      </c>
      <c r="M3" s="75">
        <f t="shared" si="1"/>
        <v>-4.6030013551514069E-5</v>
      </c>
      <c r="N3" s="75">
        <f t="shared" si="1"/>
        <v>-4.9945462787356611E-5</v>
      </c>
      <c r="O3" s="75">
        <f t="shared" si="1"/>
        <v>-5.2343344410028956E-5</v>
      </c>
      <c r="P3" s="75">
        <f t="shared" si="1"/>
        <v>-5.3150799999812866E-5</v>
      </c>
      <c r="Q3" s="75">
        <f t="shared" ref="Q3:Z12" si="2">Bn*SIN(m*(th-INDEX(deg,ii)*PI()/180+ph))*INDEX(mm,ii)*INDEX(_10kA,ii)</f>
        <v>-5.2343295427205001E-5</v>
      </c>
      <c r="R3" s="75">
        <f t="shared" si="2"/>
        <v>-4.994536631002702E-5</v>
      </c>
      <c r="S3" s="75">
        <f t="shared" si="2"/>
        <v>-4.6029872511093691E-5</v>
      </c>
      <c r="T3" s="75">
        <f t="shared" si="2"/>
        <v>-4.0715784328150136E-5</v>
      </c>
      <c r="U3" s="75">
        <f t="shared" si="2"/>
        <v>-3.4164567641576742E-5</v>
      </c>
      <c r="V3" s="75">
        <f t="shared" si="2"/>
        <v>-2.6575277855319416E-5</v>
      </c>
      <c r="W3" s="75">
        <f t="shared" si="2"/>
        <v>-1.8178511699167685E-5</v>
      </c>
      <c r="X3" s="75">
        <f t="shared" si="2"/>
        <v>-9.2294006638074965E-6</v>
      </c>
      <c r="Y3" s="75">
        <f t="shared" si="2"/>
        <v>1.410404203820232E-10</v>
      </c>
      <c r="Z3" s="75">
        <f t="shared" si="2"/>
        <v>9.2296784592064802E-6</v>
      </c>
      <c r="AA3" s="75">
        <f t="shared" ref="AA3:AJ12" si="3">Bn*SIN(m*(th-INDEX(deg,ii)*PI()/180+ph))*INDEX(mm,ii)*INDEX(_10kA,ii)</f>
        <v>1.8178776768452217E-5</v>
      </c>
      <c r="AB3" s="75">
        <f t="shared" si="3"/>
        <v>2.6575522144493457E-5</v>
      </c>
      <c r="AC3" s="75">
        <f t="shared" si="3"/>
        <v>3.4164783728037316E-5</v>
      </c>
      <c r="AD3" s="75">
        <f t="shared" si="3"/>
        <v>4.0715965646219506E-5</v>
      </c>
      <c r="AE3" s="75">
        <f t="shared" si="3"/>
        <v>4.6030013551514062E-5</v>
      </c>
      <c r="AF3" s="75">
        <f t="shared" si="3"/>
        <v>4.9945462787356597E-5</v>
      </c>
      <c r="AG3" s="75">
        <f t="shared" si="3"/>
        <v>5.2343344410028956E-5</v>
      </c>
      <c r="AH3" s="75">
        <f t="shared" si="3"/>
        <v>5.3150799999812866E-5</v>
      </c>
      <c r="AI3" s="75">
        <f t="shared" si="3"/>
        <v>5.2343295427205001E-5</v>
      </c>
      <c r="AJ3" s="75">
        <f t="shared" si="3"/>
        <v>4.9945366310027027E-5</v>
      </c>
      <c r="AK3" s="75">
        <f t="shared" ref="AK3:AQ12" si="4">Bn*SIN(m*(th-INDEX(deg,ii)*PI()/180+ph))*INDEX(mm,ii)*INDEX(_10kA,ii)</f>
        <v>4.6029872511093685E-5</v>
      </c>
      <c r="AL3" s="75">
        <f t="shared" si="4"/>
        <v>4.0715784328150136E-5</v>
      </c>
      <c r="AM3" s="75">
        <f t="shared" si="4"/>
        <v>3.4164567641576742E-5</v>
      </c>
      <c r="AN3" s="75">
        <f t="shared" si="4"/>
        <v>2.657527785531944E-5</v>
      </c>
      <c r="AO3" s="75">
        <f t="shared" si="4"/>
        <v>1.8178511699167672E-5</v>
      </c>
      <c r="AP3" s="75">
        <f t="shared" si="4"/>
        <v>9.229400663807549E-6</v>
      </c>
      <c r="AQ3" s="75">
        <f t="shared" si="4"/>
        <v>-1.4104042037551143E-10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2.61259E-5</v>
      </c>
      <c r="E4" s="50">
        <v>-1.5708</v>
      </c>
      <c r="F4" s="36">
        <f t="shared" ref="F4:F49" si="5">MAX(ABS(MAX(G4:AQ4)),ABS(MAX(G4:AQ4)))*10000</f>
        <v>0.7837769999947124</v>
      </c>
      <c r="G4" s="75">
        <f t="shared" si="1"/>
        <v>-7.8377699999471241E-5</v>
      </c>
      <c r="H4" s="75">
        <f t="shared" si="1"/>
        <v>-7.7187016615597466E-5</v>
      </c>
      <c r="I4" s="75">
        <f t="shared" si="1"/>
        <v>-7.3651044790373765E-5</v>
      </c>
      <c r="J4" s="75">
        <f t="shared" si="1"/>
        <v>-6.7877223238421497E-5</v>
      </c>
      <c r="K4" s="75">
        <f t="shared" si="1"/>
        <v>-6.0040986605902052E-5</v>
      </c>
      <c r="L4" s="75">
        <f t="shared" si="1"/>
        <v>-5.0380434977567456E-5</v>
      </c>
      <c r="M4" s="75">
        <f t="shared" si="1"/>
        <v>-3.9189099326169679E-5</v>
      </c>
      <c r="N4" s="75">
        <f t="shared" si="1"/>
        <v>-2.6807022722387336E-5</v>
      </c>
      <c r="O4" s="75">
        <f t="shared" si="1"/>
        <v>-1.3610428298193271E-5</v>
      </c>
      <c r="P4" s="75">
        <f t="shared" si="1"/>
        <v>-2.8789736763336599E-10</v>
      </c>
      <c r="Q4" s="75">
        <f t="shared" si="2"/>
        <v>1.3609861251073833E-5</v>
      </c>
      <c r="R4" s="75">
        <f t="shared" si="2"/>
        <v>2.6806481652323515E-5</v>
      </c>
      <c r="S4" s="75">
        <f t="shared" si="2"/>
        <v>3.9188600673301556E-5</v>
      </c>
      <c r="T4" s="75">
        <f t="shared" si="2"/>
        <v>5.0379993893210137E-5</v>
      </c>
      <c r="U4" s="75">
        <f t="shared" si="2"/>
        <v>6.0040616492180494E-5</v>
      </c>
      <c r="V4" s="75">
        <f t="shared" si="2"/>
        <v>6.7876935341053875E-5</v>
      </c>
      <c r="W4" s="75">
        <f t="shared" si="2"/>
        <v>7.3650847856975886E-5</v>
      </c>
      <c r="X4" s="75">
        <f t="shared" si="2"/>
        <v>7.7186916629890971E-5</v>
      </c>
      <c r="Y4" s="75">
        <f t="shared" si="2"/>
        <v>7.8377699999471241E-5</v>
      </c>
      <c r="Z4" s="75">
        <f t="shared" si="2"/>
        <v>7.7187016615597466E-5</v>
      </c>
      <c r="AA4" s="75">
        <f t="shared" si="3"/>
        <v>7.3651044790373765E-5</v>
      </c>
      <c r="AB4" s="75">
        <f t="shared" si="3"/>
        <v>6.7877223238421497E-5</v>
      </c>
      <c r="AC4" s="75">
        <f t="shared" si="3"/>
        <v>6.0040986605902059E-5</v>
      </c>
      <c r="AD4" s="75">
        <f t="shared" si="3"/>
        <v>5.038043497756749E-5</v>
      </c>
      <c r="AE4" s="75">
        <f t="shared" si="3"/>
        <v>3.9189099326169719E-5</v>
      </c>
      <c r="AF4" s="75">
        <f t="shared" si="3"/>
        <v>2.680702272238739E-5</v>
      </c>
      <c r="AG4" s="75">
        <f t="shared" si="3"/>
        <v>1.3610428298193278E-5</v>
      </c>
      <c r="AH4" s="75">
        <f t="shared" si="3"/>
        <v>2.8789736766037178E-10</v>
      </c>
      <c r="AI4" s="75">
        <f t="shared" si="3"/>
        <v>-1.3609861251073789E-5</v>
      </c>
      <c r="AJ4" s="75">
        <f t="shared" si="3"/>
        <v>-2.6806481652323461E-5</v>
      </c>
      <c r="AK4" s="75">
        <f t="shared" si="4"/>
        <v>-3.918860067330157E-5</v>
      </c>
      <c r="AL4" s="75">
        <f t="shared" si="4"/>
        <v>-5.037999389321011E-5</v>
      </c>
      <c r="AM4" s="75">
        <f t="shared" si="4"/>
        <v>-6.0040616492180481E-5</v>
      </c>
      <c r="AN4" s="75">
        <f t="shared" si="4"/>
        <v>-6.7876935341053848E-5</v>
      </c>
      <c r="AO4" s="75">
        <f t="shared" si="4"/>
        <v>-7.3650847856975899E-5</v>
      </c>
      <c r="AP4" s="75">
        <f t="shared" si="4"/>
        <v>-7.7186916629890957E-5</v>
      </c>
      <c r="AQ4" s="75">
        <f t="shared" si="4"/>
        <v>-7.8377699999471241E-5</v>
      </c>
    </row>
    <row r="5" spans="1:43" x14ac:dyDescent="0.25">
      <c r="A5" s="75">
        <v>3</v>
      </c>
      <c r="B5" s="49" t="s">
        <v>45</v>
      </c>
      <c r="C5" s="49">
        <v>2</v>
      </c>
      <c r="D5" s="50">
        <v>2.5584200000000001E-6</v>
      </c>
      <c r="E5" s="50">
        <v>3.1415899999999999</v>
      </c>
      <c r="F5" s="36">
        <f t="shared" si="5"/>
        <v>5.039108418439988E-2</v>
      </c>
      <c r="G5" s="75">
        <f t="shared" si="1"/>
        <v>-2.7155988796342871E-11</v>
      </c>
      <c r="H5" s="75">
        <f t="shared" si="1"/>
        <v>1.7500368318675846E-6</v>
      </c>
      <c r="I5" s="75">
        <f t="shared" si="1"/>
        <v>3.2890205500078376E-6</v>
      </c>
      <c r="J5" s="75">
        <f t="shared" si="1"/>
        <v>4.4312998490435612E-6</v>
      </c>
      <c r="K5" s="75">
        <f t="shared" si="1"/>
        <v>5.0390989872640536E-6</v>
      </c>
      <c r="L5" s="75">
        <f t="shared" si="1"/>
        <v>5.0391084184399883E-6</v>
      </c>
      <c r="M5" s="75">
        <f t="shared" si="1"/>
        <v>4.4313270050323607E-6</v>
      </c>
      <c r="N5" s="75">
        <f t="shared" si="1"/>
        <v>3.2890621553964707E-6</v>
      </c>
      <c r="O5" s="75">
        <f t="shared" si="1"/>
        <v>1.750087868432149E-6</v>
      </c>
      <c r="P5" s="75">
        <f t="shared" si="1"/>
        <v>2.7155988796969761E-11</v>
      </c>
      <c r="Q5" s="75">
        <f t="shared" si="2"/>
        <v>-1.7500368318675841E-6</v>
      </c>
      <c r="R5" s="75">
        <f t="shared" si="2"/>
        <v>-3.2890205500078405E-6</v>
      </c>
      <c r="S5" s="75">
        <f t="shared" si="2"/>
        <v>-4.4312998490435638E-6</v>
      </c>
      <c r="T5" s="75">
        <f t="shared" si="2"/>
        <v>-5.0390989872640536E-6</v>
      </c>
      <c r="U5" s="75">
        <f t="shared" si="2"/>
        <v>-5.0391084184399883E-6</v>
      </c>
      <c r="V5" s="75">
        <f t="shared" si="2"/>
        <v>-4.4313270050323607E-6</v>
      </c>
      <c r="W5" s="75">
        <f t="shared" si="2"/>
        <v>-3.2890621553964716E-6</v>
      </c>
      <c r="X5" s="75">
        <f t="shared" si="2"/>
        <v>-1.7500878684321501E-6</v>
      </c>
      <c r="Y5" s="75">
        <f t="shared" si="2"/>
        <v>-2.7155988797596647E-11</v>
      </c>
      <c r="Z5" s="75">
        <f t="shared" si="2"/>
        <v>1.750036831867592E-6</v>
      </c>
      <c r="AA5" s="75">
        <f t="shared" si="3"/>
        <v>3.2890205500078401E-6</v>
      </c>
      <c r="AB5" s="75">
        <f t="shared" si="3"/>
        <v>4.4312998490435629E-6</v>
      </c>
      <c r="AC5" s="75">
        <f t="shared" si="3"/>
        <v>5.0390989872640536E-6</v>
      </c>
      <c r="AD5" s="75">
        <f t="shared" si="3"/>
        <v>5.0391084184399883E-6</v>
      </c>
      <c r="AE5" s="75">
        <f t="shared" si="3"/>
        <v>4.4313270050323607E-6</v>
      </c>
      <c r="AF5" s="75">
        <f t="shared" si="3"/>
        <v>3.289062155396472E-6</v>
      </c>
      <c r="AG5" s="75">
        <f t="shared" si="3"/>
        <v>1.7500878684321505E-6</v>
      </c>
      <c r="AH5" s="75">
        <f t="shared" si="3"/>
        <v>2.7155988798223537E-11</v>
      </c>
      <c r="AI5" s="75">
        <f t="shared" si="3"/>
        <v>-1.7500368318675742E-6</v>
      </c>
      <c r="AJ5" s="75">
        <f t="shared" si="3"/>
        <v>-3.2890205500078257E-6</v>
      </c>
      <c r="AK5" s="75">
        <f t="shared" si="4"/>
        <v>-4.4312998490435629E-6</v>
      </c>
      <c r="AL5" s="75">
        <f t="shared" si="4"/>
        <v>-5.0390989872640536E-6</v>
      </c>
      <c r="AM5" s="75">
        <f t="shared" si="4"/>
        <v>-5.0391084184399883E-6</v>
      </c>
      <c r="AN5" s="75">
        <f t="shared" si="4"/>
        <v>-4.4313270050323616E-6</v>
      </c>
      <c r="AO5" s="75">
        <f t="shared" si="4"/>
        <v>-3.2890621553964589E-6</v>
      </c>
      <c r="AP5" s="75">
        <f t="shared" si="4"/>
        <v>-1.7500878684321596E-6</v>
      </c>
      <c r="AQ5" s="75">
        <f t="shared" si="4"/>
        <v>-2.7155988789761092E-11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6.09268E-7</v>
      </c>
      <c r="E6" s="50">
        <v>-2.7156099999999999E-16</v>
      </c>
      <c r="F6" s="36">
        <f t="shared" si="5"/>
        <v>2.4370719999999998E-2</v>
      </c>
      <c r="G6" s="75">
        <f t="shared" si="1"/>
        <v>-6.6181370939199997E-22</v>
      </c>
      <c r="H6" s="75">
        <f t="shared" si="1"/>
        <v>4.2319311164310058E-7</v>
      </c>
      <c r="I6" s="75">
        <f t="shared" si="1"/>
        <v>8.3352771473497345E-7</v>
      </c>
      <c r="J6" s="75">
        <f t="shared" si="1"/>
        <v>1.2185359999999994E-6</v>
      </c>
      <c r="K6" s="75">
        <f t="shared" si="1"/>
        <v>1.5665196855139932E-6</v>
      </c>
      <c r="L6" s="75">
        <f t="shared" si="1"/>
        <v>1.8669054630808536E-6</v>
      </c>
      <c r="M6" s="75">
        <f t="shared" si="1"/>
        <v>2.1105662628517492E-6</v>
      </c>
      <c r="N6" s="75">
        <f t="shared" si="1"/>
        <v>2.2900985747239553E-6</v>
      </c>
      <c r="O6" s="75">
        <f t="shared" si="1"/>
        <v>2.4000474002489679E-6</v>
      </c>
      <c r="P6" s="75">
        <f t="shared" si="1"/>
        <v>2.437072E-6</v>
      </c>
      <c r="Q6" s="75">
        <f t="shared" si="2"/>
        <v>2.4000474002489683E-6</v>
      </c>
      <c r="R6" s="75">
        <f t="shared" si="2"/>
        <v>2.2900985747239553E-6</v>
      </c>
      <c r="S6" s="75">
        <f t="shared" si="2"/>
        <v>2.11056626285175E-6</v>
      </c>
      <c r="T6" s="75">
        <f t="shared" si="2"/>
        <v>1.8669054630808549E-6</v>
      </c>
      <c r="U6" s="75">
        <f t="shared" si="2"/>
        <v>1.5665196855139949E-6</v>
      </c>
      <c r="V6" s="75">
        <f t="shared" si="2"/>
        <v>1.2185360000000008E-6</v>
      </c>
      <c r="W6" s="75">
        <f t="shared" si="2"/>
        <v>8.3352771473497556E-7</v>
      </c>
      <c r="X6" s="75">
        <f t="shared" si="2"/>
        <v>4.2319311164310212E-7</v>
      </c>
      <c r="Y6" s="75">
        <f t="shared" si="2"/>
        <v>1.3808548783578178E-21</v>
      </c>
      <c r="Z6" s="75">
        <f t="shared" si="2"/>
        <v>-4.2319311164310048E-7</v>
      </c>
      <c r="AA6" s="75">
        <f t="shared" si="3"/>
        <v>-8.3352771473497292E-7</v>
      </c>
      <c r="AB6" s="75">
        <f t="shared" si="3"/>
        <v>-1.2185359999999994E-6</v>
      </c>
      <c r="AC6" s="75">
        <f t="shared" si="3"/>
        <v>-1.5665196855139928E-6</v>
      </c>
      <c r="AD6" s="75">
        <f t="shared" si="3"/>
        <v>-1.8669054630808536E-6</v>
      </c>
      <c r="AE6" s="75">
        <f t="shared" si="3"/>
        <v>-2.1105662628517488E-6</v>
      </c>
      <c r="AF6" s="75">
        <f t="shared" si="3"/>
        <v>-2.2900985747239548E-6</v>
      </c>
      <c r="AG6" s="75">
        <f t="shared" si="3"/>
        <v>-2.4000474002489679E-6</v>
      </c>
      <c r="AH6" s="75">
        <f t="shared" si="3"/>
        <v>-2.437072E-6</v>
      </c>
      <c r="AI6" s="75">
        <f t="shared" si="3"/>
        <v>-2.4000474002489683E-6</v>
      </c>
      <c r="AJ6" s="75">
        <f t="shared" si="3"/>
        <v>-2.2900985747239557E-6</v>
      </c>
      <c r="AK6" s="75">
        <f t="shared" si="4"/>
        <v>-2.1105662628517492E-6</v>
      </c>
      <c r="AL6" s="75">
        <f t="shared" si="4"/>
        <v>-1.8669054630808543E-6</v>
      </c>
      <c r="AM6" s="75">
        <f t="shared" si="4"/>
        <v>-1.5665196855139943E-6</v>
      </c>
      <c r="AN6" s="75">
        <f t="shared" si="4"/>
        <v>-1.2185360000000011E-6</v>
      </c>
      <c r="AO6" s="75">
        <f t="shared" si="4"/>
        <v>-8.3352771473497387E-7</v>
      </c>
      <c r="AP6" s="75">
        <f t="shared" si="4"/>
        <v>-4.2319311164310355E-7</v>
      </c>
      <c r="AQ6" s="75">
        <f t="shared" si="4"/>
        <v>-5.9715499906021206E-22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4.7018899999999998E-7</v>
      </c>
      <c r="E7" s="50">
        <v>1.5708</v>
      </c>
      <c r="F7" s="36">
        <f t="shared" si="5"/>
        <v>1.4105669999904839E-2</v>
      </c>
      <c r="G7" s="75">
        <f t="shared" si="1"/>
        <v>1.4105669999904838E-6</v>
      </c>
      <c r="H7" s="75">
        <f t="shared" si="1"/>
        <v>1.3891364180101664E-6</v>
      </c>
      <c r="I7" s="75">
        <f t="shared" si="1"/>
        <v>1.3254976289055548E-6</v>
      </c>
      <c r="J7" s="75">
        <f t="shared" si="1"/>
        <v>1.2215842650808117E-6</v>
      </c>
      <c r="K7" s="75">
        <f t="shared" si="1"/>
        <v>1.0805536815130528E-6</v>
      </c>
      <c r="L7" s="75">
        <f t="shared" si="1"/>
        <v>9.0669102111906496E-7</v>
      </c>
      <c r="M7" s="75">
        <f t="shared" si="1"/>
        <v>7.052790128561694E-7</v>
      </c>
      <c r="N7" s="75">
        <f t="shared" si="1"/>
        <v>4.8243745867604004E-7</v>
      </c>
      <c r="O7" s="75">
        <f t="shared" si="1"/>
        <v>2.4493728643917184E-7</v>
      </c>
      <c r="P7" s="75">
        <f t="shared" si="1"/>
        <v>-5.1813019032390313E-12</v>
      </c>
      <c r="Q7" s="75">
        <f t="shared" si="2"/>
        <v>-2.4494749161174121E-7</v>
      </c>
      <c r="R7" s="75">
        <f t="shared" si="2"/>
        <v>-4.8244719633836777E-7</v>
      </c>
      <c r="S7" s="75">
        <f t="shared" si="2"/>
        <v>-7.05287987134314E-7</v>
      </c>
      <c r="T7" s="75">
        <f t="shared" si="2"/>
        <v>-9.0669895933412704E-7</v>
      </c>
      <c r="U7" s="75">
        <f t="shared" si="2"/>
        <v>-1.0805603424663831E-6</v>
      </c>
      <c r="V7" s="75">
        <f t="shared" si="2"/>
        <v>-1.2215894463827146E-6</v>
      </c>
      <c r="W7" s="75">
        <f t="shared" si="2"/>
        <v>-1.3255011731247935E-6</v>
      </c>
      <c r="X7" s="75">
        <f t="shared" si="2"/>
        <v>-1.3891382174574334E-6</v>
      </c>
      <c r="Y7" s="75">
        <f t="shared" si="2"/>
        <v>-1.4105669999904838E-6</v>
      </c>
      <c r="Z7" s="75">
        <f t="shared" si="2"/>
        <v>-1.3891364180101664E-6</v>
      </c>
      <c r="AA7" s="75">
        <f t="shared" si="3"/>
        <v>-1.325497628905555E-6</v>
      </c>
      <c r="AB7" s="75">
        <f t="shared" si="3"/>
        <v>-1.2215842650808113E-6</v>
      </c>
      <c r="AC7" s="75">
        <f t="shared" si="3"/>
        <v>-1.0805536815130524E-6</v>
      </c>
      <c r="AD7" s="75">
        <f t="shared" si="3"/>
        <v>-9.0669102111906496E-7</v>
      </c>
      <c r="AE7" s="75">
        <f t="shared" si="3"/>
        <v>-7.0527901285616951E-7</v>
      </c>
      <c r="AF7" s="75">
        <f t="shared" si="3"/>
        <v>-4.8243745867604014E-7</v>
      </c>
      <c r="AG7" s="75">
        <f t="shared" si="3"/>
        <v>-2.4493728643917141E-7</v>
      </c>
      <c r="AH7" s="75">
        <f t="shared" si="3"/>
        <v>5.181301903066216E-12</v>
      </c>
      <c r="AI7" s="75">
        <f t="shared" si="3"/>
        <v>2.4494749161174105E-7</v>
      </c>
      <c r="AJ7" s="75">
        <f t="shared" si="3"/>
        <v>4.8244719633836777E-7</v>
      </c>
      <c r="AK7" s="75">
        <f t="shared" si="4"/>
        <v>7.0528798713431506E-7</v>
      </c>
      <c r="AL7" s="75">
        <f t="shared" si="4"/>
        <v>9.0669895933412704E-7</v>
      </c>
      <c r="AM7" s="75">
        <f t="shared" si="4"/>
        <v>1.0805603424663829E-6</v>
      </c>
      <c r="AN7" s="75">
        <f t="shared" si="4"/>
        <v>1.2215894463827144E-6</v>
      </c>
      <c r="AO7" s="75">
        <f t="shared" si="4"/>
        <v>1.325501173124794E-6</v>
      </c>
      <c r="AP7" s="75">
        <f t="shared" si="4"/>
        <v>1.3891382174574332E-6</v>
      </c>
      <c r="AQ7" s="75">
        <f t="shared" si="4"/>
        <v>1.4105669999904838E-6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3.8631999999999998E-8</v>
      </c>
      <c r="E8" s="50">
        <v>-3.8961200000000002E-16</v>
      </c>
      <c r="F8" s="36">
        <f t="shared" si="5"/>
        <v>7.6090186228735255E-4</v>
      </c>
      <c r="G8" s="75">
        <f t="shared" si="1"/>
        <v>-6.0205963136000003E-23</v>
      </c>
      <c r="H8" s="75">
        <f t="shared" si="1"/>
        <v>2.6425844353914411E-8</v>
      </c>
      <c r="I8" s="75">
        <f t="shared" si="1"/>
        <v>4.9664341874820723E-8</v>
      </c>
      <c r="J8" s="75">
        <f t="shared" si="1"/>
        <v>6.6912586798000823E-8</v>
      </c>
      <c r="K8" s="75">
        <f t="shared" si="1"/>
        <v>7.6090186228735227E-8</v>
      </c>
      <c r="L8" s="75">
        <f t="shared" si="1"/>
        <v>7.6090186228735253E-8</v>
      </c>
      <c r="M8" s="75">
        <f t="shared" si="1"/>
        <v>6.6912586798000902E-8</v>
      </c>
      <c r="N8" s="75">
        <f t="shared" si="1"/>
        <v>4.9664341874820836E-8</v>
      </c>
      <c r="O8" s="75">
        <f t="shared" si="1"/>
        <v>2.6425844353914543E-8</v>
      </c>
      <c r="P8" s="75">
        <f t="shared" si="1"/>
        <v>7.8090204441716439E-23</v>
      </c>
      <c r="Q8" s="75">
        <f t="shared" si="2"/>
        <v>-2.6425844353914398E-8</v>
      </c>
      <c r="R8" s="75">
        <f t="shared" si="2"/>
        <v>-4.9664341874820717E-8</v>
      </c>
      <c r="S8" s="75">
        <f t="shared" si="2"/>
        <v>-6.6912586798000809E-8</v>
      </c>
      <c r="T8" s="75">
        <f t="shared" si="2"/>
        <v>-7.6090186228735227E-8</v>
      </c>
      <c r="U8" s="75">
        <f t="shared" si="2"/>
        <v>-7.6090186228735253E-8</v>
      </c>
      <c r="V8" s="75">
        <f t="shared" si="2"/>
        <v>-6.6912586798000889E-8</v>
      </c>
      <c r="W8" s="75">
        <f t="shared" si="2"/>
        <v>-4.9664341874820843E-8</v>
      </c>
      <c r="X8" s="75">
        <f t="shared" si="2"/>
        <v>-2.6425844353914523E-8</v>
      </c>
      <c r="Y8" s="75">
        <f t="shared" si="2"/>
        <v>-8.7556191463722394E-23</v>
      </c>
      <c r="Z8" s="75">
        <f t="shared" si="2"/>
        <v>2.6425844353914418E-8</v>
      </c>
      <c r="AA8" s="75">
        <f t="shared" si="3"/>
        <v>4.9664341874820704E-8</v>
      </c>
      <c r="AB8" s="75">
        <f t="shared" si="3"/>
        <v>6.6912586798000849E-8</v>
      </c>
      <c r="AC8" s="75">
        <f t="shared" si="3"/>
        <v>7.6090186228735227E-8</v>
      </c>
      <c r="AD8" s="75">
        <f t="shared" si="3"/>
        <v>7.609018622873524E-8</v>
      </c>
      <c r="AE8" s="75">
        <f t="shared" si="3"/>
        <v>6.6912586798000902E-8</v>
      </c>
      <c r="AF8" s="75">
        <f t="shared" si="3"/>
        <v>4.9664341874820849E-8</v>
      </c>
      <c r="AG8" s="75">
        <f t="shared" si="3"/>
        <v>2.6425844353914467E-8</v>
      </c>
      <c r="AH8" s="75">
        <f t="shared" si="3"/>
        <v>2.8397961066017883E-23</v>
      </c>
      <c r="AI8" s="75">
        <f t="shared" si="3"/>
        <v>-2.6425844353914411E-8</v>
      </c>
      <c r="AJ8" s="75">
        <f t="shared" si="3"/>
        <v>-4.9664341874820697E-8</v>
      </c>
      <c r="AK8" s="75">
        <f t="shared" si="4"/>
        <v>-6.6912586798000876E-8</v>
      </c>
      <c r="AL8" s="75">
        <f t="shared" si="4"/>
        <v>-7.609018622873524E-8</v>
      </c>
      <c r="AM8" s="75">
        <f t="shared" si="4"/>
        <v>-7.609018622873524E-8</v>
      </c>
      <c r="AN8" s="75">
        <f t="shared" si="4"/>
        <v>-6.6912586798000902E-8</v>
      </c>
      <c r="AO8" s="75">
        <f t="shared" si="4"/>
        <v>-4.966434187482075E-8</v>
      </c>
      <c r="AP8" s="75">
        <f t="shared" si="4"/>
        <v>-2.6425844353914603E-8</v>
      </c>
      <c r="AQ8" s="75">
        <f t="shared" si="4"/>
        <v>-3.7863948088023844E-23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3.4043199999999999E-7</v>
      </c>
      <c r="E9" s="50">
        <v>-2.78452E-16</v>
      </c>
      <c r="F9" s="36">
        <f t="shared" si="5"/>
        <v>1.3617279999999999E-2</v>
      </c>
      <c r="G9" s="75">
        <f t="shared" si="1"/>
        <v>-3.7917588505599999E-22</v>
      </c>
      <c r="H9" s="75">
        <f t="shared" si="1"/>
        <v>2.3646158567803332E-7</v>
      </c>
      <c r="I9" s="75">
        <f t="shared" si="1"/>
        <v>4.6573840573057579E-7</v>
      </c>
      <c r="J9" s="75">
        <f t="shared" si="1"/>
        <v>6.8086399999999955E-7</v>
      </c>
      <c r="K9" s="75">
        <f t="shared" si="1"/>
        <v>8.7530188616323137E-7</v>
      </c>
      <c r="L9" s="75">
        <f t="shared" si="1"/>
        <v>1.0431441674395193E-6</v>
      </c>
      <c r="M9" s="75">
        <f t="shared" si="1"/>
        <v>1.1792910410445758E-6</v>
      </c>
      <c r="N9" s="75">
        <f t="shared" si="1"/>
        <v>1.2796057531175534E-6</v>
      </c>
      <c r="O9" s="75">
        <f t="shared" si="1"/>
        <v>1.3410402918938079E-6</v>
      </c>
      <c r="P9" s="75">
        <f t="shared" si="1"/>
        <v>1.3617279999999999E-6</v>
      </c>
      <c r="Q9" s="75">
        <f t="shared" si="2"/>
        <v>1.3410402918938081E-6</v>
      </c>
      <c r="R9" s="75">
        <f t="shared" si="2"/>
        <v>1.2796057531175536E-6</v>
      </c>
      <c r="S9" s="75">
        <f t="shared" si="2"/>
        <v>1.1792910410445765E-6</v>
      </c>
      <c r="T9" s="75">
        <f t="shared" si="2"/>
        <v>1.0431441674395201E-6</v>
      </c>
      <c r="U9" s="75">
        <f t="shared" si="2"/>
        <v>8.7530188616323243E-7</v>
      </c>
      <c r="V9" s="75">
        <f t="shared" si="2"/>
        <v>6.808640000000004E-7</v>
      </c>
      <c r="W9" s="75">
        <f t="shared" si="2"/>
        <v>4.6573840573057701E-7</v>
      </c>
      <c r="X9" s="75">
        <f t="shared" si="2"/>
        <v>2.364615856780342E-7</v>
      </c>
      <c r="Y9" s="75">
        <f t="shared" si="2"/>
        <v>7.7156060707128658E-22</v>
      </c>
      <c r="Z9" s="75">
        <f t="shared" si="2"/>
        <v>-2.3646158567803327E-7</v>
      </c>
      <c r="AA9" s="75">
        <f t="shared" si="3"/>
        <v>-4.6573840573057552E-7</v>
      </c>
      <c r="AB9" s="75">
        <f t="shared" si="3"/>
        <v>-6.8086399999999955E-7</v>
      </c>
      <c r="AC9" s="75">
        <f t="shared" si="3"/>
        <v>-8.7530188616323126E-7</v>
      </c>
      <c r="AD9" s="75">
        <f t="shared" si="3"/>
        <v>-1.0431441674395195E-6</v>
      </c>
      <c r="AE9" s="75">
        <f t="shared" si="3"/>
        <v>-1.1792910410445756E-6</v>
      </c>
      <c r="AF9" s="75">
        <f t="shared" si="3"/>
        <v>-1.2796057531175531E-6</v>
      </c>
      <c r="AG9" s="75">
        <f t="shared" si="3"/>
        <v>-1.3410402918938079E-6</v>
      </c>
      <c r="AH9" s="75">
        <f t="shared" si="3"/>
        <v>-1.3617279999999999E-6</v>
      </c>
      <c r="AI9" s="75">
        <f t="shared" si="3"/>
        <v>-1.3410402918938081E-6</v>
      </c>
      <c r="AJ9" s="75">
        <f t="shared" si="3"/>
        <v>-1.2796057531175536E-6</v>
      </c>
      <c r="AK9" s="75">
        <f t="shared" si="4"/>
        <v>-1.179291041044576E-6</v>
      </c>
      <c r="AL9" s="75">
        <f t="shared" si="4"/>
        <v>-1.0431441674395197E-6</v>
      </c>
      <c r="AM9" s="75">
        <f t="shared" si="4"/>
        <v>-8.7530188616323211E-7</v>
      </c>
      <c r="AN9" s="75">
        <f t="shared" si="4"/>
        <v>-6.8086400000000061E-7</v>
      </c>
      <c r="AO9" s="75">
        <f t="shared" si="4"/>
        <v>-4.6573840573057605E-7</v>
      </c>
      <c r="AP9" s="75">
        <f t="shared" si="4"/>
        <v>-2.3646158567803499E-7</v>
      </c>
      <c r="AQ9" s="75">
        <f t="shared" si="4"/>
        <v>-3.3366379104116107E-22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2.6154299999999997E-7</v>
      </c>
      <c r="E10" s="50">
        <v>1.5708</v>
      </c>
      <c r="F10" s="36">
        <f t="shared" si="5"/>
        <v>7.8462899999470672E-3</v>
      </c>
      <c r="G10" s="75">
        <f t="shared" si="1"/>
        <v>7.8462899999470671E-7</v>
      </c>
      <c r="H10" s="75">
        <f t="shared" si="1"/>
        <v>7.7270822196102611E-7</v>
      </c>
      <c r="I10" s="75">
        <f t="shared" si="1"/>
        <v>7.3730909561228685E-7</v>
      </c>
      <c r="J10" s="75">
        <f t="shared" si="1"/>
        <v>6.7950720548977266E-7</v>
      </c>
      <c r="K10" s="75">
        <f t="shared" si="1"/>
        <v>6.0105883277568875E-7</v>
      </c>
      <c r="L10" s="75">
        <f t="shared" si="1"/>
        <v>5.0434759157816027E-7</v>
      </c>
      <c r="M10" s="75">
        <f t="shared" si="1"/>
        <v>3.9231200402272517E-7</v>
      </c>
      <c r="N10" s="75">
        <f t="shared" si="1"/>
        <v>2.6835621474451235E-7</v>
      </c>
      <c r="O10" s="75">
        <f t="shared" si="1"/>
        <v>1.3624655767608412E-7</v>
      </c>
      <c r="P10" s="75">
        <f t="shared" si="1"/>
        <v>-2.8821032471598571E-12</v>
      </c>
      <c r="Q10" s="75">
        <f t="shared" si="2"/>
        <v>-1.3625223431132931E-7</v>
      </c>
      <c r="R10" s="75">
        <f t="shared" si="2"/>
        <v>-2.6836163132681908E-7</v>
      </c>
      <c r="S10" s="75">
        <f t="shared" si="2"/>
        <v>-3.9231699597198128E-7</v>
      </c>
      <c r="T10" s="75">
        <f t="shared" si="2"/>
        <v>-5.0435200721651418E-7</v>
      </c>
      <c r="U10" s="75">
        <f t="shared" si="2"/>
        <v>-6.0106253793620265E-7</v>
      </c>
      <c r="V10" s="75">
        <f t="shared" si="2"/>
        <v>-6.795100875930196E-7</v>
      </c>
      <c r="W10" s="75">
        <f t="shared" si="2"/>
        <v>-7.3731106708701795E-7</v>
      </c>
      <c r="X10" s="75">
        <f t="shared" si="2"/>
        <v>-7.7270922290497956E-7</v>
      </c>
      <c r="Y10" s="75">
        <f t="shared" si="2"/>
        <v>-7.8462899999470671E-7</v>
      </c>
      <c r="Z10" s="75">
        <f t="shared" si="2"/>
        <v>-7.7270822196102611E-7</v>
      </c>
      <c r="AA10" s="75">
        <f t="shared" si="3"/>
        <v>-7.3730909561228685E-7</v>
      </c>
      <c r="AB10" s="75">
        <f t="shared" si="3"/>
        <v>-6.7950720548977245E-7</v>
      </c>
      <c r="AC10" s="75">
        <f t="shared" si="3"/>
        <v>-6.0105883277568854E-7</v>
      </c>
      <c r="AD10" s="75">
        <f t="shared" si="3"/>
        <v>-5.0434759157816027E-7</v>
      </c>
      <c r="AE10" s="75">
        <f t="shared" si="3"/>
        <v>-3.9231200402272517E-7</v>
      </c>
      <c r="AF10" s="75">
        <f t="shared" si="3"/>
        <v>-2.6835621474451245E-7</v>
      </c>
      <c r="AG10" s="75">
        <f t="shared" si="3"/>
        <v>-1.3624655767608388E-7</v>
      </c>
      <c r="AH10" s="75">
        <f t="shared" si="3"/>
        <v>2.8821032470637284E-12</v>
      </c>
      <c r="AI10" s="75">
        <f t="shared" si="3"/>
        <v>1.3625223431132926E-7</v>
      </c>
      <c r="AJ10" s="75">
        <f t="shared" si="3"/>
        <v>2.6836163132681897E-7</v>
      </c>
      <c r="AK10" s="75">
        <f t="shared" si="4"/>
        <v>3.9231699597198181E-7</v>
      </c>
      <c r="AL10" s="75">
        <f t="shared" si="4"/>
        <v>5.0435200721651418E-7</v>
      </c>
      <c r="AM10" s="75">
        <f t="shared" si="4"/>
        <v>6.0106253793620265E-7</v>
      </c>
      <c r="AN10" s="75">
        <f t="shared" si="4"/>
        <v>6.7951008759301949E-7</v>
      </c>
      <c r="AO10" s="75">
        <f t="shared" si="4"/>
        <v>7.3731106708701816E-7</v>
      </c>
      <c r="AP10" s="75">
        <f t="shared" si="4"/>
        <v>7.7270922290497945E-7</v>
      </c>
      <c r="AQ10" s="75">
        <f t="shared" si="4"/>
        <v>7.8462899999470671E-7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2.31526E-8</v>
      </c>
      <c r="E11" s="50">
        <v>-3.9597600000000001E-16</v>
      </c>
      <c r="F11" s="36">
        <f t="shared" si="5"/>
        <v>4.5601719964780905E-4</v>
      </c>
      <c r="G11" s="75">
        <f t="shared" si="1"/>
        <v>-3.6671495750399999E-23</v>
      </c>
      <c r="H11" s="75">
        <f t="shared" si="1"/>
        <v>1.5837311140723723E-8</v>
      </c>
      <c r="I11" s="75">
        <f t="shared" si="1"/>
        <v>2.9764408824057111E-8</v>
      </c>
      <c r="J11" s="75">
        <f t="shared" si="1"/>
        <v>4.0101479527319164E-8</v>
      </c>
      <c r="K11" s="75">
        <f t="shared" si="1"/>
        <v>4.560171996478089E-8</v>
      </c>
      <c r="L11" s="75">
        <f t="shared" si="1"/>
        <v>4.5601719964780903E-8</v>
      </c>
      <c r="M11" s="75">
        <f t="shared" si="1"/>
        <v>4.010147952731921E-8</v>
      </c>
      <c r="N11" s="75">
        <f t="shared" si="1"/>
        <v>2.9764408824057181E-8</v>
      </c>
      <c r="O11" s="75">
        <f t="shared" si="1"/>
        <v>1.5837311140723802E-8</v>
      </c>
      <c r="P11" s="75">
        <f t="shared" si="1"/>
        <v>4.6800353783321702E-23</v>
      </c>
      <c r="Q11" s="75">
        <f t="shared" si="2"/>
        <v>-1.5837311140723713E-8</v>
      </c>
      <c r="R11" s="75">
        <f t="shared" si="2"/>
        <v>-2.9764408824057108E-8</v>
      </c>
      <c r="S11" s="75">
        <f t="shared" si="2"/>
        <v>-4.0101479527319157E-8</v>
      </c>
      <c r="T11" s="75">
        <f t="shared" si="2"/>
        <v>-4.560171996478089E-8</v>
      </c>
      <c r="U11" s="75">
        <f t="shared" si="2"/>
        <v>-4.5601719964780903E-8</v>
      </c>
      <c r="V11" s="75">
        <f t="shared" si="2"/>
        <v>-4.010147952731921E-8</v>
      </c>
      <c r="W11" s="75">
        <f t="shared" si="2"/>
        <v>-2.9764408824057184E-8</v>
      </c>
      <c r="X11" s="75">
        <f t="shared" si="2"/>
        <v>-1.5837311140723789E-8</v>
      </c>
      <c r="Y11" s="75">
        <f t="shared" si="2"/>
        <v>-5.2473428206745164E-23</v>
      </c>
      <c r="Z11" s="75">
        <f t="shared" si="2"/>
        <v>1.5837311140723726E-8</v>
      </c>
      <c r="AA11" s="75">
        <f t="shared" si="3"/>
        <v>2.9764408824057101E-8</v>
      </c>
      <c r="AB11" s="75">
        <f t="shared" si="3"/>
        <v>4.0101479527319177E-8</v>
      </c>
      <c r="AC11" s="75">
        <f t="shared" si="3"/>
        <v>4.560171996478089E-8</v>
      </c>
      <c r="AD11" s="75">
        <f t="shared" si="3"/>
        <v>4.5601719964780903E-8</v>
      </c>
      <c r="AE11" s="75">
        <f t="shared" si="3"/>
        <v>4.010147952731921E-8</v>
      </c>
      <c r="AF11" s="75">
        <f t="shared" si="3"/>
        <v>2.9764408824057191E-8</v>
      </c>
      <c r="AG11" s="75">
        <f t="shared" si="3"/>
        <v>1.5837311140723756E-8</v>
      </c>
      <c r="AH11" s="75">
        <f t="shared" si="3"/>
        <v>1.701922327027039E-23</v>
      </c>
      <c r="AI11" s="75">
        <f t="shared" si="3"/>
        <v>-1.5837311140723723E-8</v>
      </c>
      <c r="AJ11" s="75">
        <f t="shared" si="3"/>
        <v>-2.9764408824057098E-8</v>
      </c>
      <c r="AK11" s="75">
        <f t="shared" si="4"/>
        <v>-4.010147952731919E-8</v>
      </c>
      <c r="AL11" s="75">
        <f t="shared" si="4"/>
        <v>-4.5601719964780897E-8</v>
      </c>
      <c r="AM11" s="75">
        <f t="shared" si="4"/>
        <v>-4.5601719964780903E-8</v>
      </c>
      <c r="AN11" s="75">
        <f t="shared" si="4"/>
        <v>-4.010147952731921E-8</v>
      </c>
      <c r="AO11" s="75">
        <f t="shared" si="4"/>
        <v>-2.9764408824057128E-8</v>
      </c>
      <c r="AP11" s="75">
        <f t="shared" si="4"/>
        <v>-1.5837311140723838E-8</v>
      </c>
      <c r="AQ11" s="75">
        <f t="shared" si="4"/>
        <v>-2.2692297693693852E-23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3.8120600000000001E-7</v>
      </c>
      <c r="E12" s="50">
        <v>4.8869999999999998E-14</v>
      </c>
      <c r="F12" s="36">
        <f t="shared" si="5"/>
        <v>1.524824E-2</v>
      </c>
      <c r="G12" s="75">
        <f t="shared" si="1"/>
        <v>7.4518148879999996E-20</v>
      </c>
      <c r="H12" s="75">
        <f t="shared" si="1"/>
        <v>2.6478290886287281E-7</v>
      </c>
      <c r="I12" s="75">
        <f t="shared" si="1"/>
        <v>5.2152052302648949E-7</v>
      </c>
      <c r="J12" s="75">
        <f t="shared" si="1"/>
        <v>7.6241200000006449E-7</v>
      </c>
      <c r="K12" s="75">
        <f t="shared" si="1"/>
        <v>9.8013797415272454E-7</v>
      </c>
      <c r="L12" s="75">
        <f t="shared" si="1"/>
        <v>1.1680829519345005E-6</v>
      </c>
      <c r="M12" s="75">
        <f t="shared" si="1"/>
        <v>1.3205363203002401E-6</v>
      </c>
      <c r="N12" s="75">
        <f t="shared" si="1"/>
        <v>1.4328658607972775E-6</v>
      </c>
      <c r="O12" s="75">
        <f t="shared" si="1"/>
        <v>1.5016584971791001E-6</v>
      </c>
      <c r="P12" s="75">
        <f t="shared" si="1"/>
        <v>1.524824E-6</v>
      </c>
      <c r="Q12" s="75">
        <f t="shared" si="2"/>
        <v>1.5016584971790743E-6</v>
      </c>
      <c r="R12" s="75">
        <f t="shared" si="2"/>
        <v>1.4328658607972265E-6</v>
      </c>
      <c r="S12" s="75">
        <f t="shared" si="2"/>
        <v>1.3205363203001657E-6</v>
      </c>
      <c r="T12" s="75">
        <f t="shared" si="2"/>
        <v>1.1680829519344046E-6</v>
      </c>
      <c r="U12" s="75">
        <f t="shared" si="2"/>
        <v>9.8013797415261082E-7</v>
      </c>
      <c r="V12" s="75">
        <f t="shared" si="2"/>
        <v>7.6241199999993543E-7</v>
      </c>
      <c r="W12" s="75">
        <f t="shared" si="2"/>
        <v>5.2152052302634973E-7</v>
      </c>
      <c r="X12" s="75">
        <f t="shared" si="2"/>
        <v>2.6478290886272591E-7</v>
      </c>
      <c r="Y12" s="75">
        <f t="shared" si="2"/>
        <v>-7.430055380848455E-20</v>
      </c>
      <c r="Z12" s="75">
        <f t="shared" si="2"/>
        <v>-2.6478290886287292E-7</v>
      </c>
      <c r="AA12" s="75">
        <f t="shared" si="3"/>
        <v>-5.2152052302648939E-7</v>
      </c>
      <c r="AB12" s="75">
        <f t="shared" si="3"/>
        <v>-7.624120000000647E-7</v>
      </c>
      <c r="AC12" s="75">
        <f t="shared" si="3"/>
        <v>-9.8013797415272454E-7</v>
      </c>
      <c r="AD12" s="75">
        <f t="shared" si="3"/>
        <v>-1.1680829519345003E-6</v>
      </c>
      <c r="AE12" s="75">
        <f t="shared" si="3"/>
        <v>-1.3205363203002397E-6</v>
      </c>
      <c r="AF12" s="75">
        <f t="shared" si="3"/>
        <v>-1.4328658607972771E-6</v>
      </c>
      <c r="AG12" s="75">
        <f t="shared" si="3"/>
        <v>-1.5016584971791001E-6</v>
      </c>
      <c r="AH12" s="75">
        <f t="shared" si="3"/>
        <v>-1.524824E-6</v>
      </c>
      <c r="AI12" s="75">
        <f t="shared" si="3"/>
        <v>-1.5016584971790745E-6</v>
      </c>
      <c r="AJ12" s="75">
        <f t="shared" si="3"/>
        <v>-1.4328658607972269E-6</v>
      </c>
      <c r="AK12" s="75">
        <f t="shared" si="4"/>
        <v>-1.3205363203001655E-6</v>
      </c>
      <c r="AL12" s="75">
        <f t="shared" si="4"/>
        <v>-1.1680829519344048E-6</v>
      </c>
      <c r="AM12" s="75">
        <f t="shared" si="4"/>
        <v>-9.8013797415261103E-7</v>
      </c>
      <c r="AN12" s="75">
        <f t="shared" si="4"/>
        <v>-7.6241199999993617E-7</v>
      </c>
      <c r="AO12" s="75">
        <f t="shared" si="4"/>
        <v>-5.2152052302634931E-7</v>
      </c>
      <c r="AP12" s="75">
        <f t="shared" si="4"/>
        <v>-2.6478290886272744E-7</v>
      </c>
      <c r="AQ12" s="75">
        <f t="shared" si="4"/>
        <v>7.4113740231723787E-20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2.7653499999999998E-7</v>
      </c>
      <c r="E13" s="50">
        <v>1.5708</v>
      </c>
      <c r="F13" s="36">
        <f t="shared" si="5"/>
        <v>8.2960499999440319E-3</v>
      </c>
      <c r="G13" s="75">
        <f t="shared" ref="G13:P22" si="6">Bn*SIN(m*(th-INDEX(deg,ii)*PI()/180+ph))*INDEX(mm,ii)*INDEX(_10kA,ii)</f>
        <v>8.2960499999440323E-7</v>
      </c>
      <c r="H13" s="75">
        <f t="shared" si="6"/>
        <v>8.1700090677247094E-7</v>
      </c>
      <c r="I13" s="75">
        <f t="shared" si="6"/>
        <v>7.7957265442066412E-7</v>
      </c>
      <c r="J13" s="75">
        <f t="shared" si="6"/>
        <v>7.1845748144708242E-7</v>
      </c>
      <c r="K13" s="75">
        <f t="shared" si="6"/>
        <v>6.3551234145675889E-7</v>
      </c>
      <c r="L13" s="75">
        <f t="shared" si="6"/>
        <v>5.3325748055603305E-7</v>
      </c>
      <c r="M13" s="75">
        <f t="shared" si="6"/>
        <v>4.1479986094991765E-7</v>
      </c>
      <c r="N13" s="75">
        <f t="shared" si="6"/>
        <v>2.837387574676964E-7</v>
      </c>
      <c r="O13" s="75">
        <f t="shared" si="6"/>
        <v>1.4405639541855803E-7</v>
      </c>
      <c r="P13" s="75">
        <f t="shared" si="6"/>
        <v>-3.047309319895203E-12</v>
      </c>
      <c r="Q13" s="75">
        <f t="shared" ref="Q13:Z22" si="7">Bn*SIN(m*(th-INDEX(deg,ii)*PI()/180+ph))*INDEX(mm,ii)*INDEX(_10kA,ii)</f>
        <v>-1.4406239744624578E-7</v>
      </c>
      <c r="R13" s="75">
        <f t="shared" si="7"/>
        <v>-2.8374448453585807E-7</v>
      </c>
      <c r="S13" s="75">
        <f t="shared" si="7"/>
        <v>-4.1480513904448537E-7</v>
      </c>
      <c r="T13" s="75">
        <f t="shared" si="7"/>
        <v>-5.3326214930477491E-7</v>
      </c>
      <c r="U13" s="75">
        <f t="shared" si="7"/>
        <v>-6.3551625900210604E-7</v>
      </c>
      <c r="V13" s="75">
        <f t="shared" si="7"/>
        <v>-7.1846052875640206E-7</v>
      </c>
      <c r="W13" s="75">
        <f t="shared" si="7"/>
        <v>-7.7957473890300453E-7</v>
      </c>
      <c r="X13" s="75">
        <f t="shared" si="7"/>
        <v>-8.1700196509189133E-7</v>
      </c>
      <c r="Y13" s="75">
        <f t="shared" si="7"/>
        <v>-8.2960499999440323E-7</v>
      </c>
      <c r="Z13" s="75">
        <f t="shared" si="7"/>
        <v>-8.1700090677247094E-7</v>
      </c>
      <c r="AA13" s="75">
        <f t="shared" ref="AA13:AJ22" si="8">Bn*SIN(m*(th-INDEX(deg,ii)*PI()/180+ph))*INDEX(mm,ii)*INDEX(_10kA,ii)</f>
        <v>-7.7957265442066412E-7</v>
      </c>
      <c r="AB13" s="75">
        <f t="shared" si="8"/>
        <v>-7.1845748144708221E-7</v>
      </c>
      <c r="AC13" s="75">
        <f t="shared" si="8"/>
        <v>-6.3551234145675868E-7</v>
      </c>
      <c r="AD13" s="75">
        <f t="shared" si="8"/>
        <v>-5.3325748055603305E-7</v>
      </c>
      <c r="AE13" s="75">
        <f t="shared" si="8"/>
        <v>-4.147998609499177E-7</v>
      </c>
      <c r="AF13" s="75">
        <f t="shared" si="8"/>
        <v>-2.8373875746769651E-7</v>
      </c>
      <c r="AG13" s="75">
        <f t="shared" si="8"/>
        <v>-1.4405639541855776E-7</v>
      </c>
      <c r="AH13" s="75">
        <f t="shared" si="8"/>
        <v>3.0473093197935644E-12</v>
      </c>
      <c r="AI13" s="75">
        <f t="shared" si="8"/>
        <v>1.440623974462457E-7</v>
      </c>
      <c r="AJ13" s="75">
        <f t="shared" si="8"/>
        <v>2.8374448453585796E-7</v>
      </c>
      <c r="AK13" s="75">
        <f t="shared" ref="AK13:AQ22" si="9">Bn*SIN(m*(th-INDEX(deg,ii)*PI()/180+ph))*INDEX(mm,ii)*INDEX(_10kA,ii)</f>
        <v>4.1480513904448595E-7</v>
      </c>
      <c r="AL13" s="75">
        <f t="shared" si="9"/>
        <v>5.3326214930477491E-7</v>
      </c>
      <c r="AM13" s="75">
        <f t="shared" si="9"/>
        <v>6.3551625900210593E-7</v>
      </c>
      <c r="AN13" s="75">
        <f t="shared" si="9"/>
        <v>7.1846052875640206E-7</v>
      </c>
      <c r="AO13" s="75">
        <f t="shared" si="9"/>
        <v>7.7957473890300464E-7</v>
      </c>
      <c r="AP13" s="75">
        <f t="shared" si="9"/>
        <v>8.1700196509189122E-7</v>
      </c>
      <c r="AQ13" s="75">
        <f t="shared" si="9"/>
        <v>8.2960499999440323E-7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3.4992099999999999E-8</v>
      </c>
      <c r="E14" s="50">
        <v>-4.0936099999999998E-16</v>
      </c>
      <c r="F14" s="36">
        <f t="shared" si="5"/>
        <v>6.8920982748356982E-4</v>
      </c>
      <c r="G14" s="75">
        <f t="shared" si="6"/>
        <v>-5.7297604192399992E-23</v>
      </c>
      <c r="H14" s="75">
        <f t="shared" si="6"/>
        <v>2.393600611453221E-8</v>
      </c>
      <c r="I14" s="75">
        <f t="shared" si="6"/>
        <v>4.4984976633824657E-8</v>
      </c>
      <c r="J14" s="75">
        <f t="shared" si="6"/>
        <v>6.0608095063530869E-8</v>
      </c>
      <c r="K14" s="75">
        <f t="shared" si="6"/>
        <v>6.8920982748356957E-8</v>
      </c>
      <c r="L14" s="75">
        <f t="shared" si="6"/>
        <v>6.8920982748356984E-8</v>
      </c>
      <c r="M14" s="75">
        <f t="shared" si="6"/>
        <v>6.0608095063530948E-8</v>
      </c>
      <c r="N14" s="75">
        <f t="shared" si="6"/>
        <v>4.4984976633824763E-8</v>
      </c>
      <c r="O14" s="75">
        <f t="shared" si="6"/>
        <v>2.3936006114532333E-8</v>
      </c>
      <c r="P14" s="75">
        <f t="shared" si="6"/>
        <v>7.0732559609779089E-23</v>
      </c>
      <c r="Q14" s="75">
        <f t="shared" si="7"/>
        <v>-2.3936006114532201E-8</v>
      </c>
      <c r="R14" s="75">
        <f t="shared" si="7"/>
        <v>-4.4984976633824651E-8</v>
      </c>
      <c r="S14" s="75">
        <f t="shared" si="7"/>
        <v>-6.0608095063530856E-8</v>
      </c>
      <c r="T14" s="75">
        <f t="shared" si="7"/>
        <v>-6.8920982748356957E-8</v>
      </c>
      <c r="U14" s="75">
        <f t="shared" si="7"/>
        <v>-6.8920982748356984E-8</v>
      </c>
      <c r="V14" s="75">
        <f t="shared" si="7"/>
        <v>-6.0608095063530935E-8</v>
      </c>
      <c r="W14" s="75">
        <f t="shared" si="7"/>
        <v>-4.498497663382477E-8</v>
      </c>
      <c r="X14" s="75">
        <f t="shared" si="7"/>
        <v>-2.3936006114532313E-8</v>
      </c>
      <c r="Y14" s="75">
        <f t="shared" si="7"/>
        <v>-7.9306663059580665E-23</v>
      </c>
      <c r="Z14" s="75">
        <f t="shared" si="7"/>
        <v>2.393600611453222E-8</v>
      </c>
      <c r="AA14" s="75">
        <f t="shared" si="8"/>
        <v>4.4984976633824644E-8</v>
      </c>
      <c r="AB14" s="75">
        <f t="shared" si="8"/>
        <v>6.0608095063530895E-8</v>
      </c>
      <c r="AC14" s="75">
        <f t="shared" si="8"/>
        <v>6.8920982748356957E-8</v>
      </c>
      <c r="AD14" s="75">
        <f t="shared" si="8"/>
        <v>6.892098274835697E-8</v>
      </c>
      <c r="AE14" s="75">
        <f t="shared" si="8"/>
        <v>6.0608095063530948E-8</v>
      </c>
      <c r="AF14" s="75">
        <f t="shared" si="8"/>
        <v>4.4984976633824776E-8</v>
      </c>
      <c r="AG14" s="75">
        <f t="shared" si="8"/>
        <v>2.3936006114532263E-8</v>
      </c>
      <c r="AH14" s="75">
        <f t="shared" si="8"/>
        <v>2.5722310349404753E-23</v>
      </c>
      <c r="AI14" s="75">
        <f t="shared" si="8"/>
        <v>-2.3936006114532214E-8</v>
      </c>
      <c r="AJ14" s="75">
        <f t="shared" si="8"/>
        <v>-4.4984976633824637E-8</v>
      </c>
      <c r="AK14" s="75">
        <f t="shared" si="9"/>
        <v>-6.0608095063530908E-8</v>
      </c>
      <c r="AL14" s="75">
        <f t="shared" si="9"/>
        <v>-6.892098274835697E-8</v>
      </c>
      <c r="AM14" s="75">
        <f t="shared" si="9"/>
        <v>-6.892098274835697E-8</v>
      </c>
      <c r="AN14" s="75">
        <f t="shared" si="9"/>
        <v>-6.0608095063530948E-8</v>
      </c>
      <c r="AO14" s="75">
        <f t="shared" si="9"/>
        <v>-4.4984976633824684E-8</v>
      </c>
      <c r="AP14" s="75">
        <f t="shared" si="9"/>
        <v>-2.3936006114532389E-8</v>
      </c>
      <c r="AQ14" s="75">
        <f t="shared" si="9"/>
        <v>-3.4296413799206337E-23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9.21888E-7</v>
      </c>
      <c r="E15" s="50">
        <v>-2.1100200000000001E-16</v>
      </c>
      <c r="F15" s="36">
        <f t="shared" si="5"/>
        <v>3.6875520000000002E-2</v>
      </c>
      <c r="G15" s="75">
        <f t="shared" si="6"/>
        <v>-7.7808084710400001E-22</v>
      </c>
      <c r="H15" s="75">
        <f t="shared" si="6"/>
        <v>6.4033668485204348E-7</v>
      </c>
      <c r="I15" s="75">
        <f t="shared" si="6"/>
        <v>1.2612170635608555E-6</v>
      </c>
      <c r="J15" s="75">
        <f t="shared" si="6"/>
        <v>1.8437759999999992E-6</v>
      </c>
      <c r="K15" s="75">
        <f t="shared" si="6"/>
        <v>2.3703127356748169E-6</v>
      </c>
      <c r="L15" s="75">
        <f t="shared" si="6"/>
        <v>2.8248287183122733E-6</v>
      </c>
      <c r="M15" s="75">
        <f t="shared" si="6"/>
        <v>3.1935137097761139E-6</v>
      </c>
      <c r="N15" s="75">
        <f t="shared" si="6"/>
        <v>3.4651654031643179E-6</v>
      </c>
      <c r="O15" s="75">
        <f t="shared" si="6"/>
        <v>3.6315297992356739E-6</v>
      </c>
      <c r="P15" s="75">
        <f t="shared" si="6"/>
        <v>3.687552E-6</v>
      </c>
      <c r="Q15" s="75">
        <f t="shared" si="7"/>
        <v>3.6315297992356743E-6</v>
      </c>
      <c r="R15" s="75">
        <f t="shared" si="7"/>
        <v>3.4651654031643183E-6</v>
      </c>
      <c r="S15" s="75">
        <f t="shared" si="7"/>
        <v>3.1935137097761143E-6</v>
      </c>
      <c r="T15" s="75">
        <f t="shared" si="7"/>
        <v>2.8248287183122738E-6</v>
      </c>
      <c r="U15" s="75">
        <f t="shared" si="7"/>
        <v>2.3703127356748181E-6</v>
      </c>
      <c r="V15" s="75">
        <f t="shared" si="7"/>
        <v>1.8437759999999998E-6</v>
      </c>
      <c r="W15" s="75">
        <f t="shared" si="7"/>
        <v>1.261217063560857E-6</v>
      </c>
      <c r="X15" s="75">
        <f t="shared" si="7"/>
        <v>6.4033668485204412E-7</v>
      </c>
      <c r="Y15" s="75">
        <f t="shared" si="7"/>
        <v>4.5177986351951914E-22</v>
      </c>
      <c r="Z15" s="75">
        <f t="shared" si="7"/>
        <v>-6.4033668485204475E-7</v>
      </c>
      <c r="AA15" s="75">
        <f t="shared" si="8"/>
        <v>-1.2612170635608561E-6</v>
      </c>
      <c r="AB15" s="75">
        <f t="shared" si="8"/>
        <v>-1.8437760000000004E-6</v>
      </c>
      <c r="AC15" s="75">
        <f t="shared" si="8"/>
        <v>-2.3703127356748173E-6</v>
      </c>
      <c r="AD15" s="75">
        <f t="shared" si="8"/>
        <v>-2.8248287183122733E-6</v>
      </c>
      <c r="AE15" s="75">
        <f t="shared" si="8"/>
        <v>-3.1935137097761135E-6</v>
      </c>
      <c r="AF15" s="75">
        <f t="shared" si="8"/>
        <v>-3.4651654031643175E-6</v>
      </c>
      <c r="AG15" s="75">
        <f t="shared" si="8"/>
        <v>-3.6315297992356739E-6</v>
      </c>
      <c r="AH15" s="75">
        <f t="shared" si="8"/>
        <v>-3.687552E-6</v>
      </c>
      <c r="AI15" s="75">
        <f t="shared" si="8"/>
        <v>-3.6315297992356743E-6</v>
      </c>
      <c r="AJ15" s="75">
        <f t="shared" si="8"/>
        <v>-3.4651654031643187E-6</v>
      </c>
      <c r="AK15" s="75">
        <f t="shared" si="9"/>
        <v>-3.1935137097761139E-6</v>
      </c>
      <c r="AL15" s="75">
        <f t="shared" si="9"/>
        <v>-2.8248287183122742E-6</v>
      </c>
      <c r="AM15" s="75">
        <f t="shared" si="9"/>
        <v>-2.3703127356748186E-6</v>
      </c>
      <c r="AN15" s="75">
        <f t="shared" si="9"/>
        <v>-1.8437760000000017E-6</v>
      </c>
      <c r="AO15" s="75">
        <f t="shared" si="9"/>
        <v>-1.2612170635608559E-6</v>
      </c>
      <c r="AP15" s="75">
        <f t="shared" si="9"/>
        <v>-6.4033668485204772E-7</v>
      </c>
      <c r="AQ15" s="75">
        <f t="shared" si="9"/>
        <v>-9.0355972703903827E-22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5.8172299999999997E-7</v>
      </c>
      <c r="E16" s="50">
        <v>1.5708</v>
      </c>
      <c r="F16" s="36">
        <f t="shared" si="5"/>
        <v>1.7451689999882267E-2</v>
      </c>
      <c r="G16" s="75">
        <f t="shared" si="6"/>
        <v>1.7451689999882267E-6</v>
      </c>
      <c r="H16" s="75">
        <f t="shared" si="6"/>
        <v>1.7186548483569969E-6</v>
      </c>
      <c r="I16" s="75">
        <f t="shared" si="6"/>
        <v>1.6399202388397562E-6</v>
      </c>
      <c r="J16" s="75">
        <f t="shared" si="6"/>
        <v>1.5113574827050503E-6</v>
      </c>
      <c r="K16" s="75">
        <f t="shared" si="6"/>
        <v>1.33687289424214E-6</v>
      </c>
      <c r="L16" s="75">
        <f t="shared" si="6"/>
        <v>1.1217680993780071E-6</v>
      </c>
      <c r="M16" s="75">
        <f t="shared" si="6"/>
        <v>8.7257894845632163E-7</v>
      </c>
      <c r="N16" s="75">
        <f t="shared" si="6"/>
        <v>5.9687692773204399E-7</v>
      </c>
      <c r="O16" s="75">
        <f t="shared" si="6"/>
        <v>3.0303910359292615E-7</v>
      </c>
      <c r="P16" s="75">
        <f t="shared" si="6"/>
        <v>-6.4103636772827934E-12</v>
      </c>
      <c r="Q16" s="75">
        <f t="shared" si="7"/>
        <v>-3.0305172954462342E-7</v>
      </c>
      <c r="R16" s="75">
        <f t="shared" si="7"/>
        <v>-5.9688897527493068E-7</v>
      </c>
      <c r="S16" s="75">
        <f t="shared" si="7"/>
        <v>-8.7259005153190443E-7</v>
      </c>
      <c r="T16" s="75">
        <f t="shared" si="7"/>
        <v>-1.1217779206249536E-6</v>
      </c>
      <c r="U16" s="75">
        <f t="shared" si="7"/>
        <v>-1.33688113524683E-6</v>
      </c>
      <c r="V16" s="75">
        <f t="shared" si="7"/>
        <v>-1.5113638930687274E-6</v>
      </c>
      <c r="W16" s="75">
        <f t="shared" si="7"/>
        <v>-1.639924623786763E-6</v>
      </c>
      <c r="X16" s="75">
        <f t="shared" si="7"/>
        <v>-1.7186570746529382E-6</v>
      </c>
      <c r="Y16" s="75">
        <f t="shared" si="7"/>
        <v>-1.7451689999882267E-6</v>
      </c>
      <c r="Z16" s="75">
        <f t="shared" si="7"/>
        <v>-1.7186548483569969E-6</v>
      </c>
      <c r="AA16" s="75">
        <f t="shared" si="8"/>
        <v>-1.6399202388397562E-6</v>
      </c>
      <c r="AB16" s="75">
        <f t="shared" si="8"/>
        <v>-1.5113574827050501E-6</v>
      </c>
      <c r="AC16" s="75">
        <f t="shared" si="8"/>
        <v>-1.3368728942421396E-6</v>
      </c>
      <c r="AD16" s="75">
        <f t="shared" si="8"/>
        <v>-1.1217680993780071E-6</v>
      </c>
      <c r="AE16" s="75">
        <f t="shared" si="8"/>
        <v>-8.7257894845632184E-7</v>
      </c>
      <c r="AF16" s="75">
        <f t="shared" si="8"/>
        <v>-5.968769277320441E-7</v>
      </c>
      <c r="AG16" s="75">
        <f t="shared" si="8"/>
        <v>-3.0303910359292557E-7</v>
      </c>
      <c r="AH16" s="75">
        <f t="shared" si="8"/>
        <v>6.4103636770689833E-12</v>
      </c>
      <c r="AI16" s="75">
        <f t="shared" si="8"/>
        <v>3.0305172954462321E-7</v>
      </c>
      <c r="AJ16" s="75">
        <f t="shared" si="8"/>
        <v>5.9688897527493046E-7</v>
      </c>
      <c r="AK16" s="75">
        <f t="shared" si="9"/>
        <v>8.7259005153190549E-7</v>
      </c>
      <c r="AL16" s="75">
        <f t="shared" si="9"/>
        <v>1.1217779206249536E-6</v>
      </c>
      <c r="AM16" s="75">
        <f t="shared" si="9"/>
        <v>1.3368811352468298E-6</v>
      </c>
      <c r="AN16" s="75">
        <f t="shared" si="9"/>
        <v>1.5113638930687272E-6</v>
      </c>
      <c r="AO16" s="75">
        <f t="shared" si="9"/>
        <v>1.6399246237867636E-6</v>
      </c>
      <c r="AP16" s="75">
        <f t="shared" si="9"/>
        <v>1.7186570746529382E-6</v>
      </c>
      <c r="AQ16" s="75">
        <f t="shared" si="9"/>
        <v>1.7451689999882267E-6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1.14633E-7</v>
      </c>
      <c r="E17" s="50">
        <v>1.4148099999999999E-10</v>
      </c>
      <c r="F17" s="36">
        <f t="shared" si="5"/>
        <v>2.2578293431336207E-3</v>
      </c>
      <c r="G17" s="75">
        <f t="shared" si="6"/>
        <v>6.4873565892E-17</v>
      </c>
      <c r="H17" s="75">
        <f t="shared" si="6"/>
        <v>7.8413590240663976E-8</v>
      </c>
      <c r="I17" s="75">
        <f t="shared" si="6"/>
        <v>1.4736934417209015E-7</v>
      </c>
      <c r="J17" s="75">
        <f t="shared" si="6"/>
        <v>1.9855018025647991E-7</v>
      </c>
      <c r="K17" s="75">
        <f t="shared" si="6"/>
        <v>2.2578293431336209E-7</v>
      </c>
      <c r="L17" s="75">
        <f t="shared" si="6"/>
        <v>2.2578293429083173E-7</v>
      </c>
      <c r="M17" s="75">
        <f t="shared" si="6"/>
        <v>1.9855018019160635E-7</v>
      </c>
      <c r="N17" s="75">
        <f t="shared" si="6"/>
        <v>1.4736934407269812E-7</v>
      </c>
      <c r="O17" s="75">
        <f t="shared" si="6"/>
        <v>7.8413590118741563E-8</v>
      </c>
      <c r="P17" s="75">
        <f t="shared" si="6"/>
        <v>-6.4873560316745706E-17</v>
      </c>
      <c r="Q17" s="75">
        <f t="shared" si="7"/>
        <v>-7.8413590240663989E-8</v>
      </c>
      <c r="R17" s="75">
        <f t="shared" si="7"/>
        <v>-1.4736934417209018E-7</v>
      </c>
      <c r="S17" s="75">
        <f t="shared" si="7"/>
        <v>-1.9855018025647986E-7</v>
      </c>
      <c r="T17" s="75">
        <f t="shared" si="7"/>
        <v>-2.2578293431336209E-7</v>
      </c>
      <c r="U17" s="75">
        <f t="shared" si="7"/>
        <v>-2.2578293429083176E-7</v>
      </c>
      <c r="V17" s="75">
        <f t="shared" si="7"/>
        <v>-1.9855018019160632E-7</v>
      </c>
      <c r="W17" s="75">
        <f t="shared" si="7"/>
        <v>-1.4736934407269812E-7</v>
      </c>
      <c r="X17" s="75">
        <f t="shared" si="7"/>
        <v>-7.841359011874151E-8</v>
      </c>
      <c r="Y17" s="75">
        <f t="shared" si="7"/>
        <v>6.4873532228257139E-17</v>
      </c>
      <c r="Z17" s="75">
        <f t="shared" si="7"/>
        <v>7.8413590240664055E-8</v>
      </c>
      <c r="AA17" s="75">
        <f t="shared" si="8"/>
        <v>1.4736934417209015E-7</v>
      </c>
      <c r="AB17" s="75">
        <f t="shared" si="8"/>
        <v>1.9855018025647994E-7</v>
      </c>
      <c r="AC17" s="75">
        <f t="shared" si="8"/>
        <v>2.2578293431336209E-7</v>
      </c>
      <c r="AD17" s="75">
        <f t="shared" si="8"/>
        <v>2.2578293429083178E-7</v>
      </c>
      <c r="AE17" s="75">
        <f t="shared" si="8"/>
        <v>1.9855018019160653E-7</v>
      </c>
      <c r="AF17" s="75">
        <f t="shared" si="8"/>
        <v>1.4736934407269849E-7</v>
      </c>
      <c r="AG17" s="75">
        <f t="shared" si="8"/>
        <v>7.8413590118741722E-8</v>
      </c>
      <c r="AH17" s="75">
        <f t="shared" si="8"/>
        <v>-6.487330051065501E-17</v>
      </c>
      <c r="AI17" s="75">
        <f t="shared" si="8"/>
        <v>-7.8413590240663645E-8</v>
      </c>
      <c r="AJ17" s="75">
        <f t="shared" si="8"/>
        <v>-1.4736934417208984E-7</v>
      </c>
      <c r="AK17" s="75">
        <f t="shared" si="9"/>
        <v>-1.9855018025647983E-7</v>
      </c>
      <c r="AL17" s="75">
        <f t="shared" si="9"/>
        <v>-2.2578293431336204E-7</v>
      </c>
      <c r="AM17" s="75">
        <f t="shared" si="9"/>
        <v>-2.2578293429083178E-7</v>
      </c>
      <c r="AN17" s="75">
        <f t="shared" si="9"/>
        <v>-1.9855018019160653E-7</v>
      </c>
      <c r="AO17" s="75">
        <f t="shared" si="9"/>
        <v>-1.4736934407269817E-7</v>
      </c>
      <c r="AP17" s="75">
        <f t="shared" si="9"/>
        <v>-7.8413590118742133E-8</v>
      </c>
      <c r="AQ17" s="75">
        <f t="shared" si="9"/>
        <v>6.4873272422166444E-17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3.18239E-6</v>
      </c>
      <c r="E18" s="50">
        <v>-1.9658899999999999E-16</v>
      </c>
      <c r="F18" s="36">
        <f t="shared" si="5"/>
        <v>0.12729560000000001</v>
      </c>
      <c r="G18" s="75">
        <f t="shared" si="6"/>
        <v>-2.5024914708399997E-21</v>
      </c>
      <c r="H18" s="75">
        <f t="shared" si="6"/>
        <v>2.2104648965018471E-6</v>
      </c>
      <c r="I18" s="75">
        <f t="shared" si="6"/>
        <v>4.3537659356726961E-6</v>
      </c>
      <c r="J18" s="75">
        <f t="shared" si="6"/>
        <v>6.3647799999999974E-6</v>
      </c>
      <c r="K18" s="75">
        <f t="shared" si="6"/>
        <v>8.182403444761381E-6</v>
      </c>
      <c r="L18" s="75">
        <f t="shared" si="6"/>
        <v>9.7514087013496159E-6</v>
      </c>
      <c r="M18" s="75">
        <f t="shared" si="6"/>
        <v>1.1024122338998237E-5</v>
      </c>
      <c r="N18" s="75">
        <f t="shared" si="6"/>
        <v>1.1961873597851468E-5</v>
      </c>
      <c r="O18" s="75">
        <f t="shared" si="6"/>
        <v>1.2536169380434083E-5</v>
      </c>
      <c r="P18" s="75">
        <f t="shared" si="6"/>
        <v>1.272956E-5</v>
      </c>
      <c r="Q18" s="75">
        <f t="shared" si="7"/>
        <v>1.2536169380434085E-5</v>
      </c>
      <c r="R18" s="75">
        <f t="shared" si="7"/>
        <v>1.1961873597851468E-5</v>
      </c>
      <c r="S18" s="75">
        <f t="shared" si="7"/>
        <v>1.1024122338998239E-5</v>
      </c>
      <c r="T18" s="75">
        <f t="shared" si="7"/>
        <v>9.7514087013496176E-6</v>
      </c>
      <c r="U18" s="75">
        <f t="shared" si="7"/>
        <v>8.1824034447613861E-6</v>
      </c>
      <c r="V18" s="75">
        <f t="shared" si="7"/>
        <v>6.3647799999999991E-6</v>
      </c>
      <c r="W18" s="75">
        <f t="shared" si="7"/>
        <v>4.3537659356727012E-6</v>
      </c>
      <c r="X18" s="75">
        <f t="shared" si="7"/>
        <v>2.2104648965018488E-6</v>
      </c>
      <c r="Y18" s="75">
        <f t="shared" si="7"/>
        <v>1.5595600765666572E-21</v>
      </c>
      <c r="Z18" s="75">
        <f t="shared" si="7"/>
        <v>-2.2104648965018513E-6</v>
      </c>
      <c r="AA18" s="75">
        <f t="shared" si="8"/>
        <v>-4.3537659356726987E-6</v>
      </c>
      <c r="AB18" s="75">
        <f t="shared" si="8"/>
        <v>-6.3647800000000016E-6</v>
      </c>
      <c r="AC18" s="75">
        <f t="shared" si="8"/>
        <v>-8.1824034447613827E-6</v>
      </c>
      <c r="AD18" s="75">
        <f t="shared" si="8"/>
        <v>-9.7514087013496159E-6</v>
      </c>
      <c r="AE18" s="75">
        <f t="shared" si="8"/>
        <v>-1.1024122338998235E-5</v>
      </c>
      <c r="AF18" s="75">
        <f t="shared" si="8"/>
        <v>-1.1961873597851466E-5</v>
      </c>
      <c r="AG18" s="75">
        <f t="shared" si="8"/>
        <v>-1.2536169380434083E-5</v>
      </c>
      <c r="AH18" s="75">
        <f t="shared" si="8"/>
        <v>-1.272956E-5</v>
      </c>
      <c r="AI18" s="75">
        <f t="shared" si="8"/>
        <v>-1.2536169380434085E-5</v>
      </c>
      <c r="AJ18" s="75">
        <f t="shared" si="8"/>
        <v>-1.1961873597851469E-5</v>
      </c>
      <c r="AK18" s="75">
        <f t="shared" si="9"/>
        <v>-1.1024122338998237E-5</v>
      </c>
      <c r="AL18" s="75">
        <f t="shared" si="9"/>
        <v>-9.7514087013496192E-6</v>
      </c>
      <c r="AM18" s="75">
        <f t="shared" si="9"/>
        <v>-8.1824034447613861E-6</v>
      </c>
      <c r="AN18" s="75">
        <f t="shared" si="9"/>
        <v>-6.3647800000000058E-6</v>
      </c>
      <c r="AO18" s="75">
        <f t="shared" si="9"/>
        <v>-4.3537659356726978E-6</v>
      </c>
      <c r="AP18" s="75">
        <f t="shared" si="9"/>
        <v>-2.2104648965018615E-6</v>
      </c>
      <c r="AQ18" s="75">
        <f t="shared" si="9"/>
        <v>-3.1191201531333145E-21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2.1418800000000001E-8</v>
      </c>
      <c r="E19" s="50">
        <v>-1.5708</v>
      </c>
      <c r="F19" s="36">
        <f t="shared" si="5"/>
        <v>6.4256399999566502E-4</v>
      </c>
      <c r="G19" s="75">
        <f t="shared" si="6"/>
        <v>-6.4256399999566503E-8</v>
      </c>
      <c r="H19" s="75">
        <f t="shared" si="6"/>
        <v>-6.3280241885874142E-8</v>
      </c>
      <c r="I19" s="75">
        <f t="shared" si="6"/>
        <v>-6.0381345643826908E-8</v>
      </c>
      <c r="J19" s="75">
        <f t="shared" si="6"/>
        <v>-5.5647792768827199E-8</v>
      </c>
      <c r="K19" s="75">
        <f t="shared" si="6"/>
        <v>-4.9223409869688503E-8</v>
      </c>
      <c r="L19" s="75">
        <f t="shared" si="6"/>
        <v>-4.1303398569906561E-8</v>
      </c>
      <c r="M19" s="75">
        <f t="shared" si="6"/>
        <v>-3.2128404405106164E-8</v>
      </c>
      <c r="N19" s="75">
        <f t="shared" si="6"/>
        <v>-2.1977204930213691E-8</v>
      </c>
      <c r="O19" s="75">
        <f t="shared" si="6"/>
        <v>-1.1158239204518964E-8</v>
      </c>
      <c r="P19" s="75">
        <f t="shared" si="6"/>
        <v>-2.3602693640661334E-13</v>
      </c>
      <c r="Q19" s="75">
        <f t="shared" si="7"/>
        <v>1.1157774322205178E-8</v>
      </c>
      <c r="R19" s="75">
        <f t="shared" si="7"/>
        <v>2.1976761344672793E-8</v>
      </c>
      <c r="S19" s="75">
        <f t="shared" si="7"/>
        <v>3.2127995594460345E-8</v>
      </c>
      <c r="T19" s="75">
        <f t="shared" si="7"/>
        <v>4.1303036955660444E-8</v>
      </c>
      <c r="U19" s="75">
        <f t="shared" si="7"/>
        <v>4.9223106439307951E-8</v>
      </c>
      <c r="V19" s="75">
        <f t="shared" si="7"/>
        <v>5.5647556741890794E-8</v>
      </c>
      <c r="W19" s="75">
        <f t="shared" si="7"/>
        <v>6.0381184191893682E-8</v>
      </c>
      <c r="X19" s="75">
        <f t="shared" si="7"/>
        <v>6.3280159914579354E-8</v>
      </c>
      <c r="Y19" s="75">
        <f t="shared" si="7"/>
        <v>6.4256399999566503E-8</v>
      </c>
      <c r="Z19" s="75">
        <f t="shared" si="7"/>
        <v>6.3280241885874142E-8</v>
      </c>
      <c r="AA19" s="75">
        <f t="shared" si="8"/>
        <v>6.0381345643826921E-8</v>
      </c>
      <c r="AB19" s="75">
        <f t="shared" si="8"/>
        <v>5.5647792768827199E-8</v>
      </c>
      <c r="AC19" s="75">
        <f t="shared" si="8"/>
        <v>4.9223409869688509E-8</v>
      </c>
      <c r="AD19" s="75">
        <f t="shared" si="8"/>
        <v>4.1303398569906588E-8</v>
      </c>
      <c r="AE19" s="75">
        <f t="shared" si="8"/>
        <v>3.2128404405106197E-8</v>
      </c>
      <c r="AF19" s="75">
        <f t="shared" si="8"/>
        <v>2.1977204930213738E-8</v>
      </c>
      <c r="AG19" s="75">
        <f t="shared" si="8"/>
        <v>1.115823920451897E-8</v>
      </c>
      <c r="AH19" s="75">
        <f t="shared" si="8"/>
        <v>2.360269364287535E-13</v>
      </c>
      <c r="AI19" s="75">
        <f t="shared" si="8"/>
        <v>-1.1157774322205141E-8</v>
      </c>
      <c r="AJ19" s="75">
        <f t="shared" si="8"/>
        <v>-2.1976761344672746E-8</v>
      </c>
      <c r="AK19" s="75">
        <f t="shared" si="9"/>
        <v>-3.2127995594460352E-8</v>
      </c>
      <c r="AL19" s="75">
        <f t="shared" si="9"/>
        <v>-4.1303036955660437E-8</v>
      </c>
      <c r="AM19" s="75">
        <f t="shared" si="9"/>
        <v>-4.9223106439307938E-8</v>
      </c>
      <c r="AN19" s="75">
        <f t="shared" si="9"/>
        <v>-5.5647556741890774E-8</v>
      </c>
      <c r="AO19" s="75">
        <f t="shared" si="9"/>
        <v>-6.0381184191893682E-8</v>
      </c>
      <c r="AP19" s="75">
        <f t="shared" si="9"/>
        <v>-6.3280159914579341E-8</v>
      </c>
      <c r="AQ19" s="75">
        <f t="shared" si="9"/>
        <v>-6.4256399999566503E-8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7.6206099999999996E-7</v>
      </c>
      <c r="E20" s="50">
        <v>-4.5271600000000002E-16</v>
      </c>
      <c r="F20" s="36">
        <f t="shared" si="5"/>
        <v>1.5009671621364731E-2</v>
      </c>
      <c r="G20" s="75">
        <f t="shared" si="6"/>
        <v>-1.379988830704E-21</v>
      </c>
      <c r="H20" s="75">
        <f t="shared" si="6"/>
        <v>5.2128042488580357E-7</v>
      </c>
      <c r="I20" s="75">
        <f t="shared" si="6"/>
        <v>9.7968673725066646E-7</v>
      </c>
      <c r="J20" s="75">
        <f t="shared" si="6"/>
        <v>1.3199283704667453E-6</v>
      </c>
      <c r="K20" s="75">
        <f t="shared" si="6"/>
        <v>1.5009671621364723E-6</v>
      </c>
      <c r="L20" s="75">
        <f t="shared" si="6"/>
        <v>1.5009671621364727E-6</v>
      </c>
      <c r="M20" s="75">
        <f t="shared" si="6"/>
        <v>1.319928370466747E-6</v>
      </c>
      <c r="N20" s="75">
        <f t="shared" si="6"/>
        <v>9.7968673725066879E-7</v>
      </c>
      <c r="O20" s="75">
        <f t="shared" si="6"/>
        <v>5.2128042488580633E-7</v>
      </c>
      <c r="P20" s="75">
        <f t="shared" si="6"/>
        <v>1.5404198407294177E-21</v>
      </c>
      <c r="Q20" s="75">
        <f t="shared" si="7"/>
        <v>-5.2128042488580347E-7</v>
      </c>
      <c r="R20" s="75">
        <f t="shared" si="7"/>
        <v>-9.7968673725066646E-7</v>
      </c>
      <c r="S20" s="75">
        <f t="shared" si="7"/>
        <v>-1.3199283704667451E-6</v>
      </c>
      <c r="T20" s="75">
        <f t="shared" si="7"/>
        <v>-1.5009671621364723E-6</v>
      </c>
      <c r="U20" s="75">
        <f t="shared" si="7"/>
        <v>-1.5009671621364727E-6</v>
      </c>
      <c r="V20" s="75">
        <f t="shared" si="7"/>
        <v>-1.3199283704667468E-6</v>
      </c>
      <c r="W20" s="75">
        <f t="shared" si="7"/>
        <v>-9.79686737250669E-7</v>
      </c>
      <c r="X20" s="75">
        <f t="shared" si="7"/>
        <v>-5.212804248858059E-7</v>
      </c>
      <c r="Y20" s="75">
        <f t="shared" si="7"/>
        <v>-1.7271474120686415E-21</v>
      </c>
      <c r="Z20" s="75">
        <f t="shared" si="7"/>
        <v>5.2128042488580389E-7</v>
      </c>
      <c r="AA20" s="75">
        <f t="shared" si="8"/>
        <v>9.7968673725066625E-7</v>
      </c>
      <c r="AB20" s="75">
        <f t="shared" si="8"/>
        <v>1.3199283704667457E-6</v>
      </c>
      <c r="AC20" s="75">
        <f t="shared" si="8"/>
        <v>1.5009671621364723E-6</v>
      </c>
      <c r="AD20" s="75">
        <f t="shared" si="8"/>
        <v>1.5009671621364731E-6</v>
      </c>
      <c r="AE20" s="75">
        <f t="shared" si="8"/>
        <v>1.3199283704667482E-6</v>
      </c>
      <c r="AF20" s="75">
        <f t="shared" si="8"/>
        <v>9.7968673725067133E-7</v>
      </c>
      <c r="AG20" s="75">
        <f t="shared" si="8"/>
        <v>5.2128042488580739E-7</v>
      </c>
      <c r="AH20" s="75">
        <f t="shared" si="8"/>
        <v>3.267567252798059E-21</v>
      </c>
      <c r="AI20" s="75">
        <f t="shared" si="8"/>
        <v>-5.2128042488580114E-7</v>
      </c>
      <c r="AJ20" s="75">
        <f t="shared" si="8"/>
        <v>-9.7968673725066413E-7</v>
      </c>
      <c r="AK20" s="75">
        <f t="shared" si="9"/>
        <v>-1.3199283704667449E-6</v>
      </c>
      <c r="AL20" s="75">
        <f t="shared" si="9"/>
        <v>-1.5009671621364718E-6</v>
      </c>
      <c r="AM20" s="75">
        <f t="shared" si="9"/>
        <v>-1.5009671621364731E-6</v>
      </c>
      <c r="AN20" s="75">
        <f t="shared" si="9"/>
        <v>-1.3199283704667482E-6</v>
      </c>
      <c r="AO20" s="75">
        <f t="shared" si="9"/>
        <v>-9.7968673725066942E-7</v>
      </c>
      <c r="AP20" s="75">
        <f t="shared" si="9"/>
        <v>-5.2128042488581003E-7</v>
      </c>
      <c r="AQ20" s="75">
        <f t="shared" si="9"/>
        <v>-3.4542948241372829E-21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4.3413999999999996E-6</v>
      </c>
      <c r="E21" s="50">
        <v>8.6035699999999997E-14</v>
      </c>
      <c r="F21" s="36">
        <f t="shared" si="5"/>
        <v>0.17365599999999998</v>
      </c>
      <c r="G21" s="75">
        <f t="shared" si="6"/>
        <v>1.4940615519199998E-18</v>
      </c>
      <c r="H21" s="75">
        <f t="shared" si="6"/>
        <v>3.0155047940943167E-6</v>
      </c>
      <c r="I21" s="75">
        <f t="shared" si="6"/>
        <v>5.9393850009376367E-6</v>
      </c>
      <c r="J21" s="75">
        <f t="shared" si="6"/>
        <v>8.6828000000012935E-6</v>
      </c>
      <c r="K21" s="75">
        <f t="shared" si="6"/>
        <v>1.1162392514773711E-5</v>
      </c>
      <c r="L21" s="75">
        <f t="shared" si="6"/>
        <v>1.3302821381427884E-5</v>
      </c>
      <c r="M21" s="75">
        <f t="shared" si="6"/>
        <v>1.5039050751959792E-5</v>
      </c>
      <c r="N21" s="75">
        <f t="shared" si="6"/>
        <v>1.6318326175520281E-5</v>
      </c>
      <c r="O21" s="75">
        <f t="shared" si="6"/>
        <v>1.7101777515709057E-5</v>
      </c>
      <c r="P21" s="75">
        <f t="shared" si="6"/>
        <v>1.7365599999999999E-5</v>
      </c>
      <c r="Q21" s="75">
        <f t="shared" si="7"/>
        <v>1.7101777515708539E-5</v>
      </c>
      <c r="R21" s="75">
        <f t="shared" si="7"/>
        <v>1.6318326175519261E-5</v>
      </c>
      <c r="S21" s="75">
        <f t="shared" si="7"/>
        <v>1.50390507519583E-5</v>
      </c>
      <c r="T21" s="75">
        <f t="shared" si="7"/>
        <v>1.3302821381425961E-5</v>
      </c>
      <c r="U21" s="75">
        <f t="shared" si="7"/>
        <v>1.1162392514771424E-5</v>
      </c>
      <c r="V21" s="75">
        <f t="shared" si="7"/>
        <v>8.6827999999987033E-6</v>
      </c>
      <c r="W21" s="75">
        <f t="shared" si="7"/>
        <v>5.9393850009348297E-6</v>
      </c>
      <c r="X21" s="75">
        <f t="shared" si="7"/>
        <v>3.0155047940913707E-6</v>
      </c>
      <c r="Y21" s="75">
        <f t="shared" si="7"/>
        <v>-1.4939763192181598E-18</v>
      </c>
      <c r="Z21" s="75">
        <f t="shared" si="7"/>
        <v>-3.0155047940943209E-6</v>
      </c>
      <c r="AA21" s="75">
        <f t="shared" si="8"/>
        <v>-5.9393850009376367E-6</v>
      </c>
      <c r="AB21" s="75">
        <f t="shared" si="8"/>
        <v>-8.6828000000012969E-6</v>
      </c>
      <c r="AC21" s="75">
        <f t="shared" si="8"/>
        <v>-1.1162392514773713E-5</v>
      </c>
      <c r="AD21" s="75">
        <f t="shared" si="8"/>
        <v>-1.3302821381427884E-5</v>
      </c>
      <c r="AE21" s="75">
        <f t="shared" si="8"/>
        <v>-1.503905075195979E-5</v>
      </c>
      <c r="AF21" s="75">
        <f t="shared" si="8"/>
        <v>-1.6318326175520277E-5</v>
      </c>
      <c r="AG21" s="75">
        <f t="shared" si="8"/>
        <v>-1.7101777515709057E-5</v>
      </c>
      <c r="AH21" s="75">
        <f t="shared" si="8"/>
        <v>-1.7365599999999999E-5</v>
      </c>
      <c r="AI21" s="75">
        <f t="shared" si="8"/>
        <v>-1.7101777515708539E-5</v>
      </c>
      <c r="AJ21" s="75">
        <f t="shared" si="8"/>
        <v>-1.6318326175519261E-5</v>
      </c>
      <c r="AK21" s="75">
        <f t="shared" si="9"/>
        <v>-1.5039050751958298E-5</v>
      </c>
      <c r="AL21" s="75">
        <f t="shared" si="9"/>
        <v>-1.3302821381425963E-5</v>
      </c>
      <c r="AM21" s="75">
        <f t="shared" si="9"/>
        <v>-1.1162392514771424E-5</v>
      </c>
      <c r="AN21" s="75">
        <f t="shared" si="9"/>
        <v>-8.6827999999987118E-6</v>
      </c>
      <c r="AO21" s="75">
        <f t="shared" si="9"/>
        <v>-5.9393850009348237E-6</v>
      </c>
      <c r="AP21" s="75">
        <f t="shared" si="9"/>
        <v>-3.0155047940913881E-6</v>
      </c>
      <c r="AQ21" s="75">
        <f t="shared" si="9"/>
        <v>1.4918487754173036E-18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3.9633200000000004E-6</v>
      </c>
      <c r="E22" s="50">
        <v>-1.5708</v>
      </c>
      <c r="F22" s="36">
        <f t="shared" si="5"/>
        <v>0.1188995999991979</v>
      </c>
      <c r="G22" s="75">
        <f t="shared" si="6"/>
        <v>-1.188995999991979E-5</v>
      </c>
      <c r="H22" s="75">
        <f t="shared" si="6"/>
        <v>-1.1709332374882006E-5</v>
      </c>
      <c r="I22" s="75">
        <f t="shared" si="6"/>
        <v>-1.1172922610841509E-5</v>
      </c>
      <c r="J22" s="75">
        <f t="shared" si="6"/>
        <v>-1.0297029247042234E-5</v>
      </c>
      <c r="K22" s="75">
        <f t="shared" si="6"/>
        <v>-9.1082658601197941E-6</v>
      </c>
      <c r="L22" s="75">
        <f t="shared" si="6"/>
        <v>-7.642752424042528E-6</v>
      </c>
      <c r="M22" s="75">
        <f t="shared" si="6"/>
        <v>-5.9450178229800623E-6</v>
      </c>
      <c r="N22" s="75">
        <f t="shared" si="6"/>
        <v>-4.0666468636905212E-6</v>
      </c>
      <c r="O22" s="75">
        <f t="shared" si="6"/>
        <v>-2.0647128972703466E-6</v>
      </c>
      <c r="P22" s="75">
        <f t="shared" si="6"/>
        <v>-4.3674261751314683E-11</v>
      </c>
      <c r="Q22" s="75">
        <f t="shared" si="7"/>
        <v>2.0646268757671873E-6</v>
      </c>
      <c r="R22" s="75">
        <f t="shared" si="7"/>
        <v>4.0665647829275482E-6</v>
      </c>
      <c r="S22" s="75">
        <f t="shared" si="7"/>
        <v>5.9449421769397239E-6</v>
      </c>
      <c r="T22" s="75">
        <f t="shared" si="7"/>
        <v>7.6426855111914847E-6</v>
      </c>
      <c r="U22" s="75">
        <f t="shared" si="7"/>
        <v>9.1082097135711614E-6</v>
      </c>
      <c r="V22" s="75">
        <f t="shared" si="7"/>
        <v>1.0296985572780485E-5</v>
      </c>
      <c r="W22" s="75">
        <f t="shared" si="7"/>
        <v>1.1172892735886981E-5</v>
      </c>
      <c r="X22" s="75">
        <f t="shared" si="7"/>
        <v>1.1709317206970076E-5</v>
      </c>
      <c r="Y22" s="75">
        <f t="shared" si="7"/>
        <v>1.188995999991979E-5</v>
      </c>
      <c r="Z22" s="75">
        <f t="shared" si="7"/>
        <v>1.1709332374882006E-5</v>
      </c>
      <c r="AA22" s="75">
        <f t="shared" si="8"/>
        <v>1.1172922610841509E-5</v>
      </c>
      <c r="AB22" s="75">
        <f t="shared" si="8"/>
        <v>1.0297029247042235E-5</v>
      </c>
      <c r="AC22" s="75">
        <f t="shared" si="8"/>
        <v>9.1082658601197958E-6</v>
      </c>
      <c r="AD22" s="75">
        <f t="shared" si="8"/>
        <v>7.6427524240425313E-6</v>
      </c>
      <c r="AE22" s="75">
        <f t="shared" si="8"/>
        <v>5.9450178229800691E-6</v>
      </c>
      <c r="AF22" s="75">
        <f t="shared" si="8"/>
        <v>4.0666468636905296E-6</v>
      </c>
      <c r="AG22" s="75">
        <f t="shared" si="8"/>
        <v>2.0647128972703483E-6</v>
      </c>
      <c r="AH22" s="75">
        <f t="shared" si="8"/>
        <v>4.3674261755411483E-11</v>
      </c>
      <c r="AI22" s="75">
        <f t="shared" si="8"/>
        <v>-2.0646268757671805E-6</v>
      </c>
      <c r="AJ22" s="75">
        <f t="shared" si="8"/>
        <v>-4.0665647829275406E-6</v>
      </c>
      <c r="AK22" s="75">
        <f t="shared" si="9"/>
        <v>-5.9449421769397256E-6</v>
      </c>
      <c r="AL22" s="75">
        <f t="shared" si="9"/>
        <v>-7.6426855111914813E-6</v>
      </c>
      <c r="AM22" s="75">
        <f t="shared" si="9"/>
        <v>-9.1082097135711597E-6</v>
      </c>
      <c r="AN22" s="75">
        <f t="shared" si="9"/>
        <v>-1.0296985572780479E-5</v>
      </c>
      <c r="AO22" s="75">
        <f t="shared" si="9"/>
        <v>-1.1172892735886982E-5</v>
      </c>
      <c r="AP22" s="75">
        <f t="shared" si="9"/>
        <v>-1.1709317206970074E-5</v>
      </c>
      <c r="AQ22" s="75">
        <f t="shared" si="9"/>
        <v>-1.188995999991979E-5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1.7144000000000001E-6</v>
      </c>
      <c r="E23" s="50">
        <v>-4.20906E-16</v>
      </c>
      <c r="F23" s="36">
        <f t="shared" si="5"/>
        <v>3.37670882352826E-2</v>
      </c>
      <c r="G23" s="75">
        <f t="shared" ref="G23:P32" si="10">Bn*SIN(m*(th-INDEX(deg,ii)*PI()/180+ph))*INDEX(mm,ii)*INDEX(_10kA,ii)</f>
        <v>-2.8864049856E-21</v>
      </c>
      <c r="H23" s="75">
        <f t="shared" si="10"/>
        <v>1.1727186674350502E-6</v>
      </c>
      <c r="I23" s="75">
        <f t="shared" si="10"/>
        <v>2.2039901560932035E-6</v>
      </c>
      <c r="J23" s="75">
        <f t="shared" si="10"/>
        <v>2.9694279044960817E-6</v>
      </c>
      <c r="K23" s="75">
        <f t="shared" si="10"/>
        <v>3.3767088235282586E-6</v>
      </c>
      <c r="L23" s="75">
        <f t="shared" si="10"/>
        <v>3.3767088235282599E-6</v>
      </c>
      <c r="M23" s="75">
        <f t="shared" si="10"/>
        <v>2.9694279044960851E-6</v>
      </c>
      <c r="N23" s="75">
        <f t="shared" si="10"/>
        <v>2.2039901560932091E-6</v>
      </c>
      <c r="O23" s="75">
        <f t="shared" si="10"/>
        <v>1.1727186674350563E-6</v>
      </c>
      <c r="P23" s="75">
        <f t="shared" si="10"/>
        <v>3.4654650676868572E-21</v>
      </c>
      <c r="Q23" s="75">
        <f t="shared" ref="Q23:Z32" si="11">Bn*SIN(m*(th-INDEX(deg,ii)*PI()/180+ph))*INDEX(mm,ii)*INDEX(_10kA,ii)</f>
        <v>-1.17271866743505E-6</v>
      </c>
      <c r="R23" s="75">
        <f t="shared" si="11"/>
        <v>-2.2039901560932035E-6</v>
      </c>
      <c r="S23" s="75">
        <f t="shared" si="11"/>
        <v>-2.9694279044960808E-6</v>
      </c>
      <c r="T23" s="75">
        <f t="shared" si="11"/>
        <v>-3.3767088235282586E-6</v>
      </c>
      <c r="U23" s="75">
        <f t="shared" si="11"/>
        <v>-3.3767088235282599E-6</v>
      </c>
      <c r="V23" s="75">
        <f t="shared" si="11"/>
        <v>-2.9694279044960846E-6</v>
      </c>
      <c r="W23" s="75">
        <f t="shared" si="11"/>
        <v>-2.2039901560932095E-6</v>
      </c>
      <c r="X23" s="75">
        <f t="shared" si="11"/>
        <v>-1.1727186674350555E-6</v>
      </c>
      <c r="Y23" s="75">
        <f t="shared" si="11"/>
        <v>-3.8855439699059249E-21</v>
      </c>
      <c r="Z23" s="75">
        <f t="shared" si="11"/>
        <v>1.1727186674350508E-6</v>
      </c>
      <c r="AA23" s="75">
        <f t="shared" ref="AA23:AJ32" si="12">Bn*SIN(m*(th-INDEX(deg,ii)*PI()/180+ph))*INDEX(mm,ii)*INDEX(_10kA,ii)</f>
        <v>2.2039901560932031E-6</v>
      </c>
      <c r="AB23" s="75">
        <f t="shared" si="12"/>
        <v>2.9694279044960825E-6</v>
      </c>
      <c r="AC23" s="75">
        <f t="shared" si="12"/>
        <v>3.3767088235282586E-6</v>
      </c>
      <c r="AD23" s="75">
        <f t="shared" si="12"/>
        <v>3.3767088235282594E-6</v>
      </c>
      <c r="AE23" s="75">
        <f t="shared" si="12"/>
        <v>2.9694279044960851E-6</v>
      </c>
      <c r="AF23" s="75">
        <f t="shared" si="12"/>
        <v>2.2039901560932095E-6</v>
      </c>
      <c r="AG23" s="75">
        <f t="shared" si="12"/>
        <v>1.1727186674350529E-6</v>
      </c>
      <c r="AH23" s="75">
        <f t="shared" si="12"/>
        <v>1.2602367066572029E-21</v>
      </c>
      <c r="AI23" s="75">
        <f t="shared" si="12"/>
        <v>-1.1727186674350504E-6</v>
      </c>
      <c r="AJ23" s="75">
        <f t="shared" si="12"/>
        <v>-2.2039901560932027E-6</v>
      </c>
      <c r="AK23" s="75">
        <f t="shared" ref="AK23:AQ32" si="13">Bn*SIN(m*(th-INDEX(deg,ii)*PI()/180+ph))*INDEX(mm,ii)*INDEX(_10kA,ii)</f>
        <v>-2.9694279044960834E-6</v>
      </c>
      <c r="AL23" s="75">
        <f t="shared" si="13"/>
        <v>-3.376708823528259E-6</v>
      </c>
      <c r="AM23" s="75">
        <f t="shared" si="13"/>
        <v>-3.3767088235282594E-6</v>
      </c>
      <c r="AN23" s="75">
        <f t="shared" si="13"/>
        <v>-2.9694279044960851E-6</v>
      </c>
      <c r="AO23" s="75">
        <f t="shared" si="13"/>
        <v>-2.2039901560932052E-6</v>
      </c>
      <c r="AP23" s="75">
        <f t="shared" si="13"/>
        <v>-1.1727186674350591E-6</v>
      </c>
      <c r="AQ23" s="75">
        <f t="shared" si="13"/>
        <v>-1.6803156088762706E-21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6.5177600000000003E-6</v>
      </c>
      <c r="E24" s="50">
        <v>-2.89739E-14</v>
      </c>
      <c r="F24" s="36">
        <f t="shared" si="5"/>
        <v>0.26071040000000001</v>
      </c>
      <c r="G24" s="75">
        <f t="shared" si="10"/>
        <v>-7.5537970585600001E-19</v>
      </c>
      <c r="H24" s="75">
        <f t="shared" si="10"/>
        <v>4.5271885858809033E-6</v>
      </c>
      <c r="I24" s="75">
        <f t="shared" si="10"/>
        <v>8.9168208374485327E-6</v>
      </c>
      <c r="J24" s="75">
        <f t="shared" si="10"/>
        <v>1.3035519999999345E-5</v>
      </c>
      <c r="K24" s="75">
        <f t="shared" si="10"/>
        <v>1.6758141483641573E-5</v>
      </c>
      <c r="L24" s="75">
        <f t="shared" si="10"/>
        <v>1.9971575318332114E-5</v>
      </c>
      <c r="M24" s="75">
        <f t="shared" si="10"/>
        <v>2.2578182943079874E-5</v>
      </c>
      <c r="N24" s="75">
        <f t="shared" si="10"/>
        <v>2.4498763904213992E-5</v>
      </c>
      <c r="O24" s="75">
        <f t="shared" si="10"/>
        <v>2.5674962321091268E-5</v>
      </c>
      <c r="P24" s="75">
        <f t="shared" si="10"/>
        <v>2.6071040000000001E-5</v>
      </c>
      <c r="Q24" s="75">
        <f t="shared" si="11"/>
        <v>2.5674962321091529E-5</v>
      </c>
      <c r="R24" s="75">
        <f t="shared" si="11"/>
        <v>2.4498763904214507E-5</v>
      </c>
      <c r="S24" s="75">
        <f t="shared" si="11"/>
        <v>2.257818294308063E-5</v>
      </c>
      <c r="T24" s="75">
        <f t="shared" si="11"/>
        <v>1.9971575318333086E-5</v>
      </c>
      <c r="U24" s="75">
        <f t="shared" si="11"/>
        <v>1.6758141483642735E-5</v>
      </c>
      <c r="V24" s="75">
        <f t="shared" si="11"/>
        <v>1.3035520000000651E-5</v>
      </c>
      <c r="W24" s="75">
        <f t="shared" si="11"/>
        <v>8.9168208374499541E-6</v>
      </c>
      <c r="X24" s="75">
        <f t="shared" si="11"/>
        <v>4.5271885858823873E-6</v>
      </c>
      <c r="Y24" s="75">
        <f t="shared" si="11"/>
        <v>7.5575548041939556E-19</v>
      </c>
      <c r="Z24" s="75">
        <f t="shared" si="11"/>
        <v>-4.5271885858809101E-6</v>
      </c>
      <c r="AA24" s="75">
        <f t="shared" si="12"/>
        <v>-8.9168208374485327E-6</v>
      </c>
      <c r="AB24" s="75">
        <f t="shared" si="12"/>
        <v>-1.3035519999999352E-5</v>
      </c>
      <c r="AC24" s="75">
        <f t="shared" si="12"/>
        <v>-1.6758141483641576E-5</v>
      </c>
      <c r="AD24" s="75">
        <f t="shared" si="12"/>
        <v>-1.9971575318332107E-5</v>
      </c>
      <c r="AE24" s="75">
        <f t="shared" si="12"/>
        <v>-2.2578182943079864E-5</v>
      </c>
      <c r="AF24" s="75">
        <f t="shared" si="12"/>
        <v>-2.4498763904213982E-5</v>
      </c>
      <c r="AG24" s="75">
        <f t="shared" si="12"/>
        <v>-2.5674962321091268E-5</v>
      </c>
      <c r="AH24" s="75">
        <f t="shared" si="12"/>
        <v>-2.6071040000000001E-5</v>
      </c>
      <c r="AI24" s="75">
        <f t="shared" si="12"/>
        <v>-2.5674962321091532E-5</v>
      </c>
      <c r="AJ24" s="75">
        <f t="shared" si="12"/>
        <v>-2.4498763904214517E-5</v>
      </c>
      <c r="AK24" s="75">
        <f t="shared" si="13"/>
        <v>-2.2578182943080633E-5</v>
      </c>
      <c r="AL24" s="75">
        <f t="shared" si="13"/>
        <v>-1.9971575318333097E-5</v>
      </c>
      <c r="AM24" s="75">
        <f t="shared" si="13"/>
        <v>-1.6758141483642745E-5</v>
      </c>
      <c r="AN24" s="75">
        <f t="shared" si="13"/>
        <v>-1.3035520000000675E-5</v>
      </c>
      <c r="AO24" s="75">
        <f t="shared" si="13"/>
        <v>-8.9168208374499575E-6</v>
      </c>
      <c r="AP24" s="75">
        <f t="shared" si="13"/>
        <v>-4.5271885858824246E-6</v>
      </c>
      <c r="AQ24" s="75">
        <f t="shared" si="13"/>
        <v>-7.70527437410351E-19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1.1961699999999999E-5</v>
      </c>
      <c r="E25" s="50">
        <v>-1.5708</v>
      </c>
      <c r="F25" s="36">
        <f t="shared" si="5"/>
        <v>0.35885099999757902</v>
      </c>
      <c r="G25" s="75">
        <f t="shared" si="10"/>
        <v>-3.5885099999757904E-5</v>
      </c>
      <c r="H25" s="75">
        <f t="shared" si="10"/>
        <v>-3.5339947586524948E-5</v>
      </c>
      <c r="I25" s="75">
        <f t="shared" si="10"/>
        <v>-3.3721008748751768E-5</v>
      </c>
      <c r="J25" s="75">
        <f t="shared" si="10"/>
        <v>-3.1077474123801527E-5</v>
      </c>
      <c r="K25" s="75">
        <f t="shared" si="10"/>
        <v>-2.7489666173560279E-5</v>
      </c>
      <c r="L25" s="75">
        <f t="shared" si="10"/>
        <v>-2.3066598627077676E-5</v>
      </c>
      <c r="M25" s="75">
        <f t="shared" si="10"/>
        <v>-1.7942664153573418E-5</v>
      </c>
      <c r="N25" s="75">
        <f t="shared" si="10"/>
        <v>-1.2273550909188986E-5</v>
      </c>
      <c r="O25" s="75">
        <f t="shared" si="10"/>
        <v>-6.2315120311452785E-6</v>
      </c>
      <c r="P25" s="75">
        <f t="shared" si="10"/>
        <v>-1.3181333245629944E-10</v>
      </c>
      <c r="Q25" s="75">
        <f t="shared" si="11"/>
        <v>6.2312524095617713E-6</v>
      </c>
      <c r="R25" s="75">
        <f t="shared" si="11"/>
        <v>1.2273303181157325E-5</v>
      </c>
      <c r="S25" s="75">
        <f t="shared" si="11"/>
        <v>1.7942435846184483E-5</v>
      </c>
      <c r="T25" s="75">
        <f t="shared" si="11"/>
        <v>2.3066396677335963E-5</v>
      </c>
      <c r="U25" s="75">
        <f t="shared" si="11"/>
        <v>2.748949671760649E-5</v>
      </c>
      <c r="V25" s="75">
        <f t="shared" si="11"/>
        <v>3.1077342310469074E-5</v>
      </c>
      <c r="W25" s="75">
        <f t="shared" si="11"/>
        <v>3.3720918583122052E-5</v>
      </c>
      <c r="X25" s="75">
        <f t="shared" si="11"/>
        <v>3.5339901808235003E-5</v>
      </c>
      <c r="Y25" s="75">
        <f t="shared" si="11"/>
        <v>3.5885099999757904E-5</v>
      </c>
      <c r="Z25" s="75">
        <f t="shared" si="11"/>
        <v>3.5339947586524948E-5</v>
      </c>
      <c r="AA25" s="75">
        <f t="shared" si="12"/>
        <v>3.3721008748751768E-5</v>
      </c>
      <c r="AB25" s="75">
        <f t="shared" si="12"/>
        <v>3.1077474123801527E-5</v>
      </c>
      <c r="AC25" s="75">
        <f t="shared" si="12"/>
        <v>2.7489666173560286E-5</v>
      </c>
      <c r="AD25" s="75">
        <f t="shared" si="12"/>
        <v>2.3066598627077686E-5</v>
      </c>
      <c r="AE25" s="75">
        <f t="shared" si="12"/>
        <v>1.7942664153573438E-5</v>
      </c>
      <c r="AF25" s="75">
        <f t="shared" si="12"/>
        <v>1.2273550909189011E-5</v>
      </c>
      <c r="AG25" s="75">
        <f t="shared" si="12"/>
        <v>6.2315120311452819E-6</v>
      </c>
      <c r="AH25" s="75">
        <f t="shared" si="12"/>
        <v>1.3181333246866401E-10</v>
      </c>
      <c r="AI25" s="75">
        <f t="shared" si="12"/>
        <v>-6.2312524095617518E-6</v>
      </c>
      <c r="AJ25" s="75">
        <f t="shared" si="12"/>
        <v>-1.2273303181157299E-5</v>
      </c>
      <c r="AK25" s="75">
        <f t="shared" si="13"/>
        <v>-1.794243584618449E-5</v>
      </c>
      <c r="AL25" s="75">
        <f t="shared" si="13"/>
        <v>-2.3066396677335957E-5</v>
      </c>
      <c r="AM25" s="75">
        <f t="shared" si="13"/>
        <v>-2.748949671760648E-5</v>
      </c>
      <c r="AN25" s="75">
        <f t="shared" si="13"/>
        <v>-3.1077342310469061E-5</v>
      </c>
      <c r="AO25" s="75">
        <f t="shared" si="13"/>
        <v>-3.3720918583122052E-5</v>
      </c>
      <c r="AP25" s="75">
        <f t="shared" si="13"/>
        <v>-3.5339901808234996E-5</v>
      </c>
      <c r="AQ25" s="75">
        <f t="shared" si="13"/>
        <v>-3.5885099999757904E-5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3.00945E-6</v>
      </c>
      <c r="E26" s="50">
        <v>-4.1418999999999998E-16</v>
      </c>
      <c r="F26" s="36">
        <f t="shared" si="5"/>
        <v>5.9274593846051798E-2</v>
      </c>
      <c r="G26" s="75">
        <f t="shared" si="10"/>
        <v>-4.9859363820000002E-21</v>
      </c>
      <c r="H26" s="75">
        <f t="shared" si="10"/>
        <v>2.0585850406628626E-6</v>
      </c>
      <c r="I26" s="75">
        <f t="shared" si="10"/>
        <v>3.8688743439423082E-6</v>
      </c>
      <c r="J26" s="75">
        <f t="shared" si="10"/>
        <v>5.212520302838155E-6</v>
      </c>
      <c r="K26" s="75">
        <f t="shared" si="10"/>
        <v>5.9274593846051784E-6</v>
      </c>
      <c r="L26" s="75">
        <f t="shared" si="10"/>
        <v>5.9274593846051801E-6</v>
      </c>
      <c r="M26" s="75">
        <f t="shared" si="10"/>
        <v>5.2125203028381609E-6</v>
      </c>
      <c r="N26" s="75">
        <f t="shared" si="10"/>
        <v>3.8688743439423167E-6</v>
      </c>
      <c r="O26" s="75">
        <f t="shared" si="10"/>
        <v>2.0585850406628736E-6</v>
      </c>
      <c r="P26" s="75">
        <f t="shared" si="10"/>
        <v>6.0832616938580332E-21</v>
      </c>
      <c r="Q26" s="75">
        <f t="shared" si="11"/>
        <v>-2.0585850406628622E-6</v>
      </c>
      <c r="R26" s="75">
        <f t="shared" si="11"/>
        <v>-3.8688743439423073E-6</v>
      </c>
      <c r="S26" s="75">
        <f t="shared" si="11"/>
        <v>-5.2125203028381533E-6</v>
      </c>
      <c r="T26" s="75">
        <f t="shared" si="11"/>
        <v>-5.9274593846051784E-6</v>
      </c>
      <c r="U26" s="75">
        <f t="shared" si="11"/>
        <v>-5.9274593846051801E-6</v>
      </c>
      <c r="V26" s="75">
        <f t="shared" si="11"/>
        <v>-5.2125203028381601E-6</v>
      </c>
      <c r="W26" s="75">
        <f t="shared" si="11"/>
        <v>-3.8688743439423175E-6</v>
      </c>
      <c r="X26" s="75">
        <f t="shared" si="11"/>
        <v>-2.0585850406628719E-6</v>
      </c>
      <c r="Y26" s="75">
        <f t="shared" si="11"/>
        <v>-6.8206662973829819E-21</v>
      </c>
      <c r="Z26" s="75">
        <f t="shared" si="11"/>
        <v>2.0585850406628639E-6</v>
      </c>
      <c r="AA26" s="75">
        <f t="shared" si="12"/>
        <v>3.8688743439423065E-6</v>
      </c>
      <c r="AB26" s="75">
        <f t="shared" si="12"/>
        <v>5.2125203028381559E-6</v>
      </c>
      <c r="AC26" s="75">
        <f t="shared" si="12"/>
        <v>5.9274593846051784E-6</v>
      </c>
      <c r="AD26" s="75">
        <f t="shared" si="12"/>
        <v>5.9274593846051793E-6</v>
      </c>
      <c r="AE26" s="75">
        <f t="shared" si="12"/>
        <v>5.2125203028381609E-6</v>
      </c>
      <c r="AF26" s="75">
        <f t="shared" si="12"/>
        <v>3.8688743439423175E-6</v>
      </c>
      <c r="AG26" s="75">
        <f t="shared" si="12"/>
        <v>2.0585850406628673E-6</v>
      </c>
      <c r="AH26" s="75">
        <f t="shared" si="12"/>
        <v>2.2122138105748478E-21</v>
      </c>
      <c r="AI26" s="75">
        <f t="shared" si="12"/>
        <v>-2.058585040662863E-6</v>
      </c>
      <c r="AJ26" s="75">
        <f t="shared" si="12"/>
        <v>-3.8688743439423057E-6</v>
      </c>
      <c r="AK26" s="75">
        <f t="shared" si="13"/>
        <v>-5.2125203028381584E-6</v>
      </c>
      <c r="AL26" s="75">
        <f t="shared" si="13"/>
        <v>-5.9274593846051793E-6</v>
      </c>
      <c r="AM26" s="75">
        <f t="shared" si="13"/>
        <v>-5.9274593846051793E-6</v>
      </c>
      <c r="AN26" s="75">
        <f t="shared" si="13"/>
        <v>-5.2125203028381609E-6</v>
      </c>
      <c r="AO26" s="75">
        <f t="shared" si="13"/>
        <v>-3.8688743439423099E-6</v>
      </c>
      <c r="AP26" s="75">
        <f t="shared" si="13"/>
        <v>-2.0585850406628783E-6</v>
      </c>
      <c r="AQ26" s="75">
        <f t="shared" si="13"/>
        <v>-2.9496184140997972E-21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2.99301E-5</v>
      </c>
      <c r="E27" s="50">
        <v>3.1415899999999999</v>
      </c>
      <c r="F27" s="36">
        <f t="shared" si="5"/>
        <v>1.1972039999957849</v>
      </c>
      <c r="G27" s="75">
        <f t="shared" si="10"/>
        <v>3.1768883149611219E-10</v>
      </c>
      <c r="H27" s="75">
        <f t="shared" si="10"/>
        <v>-2.0788916427058448E-5</v>
      </c>
      <c r="I27" s="75">
        <f t="shared" si="10"/>
        <v>-4.0946489837011567E-5</v>
      </c>
      <c r="J27" s="75">
        <f t="shared" si="10"/>
        <v>-5.9859924873190658E-5</v>
      </c>
      <c r="K27" s="75">
        <f t="shared" si="10"/>
        <v>-7.6954546382681431E-5</v>
      </c>
      <c r="L27" s="75">
        <f t="shared" si="10"/>
        <v>-9.1710942941213773E-5</v>
      </c>
      <c r="M27" s="75">
        <f t="shared" si="10"/>
        <v>-1.0368074890645371E-4</v>
      </c>
      <c r="N27" s="75">
        <f t="shared" si="10"/>
        <v>-1.1250026778116147E-4</v>
      </c>
      <c r="O27" s="75">
        <f t="shared" si="10"/>
        <v>-1.17901522947221E-4</v>
      </c>
      <c r="P27" s="75">
        <f t="shared" si="10"/>
        <v>-1.1972039999957849E-4</v>
      </c>
      <c r="Q27" s="75">
        <f t="shared" si="11"/>
        <v>-1.1790163327939431E-4</v>
      </c>
      <c r="R27" s="75">
        <f t="shared" si="11"/>
        <v>-1.1250048509312085E-4</v>
      </c>
      <c r="S27" s="75">
        <f t="shared" si="11"/>
        <v>-1.0368106659528521E-4</v>
      </c>
      <c r="T27" s="75">
        <f t="shared" si="11"/>
        <v>-9.1711351354103028E-5</v>
      </c>
      <c r="U27" s="75">
        <f t="shared" si="11"/>
        <v>-7.695503311020945E-5</v>
      </c>
      <c r="V27" s="75">
        <f t="shared" si="11"/>
        <v>-5.9860475126387858E-5</v>
      </c>
      <c r="W27" s="75">
        <f t="shared" si="11"/>
        <v>-4.0947086896712962E-5</v>
      </c>
      <c r="X27" s="75">
        <f t="shared" si="11"/>
        <v>-2.0789542151907068E-5</v>
      </c>
      <c r="Y27" s="75">
        <f t="shared" si="11"/>
        <v>-3.1768883151077971E-10</v>
      </c>
      <c r="Z27" s="75">
        <f t="shared" si="11"/>
        <v>2.0788916427058539E-5</v>
      </c>
      <c r="AA27" s="75">
        <f t="shared" si="12"/>
        <v>4.09464898370116E-5</v>
      </c>
      <c r="AB27" s="75">
        <f t="shared" si="12"/>
        <v>5.9859924873190692E-5</v>
      </c>
      <c r="AC27" s="75">
        <f t="shared" si="12"/>
        <v>7.6954546382681417E-5</v>
      </c>
      <c r="AD27" s="75">
        <f t="shared" si="12"/>
        <v>9.1710942941213759E-5</v>
      </c>
      <c r="AE27" s="75">
        <f t="shared" si="12"/>
        <v>1.0368074890645369E-4</v>
      </c>
      <c r="AF27" s="75">
        <f t="shared" si="12"/>
        <v>1.1250026778116147E-4</v>
      </c>
      <c r="AG27" s="75">
        <f t="shared" si="12"/>
        <v>1.17901522947221E-4</v>
      </c>
      <c r="AH27" s="75">
        <f t="shared" si="12"/>
        <v>1.1972039999957849E-4</v>
      </c>
      <c r="AI27" s="75">
        <f t="shared" si="12"/>
        <v>1.1790163327939433E-4</v>
      </c>
      <c r="AJ27" s="75">
        <f t="shared" si="12"/>
        <v>1.1250048509312092E-4</v>
      </c>
      <c r="AK27" s="75">
        <f t="shared" si="13"/>
        <v>1.0368106659528522E-4</v>
      </c>
      <c r="AL27" s="75">
        <f t="shared" si="13"/>
        <v>9.1711351354103028E-5</v>
      </c>
      <c r="AM27" s="75">
        <f t="shared" si="13"/>
        <v>7.6955033110209464E-5</v>
      </c>
      <c r="AN27" s="75">
        <f t="shared" si="13"/>
        <v>5.9860475126387872E-5</v>
      </c>
      <c r="AO27" s="75">
        <f t="shared" si="13"/>
        <v>4.0947086896712773E-5</v>
      </c>
      <c r="AP27" s="75">
        <f t="shared" si="13"/>
        <v>2.0789542151907187E-5</v>
      </c>
      <c r="AQ27" s="75">
        <f t="shared" si="13"/>
        <v>3.1768883141911419E-10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1.9382599999999999E-6</v>
      </c>
      <c r="E28" s="50">
        <v>1.5708</v>
      </c>
      <c r="F28" s="36">
        <f t="shared" si="5"/>
        <v>5.8147799999607716E-2</v>
      </c>
      <c r="G28" s="75">
        <f t="shared" si="10"/>
        <v>5.8147799999607714E-6</v>
      </c>
      <c r="H28" s="75">
        <f t="shared" si="10"/>
        <v>5.7264367170911806E-6</v>
      </c>
      <c r="I28" s="75">
        <f t="shared" si="10"/>
        <v>5.4640985522895698E-6</v>
      </c>
      <c r="J28" s="75">
        <f t="shared" si="10"/>
        <v>5.0357365179439201E-6</v>
      </c>
      <c r="K28" s="75">
        <f t="shared" si="10"/>
        <v>4.4543661777061761E-6</v>
      </c>
      <c r="L28" s="75">
        <f t="shared" si="10"/>
        <v>3.7376521751768728E-6</v>
      </c>
      <c r="M28" s="75">
        <f t="shared" si="10"/>
        <v>2.9073715026480819E-6</v>
      </c>
      <c r="N28" s="75">
        <f t="shared" si="10"/>
        <v>1.9887518182122959E-6</v>
      </c>
      <c r="O28" s="75">
        <f t="shared" si="10"/>
        <v>1.0097049161371047E-6</v>
      </c>
      <c r="P28" s="75">
        <f t="shared" si="10"/>
        <v>-2.1358879571772385E-11</v>
      </c>
      <c r="Q28" s="75">
        <f t="shared" si="11"/>
        <v>-1.0097469849174981E-6</v>
      </c>
      <c r="R28" s="75">
        <f t="shared" si="11"/>
        <v>-1.9887919597753346E-6</v>
      </c>
      <c r="S28" s="75">
        <f t="shared" si="11"/>
        <v>-2.9074084973126883E-6</v>
      </c>
      <c r="T28" s="75">
        <f t="shared" si="11"/>
        <v>-3.7376848988788872E-6</v>
      </c>
      <c r="U28" s="75">
        <f t="shared" si="11"/>
        <v>-4.4543936361524654E-6</v>
      </c>
      <c r="V28" s="75">
        <f t="shared" si="11"/>
        <v>-5.0357578768234907E-6</v>
      </c>
      <c r="W28" s="75">
        <f t="shared" si="11"/>
        <v>-5.4641131626236729E-6</v>
      </c>
      <c r="X28" s="75">
        <f t="shared" si="11"/>
        <v>-5.7264441349522092E-6</v>
      </c>
      <c r="Y28" s="75">
        <f t="shared" si="11"/>
        <v>-5.8147799999607714E-6</v>
      </c>
      <c r="Z28" s="75">
        <f t="shared" si="11"/>
        <v>-5.7264367170911806E-6</v>
      </c>
      <c r="AA28" s="75">
        <f t="shared" si="12"/>
        <v>-5.4640985522895707E-6</v>
      </c>
      <c r="AB28" s="75">
        <f t="shared" si="12"/>
        <v>-5.0357365179439184E-6</v>
      </c>
      <c r="AC28" s="75">
        <f t="shared" si="12"/>
        <v>-4.4543661777061753E-6</v>
      </c>
      <c r="AD28" s="75">
        <f t="shared" si="12"/>
        <v>-3.7376521751768728E-6</v>
      </c>
      <c r="AE28" s="75">
        <f t="shared" si="12"/>
        <v>-2.9073715026480823E-6</v>
      </c>
      <c r="AF28" s="75">
        <f t="shared" si="12"/>
        <v>-1.9887518182122968E-6</v>
      </c>
      <c r="AG28" s="75">
        <f t="shared" si="12"/>
        <v>-1.009704916137103E-6</v>
      </c>
      <c r="AH28" s="75">
        <f t="shared" si="12"/>
        <v>2.1358879571059985E-11</v>
      </c>
      <c r="AI28" s="75">
        <f t="shared" si="12"/>
        <v>1.0097469849174974E-6</v>
      </c>
      <c r="AJ28" s="75">
        <f t="shared" si="12"/>
        <v>1.9887919597753342E-6</v>
      </c>
      <c r="AK28" s="75">
        <f t="shared" si="13"/>
        <v>2.9074084973126921E-6</v>
      </c>
      <c r="AL28" s="75">
        <f t="shared" si="13"/>
        <v>3.7376848988788872E-6</v>
      </c>
      <c r="AM28" s="75">
        <f t="shared" si="13"/>
        <v>4.4543936361524645E-6</v>
      </c>
      <c r="AN28" s="75">
        <f t="shared" si="13"/>
        <v>5.0357578768234899E-6</v>
      </c>
      <c r="AO28" s="75">
        <f t="shared" si="13"/>
        <v>5.4641131626236746E-6</v>
      </c>
      <c r="AP28" s="75">
        <f t="shared" si="13"/>
        <v>5.7264441349522092E-6</v>
      </c>
      <c r="AQ28" s="75">
        <f t="shared" si="13"/>
        <v>5.8147799999607714E-6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9.5944700000000007E-6</v>
      </c>
      <c r="E29" s="50">
        <v>3.1415899999999999</v>
      </c>
      <c r="F29" s="36">
        <f t="shared" si="5"/>
        <v>0.18897434568002874</v>
      </c>
      <c r="G29" s="75">
        <f t="shared" si="10"/>
        <v>-1.0183915065815925E-10</v>
      </c>
      <c r="H29" s="75">
        <f t="shared" si="10"/>
        <v>6.5629083114768436E-6</v>
      </c>
      <c r="I29" s="75">
        <f t="shared" si="10"/>
        <v>1.2334334861529263E-5</v>
      </c>
      <c r="J29" s="75">
        <f t="shared" si="10"/>
        <v>1.6618058591886001E-5</v>
      </c>
      <c r="K29" s="75">
        <f t="shared" si="10"/>
        <v>1.8897399199637023E-5</v>
      </c>
      <c r="L29" s="75">
        <f t="shared" si="10"/>
        <v>1.8897434568002875E-5</v>
      </c>
      <c r="M29" s="75">
        <f t="shared" si="10"/>
        <v>1.6618160431036669E-5</v>
      </c>
      <c r="N29" s="75">
        <f t="shared" si="10"/>
        <v>1.2334490888160184E-5</v>
      </c>
      <c r="O29" s="75">
        <f t="shared" si="10"/>
        <v>6.5630997064736061E-6</v>
      </c>
      <c r="P29" s="75">
        <f t="shared" si="10"/>
        <v>1.0183915066051019E-10</v>
      </c>
      <c r="Q29" s="75">
        <f t="shared" si="11"/>
        <v>-6.5629083114768411E-6</v>
      </c>
      <c r="R29" s="75">
        <f t="shared" si="11"/>
        <v>-1.2334334861529275E-5</v>
      </c>
      <c r="S29" s="75">
        <f t="shared" si="11"/>
        <v>-1.6618058591886008E-5</v>
      </c>
      <c r="T29" s="75">
        <f t="shared" si="11"/>
        <v>-1.8897399199637019E-5</v>
      </c>
      <c r="U29" s="75">
        <f t="shared" si="11"/>
        <v>-1.8897434568002875E-5</v>
      </c>
      <c r="V29" s="75">
        <f t="shared" si="11"/>
        <v>-1.6618160431036669E-5</v>
      </c>
      <c r="W29" s="75">
        <f t="shared" si="11"/>
        <v>-1.2334490888160188E-5</v>
      </c>
      <c r="X29" s="75">
        <f t="shared" si="11"/>
        <v>-6.5630997064736086E-6</v>
      </c>
      <c r="Y29" s="75">
        <f t="shared" si="11"/>
        <v>-1.0183915066286111E-10</v>
      </c>
      <c r="Z29" s="75">
        <f t="shared" si="11"/>
        <v>6.5629083114768707E-6</v>
      </c>
      <c r="AA29" s="75">
        <f t="shared" si="12"/>
        <v>1.2334334861529272E-5</v>
      </c>
      <c r="AB29" s="75">
        <f t="shared" si="12"/>
        <v>1.6618058591886008E-5</v>
      </c>
      <c r="AC29" s="75">
        <f t="shared" si="12"/>
        <v>1.8897399199637019E-5</v>
      </c>
      <c r="AD29" s="75">
        <f t="shared" si="12"/>
        <v>1.8897434568002875E-5</v>
      </c>
      <c r="AE29" s="75">
        <f t="shared" si="12"/>
        <v>1.6618160431036669E-5</v>
      </c>
      <c r="AF29" s="75">
        <f t="shared" si="12"/>
        <v>1.2334490888160189E-5</v>
      </c>
      <c r="AG29" s="75">
        <f t="shared" si="12"/>
        <v>6.5630997064736112E-6</v>
      </c>
      <c r="AH29" s="75">
        <f t="shared" si="12"/>
        <v>1.0183915066521204E-10</v>
      </c>
      <c r="AI29" s="75">
        <f t="shared" si="12"/>
        <v>-6.5629083114768038E-6</v>
      </c>
      <c r="AJ29" s="75">
        <f t="shared" si="12"/>
        <v>-1.2334334861529219E-5</v>
      </c>
      <c r="AK29" s="75">
        <f t="shared" si="13"/>
        <v>-1.6618058591886008E-5</v>
      </c>
      <c r="AL29" s="75">
        <f t="shared" si="13"/>
        <v>-1.8897399199637019E-5</v>
      </c>
      <c r="AM29" s="75">
        <f t="shared" si="13"/>
        <v>-1.8897434568002875E-5</v>
      </c>
      <c r="AN29" s="75">
        <f t="shared" si="13"/>
        <v>-1.6618160431036673E-5</v>
      </c>
      <c r="AO29" s="75">
        <f t="shared" si="13"/>
        <v>-1.233449088816014E-5</v>
      </c>
      <c r="AP29" s="75">
        <f t="shared" si="13"/>
        <v>-6.563099706473645E-6</v>
      </c>
      <c r="AQ29" s="75">
        <f t="shared" si="13"/>
        <v>-1.0183915063347657E-10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9.2631400000000006E-6</v>
      </c>
      <c r="E30" s="50">
        <v>3.1415899999999999</v>
      </c>
      <c r="F30" s="36">
        <f t="shared" si="5"/>
        <v>0.3705255999986955</v>
      </c>
      <c r="G30" s="75">
        <f t="shared" si="10"/>
        <v>9.8322295033591497E-11</v>
      </c>
      <c r="H30" s="75">
        <f t="shared" si="10"/>
        <v>-6.4340126933134936E-6</v>
      </c>
      <c r="I30" s="75">
        <f t="shared" si="10"/>
        <v>-1.2672629489003222E-5</v>
      </c>
      <c r="J30" s="75">
        <f t="shared" si="10"/>
        <v>-1.8526194850329511E-5</v>
      </c>
      <c r="K30" s="75">
        <f t="shared" si="10"/>
        <v>-2.3816851155835487E-5</v>
      </c>
      <c r="L30" s="75">
        <f t="shared" si="10"/>
        <v>-2.8383844490879582E-5</v>
      </c>
      <c r="M30" s="75">
        <f t="shared" si="10"/>
        <v>-3.2088409073986641E-5</v>
      </c>
      <c r="N30" s="75">
        <f t="shared" si="10"/>
        <v>-3.4817983584899084E-5</v>
      </c>
      <c r="O30" s="75">
        <f t="shared" si="10"/>
        <v>-3.6489631283334197E-5</v>
      </c>
      <c r="P30" s="75">
        <f t="shared" si="10"/>
        <v>-3.7052559999869552E-5</v>
      </c>
      <c r="Q30" s="75">
        <f t="shared" si="11"/>
        <v>-3.6489665430308907E-5</v>
      </c>
      <c r="R30" s="75">
        <f t="shared" si="11"/>
        <v>-3.4818050841309967E-5</v>
      </c>
      <c r="S30" s="75">
        <f t="shared" si="11"/>
        <v>-3.2088507396281676E-5</v>
      </c>
      <c r="T30" s="75">
        <f t="shared" si="11"/>
        <v>-2.8383970891585595E-5</v>
      </c>
      <c r="U30" s="75">
        <f t="shared" si="11"/>
        <v>-2.3817001794330979E-5</v>
      </c>
      <c r="V30" s="75">
        <f t="shared" si="11"/>
        <v>-1.8526365149540045E-5</v>
      </c>
      <c r="W30" s="75">
        <f t="shared" si="11"/>
        <v>-1.2672814274473447E-5</v>
      </c>
      <c r="X30" s="75">
        <f t="shared" si="11"/>
        <v>-6.4342063504303848E-6</v>
      </c>
      <c r="Y30" s="75">
        <f t="shared" si="11"/>
        <v>-9.8322295038130987E-11</v>
      </c>
      <c r="Z30" s="75">
        <f t="shared" si="11"/>
        <v>6.4340126933135224E-6</v>
      </c>
      <c r="AA30" s="75">
        <f t="shared" si="12"/>
        <v>1.2672629489003232E-5</v>
      </c>
      <c r="AB30" s="75">
        <f t="shared" si="12"/>
        <v>1.8526194850329521E-5</v>
      </c>
      <c r="AC30" s="75">
        <f t="shared" si="12"/>
        <v>2.381685115583548E-5</v>
      </c>
      <c r="AD30" s="75">
        <f t="shared" si="12"/>
        <v>2.8383844490879579E-5</v>
      </c>
      <c r="AE30" s="75">
        <f t="shared" si="12"/>
        <v>3.2088409073986641E-5</v>
      </c>
      <c r="AF30" s="75">
        <f t="shared" si="12"/>
        <v>3.4817983584899084E-5</v>
      </c>
      <c r="AG30" s="75">
        <f t="shared" si="12"/>
        <v>3.6489631283334197E-5</v>
      </c>
      <c r="AH30" s="75">
        <f t="shared" si="12"/>
        <v>3.7052559999869552E-5</v>
      </c>
      <c r="AI30" s="75">
        <f t="shared" si="12"/>
        <v>3.6489665430308914E-5</v>
      </c>
      <c r="AJ30" s="75">
        <f t="shared" si="12"/>
        <v>3.4818050841309987E-5</v>
      </c>
      <c r="AK30" s="75">
        <f t="shared" si="13"/>
        <v>3.2088507396281683E-5</v>
      </c>
      <c r="AL30" s="75">
        <f t="shared" si="13"/>
        <v>2.8383970891585595E-5</v>
      </c>
      <c r="AM30" s="75">
        <f t="shared" si="13"/>
        <v>2.3817001794330983E-5</v>
      </c>
      <c r="AN30" s="75">
        <f t="shared" si="13"/>
        <v>1.8526365149540049E-5</v>
      </c>
      <c r="AO30" s="75">
        <f t="shared" si="13"/>
        <v>1.267281427447339E-5</v>
      </c>
      <c r="AP30" s="75">
        <f t="shared" si="13"/>
        <v>6.4342063504304203E-6</v>
      </c>
      <c r="AQ30" s="75">
        <f t="shared" si="13"/>
        <v>9.8322295009761199E-11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3.2874800000000002E-6</v>
      </c>
      <c r="E31" s="50">
        <v>-1.5708</v>
      </c>
      <c r="F31" s="36">
        <f t="shared" si="5"/>
        <v>9.8624399999334658E-2</v>
      </c>
      <c r="G31" s="75">
        <f t="shared" si="10"/>
        <v>-9.8624399999334656E-6</v>
      </c>
      <c r="H31" s="75">
        <f t="shared" si="10"/>
        <v>-9.7126136662639137E-6</v>
      </c>
      <c r="I31" s="75">
        <f t="shared" si="10"/>
        <v>-9.267674481164589E-6</v>
      </c>
      <c r="J31" s="75">
        <f t="shared" si="10"/>
        <v>-8.5411416966246486E-6</v>
      </c>
      <c r="K31" s="75">
        <f t="shared" si="10"/>
        <v>-7.5550906436590077E-6</v>
      </c>
      <c r="L31" s="75">
        <f t="shared" si="10"/>
        <v>-6.3394819845461193E-6</v>
      </c>
      <c r="M31" s="75">
        <f t="shared" si="10"/>
        <v>-4.9312513732654688E-6</v>
      </c>
      <c r="N31" s="75">
        <f t="shared" si="10"/>
        <v>-3.3731871843417421E-6</v>
      </c>
      <c r="O31" s="75">
        <f t="shared" si="10"/>
        <v>-1.712630409736867E-6</v>
      </c>
      <c r="P31" s="75">
        <f t="shared" si="10"/>
        <v>-3.6226764940053278E-11</v>
      </c>
      <c r="Q31" s="75">
        <f t="shared" si="11"/>
        <v>1.7125590569389077E-6</v>
      </c>
      <c r="R31" s="75">
        <f t="shared" si="11"/>
        <v>3.3731191002943636E-6</v>
      </c>
      <c r="S31" s="75">
        <f t="shared" si="11"/>
        <v>4.9311886266679968E-6</v>
      </c>
      <c r="T31" s="75">
        <f t="shared" si="11"/>
        <v>6.339426481922172E-6</v>
      </c>
      <c r="U31" s="75">
        <f t="shared" si="11"/>
        <v>7.555044071427722E-6</v>
      </c>
      <c r="V31" s="75">
        <f t="shared" si="11"/>
        <v>8.5411054698597102E-6</v>
      </c>
      <c r="W31" s="75">
        <f t="shared" si="11"/>
        <v>9.2676497005979149E-6</v>
      </c>
      <c r="X31" s="75">
        <f t="shared" si="11"/>
        <v>9.7126010848404838E-6</v>
      </c>
      <c r="Y31" s="75">
        <f t="shared" si="11"/>
        <v>9.8624399999334656E-6</v>
      </c>
      <c r="Z31" s="75">
        <f t="shared" si="11"/>
        <v>9.7126136662639137E-6</v>
      </c>
      <c r="AA31" s="75">
        <f t="shared" si="12"/>
        <v>9.2676744811645907E-6</v>
      </c>
      <c r="AB31" s="75">
        <f t="shared" si="12"/>
        <v>8.5411416966246503E-6</v>
      </c>
      <c r="AC31" s="75">
        <f t="shared" si="12"/>
        <v>7.5550906436590093E-6</v>
      </c>
      <c r="AD31" s="75">
        <f t="shared" si="12"/>
        <v>6.3394819845461235E-6</v>
      </c>
      <c r="AE31" s="75">
        <f t="shared" si="12"/>
        <v>4.9312513732654739E-6</v>
      </c>
      <c r="AF31" s="75">
        <f t="shared" si="12"/>
        <v>3.3731871843417493E-6</v>
      </c>
      <c r="AG31" s="75">
        <f t="shared" si="12"/>
        <v>1.7126304097368678E-6</v>
      </c>
      <c r="AH31" s="75">
        <f t="shared" si="12"/>
        <v>3.6226764943451478E-11</v>
      </c>
      <c r="AI31" s="75">
        <f t="shared" si="12"/>
        <v>-1.7125590569389022E-6</v>
      </c>
      <c r="AJ31" s="75">
        <f t="shared" si="12"/>
        <v>-3.3731191002943568E-6</v>
      </c>
      <c r="AK31" s="75">
        <f t="shared" si="13"/>
        <v>-4.9311886266679976E-6</v>
      </c>
      <c r="AL31" s="75">
        <f t="shared" si="13"/>
        <v>-6.3394264819221686E-6</v>
      </c>
      <c r="AM31" s="75">
        <f t="shared" si="13"/>
        <v>-7.5550440714277211E-6</v>
      </c>
      <c r="AN31" s="75">
        <f t="shared" si="13"/>
        <v>-8.5411054698597051E-6</v>
      </c>
      <c r="AO31" s="75">
        <f t="shared" si="13"/>
        <v>-9.2676497005979166E-6</v>
      </c>
      <c r="AP31" s="75">
        <f t="shared" si="13"/>
        <v>-9.7126010848404821E-6</v>
      </c>
      <c r="AQ31" s="75">
        <f t="shared" si="13"/>
        <v>-9.8624399999334656E-6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2.7736399999999998E-6</v>
      </c>
      <c r="E32" s="50">
        <v>3.1415899999999999</v>
      </c>
      <c r="F32" s="36">
        <f t="shared" si="5"/>
        <v>5.4630094643263766E-2</v>
      </c>
      <c r="G32" s="75">
        <f t="shared" si="10"/>
        <v>-2.9440411177636366E-11</v>
      </c>
      <c r="H32" s="75">
        <f t="shared" si="10"/>
        <v>1.8972538357037575E-6</v>
      </c>
      <c r="I32" s="75">
        <f t="shared" si="10"/>
        <v>3.5657002987483439E-6</v>
      </c>
      <c r="J32" s="75">
        <f t="shared" si="10"/>
        <v>4.8040706816320942E-6</v>
      </c>
      <c r="K32" s="75">
        <f t="shared" si="10"/>
        <v>5.4629992397788751E-6</v>
      </c>
      <c r="L32" s="75">
        <f t="shared" si="10"/>
        <v>5.4630094643263767E-6</v>
      </c>
      <c r="M32" s="75">
        <f t="shared" si="10"/>
        <v>4.8041001220432746E-6</v>
      </c>
      <c r="N32" s="75">
        <f t="shared" si="10"/>
        <v>3.5657454040751195E-6</v>
      </c>
      <c r="O32" s="75">
        <f t="shared" si="10"/>
        <v>1.8973091655780309E-6</v>
      </c>
      <c r="P32" s="75">
        <f t="shared" si="10"/>
        <v>2.9440411178315992E-11</v>
      </c>
      <c r="Q32" s="75">
        <f t="shared" si="11"/>
        <v>-1.8972538357037569E-6</v>
      </c>
      <c r="R32" s="75">
        <f t="shared" si="11"/>
        <v>-3.5657002987483469E-6</v>
      </c>
      <c r="S32" s="75">
        <f t="shared" si="11"/>
        <v>-4.8040706816320968E-6</v>
      </c>
      <c r="T32" s="75">
        <f t="shared" si="11"/>
        <v>-5.4629992397788743E-6</v>
      </c>
      <c r="U32" s="75">
        <f t="shared" si="11"/>
        <v>-5.4630094643263767E-6</v>
      </c>
      <c r="V32" s="75">
        <f t="shared" si="11"/>
        <v>-4.8041001220432746E-6</v>
      </c>
      <c r="W32" s="75">
        <f t="shared" si="11"/>
        <v>-3.5657454040751199E-6</v>
      </c>
      <c r="X32" s="75">
        <f t="shared" si="11"/>
        <v>-1.8973091655780317E-6</v>
      </c>
      <c r="Y32" s="75">
        <f t="shared" si="11"/>
        <v>-2.9440411178995618E-11</v>
      </c>
      <c r="Z32" s="75">
        <f t="shared" si="11"/>
        <v>1.8972538357037653E-6</v>
      </c>
      <c r="AA32" s="75">
        <f t="shared" si="12"/>
        <v>3.5657002987483464E-6</v>
      </c>
      <c r="AB32" s="75">
        <f t="shared" si="12"/>
        <v>4.8040706816320959E-6</v>
      </c>
      <c r="AC32" s="75">
        <f t="shared" si="12"/>
        <v>5.4629992397788743E-6</v>
      </c>
      <c r="AD32" s="75">
        <f t="shared" si="12"/>
        <v>5.4630094643263767E-6</v>
      </c>
      <c r="AE32" s="75">
        <f t="shared" si="12"/>
        <v>4.8041001220432754E-6</v>
      </c>
      <c r="AF32" s="75">
        <f t="shared" si="12"/>
        <v>3.5657454040751208E-6</v>
      </c>
      <c r="AG32" s="75">
        <f t="shared" si="12"/>
        <v>1.8973091655780324E-6</v>
      </c>
      <c r="AH32" s="75">
        <f t="shared" si="12"/>
        <v>2.9440411179675237E-11</v>
      </c>
      <c r="AI32" s="75">
        <f t="shared" si="12"/>
        <v>-1.8972538357037461E-6</v>
      </c>
      <c r="AJ32" s="75">
        <f t="shared" si="12"/>
        <v>-3.5657002987483312E-6</v>
      </c>
      <c r="AK32" s="75">
        <f t="shared" si="13"/>
        <v>-4.8040706816320959E-6</v>
      </c>
      <c r="AL32" s="75">
        <f t="shared" si="13"/>
        <v>-5.4629992397788743E-6</v>
      </c>
      <c r="AM32" s="75">
        <f t="shared" si="13"/>
        <v>-5.4630094643263767E-6</v>
      </c>
      <c r="AN32" s="75">
        <f t="shared" si="13"/>
        <v>-4.8041001220432763E-6</v>
      </c>
      <c r="AO32" s="75">
        <f t="shared" si="13"/>
        <v>-3.5657454040751064E-6</v>
      </c>
      <c r="AP32" s="75">
        <f t="shared" si="13"/>
        <v>-1.8973091655780423E-6</v>
      </c>
      <c r="AQ32" s="75">
        <f t="shared" si="13"/>
        <v>-2.9440411170500913E-11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1.3409599999999999E-5</v>
      </c>
      <c r="E33" s="50">
        <v>3.1415899999999999</v>
      </c>
      <c r="F33" s="36">
        <f t="shared" si="5"/>
        <v>0.53638399999811148</v>
      </c>
      <c r="G33" s="75">
        <f t="shared" ref="G33:P42" si="14">Bn*SIN(m*(th-INDEX(deg,ii)*PI()/180+ph))*INDEX(mm,ii)*INDEX(_10kA,ii)</f>
        <v>1.4233431077177376E-10</v>
      </c>
      <c r="H33" s="75">
        <f t="shared" si="14"/>
        <v>-9.3140702410043049E-6</v>
      </c>
      <c r="I33" s="75">
        <f t="shared" si="14"/>
        <v>-1.8345279505193443E-5</v>
      </c>
      <c r="J33" s="75">
        <f t="shared" si="14"/>
        <v>-2.6819076734776609E-5</v>
      </c>
      <c r="K33" s="75">
        <f t="shared" si="14"/>
        <v>-3.4477989888881255E-5</v>
      </c>
      <c r="L33" s="75">
        <f t="shared" si="14"/>
        <v>-4.1089306766916922E-5</v>
      </c>
      <c r="M33" s="75">
        <f t="shared" si="14"/>
        <v>-4.645214585103229E-5</v>
      </c>
      <c r="N33" s="75">
        <f t="shared" si="14"/>
        <v>-5.0403559989384025E-5</v>
      </c>
      <c r="O33" s="75">
        <f t="shared" si="14"/>
        <v>-5.2823487462890357E-5</v>
      </c>
      <c r="P33" s="75">
        <f t="shared" si="14"/>
        <v>-5.363839999981115E-5</v>
      </c>
      <c r="Q33" s="75">
        <f t="shared" ref="Q33:Z42" si="15">Bn*SIN(m*(th-INDEX(deg,ii)*PI()/180+ph))*INDEX(mm,ii)*INDEX(_10kA,ii)</f>
        <v>-5.2823536895077725E-5</v>
      </c>
      <c r="R33" s="75">
        <f t="shared" si="15"/>
        <v>-5.0403657351786772E-5</v>
      </c>
      <c r="S33" s="75">
        <f t="shared" si="15"/>
        <v>-4.6452288185343063E-5</v>
      </c>
      <c r="T33" s="75">
        <f t="shared" si="15"/>
        <v>-4.1089489748379721E-5</v>
      </c>
      <c r="U33" s="75">
        <f t="shared" si="15"/>
        <v>-3.4478207957696918E-5</v>
      </c>
      <c r="V33" s="75">
        <f t="shared" si="15"/>
        <v>-2.6819323265034551E-5</v>
      </c>
      <c r="W33" s="75">
        <f t="shared" si="15"/>
        <v>-1.8345547006196508E-5</v>
      </c>
      <c r="X33" s="75">
        <f t="shared" si="15"/>
        <v>-9.3143505848698465E-6</v>
      </c>
      <c r="Y33" s="75">
        <f t="shared" si="15"/>
        <v>-1.4233431077834527E-10</v>
      </c>
      <c r="Z33" s="75">
        <f t="shared" si="15"/>
        <v>9.3140702410043455E-6</v>
      </c>
      <c r="AA33" s="75">
        <f t="shared" ref="AA33:AJ42" si="16">Bn*SIN(m*(th-INDEX(deg,ii)*PI()/180+ph))*INDEX(mm,ii)*INDEX(_10kA,ii)</f>
        <v>1.834527950519346E-5</v>
      </c>
      <c r="AB33" s="75">
        <f t="shared" si="16"/>
        <v>2.6819076734776623E-5</v>
      </c>
      <c r="AC33" s="75">
        <f t="shared" si="16"/>
        <v>3.4477989888881248E-5</v>
      </c>
      <c r="AD33" s="75">
        <f t="shared" si="16"/>
        <v>4.1089306766916915E-5</v>
      </c>
      <c r="AE33" s="75">
        <f t="shared" si="16"/>
        <v>4.6452145851032283E-5</v>
      </c>
      <c r="AF33" s="75">
        <f t="shared" si="16"/>
        <v>5.0403559989384025E-5</v>
      </c>
      <c r="AG33" s="75">
        <f t="shared" si="16"/>
        <v>5.2823487462890357E-5</v>
      </c>
      <c r="AH33" s="75">
        <f t="shared" si="16"/>
        <v>5.363839999981115E-5</v>
      </c>
      <c r="AI33" s="75">
        <f t="shared" si="16"/>
        <v>5.2823536895077739E-5</v>
      </c>
      <c r="AJ33" s="75">
        <f t="shared" si="16"/>
        <v>5.0403657351786799E-5</v>
      </c>
      <c r="AK33" s="75">
        <f t="shared" ref="AK33:AQ42" si="17">Bn*SIN(m*(th-INDEX(deg,ii)*PI()/180+ph))*INDEX(mm,ii)*INDEX(_10kA,ii)</f>
        <v>4.645228818534307E-5</v>
      </c>
      <c r="AL33" s="75">
        <f t="shared" si="17"/>
        <v>4.1089489748379721E-5</v>
      </c>
      <c r="AM33" s="75">
        <f t="shared" si="17"/>
        <v>3.4478207957696925E-5</v>
      </c>
      <c r="AN33" s="75">
        <f t="shared" si="17"/>
        <v>2.6819323265034558E-5</v>
      </c>
      <c r="AO33" s="75">
        <f t="shared" si="17"/>
        <v>1.8345547006196423E-5</v>
      </c>
      <c r="AP33" s="75">
        <f t="shared" si="17"/>
        <v>9.314350584869899E-6</v>
      </c>
      <c r="AQ33" s="75">
        <f t="shared" si="17"/>
        <v>1.423343107372763E-10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9.5432099999999994E-6</v>
      </c>
      <c r="E34" s="50">
        <v>-1.5708</v>
      </c>
      <c r="F34" s="36">
        <f t="shared" si="5"/>
        <v>0.28629629999806855</v>
      </c>
      <c r="G34" s="75">
        <f t="shared" si="14"/>
        <v>-2.8629629999806853E-5</v>
      </c>
      <c r="H34" s="75">
        <f t="shared" si="14"/>
        <v>-2.8194699850957698E-5</v>
      </c>
      <c r="I34" s="75">
        <f t="shared" si="14"/>
        <v>-2.6903088014343724E-5</v>
      </c>
      <c r="J34" s="75">
        <f t="shared" si="14"/>
        <v>-2.4794039462033318E-5</v>
      </c>
      <c r="K34" s="75">
        <f t="shared" si="14"/>
        <v>-2.193163656705838E-5</v>
      </c>
      <c r="L34" s="75">
        <f t="shared" si="14"/>
        <v>-1.8402851992936953E-5</v>
      </c>
      <c r="M34" s="75">
        <f t="shared" si="14"/>
        <v>-1.4314906073302572E-5</v>
      </c>
      <c r="N34" s="75">
        <f t="shared" si="14"/>
        <v>-9.792008976322883E-6</v>
      </c>
      <c r="O34" s="75">
        <f t="shared" si="14"/>
        <v>-4.9715866415932459E-6</v>
      </c>
      <c r="P34" s="75">
        <f t="shared" si="14"/>
        <v>-1.0516250302467721E-10</v>
      </c>
      <c r="Q34" s="75">
        <f t="shared" si="15"/>
        <v>4.9713795118966355E-6</v>
      </c>
      <c r="R34" s="75">
        <f t="shared" si="15"/>
        <v>9.7918113354667314E-6</v>
      </c>
      <c r="S34" s="75">
        <f t="shared" si="15"/>
        <v>1.4314723926504279E-5</v>
      </c>
      <c r="T34" s="75">
        <f t="shared" si="15"/>
        <v>1.8402690874634822E-5</v>
      </c>
      <c r="U34" s="75">
        <f t="shared" si="15"/>
        <v>2.1931501372750483E-5</v>
      </c>
      <c r="V34" s="75">
        <f t="shared" si="15"/>
        <v>2.4793934299530298E-5</v>
      </c>
      <c r="W34" s="75">
        <f t="shared" si="15"/>
        <v>2.6903016078955011E-5</v>
      </c>
      <c r="X34" s="75">
        <f t="shared" si="15"/>
        <v>2.8194663328403688E-5</v>
      </c>
      <c r="Y34" s="75">
        <f t="shared" si="15"/>
        <v>2.8629629999806853E-5</v>
      </c>
      <c r="Z34" s="75">
        <f t="shared" si="15"/>
        <v>2.8194699850957698E-5</v>
      </c>
      <c r="AA34" s="75">
        <f t="shared" si="16"/>
        <v>2.6903088014343728E-5</v>
      </c>
      <c r="AB34" s="75">
        <f t="shared" si="16"/>
        <v>2.4794039462033325E-5</v>
      </c>
      <c r="AC34" s="75">
        <f t="shared" si="16"/>
        <v>2.193163656705838E-5</v>
      </c>
      <c r="AD34" s="75">
        <f t="shared" si="16"/>
        <v>1.840285199293696E-5</v>
      </c>
      <c r="AE34" s="75">
        <f t="shared" si="16"/>
        <v>1.4314906073302588E-5</v>
      </c>
      <c r="AF34" s="75">
        <f t="shared" si="16"/>
        <v>9.7920089763229033E-6</v>
      </c>
      <c r="AG34" s="75">
        <f t="shared" si="16"/>
        <v>4.9715866415932493E-6</v>
      </c>
      <c r="AH34" s="75">
        <f t="shared" si="16"/>
        <v>1.0516250303454183E-10</v>
      </c>
      <c r="AI34" s="75">
        <f t="shared" si="16"/>
        <v>-4.9713795118966202E-6</v>
      </c>
      <c r="AJ34" s="75">
        <f t="shared" si="16"/>
        <v>-9.7918113354667111E-6</v>
      </c>
      <c r="AK34" s="75">
        <f t="shared" si="17"/>
        <v>-1.4314723926504282E-5</v>
      </c>
      <c r="AL34" s="75">
        <f t="shared" si="17"/>
        <v>-1.8402690874634815E-5</v>
      </c>
      <c r="AM34" s="75">
        <f t="shared" si="17"/>
        <v>-2.1931501372750473E-5</v>
      </c>
      <c r="AN34" s="75">
        <f t="shared" si="17"/>
        <v>-2.4793934299530291E-5</v>
      </c>
      <c r="AO34" s="75">
        <f t="shared" si="17"/>
        <v>-2.6903016078955018E-5</v>
      </c>
      <c r="AP34" s="75">
        <f t="shared" si="17"/>
        <v>-2.8194663328403674E-5</v>
      </c>
      <c r="AQ34" s="75">
        <f t="shared" si="17"/>
        <v>-2.8629629999806853E-5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4.9391300000000003E-6</v>
      </c>
      <c r="E35" s="50">
        <v>3.1415899999999999</v>
      </c>
      <c r="F35" s="36">
        <f t="shared" si="5"/>
        <v>9.7281961377606099E-2</v>
      </c>
      <c r="G35" s="75">
        <f t="shared" si="14"/>
        <v>-5.2425699823985497E-11</v>
      </c>
      <c r="H35" s="75">
        <f t="shared" si="14"/>
        <v>3.3785146369173723E-6</v>
      </c>
      <c r="I35" s="75">
        <f t="shared" si="14"/>
        <v>6.349582972756706E-6</v>
      </c>
      <c r="J35" s="75">
        <f t="shared" si="14"/>
        <v>8.5547978922172777E-6</v>
      </c>
      <c r="K35" s="75">
        <f t="shared" si="14"/>
        <v>9.7281779305061349E-6</v>
      </c>
      <c r="L35" s="75">
        <f t="shared" si="14"/>
        <v>9.7281961377606103E-6</v>
      </c>
      <c r="M35" s="75">
        <f t="shared" si="14"/>
        <v>8.5548503179171064E-6</v>
      </c>
      <c r="N35" s="75">
        <f t="shared" si="14"/>
        <v>6.3496632935887668E-6</v>
      </c>
      <c r="O35" s="75">
        <f t="shared" si="14"/>
        <v>3.3786131650039014E-6</v>
      </c>
      <c r="P35" s="75">
        <f t="shared" si="14"/>
        <v>5.2425699825195727E-11</v>
      </c>
      <c r="Q35" s="75">
        <f t="shared" si="15"/>
        <v>-3.3785146369173711E-6</v>
      </c>
      <c r="R35" s="75">
        <f t="shared" si="15"/>
        <v>-6.3495829727567119E-6</v>
      </c>
      <c r="S35" s="75">
        <f t="shared" si="15"/>
        <v>-8.5547978922172811E-6</v>
      </c>
      <c r="T35" s="75">
        <f t="shared" si="15"/>
        <v>-9.7281779305061349E-6</v>
      </c>
      <c r="U35" s="75">
        <f t="shared" si="15"/>
        <v>-9.7281961377606103E-6</v>
      </c>
      <c r="V35" s="75">
        <f t="shared" si="15"/>
        <v>-8.5548503179171064E-6</v>
      </c>
      <c r="W35" s="75">
        <f t="shared" si="15"/>
        <v>-6.3496632935887676E-6</v>
      </c>
      <c r="X35" s="75">
        <f t="shared" si="15"/>
        <v>-3.3786131650039031E-6</v>
      </c>
      <c r="Y35" s="75">
        <f t="shared" si="15"/>
        <v>-5.2425699826405963E-11</v>
      </c>
      <c r="Z35" s="75">
        <f t="shared" si="15"/>
        <v>3.3785146369173863E-6</v>
      </c>
      <c r="AA35" s="75">
        <f t="shared" si="16"/>
        <v>6.3495829727567102E-6</v>
      </c>
      <c r="AB35" s="75">
        <f t="shared" si="16"/>
        <v>8.5547978922172811E-6</v>
      </c>
      <c r="AC35" s="75">
        <f t="shared" si="16"/>
        <v>9.7281779305061349E-6</v>
      </c>
      <c r="AD35" s="75">
        <f t="shared" si="16"/>
        <v>9.7281961377606103E-6</v>
      </c>
      <c r="AE35" s="75">
        <f t="shared" si="16"/>
        <v>8.5548503179171081E-6</v>
      </c>
      <c r="AF35" s="75">
        <f t="shared" si="16"/>
        <v>6.3496632935887685E-6</v>
      </c>
      <c r="AG35" s="75">
        <f t="shared" si="16"/>
        <v>3.3786131650039039E-6</v>
      </c>
      <c r="AH35" s="75">
        <f t="shared" si="16"/>
        <v>5.2425699827616193E-11</v>
      </c>
      <c r="AI35" s="75">
        <f t="shared" si="16"/>
        <v>-3.378514636917352E-6</v>
      </c>
      <c r="AJ35" s="75">
        <f t="shared" si="16"/>
        <v>-6.3495829727566831E-6</v>
      </c>
      <c r="AK35" s="75">
        <f t="shared" si="17"/>
        <v>-8.5547978922172811E-6</v>
      </c>
      <c r="AL35" s="75">
        <f t="shared" si="17"/>
        <v>-9.7281779305061349E-6</v>
      </c>
      <c r="AM35" s="75">
        <f t="shared" si="17"/>
        <v>-9.7281961377606103E-6</v>
      </c>
      <c r="AN35" s="75">
        <f t="shared" si="17"/>
        <v>-8.5548503179171081E-6</v>
      </c>
      <c r="AO35" s="75">
        <f t="shared" si="17"/>
        <v>-6.3496632935887431E-6</v>
      </c>
      <c r="AP35" s="75">
        <f t="shared" si="17"/>
        <v>-3.3786131650039217E-6</v>
      </c>
      <c r="AQ35" s="75">
        <f t="shared" si="17"/>
        <v>-5.2425699811279111E-11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6.5474000000000002E-6</v>
      </c>
      <c r="E36" s="50">
        <v>-2.8605000000000002E-12</v>
      </c>
      <c r="F36" s="36">
        <f t="shared" si="5"/>
        <v>0.26189600000000002</v>
      </c>
      <c r="G36" s="75">
        <f t="shared" si="14"/>
        <v>-7.4915350800000007E-17</v>
      </c>
      <c r="H36" s="75">
        <f t="shared" si="14"/>
        <v>4.5477763137520618E-6</v>
      </c>
      <c r="I36" s="75">
        <f t="shared" si="14"/>
        <v>8.9573707455715372E-6</v>
      </c>
      <c r="J36" s="75">
        <f t="shared" si="14"/>
        <v>1.3094799999935121E-5</v>
      </c>
      <c r="K36" s="75">
        <f t="shared" si="14"/>
        <v>1.6834350382589199E-5</v>
      </c>
      <c r="L36" s="75">
        <f t="shared" si="14"/>
        <v>2.0062397547460634E-5</v>
      </c>
      <c r="M36" s="75">
        <f t="shared" si="14"/>
        <v>2.2680858914915476E-5</v>
      </c>
      <c r="N36" s="75">
        <f t="shared" si="14"/>
        <v>2.4610173861309003E-5</v>
      </c>
      <c r="O36" s="75">
        <f t="shared" si="14"/>
        <v>2.5791721128275516E-5</v>
      </c>
      <c r="P36" s="75">
        <f t="shared" si="14"/>
        <v>2.6189600000000001E-5</v>
      </c>
      <c r="Q36" s="75">
        <f t="shared" si="15"/>
        <v>2.5791721128301537E-5</v>
      </c>
      <c r="R36" s="75">
        <f t="shared" si="15"/>
        <v>2.4610173861360252E-5</v>
      </c>
      <c r="S36" s="75">
        <f t="shared" si="15"/>
        <v>2.2680858914990394E-5</v>
      </c>
      <c r="T36" s="75">
        <f t="shared" si="15"/>
        <v>2.0062397547556942E-5</v>
      </c>
      <c r="U36" s="75">
        <f t="shared" si="15"/>
        <v>1.6834350382703979E-5</v>
      </c>
      <c r="V36" s="75">
        <f t="shared" si="15"/>
        <v>1.3094800000064875E-5</v>
      </c>
      <c r="W36" s="75">
        <f t="shared" si="15"/>
        <v>8.9573707457123328E-6</v>
      </c>
      <c r="X36" s="75">
        <f t="shared" si="15"/>
        <v>4.5477763138996115E-6</v>
      </c>
      <c r="Y36" s="75">
        <f t="shared" si="15"/>
        <v>7.4915380014230211E-17</v>
      </c>
      <c r="Z36" s="75">
        <f t="shared" si="15"/>
        <v>-4.5477763137520677E-6</v>
      </c>
      <c r="AA36" s="75">
        <f t="shared" si="16"/>
        <v>-8.9573707455715372E-6</v>
      </c>
      <c r="AB36" s="75">
        <f t="shared" si="16"/>
        <v>-1.3094799999935128E-5</v>
      </c>
      <c r="AC36" s="75">
        <f t="shared" si="16"/>
        <v>-1.6834350382589203E-5</v>
      </c>
      <c r="AD36" s="75">
        <f t="shared" si="16"/>
        <v>-2.0062397547460621E-5</v>
      </c>
      <c r="AE36" s="75">
        <f t="shared" si="16"/>
        <v>-2.2680858914915465E-5</v>
      </c>
      <c r="AF36" s="75">
        <f t="shared" si="16"/>
        <v>-2.4610173861308993E-5</v>
      </c>
      <c r="AG36" s="75">
        <f t="shared" si="16"/>
        <v>-2.5791721128275516E-5</v>
      </c>
      <c r="AH36" s="75">
        <f t="shared" si="16"/>
        <v>-2.6189600000000001E-5</v>
      </c>
      <c r="AI36" s="75">
        <f t="shared" si="16"/>
        <v>-2.5791721128301537E-5</v>
      </c>
      <c r="AJ36" s="75">
        <f t="shared" si="16"/>
        <v>-2.4610173861360259E-5</v>
      </c>
      <c r="AK36" s="75">
        <f t="shared" si="17"/>
        <v>-2.2680858914990397E-5</v>
      </c>
      <c r="AL36" s="75">
        <f t="shared" si="17"/>
        <v>-2.0062397547556949E-5</v>
      </c>
      <c r="AM36" s="75">
        <f t="shared" si="17"/>
        <v>-1.6834350382703993E-5</v>
      </c>
      <c r="AN36" s="75">
        <f t="shared" si="17"/>
        <v>-1.3094800000064898E-5</v>
      </c>
      <c r="AO36" s="75">
        <f t="shared" si="17"/>
        <v>-8.9573707457123361E-6</v>
      </c>
      <c r="AP36" s="75">
        <f t="shared" si="17"/>
        <v>-4.5477763138996488E-6</v>
      </c>
      <c r="AQ36" s="75">
        <f t="shared" si="17"/>
        <v>-7.4930219147797966E-17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6.6521700000000004E-5</v>
      </c>
      <c r="E37" s="50">
        <v>-1.5708</v>
      </c>
      <c r="F37" s="36">
        <f t="shared" si="5"/>
        <v>1.9956509999865368</v>
      </c>
      <c r="G37" s="75">
        <f t="shared" si="14"/>
        <v>-1.9956509999865369E-4</v>
      </c>
      <c r="H37" s="75">
        <f t="shared" si="14"/>
        <v>-1.9653338500100632E-4</v>
      </c>
      <c r="I37" s="75">
        <f t="shared" si="14"/>
        <v>-1.8753010255079467E-4</v>
      </c>
      <c r="J37" s="75">
        <f t="shared" si="14"/>
        <v>-1.7282881282938781E-4</v>
      </c>
      <c r="K37" s="75">
        <f t="shared" si="14"/>
        <v>-1.5287620708575914E-4</v>
      </c>
      <c r="L37" s="75">
        <f t="shared" si="14"/>
        <v>-1.2827853514892309E-4</v>
      </c>
      <c r="M37" s="75">
        <f t="shared" si="14"/>
        <v>-9.9783184833657836E-5</v>
      </c>
      <c r="N37" s="75">
        <f t="shared" si="14"/>
        <v>-6.8255972939949773E-5</v>
      </c>
      <c r="O37" s="75">
        <f t="shared" si="14"/>
        <v>-3.4654837847650157E-5</v>
      </c>
      <c r="P37" s="75">
        <f t="shared" si="14"/>
        <v>-7.330435437820891E-10</v>
      </c>
      <c r="Q37" s="75">
        <f t="shared" si="15"/>
        <v>3.4653394033719731E-5</v>
      </c>
      <c r="R37" s="75">
        <f t="shared" si="15"/>
        <v>6.8254595268732161E-5</v>
      </c>
      <c r="S37" s="75">
        <f t="shared" si="15"/>
        <v>9.9781915164995827E-5</v>
      </c>
      <c r="T37" s="75">
        <f t="shared" si="15"/>
        <v>1.2827741206105652E-4</v>
      </c>
      <c r="U37" s="75">
        <f t="shared" si="15"/>
        <v>1.5287526470314451E-4</v>
      </c>
      <c r="V37" s="75">
        <f t="shared" si="15"/>
        <v>1.7282807978584406E-4</v>
      </c>
      <c r="W37" s="75">
        <f t="shared" si="15"/>
        <v>1.8752960111947885E-4</v>
      </c>
      <c r="X37" s="75">
        <f t="shared" si="15"/>
        <v>1.9653313041765523E-4</v>
      </c>
      <c r="Y37" s="75">
        <f t="shared" si="15"/>
        <v>1.9956509999865369E-4</v>
      </c>
      <c r="Z37" s="75">
        <f t="shared" si="15"/>
        <v>1.9653338500100632E-4</v>
      </c>
      <c r="AA37" s="75">
        <f t="shared" si="16"/>
        <v>1.8753010255079472E-4</v>
      </c>
      <c r="AB37" s="75">
        <f t="shared" si="16"/>
        <v>1.7282881282938784E-4</v>
      </c>
      <c r="AC37" s="75">
        <f t="shared" si="16"/>
        <v>1.5287620708575916E-4</v>
      </c>
      <c r="AD37" s="75">
        <f t="shared" si="16"/>
        <v>1.2827853514892315E-4</v>
      </c>
      <c r="AE37" s="75">
        <f t="shared" si="16"/>
        <v>9.9783184833657958E-5</v>
      </c>
      <c r="AF37" s="75">
        <f t="shared" si="16"/>
        <v>6.8255972939949909E-5</v>
      </c>
      <c r="AG37" s="75">
        <f t="shared" si="16"/>
        <v>3.4654837847650177E-5</v>
      </c>
      <c r="AH37" s="75">
        <f t="shared" si="16"/>
        <v>7.3304354385085128E-10</v>
      </c>
      <c r="AI37" s="75">
        <f t="shared" si="16"/>
        <v>-3.4653394033719622E-5</v>
      </c>
      <c r="AJ37" s="75">
        <f t="shared" si="16"/>
        <v>-6.8254595268731999E-5</v>
      </c>
      <c r="AK37" s="75">
        <f t="shared" si="17"/>
        <v>-9.978191516499584E-5</v>
      </c>
      <c r="AL37" s="75">
        <f t="shared" si="17"/>
        <v>-1.2827741206105649E-4</v>
      </c>
      <c r="AM37" s="75">
        <f t="shared" si="17"/>
        <v>-1.5287526470314448E-4</v>
      </c>
      <c r="AN37" s="75">
        <f t="shared" si="17"/>
        <v>-1.7282807978584401E-4</v>
      </c>
      <c r="AO37" s="75">
        <f t="shared" si="17"/>
        <v>-1.8752960111947887E-4</v>
      </c>
      <c r="AP37" s="75">
        <f t="shared" si="17"/>
        <v>-1.965331304176552E-4</v>
      </c>
      <c r="AQ37" s="75">
        <f t="shared" si="17"/>
        <v>-1.9956509999865369E-4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1.9581100000000001E-5</v>
      </c>
      <c r="E38" s="50">
        <v>-3.9775100000000002E-16</v>
      </c>
      <c r="F38" s="36">
        <f t="shared" si="5"/>
        <v>0.38567238185014707</v>
      </c>
      <c r="G38" s="75">
        <f t="shared" si="14"/>
        <v>-3.1153608424400004E-20</v>
      </c>
      <c r="H38" s="75">
        <f t="shared" si="14"/>
        <v>1.3394261256948476E-5</v>
      </c>
      <c r="I38" s="75">
        <f t="shared" si="14"/>
        <v>2.5172976928066169E-5</v>
      </c>
      <c r="J38" s="75">
        <f t="shared" si="14"/>
        <v>3.3915460068086929E-5</v>
      </c>
      <c r="K38" s="75">
        <f t="shared" si="14"/>
        <v>3.8567238185014692E-5</v>
      </c>
      <c r="L38" s="75">
        <f t="shared" si="14"/>
        <v>3.8567238185014706E-5</v>
      </c>
      <c r="M38" s="75">
        <f t="shared" si="14"/>
        <v>3.3915460068086963E-5</v>
      </c>
      <c r="N38" s="75">
        <f t="shared" si="14"/>
        <v>2.5172976928066223E-5</v>
      </c>
      <c r="O38" s="75">
        <f t="shared" si="14"/>
        <v>1.3394261256948544E-5</v>
      </c>
      <c r="P38" s="75">
        <f t="shared" si="14"/>
        <v>3.9580971790062483E-20</v>
      </c>
      <c r="Q38" s="75">
        <f t="shared" si="15"/>
        <v>-1.3394261256948469E-5</v>
      </c>
      <c r="R38" s="75">
        <f t="shared" si="15"/>
        <v>-2.5172976928066162E-5</v>
      </c>
      <c r="S38" s="75">
        <f t="shared" si="15"/>
        <v>-3.3915460068086915E-5</v>
      </c>
      <c r="T38" s="75">
        <f t="shared" si="15"/>
        <v>-3.8567238185014692E-5</v>
      </c>
      <c r="U38" s="75">
        <f t="shared" si="15"/>
        <v>-3.8567238185014706E-5</v>
      </c>
      <c r="V38" s="75">
        <f t="shared" si="15"/>
        <v>-3.3915460068086963E-5</v>
      </c>
      <c r="W38" s="75">
        <f t="shared" si="15"/>
        <v>-2.517297692806623E-5</v>
      </c>
      <c r="X38" s="75">
        <f t="shared" si="15"/>
        <v>-1.3394261256948532E-5</v>
      </c>
      <c r="Y38" s="75">
        <f t="shared" si="15"/>
        <v>-4.4378922672144719E-20</v>
      </c>
      <c r="Z38" s="75">
        <f t="shared" si="15"/>
        <v>1.3394261256948479E-5</v>
      </c>
      <c r="AA38" s="75">
        <f t="shared" si="16"/>
        <v>2.5172976928066159E-5</v>
      </c>
      <c r="AB38" s="75">
        <f t="shared" si="16"/>
        <v>3.3915460068086936E-5</v>
      </c>
      <c r="AC38" s="75">
        <f t="shared" si="16"/>
        <v>3.8567238185014692E-5</v>
      </c>
      <c r="AD38" s="75">
        <f t="shared" si="16"/>
        <v>3.8567238185014699E-5</v>
      </c>
      <c r="AE38" s="75">
        <f t="shared" si="16"/>
        <v>3.3915460068086963E-5</v>
      </c>
      <c r="AF38" s="75">
        <f t="shared" si="16"/>
        <v>2.5172976928066233E-5</v>
      </c>
      <c r="AG38" s="75">
        <f t="shared" si="16"/>
        <v>1.3394261256948505E-5</v>
      </c>
      <c r="AH38" s="75">
        <f t="shared" si="16"/>
        <v>1.4393852646246708E-20</v>
      </c>
      <c r="AI38" s="75">
        <f t="shared" si="16"/>
        <v>-1.3394261256948476E-5</v>
      </c>
      <c r="AJ38" s="75">
        <f t="shared" si="16"/>
        <v>-2.5172976928066155E-5</v>
      </c>
      <c r="AK38" s="75">
        <f t="shared" si="17"/>
        <v>-3.3915460068086949E-5</v>
      </c>
      <c r="AL38" s="75">
        <f t="shared" si="17"/>
        <v>-3.8567238185014692E-5</v>
      </c>
      <c r="AM38" s="75">
        <f t="shared" si="17"/>
        <v>-3.8567238185014699E-5</v>
      </c>
      <c r="AN38" s="75">
        <f t="shared" si="17"/>
        <v>-3.3915460068086963E-5</v>
      </c>
      <c r="AO38" s="75">
        <f t="shared" si="17"/>
        <v>-2.5172976928066179E-5</v>
      </c>
      <c r="AP38" s="75">
        <f t="shared" si="17"/>
        <v>-1.3394261256948574E-5</v>
      </c>
      <c r="AQ38" s="75">
        <f t="shared" si="17"/>
        <v>-1.9191803528328945E-20</v>
      </c>
    </row>
    <row r="39" spans="1:43" x14ac:dyDescent="0.25">
      <c r="A39" s="75">
        <v>37</v>
      </c>
      <c r="B39" s="49" t="s">
        <v>76</v>
      </c>
      <c r="C39" s="49">
        <v>0</v>
      </c>
      <c r="D39" s="50">
        <v>7.1888299999999997E-7</v>
      </c>
      <c r="E39" s="50">
        <v>3.1415899999999999</v>
      </c>
      <c r="F39" s="36">
        <f t="shared" si="5"/>
        <v>0</v>
      </c>
      <c r="G39" s="75">
        <f t="shared" si="14"/>
        <v>0</v>
      </c>
      <c r="H39" s="75">
        <f t="shared" si="14"/>
        <v>0</v>
      </c>
      <c r="I39" s="75">
        <f t="shared" si="14"/>
        <v>0</v>
      </c>
      <c r="J39" s="75">
        <f t="shared" si="14"/>
        <v>0</v>
      </c>
      <c r="K39" s="75">
        <f t="shared" si="14"/>
        <v>0</v>
      </c>
      <c r="L39" s="75">
        <f t="shared" si="14"/>
        <v>0</v>
      </c>
      <c r="M39" s="75">
        <f t="shared" si="14"/>
        <v>0</v>
      </c>
      <c r="N39" s="75">
        <f t="shared" si="14"/>
        <v>0</v>
      </c>
      <c r="O39" s="75">
        <f t="shared" si="14"/>
        <v>0</v>
      </c>
      <c r="P39" s="75">
        <f t="shared" si="14"/>
        <v>0</v>
      </c>
      <c r="Q39" s="75">
        <f t="shared" si="15"/>
        <v>0</v>
      </c>
      <c r="R39" s="75">
        <f t="shared" si="15"/>
        <v>0</v>
      </c>
      <c r="S39" s="75">
        <f t="shared" si="15"/>
        <v>0</v>
      </c>
      <c r="T39" s="75">
        <f t="shared" si="15"/>
        <v>0</v>
      </c>
      <c r="U39" s="75">
        <f t="shared" si="15"/>
        <v>0</v>
      </c>
      <c r="V39" s="75">
        <f t="shared" si="15"/>
        <v>0</v>
      </c>
      <c r="W39" s="75">
        <f t="shared" si="15"/>
        <v>0</v>
      </c>
      <c r="X39" s="75">
        <f t="shared" si="15"/>
        <v>0</v>
      </c>
      <c r="Y39" s="75">
        <f t="shared" si="15"/>
        <v>0</v>
      </c>
      <c r="Z39" s="75">
        <f t="shared" si="15"/>
        <v>0</v>
      </c>
      <c r="AA39" s="75">
        <f t="shared" si="16"/>
        <v>0</v>
      </c>
      <c r="AB39" s="75">
        <f t="shared" si="16"/>
        <v>0</v>
      </c>
      <c r="AC39" s="75">
        <f t="shared" si="16"/>
        <v>0</v>
      </c>
      <c r="AD39" s="75">
        <f t="shared" si="16"/>
        <v>0</v>
      </c>
      <c r="AE39" s="75">
        <f t="shared" si="16"/>
        <v>0</v>
      </c>
      <c r="AF39" s="75">
        <f t="shared" si="16"/>
        <v>0</v>
      </c>
      <c r="AG39" s="75">
        <f t="shared" si="16"/>
        <v>0</v>
      </c>
      <c r="AH39" s="75">
        <f t="shared" si="16"/>
        <v>0</v>
      </c>
      <c r="AI39" s="75">
        <f t="shared" si="16"/>
        <v>0</v>
      </c>
      <c r="AJ39" s="75">
        <f t="shared" si="16"/>
        <v>0</v>
      </c>
      <c r="AK39" s="75">
        <f t="shared" si="17"/>
        <v>0</v>
      </c>
      <c r="AL39" s="75">
        <f t="shared" si="17"/>
        <v>0</v>
      </c>
      <c r="AM39" s="75">
        <f t="shared" si="17"/>
        <v>0</v>
      </c>
      <c r="AN39" s="75">
        <f t="shared" si="17"/>
        <v>0</v>
      </c>
      <c r="AO39" s="75">
        <f t="shared" si="17"/>
        <v>0</v>
      </c>
      <c r="AP39" s="75">
        <f t="shared" si="17"/>
        <v>0</v>
      </c>
      <c r="AQ39" s="75">
        <f t="shared" si="17"/>
        <v>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7.8817199999999996E-4</v>
      </c>
      <c r="E40" s="50">
        <v>1.5708</v>
      </c>
      <c r="F40" s="36">
        <f t="shared" si="5"/>
        <v>23.64515999984048</v>
      </c>
      <c r="G40" s="75">
        <f t="shared" si="14"/>
        <v>2.364515999984048E-3</v>
      </c>
      <c r="H40" s="75">
        <f t="shared" si="14"/>
        <v>2.3285921807101161E-3</v>
      </c>
      <c r="I40" s="75">
        <f t="shared" si="14"/>
        <v>2.221915266349806E-3</v>
      </c>
      <c r="J40" s="75">
        <f t="shared" si="14"/>
        <v>2.0477265809648324E-3</v>
      </c>
      <c r="K40" s="75">
        <f t="shared" si="14"/>
        <v>1.8113187596168895E-3</v>
      </c>
      <c r="L40" s="75">
        <f t="shared" si="14"/>
        <v>1.5198749343295049E-3</v>
      </c>
      <c r="M40" s="75">
        <f t="shared" si="14"/>
        <v>1.1822504782563455E-3</v>
      </c>
      <c r="N40" s="75">
        <f t="shared" si="14"/>
        <v>8.0870393964897476E-4</v>
      </c>
      <c r="O40" s="75">
        <f t="shared" si="14"/>
        <v>4.1058534105930795E-4</v>
      </c>
      <c r="P40" s="75">
        <f t="shared" si="14"/>
        <v>-8.685352238524752E-9</v>
      </c>
      <c r="Q40" s="75">
        <f t="shared" si="15"/>
        <v>-4.1060244786375111E-4</v>
      </c>
      <c r="R40" s="75">
        <f t="shared" si="15"/>
        <v>-8.087202627717877E-4</v>
      </c>
      <c r="S40" s="75">
        <f t="shared" si="15"/>
        <v>-1.1822655217277023E-3</v>
      </c>
      <c r="T40" s="75">
        <f t="shared" si="15"/>
        <v>-1.5198882410611425E-3</v>
      </c>
      <c r="U40" s="75">
        <f t="shared" si="15"/>
        <v>-1.8113299252904983E-3</v>
      </c>
      <c r="V40" s="75">
        <f t="shared" si="15"/>
        <v>-2.0477352663170701E-3</v>
      </c>
      <c r="W40" s="75">
        <f t="shared" si="15"/>
        <v>-2.2219212074806403E-3</v>
      </c>
      <c r="X40" s="75">
        <f t="shared" si="15"/>
        <v>-2.3285951971012933E-3</v>
      </c>
      <c r="Y40" s="75">
        <f t="shared" si="15"/>
        <v>-2.364515999984048E-3</v>
      </c>
      <c r="Z40" s="75">
        <f t="shared" si="15"/>
        <v>-2.3285921807101161E-3</v>
      </c>
      <c r="AA40" s="75">
        <f t="shared" si="16"/>
        <v>-2.2219152663498064E-3</v>
      </c>
      <c r="AB40" s="75">
        <f t="shared" si="16"/>
        <v>-2.0477265809648315E-3</v>
      </c>
      <c r="AC40" s="75">
        <f t="shared" si="16"/>
        <v>-1.8113187596168893E-3</v>
      </c>
      <c r="AD40" s="75">
        <f t="shared" si="16"/>
        <v>-1.5198749343295049E-3</v>
      </c>
      <c r="AE40" s="75">
        <f t="shared" si="16"/>
        <v>-1.1822504782563457E-3</v>
      </c>
      <c r="AF40" s="75">
        <f t="shared" si="16"/>
        <v>-8.0870393964897497E-4</v>
      </c>
      <c r="AG40" s="75">
        <f t="shared" si="16"/>
        <v>-4.1058534105930719E-4</v>
      </c>
      <c r="AH40" s="75">
        <f t="shared" si="16"/>
        <v>8.6853522382350617E-9</v>
      </c>
      <c r="AI40" s="75">
        <f t="shared" si="16"/>
        <v>4.106024478637509E-4</v>
      </c>
      <c r="AJ40" s="75">
        <f t="shared" si="16"/>
        <v>8.0872026277178737E-4</v>
      </c>
      <c r="AK40" s="75">
        <f t="shared" si="17"/>
        <v>1.1822655217277038E-3</v>
      </c>
      <c r="AL40" s="75">
        <f t="shared" si="17"/>
        <v>1.5198882410611425E-3</v>
      </c>
      <c r="AM40" s="75">
        <f t="shared" si="17"/>
        <v>1.8113299252904978E-3</v>
      </c>
      <c r="AN40" s="75">
        <f t="shared" si="17"/>
        <v>2.0477352663170697E-3</v>
      </c>
      <c r="AO40" s="75">
        <f t="shared" si="17"/>
        <v>2.2219212074806411E-3</v>
      </c>
      <c r="AP40" s="75">
        <f t="shared" si="17"/>
        <v>2.3285951971012933E-3</v>
      </c>
      <c r="AQ40" s="75">
        <f t="shared" si="17"/>
        <v>2.364515999984048E-3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4.0466899999999997E-5</v>
      </c>
      <c r="E41" s="50">
        <v>-3.85164E-16</v>
      </c>
      <c r="F41" s="36">
        <f t="shared" si="5"/>
        <v>0.79704233720739437</v>
      </c>
      <c r="G41" s="75">
        <f t="shared" si="14"/>
        <v>-6.2345572286399992E-20</v>
      </c>
      <c r="H41" s="75">
        <f t="shared" si="14"/>
        <v>2.7680989875890944E-5</v>
      </c>
      <c r="I41" s="75">
        <f t="shared" si="14"/>
        <v>5.2023243844848379E-5</v>
      </c>
      <c r="J41" s="75">
        <f t="shared" si="14"/>
        <v>7.0090726824808958E-5</v>
      </c>
      <c r="K41" s="75">
        <f t="shared" si="14"/>
        <v>7.9704233720739425E-5</v>
      </c>
      <c r="L41" s="75">
        <f t="shared" si="14"/>
        <v>7.9704233720739439E-5</v>
      </c>
      <c r="M41" s="75">
        <f t="shared" si="14"/>
        <v>7.009072682480904E-5</v>
      </c>
      <c r="N41" s="75">
        <f t="shared" si="14"/>
        <v>5.2023243844848501E-5</v>
      </c>
      <c r="O41" s="75">
        <f t="shared" si="14"/>
        <v>2.7680989875891087E-5</v>
      </c>
      <c r="P41" s="75">
        <f t="shared" si="14"/>
        <v>8.1799246586314319E-20</v>
      </c>
      <c r="Q41" s="75">
        <f t="shared" si="15"/>
        <v>-2.7680989875890934E-5</v>
      </c>
      <c r="R41" s="75">
        <f t="shared" si="15"/>
        <v>-5.2023243844848373E-5</v>
      </c>
      <c r="S41" s="75">
        <f t="shared" si="15"/>
        <v>-7.0090726824808931E-5</v>
      </c>
      <c r="T41" s="75">
        <f t="shared" si="15"/>
        <v>-7.9704233720739425E-5</v>
      </c>
      <c r="U41" s="75">
        <f t="shared" si="15"/>
        <v>-7.9704233720739452E-5</v>
      </c>
      <c r="V41" s="75">
        <f t="shared" si="15"/>
        <v>-7.0090726824809026E-5</v>
      </c>
      <c r="W41" s="75">
        <f t="shared" si="15"/>
        <v>-5.2023243844848508E-5</v>
      </c>
      <c r="X41" s="75">
        <f t="shared" si="15"/>
        <v>-2.7680989875891063E-5</v>
      </c>
      <c r="Y41" s="75">
        <f t="shared" si="15"/>
        <v>-9.1714838588302648E-20</v>
      </c>
      <c r="Z41" s="75">
        <f t="shared" si="15"/>
        <v>2.7680989875890955E-5</v>
      </c>
      <c r="AA41" s="75">
        <f t="shared" si="16"/>
        <v>5.2023243844848366E-5</v>
      </c>
      <c r="AB41" s="75">
        <f t="shared" si="16"/>
        <v>7.0090726824808972E-5</v>
      </c>
      <c r="AC41" s="75">
        <f t="shared" si="16"/>
        <v>7.9704233720739425E-5</v>
      </c>
      <c r="AD41" s="75">
        <f t="shared" si="16"/>
        <v>7.9704233720739439E-5</v>
      </c>
      <c r="AE41" s="75">
        <f t="shared" si="16"/>
        <v>7.009072682480904E-5</v>
      </c>
      <c r="AF41" s="75">
        <f t="shared" si="16"/>
        <v>5.2023243844848515E-5</v>
      </c>
      <c r="AG41" s="75">
        <f t="shared" si="16"/>
        <v>2.7680989875891005E-5</v>
      </c>
      <c r="AH41" s="75">
        <f t="shared" si="16"/>
        <v>2.9746776005964981E-20</v>
      </c>
      <c r="AI41" s="75">
        <f t="shared" si="16"/>
        <v>-2.7680989875890944E-5</v>
      </c>
      <c r="AJ41" s="75">
        <f t="shared" si="16"/>
        <v>-5.2023243844848352E-5</v>
      </c>
      <c r="AK41" s="75">
        <f t="shared" si="17"/>
        <v>-7.0090726824808999E-5</v>
      </c>
      <c r="AL41" s="75">
        <f t="shared" si="17"/>
        <v>-7.9704233720739439E-5</v>
      </c>
      <c r="AM41" s="75">
        <f t="shared" si="17"/>
        <v>-7.9704233720739439E-5</v>
      </c>
      <c r="AN41" s="75">
        <f t="shared" si="17"/>
        <v>-7.009072682480904E-5</v>
      </c>
      <c r="AO41" s="75">
        <f t="shared" si="17"/>
        <v>-5.2023243844848406E-5</v>
      </c>
      <c r="AP41" s="75">
        <f t="shared" si="17"/>
        <v>-2.7680989875891148E-5</v>
      </c>
      <c r="AQ41" s="75">
        <f t="shared" si="17"/>
        <v>-3.9662368007953304E-20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1.5571000000000001E-5</v>
      </c>
      <c r="E42" s="50">
        <v>3.1415899999999999</v>
      </c>
      <c r="F42" s="36">
        <f t="shared" si="5"/>
        <v>0.62283999999780726</v>
      </c>
      <c r="G42" s="75">
        <f t="shared" si="14"/>
        <v>1.6527618668918458E-10</v>
      </c>
      <c r="H42" s="75">
        <f t="shared" si="14"/>
        <v>-1.0815340332498959E-5</v>
      </c>
      <c r="I42" s="75">
        <f t="shared" si="14"/>
        <v>-2.130222729800793E-5</v>
      </c>
      <c r="J42" s="75">
        <f t="shared" si="14"/>
        <v>-3.1141856866514035E-5</v>
      </c>
      <c r="K42" s="75">
        <f t="shared" si="14"/>
        <v>-4.0035256872671075E-5</v>
      </c>
      <c r="L42" s="75">
        <f t="shared" si="14"/>
        <v>-4.7712205857569462E-5</v>
      </c>
      <c r="M42" s="75">
        <f t="shared" si="14"/>
        <v>-5.3939443611026717E-5</v>
      </c>
      <c r="N42" s="75">
        <f t="shared" si="14"/>
        <v>-5.8527758665038382E-5</v>
      </c>
      <c r="O42" s="75">
        <f t="shared" si="14"/>
        <v>-6.133773738848778E-5</v>
      </c>
      <c r="P42" s="75">
        <f t="shared" si="14"/>
        <v>-6.2283999999780722E-5</v>
      </c>
      <c r="Q42" s="75">
        <f t="shared" si="15"/>
        <v>-6.1337794788305047E-5</v>
      </c>
      <c r="R42" s="75">
        <f t="shared" si="15"/>
        <v>-5.8527871720608509E-5</v>
      </c>
      <c r="S42" s="75">
        <f t="shared" si="15"/>
        <v>-5.3939608887213408E-5</v>
      </c>
      <c r="T42" s="75">
        <f t="shared" si="15"/>
        <v>-4.7712418332539426E-5</v>
      </c>
      <c r="U42" s="75">
        <f t="shared" si="15"/>
        <v>-4.0035510090479863E-5</v>
      </c>
      <c r="V42" s="75">
        <f t="shared" si="15"/>
        <v>-3.1142143133266694E-5</v>
      </c>
      <c r="W42" s="75">
        <f t="shared" si="15"/>
        <v>-2.1302537915634013E-5</v>
      </c>
      <c r="X42" s="75">
        <f t="shared" si="15"/>
        <v>-1.0815665863039047E-5</v>
      </c>
      <c r="Y42" s="75">
        <f t="shared" si="15"/>
        <v>-1.652761866968153E-10</v>
      </c>
      <c r="Z42" s="75">
        <f t="shared" si="15"/>
        <v>1.0815340332499006E-5</v>
      </c>
      <c r="AA42" s="75">
        <f t="shared" si="16"/>
        <v>2.1302227298007947E-5</v>
      </c>
      <c r="AB42" s="75">
        <f t="shared" si="16"/>
        <v>3.1141856866514055E-5</v>
      </c>
      <c r="AC42" s="75">
        <f t="shared" si="16"/>
        <v>4.0035256872671068E-5</v>
      </c>
      <c r="AD42" s="75">
        <f t="shared" si="16"/>
        <v>4.7712205857569455E-5</v>
      </c>
      <c r="AE42" s="75">
        <f t="shared" si="16"/>
        <v>5.393944361102671E-5</v>
      </c>
      <c r="AF42" s="75">
        <f t="shared" si="16"/>
        <v>5.8527758665038382E-5</v>
      </c>
      <c r="AG42" s="75">
        <f t="shared" si="16"/>
        <v>6.133773738848778E-5</v>
      </c>
      <c r="AH42" s="75">
        <f t="shared" si="16"/>
        <v>6.2283999999780722E-5</v>
      </c>
      <c r="AI42" s="75">
        <f t="shared" si="16"/>
        <v>6.1337794788305061E-5</v>
      </c>
      <c r="AJ42" s="75">
        <f t="shared" si="16"/>
        <v>5.8527871720608543E-5</v>
      </c>
      <c r="AK42" s="75">
        <f t="shared" si="17"/>
        <v>5.3939608887213415E-5</v>
      </c>
      <c r="AL42" s="75">
        <f t="shared" si="17"/>
        <v>4.7712418332539426E-5</v>
      </c>
      <c r="AM42" s="75">
        <f t="shared" si="17"/>
        <v>4.003551009047987E-5</v>
      </c>
      <c r="AN42" s="75">
        <f t="shared" si="17"/>
        <v>3.1142143133266701E-5</v>
      </c>
      <c r="AO42" s="75">
        <f t="shared" si="17"/>
        <v>2.1302537915633915E-5</v>
      </c>
      <c r="AP42" s="75">
        <f t="shared" si="17"/>
        <v>1.0815665863039107E-5</v>
      </c>
      <c r="AQ42" s="75">
        <f t="shared" si="17"/>
        <v>1.6527618664912671E-10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9.7128500000000004E-5</v>
      </c>
      <c r="E43" s="50">
        <v>-1.5708</v>
      </c>
      <c r="F43" s="36">
        <f t="shared" si="5"/>
        <v>2.9138549999803427</v>
      </c>
      <c r="G43" s="75">
        <f t="shared" ref="G43:P49" si="18">Bn*SIN(m*(th-INDEX(deg,ii)*PI()/180+ph))*INDEX(mm,ii)*INDEX(_10kA,ii)</f>
        <v>-2.9138549999803426E-4</v>
      </c>
      <c r="H43" s="75">
        <f t="shared" si="18"/>
        <v>-2.8695888537229563E-4</v>
      </c>
      <c r="I43" s="75">
        <f t="shared" si="18"/>
        <v>-2.7381317022272218E-4</v>
      </c>
      <c r="J43" s="75">
        <f t="shared" si="18"/>
        <v>-2.5234778045208099E-4</v>
      </c>
      <c r="K43" s="75">
        <f t="shared" si="18"/>
        <v>-2.2321493106654153E-4</v>
      </c>
      <c r="L43" s="75">
        <f t="shared" si="18"/>
        <v>-1.8729980895275036E-4</v>
      </c>
      <c r="M43" s="75">
        <f t="shared" si="18"/>
        <v>-1.4569367692220637E-4</v>
      </c>
      <c r="N43" s="75">
        <f t="shared" si="18"/>
        <v>-9.9660716242938932E-5</v>
      </c>
      <c r="O43" s="75">
        <f t="shared" si="18"/>
        <v>-5.059961513138552E-5</v>
      </c>
      <c r="P43" s="75">
        <f t="shared" si="18"/>
        <v>-1.0703187056590353E-9</v>
      </c>
      <c r="Q43" s="75">
        <f t="shared" ref="Q43:Z49" si="19">Bn*SIN(m*(th-INDEX(deg,ii)*PI()/180+ph))*INDEX(mm,ii)*INDEX(_10kA,ii)</f>
        <v>5.0597507015066463E-5</v>
      </c>
      <c r="R43" s="75">
        <f t="shared" si="19"/>
        <v>9.9658704701759742E-5</v>
      </c>
      <c r="S43" s="75">
        <f t="shared" si="19"/>
        <v>1.4569182307582786E-4</v>
      </c>
      <c r="T43" s="75">
        <f t="shared" si="19"/>
        <v>1.8729816912935673E-4</v>
      </c>
      <c r="U43" s="75">
        <f t="shared" si="19"/>
        <v>2.2321355509133671E-4</v>
      </c>
      <c r="V43" s="75">
        <f t="shared" si="19"/>
        <v>2.5234671013337536E-4</v>
      </c>
      <c r="W43" s="75">
        <f t="shared" si="19"/>
        <v>2.73812438081608E-4</v>
      </c>
      <c r="X43" s="75">
        <f t="shared" si="19"/>
        <v>2.8695851365451012E-4</v>
      </c>
      <c r="Y43" s="75">
        <f t="shared" si="19"/>
        <v>2.9138549999803426E-4</v>
      </c>
      <c r="Z43" s="75">
        <f t="shared" si="19"/>
        <v>2.8695888537229563E-4</v>
      </c>
      <c r="AA43" s="75">
        <f t="shared" ref="AA43:AJ49" si="20">Bn*SIN(m*(th-INDEX(deg,ii)*PI()/180+ph))*INDEX(mm,ii)*INDEX(_10kA,ii)</f>
        <v>2.7381317022272223E-4</v>
      </c>
      <c r="AB43" s="75">
        <f t="shared" si="20"/>
        <v>2.5234778045208099E-4</v>
      </c>
      <c r="AC43" s="75">
        <f t="shared" si="20"/>
        <v>2.2321493106654158E-4</v>
      </c>
      <c r="AD43" s="75">
        <f t="shared" si="20"/>
        <v>1.8729980895275047E-4</v>
      </c>
      <c r="AE43" s="75">
        <f t="shared" si="20"/>
        <v>1.4569367692220654E-4</v>
      </c>
      <c r="AF43" s="75">
        <f t="shared" si="20"/>
        <v>9.9660716242939136E-5</v>
      </c>
      <c r="AG43" s="75">
        <f t="shared" si="20"/>
        <v>5.0599615131385547E-5</v>
      </c>
      <c r="AH43" s="75">
        <f t="shared" si="20"/>
        <v>1.0703187057594349E-9</v>
      </c>
      <c r="AI43" s="75">
        <f t="shared" si="20"/>
        <v>-5.0597507015066301E-5</v>
      </c>
      <c r="AJ43" s="75">
        <f t="shared" si="20"/>
        <v>-9.9658704701759512E-5</v>
      </c>
      <c r="AK43" s="75">
        <f t="shared" ref="AK43:AQ49" si="21">Bn*SIN(m*(th-INDEX(deg,ii)*PI()/180+ph))*INDEX(mm,ii)*INDEX(_10kA,ii)</f>
        <v>-1.4569182307582786E-4</v>
      </c>
      <c r="AL43" s="75">
        <f t="shared" si="21"/>
        <v>-1.8729816912935665E-4</v>
      </c>
      <c r="AM43" s="75">
        <f t="shared" si="21"/>
        <v>-2.2321355509133663E-4</v>
      </c>
      <c r="AN43" s="75">
        <f t="shared" si="21"/>
        <v>-2.5234671013337525E-4</v>
      </c>
      <c r="AO43" s="75">
        <f t="shared" si="21"/>
        <v>-2.73812438081608E-4</v>
      </c>
      <c r="AP43" s="75">
        <f t="shared" si="21"/>
        <v>-2.8695851365451001E-4</v>
      </c>
      <c r="AQ43" s="75">
        <f t="shared" si="21"/>
        <v>-2.9138549999803426E-4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7.9555700000000001E-6</v>
      </c>
      <c r="E44" s="50">
        <v>3.1415899999999999</v>
      </c>
      <c r="F44" s="36">
        <f t="shared" si="5"/>
        <v>0.15669428694463231</v>
      </c>
      <c r="G44" s="75">
        <f t="shared" si="18"/>
        <v>-8.4443277408917013E-11</v>
      </c>
      <c r="H44" s="75">
        <f t="shared" si="18"/>
        <v>5.4418510324734802E-6</v>
      </c>
      <c r="I44" s="75">
        <f t="shared" si="18"/>
        <v>1.0227418960540433E-5</v>
      </c>
      <c r="J44" s="75">
        <f t="shared" si="18"/>
        <v>1.3779409221337968E-5</v>
      </c>
      <c r="K44" s="75">
        <f t="shared" si="18"/>
        <v>1.5669399367620753E-5</v>
      </c>
      <c r="L44" s="75">
        <f t="shared" si="18"/>
        <v>1.5669428694463231E-5</v>
      </c>
      <c r="M44" s="75">
        <f t="shared" si="18"/>
        <v>1.3779493664615386E-5</v>
      </c>
      <c r="N44" s="75">
        <f t="shared" si="18"/>
        <v>1.0227548335147279E-5</v>
      </c>
      <c r="O44" s="75">
        <f t="shared" si="18"/>
        <v>5.4420097339227935E-6</v>
      </c>
      <c r="P44" s="75">
        <f t="shared" si="18"/>
        <v>8.4443277410866355E-11</v>
      </c>
      <c r="Q44" s="75">
        <f t="shared" si="19"/>
        <v>-5.4418510324734776E-6</v>
      </c>
      <c r="R44" s="75">
        <f t="shared" si="19"/>
        <v>-1.0227418960540442E-5</v>
      </c>
      <c r="S44" s="75">
        <f t="shared" si="19"/>
        <v>-1.3779409221337975E-5</v>
      </c>
      <c r="T44" s="75">
        <f t="shared" si="19"/>
        <v>-1.5669399367620753E-5</v>
      </c>
      <c r="U44" s="75">
        <f t="shared" si="19"/>
        <v>-1.5669428694463231E-5</v>
      </c>
      <c r="V44" s="75">
        <f t="shared" si="19"/>
        <v>-1.3779493664615386E-5</v>
      </c>
      <c r="W44" s="75">
        <f t="shared" si="19"/>
        <v>-1.0227548335147281E-5</v>
      </c>
      <c r="X44" s="75">
        <f t="shared" si="19"/>
        <v>-5.442009733922796E-6</v>
      </c>
      <c r="Y44" s="75">
        <f t="shared" si="19"/>
        <v>-8.4443277412815709E-11</v>
      </c>
      <c r="Z44" s="75">
        <f t="shared" si="19"/>
        <v>5.441851032473503E-6</v>
      </c>
      <c r="AA44" s="75">
        <f t="shared" si="20"/>
        <v>1.022741896054044E-5</v>
      </c>
      <c r="AB44" s="75">
        <f t="shared" si="20"/>
        <v>1.3779409221337973E-5</v>
      </c>
      <c r="AC44" s="75">
        <f t="shared" si="20"/>
        <v>1.5669399367620753E-5</v>
      </c>
      <c r="AD44" s="75">
        <f t="shared" si="20"/>
        <v>1.5669428694463231E-5</v>
      </c>
      <c r="AE44" s="75">
        <f t="shared" si="20"/>
        <v>1.3779493664615388E-5</v>
      </c>
      <c r="AF44" s="75">
        <f t="shared" si="20"/>
        <v>1.0227548335147283E-5</v>
      </c>
      <c r="AG44" s="75">
        <f t="shared" si="20"/>
        <v>5.4420097339227977E-6</v>
      </c>
      <c r="AH44" s="75">
        <f t="shared" si="20"/>
        <v>8.4443277414765064E-11</v>
      </c>
      <c r="AI44" s="75">
        <f t="shared" si="20"/>
        <v>-5.4418510324734471E-6</v>
      </c>
      <c r="AJ44" s="75">
        <f t="shared" si="20"/>
        <v>-1.0227418960540396E-5</v>
      </c>
      <c r="AK44" s="75">
        <f t="shared" si="21"/>
        <v>-1.3779409221337973E-5</v>
      </c>
      <c r="AL44" s="75">
        <f t="shared" si="21"/>
        <v>-1.5669399367620753E-5</v>
      </c>
      <c r="AM44" s="75">
        <f t="shared" si="21"/>
        <v>-1.5669428694463231E-5</v>
      </c>
      <c r="AN44" s="75">
        <f t="shared" si="21"/>
        <v>-1.377949366461539E-5</v>
      </c>
      <c r="AO44" s="75">
        <f t="shared" si="21"/>
        <v>-1.0227548335147242E-5</v>
      </c>
      <c r="AP44" s="75">
        <f t="shared" si="21"/>
        <v>-5.4420097339228257E-6</v>
      </c>
      <c r="AQ44" s="75">
        <f t="shared" si="21"/>
        <v>-8.4443277388450549E-11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6.8141200000000002E-6</v>
      </c>
      <c r="E45" s="50">
        <v>3.1415899999999999</v>
      </c>
      <c r="F45" s="36">
        <f t="shared" si="5"/>
        <v>0.27256479999904037</v>
      </c>
      <c r="G45" s="75">
        <f t="shared" si="18"/>
        <v>7.2327517130724191E-11</v>
      </c>
      <c r="H45" s="75">
        <f t="shared" si="18"/>
        <v>-4.7329668528988373E-6</v>
      </c>
      <c r="I45" s="75">
        <f t="shared" si="18"/>
        <v>-9.3221972304862763E-6</v>
      </c>
      <c r="J45" s="75">
        <f t="shared" si="18"/>
        <v>-1.3628177362484787E-5</v>
      </c>
      <c r="K45" s="75">
        <f t="shared" si="18"/>
        <v>-1.7520072221514703E-5</v>
      </c>
      <c r="L45" s="75">
        <f t="shared" si="18"/>
        <v>-2.0879628551678199E-5</v>
      </c>
      <c r="M45" s="75">
        <f t="shared" si="18"/>
        <v>-2.3604767933900802E-5</v>
      </c>
      <c r="N45" s="75">
        <f t="shared" si="18"/>
        <v>-2.5612688387040741E-5</v>
      </c>
      <c r="O45" s="75">
        <f t="shared" si="18"/>
        <v>-2.6842380264186138E-5</v>
      </c>
      <c r="P45" s="75">
        <f t="shared" si="18"/>
        <v>-2.7256479999904039E-5</v>
      </c>
      <c r="Q45" s="75">
        <f t="shared" si="19"/>
        <v>-2.6842405383269228E-5</v>
      </c>
      <c r="R45" s="75">
        <f t="shared" si="19"/>
        <v>-2.5612737861976293E-5</v>
      </c>
      <c r="S45" s="75">
        <f t="shared" si="19"/>
        <v>-2.3604840261417933E-5</v>
      </c>
      <c r="T45" s="75">
        <f t="shared" si="19"/>
        <v>-2.0879721534141904E-5</v>
      </c>
      <c r="U45" s="75">
        <f t="shared" si="19"/>
        <v>-1.7520183033699869E-5</v>
      </c>
      <c r="V45" s="75">
        <f t="shared" si="19"/>
        <v>-1.3628302637419256E-5</v>
      </c>
      <c r="W45" s="75">
        <f t="shared" si="19"/>
        <v>-9.3223331617545454E-6</v>
      </c>
      <c r="X45" s="75">
        <f t="shared" si="19"/>
        <v>-4.7331093102980943E-6</v>
      </c>
      <c r="Y45" s="75">
        <f t="shared" si="19"/>
        <v>-7.2327517134063519E-11</v>
      </c>
      <c r="Z45" s="75">
        <f t="shared" si="19"/>
        <v>4.7329668528988585E-6</v>
      </c>
      <c r="AA45" s="75">
        <f t="shared" si="20"/>
        <v>9.3221972304862831E-6</v>
      </c>
      <c r="AB45" s="75">
        <f t="shared" si="20"/>
        <v>1.3628177362484795E-5</v>
      </c>
      <c r="AC45" s="75">
        <f t="shared" si="20"/>
        <v>1.75200722215147E-5</v>
      </c>
      <c r="AD45" s="75">
        <f t="shared" si="20"/>
        <v>2.0879628551678195E-5</v>
      </c>
      <c r="AE45" s="75">
        <f t="shared" si="20"/>
        <v>2.3604767933900799E-5</v>
      </c>
      <c r="AF45" s="75">
        <f t="shared" si="20"/>
        <v>2.5612688387040741E-5</v>
      </c>
      <c r="AG45" s="75">
        <f t="shared" si="20"/>
        <v>2.6842380264186138E-5</v>
      </c>
      <c r="AH45" s="75">
        <f t="shared" si="20"/>
        <v>2.7256479999904039E-5</v>
      </c>
      <c r="AI45" s="75">
        <f t="shared" si="20"/>
        <v>2.6842405383269235E-5</v>
      </c>
      <c r="AJ45" s="75">
        <f t="shared" si="20"/>
        <v>2.561273786197631E-5</v>
      </c>
      <c r="AK45" s="75">
        <f t="shared" si="21"/>
        <v>2.3604840261417933E-5</v>
      </c>
      <c r="AL45" s="75">
        <f t="shared" si="21"/>
        <v>2.0879721534141904E-5</v>
      </c>
      <c r="AM45" s="75">
        <f t="shared" si="21"/>
        <v>1.7520183033699872E-5</v>
      </c>
      <c r="AN45" s="75">
        <f t="shared" si="21"/>
        <v>1.3628302637419259E-5</v>
      </c>
      <c r="AO45" s="75">
        <f t="shared" si="21"/>
        <v>9.3223331617545031E-6</v>
      </c>
      <c r="AP45" s="75">
        <f t="shared" si="21"/>
        <v>4.7331093102981214E-6</v>
      </c>
      <c r="AQ45" s="75">
        <f t="shared" si="21"/>
        <v>7.2327517113194218E-11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7.9734599999999994E-5</v>
      </c>
      <c r="E46" s="50">
        <v>-1.5708</v>
      </c>
      <c r="F46" s="36">
        <f t="shared" si="5"/>
        <v>2.3920379999838621</v>
      </c>
      <c r="G46" s="75">
        <f t="shared" si="18"/>
        <v>-2.3920379999838623E-4</v>
      </c>
      <c r="H46" s="75">
        <f t="shared" si="18"/>
        <v>-2.3556990936342926E-4</v>
      </c>
      <c r="I46" s="75">
        <f t="shared" si="18"/>
        <v>-2.2477834623659031E-4</v>
      </c>
      <c r="J46" s="75">
        <f t="shared" si="18"/>
        <v>-2.0715700680268398E-4</v>
      </c>
      <c r="K46" s="75">
        <f t="shared" si="18"/>
        <v>-1.8324130654358154E-4</v>
      </c>
      <c r="L46" s="75">
        <f t="shared" si="18"/>
        <v>-1.537579119097275E-4</v>
      </c>
      <c r="M46" s="75">
        <f t="shared" si="18"/>
        <v>-1.19602660927754E-4</v>
      </c>
      <c r="N46" s="75">
        <f t="shared" si="18"/>
        <v>-8.1813343615357357E-5</v>
      </c>
      <c r="O46" s="75">
        <f t="shared" si="18"/>
        <v>-4.1538169256757509E-5</v>
      </c>
      <c r="P46" s="75">
        <f t="shared" si="18"/>
        <v>-8.7864461891454018E-10</v>
      </c>
      <c r="Q46" s="75">
        <f t="shared" si="19"/>
        <v>4.1536438664691807E-5</v>
      </c>
      <c r="R46" s="75">
        <f t="shared" si="19"/>
        <v>8.1811692303627992E-5</v>
      </c>
      <c r="S46" s="75">
        <f t="shared" si="19"/>
        <v>1.1960113907063222E-4</v>
      </c>
      <c r="T46" s="75">
        <f t="shared" si="19"/>
        <v>1.5375656574807194E-4</v>
      </c>
      <c r="U46" s="75">
        <f t="shared" si="19"/>
        <v>1.8324017697983282E-4</v>
      </c>
      <c r="V46" s="75">
        <f t="shared" si="19"/>
        <v>2.0715612815806511E-4</v>
      </c>
      <c r="W46" s="75">
        <f t="shared" si="19"/>
        <v>2.2477774520827335E-4</v>
      </c>
      <c r="X46" s="75">
        <f t="shared" si="19"/>
        <v>2.3556960421335552E-4</v>
      </c>
      <c r="Y46" s="75">
        <f t="shared" si="19"/>
        <v>2.3920379999838623E-4</v>
      </c>
      <c r="Z46" s="75">
        <f t="shared" si="19"/>
        <v>2.3556990936342926E-4</v>
      </c>
      <c r="AA46" s="75">
        <f t="shared" si="20"/>
        <v>2.2477834623659036E-4</v>
      </c>
      <c r="AB46" s="75">
        <f t="shared" si="20"/>
        <v>2.0715700680268404E-4</v>
      </c>
      <c r="AC46" s="75">
        <f t="shared" si="20"/>
        <v>1.8324130654358159E-4</v>
      </c>
      <c r="AD46" s="75">
        <f t="shared" si="20"/>
        <v>1.5375791190972761E-4</v>
      </c>
      <c r="AE46" s="75">
        <f t="shared" si="20"/>
        <v>1.1960266092775415E-4</v>
      </c>
      <c r="AF46" s="75">
        <f t="shared" si="20"/>
        <v>8.1813343615357533E-5</v>
      </c>
      <c r="AG46" s="75">
        <f t="shared" si="20"/>
        <v>4.153816925675753E-5</v>
      </c>
      <c r="AH46" s="75">
        <f t="shared" si="20"/>
        <v>8.7864461899696005E-10</v>
      </c>
      <c r="AI46" s="75">
        <f t="shared" si="20"/>
        <v>-4.1536438664691678E-5</v>
      </c>
      <c r="AJ46" s="75">
        <f t="shared" si="20"/>
        <v>-8.1811692303627816E-5</v>
      </c>
      <c r="AK46" s="75">
        <f t="shared" si="21"/>
        <v>-1.1960113907063223E-4</v>
      </c>
      <c r="AL46" s="75">
        <f t="shared" si="21"/>
        <v>-1.5375656574807188E-4</v>
      </c>
      <c r="AM46" s="75">
        <f t="shared" si="21"/>
        <v>-1.8324017697983279E-4</v>
      </c>
      <c r="AN46" s="75">
        <f t="shared" si="21"/>
        <v>-2.07156128158065E-4</v>
      </c>
      <c r="AO46" s="75">
        <f t="shared" si="21"/>
        <v>-2.2477774520827335E-4</v>
      </c>
      <c r="AP46" s="75">
        <f t="shared" si="21"/>
        <v>-2.3556960421335544E-4</v>
      </c>
      <c r="AQ46" s="75">
        <f t="shared" si="21"/>
        <v>-2.3920379999838623E-4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1.9165799999999999E-6</v>
      </c>
      <c r="E47" s="50">
        <v>3.1415899999999999</v>
      </c>
      <c r="F47" s="36">
        <f t="shared" si="5"/>
        <v>3.7749292190546166E-2</v>
      </c>
      <c r="G47" s="75">
        <f t="shared" si="18"/>
        <v>-2.0343268504504662E-11</v>
      </c>
      <c r="H47" s="75">
        <f t="shared" si="18"/>
        <v>1.3109988161524593E-6</v>
      </c>
      <c r="I47" s="75">
        <f t="shared" si="18"/>
        <v>2.4638921700635631E-6</v>
      </c>
      <c r="J47" s="75">
        <f t="shared" si="18"/>
        <v>3.3196037650893551E-6</v>
      </c>
      <c r="K47" s="75">
        <f t="shared" si="18"/>
        <v>3.7749221539116093E-6</v>
      </c>
      <c r="L47" s="75">
        <f t="shared" si="18"/>
        <v>3.7749292190546165E-6</v>
      </c>
      <c r="M47" s="75">
        <f t="shared" si="18"/>
        <v>3.3196241083578618E-6</v>
      </c>
      <c r="N47" s="75">
        <f t="shared" si="18"/>
        <v>2.4639233377591513E-6</v>
      </c>
      <c r="O47" s="75">
        <f t="shared" si="18"/>
        <v>1.3110370489910522E-6</v>
      </c>
      <c r="P47" s="75">
        <f t="shared" si="18"/>
        <v>2.034326850497428E-11</v>
      </c>
      <c r="Q47" s="75">
        <f t="shared" si="19"/>
        <v>-1.3109988161524589E-6</v>
      </c>
      <c r="R47" s="75">
        <f t="shared" si="19"/>
        <v>-2.4638921700635652E-6</v>
      </c>
      <c r="S47" s="75">
        <f t="shared" si="19"/>
        <v>-3.3196037650893568E-6</v>
      </c>
      <c r="T47" s="75">
        <f t="shared" si="19"/>
        <v>-3.7749221539116089E-6</v>
      </c>
      <c r="U47" s="75">
        <f t="shared" si="19"/>
        <v>-3.7749292190546165E-6</v>
      </c>
      <c r="V47" s="75">
        <f t="shared" si="19"/>
        <v>-3.3196241083578618E-6</v>
      </c>
      <c r="W47" s="75">
        <f t="shared" si="19"/>
        <v>-2.4639233377591517E-6</v>
      </c>
      <c r="X47" s="75">
        <f t="shared" si="19"/>
        <v>-1.3110370489910529E-6</v>
      </c>
      <c r="Y47" s="75">
        <f t="shared" si="19"/>
        <v>-2.0343268505443899E-11</v>
      </c>
      <c r="Z47" s="75">
        <f t="shared" si="19"/>
        <v>1.3109988161524648E-6</v>
      </c>
      <c r="AA47" s="75">
        <f t="shared" si="20"/>
        <v>2.4638921700635647E-6</v>
      </c>
      <c r="AB47" s="75">
        <f t="shared" si="20"/>
        <v>3.3196037650893564E-6</v>
      </c>
      <c r="AC47" s="75">
        <f t="shared" si="20"/>
        <v>3.7749221539116089E-6</v>
      </c>
      <c r="AD47" s="75">
        <f t="shared" si="20"/>
        <v>3.7749292190546165E-6</v>
      </c>
      <c r="AE47" s="75">
        <f t="shared" si="20"/>
        <v>3.3196241083578623E-6</v>
      </c>
      <c r="AF47" s="75">
        <f t="shared" si="20"/>
        <v>2.4639233377591521E-6</v>
      </c>
      <c r="AG47" s="75">
        <f t="shared" si="20"/>
        <v>1.3110370489910535E-6</v>
      </c>
      <c r="AH47" s="75">
        <f t="shared" si="20"/>
        <v>2.0343268505913518E-11</v>
      </c>
      <c r="AI47" s="75">
        <f t="shared" si="20"/>
        <v>-1.3109988161524515E-6</v>
      </c>
      <c r="AJ47" s="75">
        <f t="shared" si="20"/>
        <v>-2.4638921700635542E-6</v>
      </c>
      <c r="AK47" s="75">
        <f t="shared" si="21"/>
        <v>-3.3196037650893564E-6</v>
      </c>
      <c r="AL47" s="75">
        <f t="shared" si="21"/>
        <v>-3.7749221539116089E-6</v>
      </c>
      <c r="AM47" s="75">
        <f t="shared" si="21"/>
        <v>-3.7749292190546165E-6</v>
      </c>
      <c r="AN47" s="75">
        <f t="shared" si="21"/>
        <v>-3.3196241083578627E-6</v>
      </c>
      <c r="AO47" s="75">
        <f t="shared" si="21"/>
        <v>-2.4639233377591424E-6</v>
      </c>
      <c r="AP47" s="75">
        <f t="shared" si="21"/>
        <v>-1.3110370489910603E-6</v>
      </c>
      <c r="AQ47" s="75">
        <f t="shared" si="21"/>
        <v>-2.0343268499574077E-11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2.22938E-4</v>
      </c>
      <c r="E48" s="50">
        <v>1.5708</v>
      </c>
      <c r="F48" s="36">
        <f t="shared" si="5"/>
        <v>2.2293799999849599</v>
      </c>
      <c r="G48" s="75">
        <f t="shared" si="18"/>
        <v>2.2293799999849599E-4</v>
      </c>
      <c r="H48" s="75">
        <f t="shared" si="18"/>
        <v>2.1955092863958287E-4</v>
      </c>
      <c r="I48" s="75">
        <f t="shared" si="18"/>
        <v>2.0949291341208648E-4</v>
      </c>
      <c r="J48" s="75">
        <f t="shared" si="18"/>
        <v>1.9306956201909303E-4</v>
      </c>
      <c r="K48" s="75">
        <f t="shared" si="18"/>
        <v>1.7077988968206185E-4</v>
      </c>
      <c r="L48" s="75">
        <f t="shared" si="18"/>
        <v>1.4330115681583514E-4</v>
      </c>
      <c r="M48" s="75">
        <f t="shared" si="18"/>
        <v>1.1146829081364354E-4</v>
      </c>
      <c r="N48" s="75">
        <f t="shared" si="18"/>
        <v>7.624851720075616E-5</v>
      </c>
      <c r="O48" s="75">
        <f t="shared" si="18"/>
        <v>3.8711970976335111E-5</v>
      </c>
      <c r="P48" s="75">
        <f t="shared" si="18"/>
        <v>-8.1889699936571843E-10</v>
      </c>
      <c r="Q48" s="75">
        <f t="shared" si="19"/>
        <v>-3.8713583888562798E-5</v>
      </c>
      <c r="R48" s="75">
        <f t="shared" si="19"/>
        <v>-7.6250056223690942E-5</v>
      </c>
      <c r="S48" s="75">
        <f t="shared" si="19"/>
        <v>-1.1146970918485242E-4</v>
      </c>
      <c r="T48" s="75">
        <f t="shared" si="19"/>
        <v>-1.4330241143882682E-4</v>
      </c>
      <c r="U48" s="75">
        <f t="shared" si="19"/>
        <v>-1.7078094243575139E-4</v>
      </c>
      <c r="V48" s="75">
        <f t="shared" si="19"/>
        <v>-1.9307038091609234E-4</v>
      </c>
      <c r="W48" s="75">
        <f t="shared" si="19"/>
        <v>-2.094934735706246E-4</v>
      </c>
      <c r="X48" s="75">
        <f t="shared" si="19"/>
        <v>-2.1955121303952614E-4</v>
      </c>
      <c r="Y48" s="75">
        <f t="shared" si="19"/>
        <v>-2.2293799999849599E-4</v>
      </c>
      <c r="Z48" s="75">
        <f t="shared" si="19"/>
        <v>-2.1955092863958287E-4</v>
      </c>
      <c r="AA48" s="75">
        <f t="shared" si="20"/>
        <v>-2.0949291341208651E-4</v>
      </c>
      <c r="AB48" s="75">
        <f t="shared" si="20"/>
        <v>-1.9306956201909297E-4</v>
      </c>
      <c r="AC48" s="75">
        <f t="shared" si="20"/>
        <v>-1.707798896820618E-4</v>
      </c>
      <c r="AD48" s="75">
        <f t="shared" si="20"/>
        <v>-1.4330115681583514E-4</v>
      </c>
      <c r="AE48" s="75">
        <f t="shared" si="20"/>
        <v>-1.1146829081364355E-4</v>
      </c>
      <c r="AF48" s="75">
        <f t="shared" si="20"/>
        <v>-7.6248517200756173E-5</v>
      </c>
      <c r="AG48" s="75">
        <f t="shared" si="20"/>
        <v>-3.8711970976335043E-5</v>
      </c>
      <c r="AH48" s="75">
        <f t="shared" si="20"/>
        <v>8.1889699933840524E-10</v>
      </c>
      <c r="AI48" s="75">
        <f t="shared" si="20"/>
        <v>3.8713583888562778E-5</v>
      </c>
      <c r="AJ48" s="75">
        <f t="shared" si="20"/>
        <v>7.6250056223690915E-5</v>
      </c>
      <c r="AK48" s="75">
        <f t="shared" si="21"/>
        <v>1.1146970918485257E-4</v>
      </c>
      <c r="AL48" s="75">
        <f t="shared" si="21"/>
        <v>1.4330241143882682E-4</v>
      </c>
      <c r="AM48" s="75">
        <f t="shared" si="21"/>
        <v>1.7078094243575136E-4</v>
      </c>
      <c r="AN48" s="75">
        <f t="shared" si="21"/>
        <v>1.9307038091609231E-4</v>
      </c>
      <c r="AO48" s="75">
        <f t="shared" si="21"/>
        <v>2.0949347357062466E-4</v>
      </c>
      <c r="AP48" s="75">
        <f t="shared" si="21"/>
        <v>2.1955121303952611E-4</v>
      </c>
      <c r="AQ48" s="75">
        <f t="shared" si="21"/>
        <v>2.2293799999849599E-4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4.30276E-4</v>
      </c>
      <c r="E49" s="50">
        <v>3.1415899999999999</v>
      </c>
      <c r="F49" s="36">
        <f t="shared" si="5"/>
        <v>2.1513799999924257</v>
      </c>
      <c r="G49" s="75">
        <f t="shared" si="18"/>
        <v>5.7088800096233041E-10</v>
      </c>
      <c r="H49" s="75">
        <f t="shared" si="18"/>
        <v>-3.7357759431847034E-5</v>
      </c>
      <c r="I49" s="75">
        <f t="shared" si="18"/>
        <v>-7.3580993135296871E-5</v>
      </c>
      <c r="J49" s="75">
        <f t="shared" si="18"/>
        <v>-1.0756850559610969E-4</v>
      </c>
      <c r="K49" s="75">
        <f t="shared" si="18"/>
        <v>-1.3828760344667505E-4</v>
      </c>
      <c r="L49" s="75">
        <f t="shared" si="18"/>
        <v>-1.648049024434169E-4</v>
      </c>
      <c r="M49" s="75">
        <f t="shared" si="18"/>
        <v>-1.8631468787472008E-4</v>
      </c>
      <c r="N49" s="75">
        <f t="shared" si="18"/>
        <v>-2.0216339579473102E-4</v>
      </c>
      <c r="O49" s="75">
        <f t="shared" si="18"/>
        <v>-2.1186947123313346E-4</v>
      </c>
      <c r="P49" s="75">
        <f t="shared" si="18"/>
        <v>-2.1513799999924255E-4</v>
      </c>
      <c r="Q49" s="75">
        <f t="shared" si="19"/>
        <v>-2.1186966950045548E-4</v>
      </c>
      <c r="R49" s="75">
        <f t="shared" si="19"/>
        <v>-2.0216378630512287E-4</v>
      </c>
      <c r="S49" s="75">
        <f t="shared" si="19"/>
        <v>-1.8631525876272104E-4</v>
      </c>
      <c r="T49" s="75">
        <f t="shared" si="19"/>
        <v>-1.6480563636288401E-4</v>
      </c>
      <c r="U49" s="75">
        <f t="shared" si="19"/>
        <v>-1.3828847809783663E-4</v>
      </c>
      <c r="V49" s="75">
        <f t="shared" si="19"/>
        <v>-1.0756949440313289E-4</v>
      </c>
      <c r="W49" s="75">
        <f t="shared" si="19"/>
        <v>-7.3582066053780583E-5</v>
      </c>
      <c r="X49" s="75">
        <f t="shared" si="19"/>
        <v>-3.7358883861705963E-5</v>
      </c>
      <c r="Y49" s="75">
        <f t="shared" si="19"/>
        <v>-5.7088800098868811E-10</v>
      </c>
      <c r="Z49" s="75">
        <f t="shared" si="19"/>
        <v>3.7357759431847203E-5</v>
      </c>
      <c r="AA49" s="75">
        <f t="shared" si="20"/>
        <v>7.3580993135296925E-5</v>
      </c>
      <c r="AB49" s="75">
        <f t="shared" si="20"/>
        <v>1.0756850559610976E-4</v>
      </c>
      <c r="AC49" s="75">
        <f t="shared" si="20"/>
        <v>1.3828760344667502E-4</v>
      </c>
      <c r="AD49" s="75">
        <f t="shared" si="20"/>
        <v>1.6480490244341687E-4</v>
      </c>
      <c r="AE49" s="75">
        <f t="shared" si="20"/>
        <v>1.8631468787472005E-4</v>
      </c>
      <c r="AF49" s="75">
        <f t="shared" si="20"/>
        <v>2.0216339579473102E-4</v>
      </c>
      <c r="AG49" s="75">
        <f t="shared" si="20"/>
        <v>2.1186947123313346E-4</v>
      </c>
      <c r="AH49" s="75">
        <f t="shared" si="20"/>
        <v>2.1513799999924255E-4</v>
      </c>
      <c r="AI49" s="75">
        <f t="shared" si="20"/>
        <v>2.1186966950045554E-4</v>
      </c>
      <c r="AJ49" s="75">
        <f t="shared" si="20"/>
        <v>2.02163786305123E-4</v>
      </c>
      <c r="AK49" s="75">
        <f t="shared" si="21"/>
        <v>1.8631525876272107E-4</v>
      </c>
      <c r="AL49" s="75">
        <f t="shared" si="21"/>
        <v>1.6480563636288401E-4</v>
      </c>
      <c r="AM49" s="75">
        <f t="shared" si="21"/>
        <v>1.3828847809783666E-4</v>
      </c>
      <c r="AN49" s="75">
        <f t="shared" si="21"/>
        <v>1.0756949440313292E-4</v>
      </c>
      <c r="AO49" s="75">
        <f t="shared" si="21"/>
        <v>7.3582066053780245E-5</v>
      </c>
      <c r="AP49" s="75">
        <f t="shared" si="21"/>
        <v>3.7358883861706173E-5</v>
      </c>
      <c r="AQ49" s="75">
        <f t="shared" si="21"/>
        <v>5.708880008239647E-10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18.8631815454433</v>
      </c>
      <c r="F51" s="36" t="s">
        <v>41</v>
      </c>
      <c r="G51" s="75">
        <f t="shared" ref="G51:AQ51" si="23">SUM(G3:G49)*10000</f>
        <v>17.031761737374257</v>
      </c>
      <c r="H51" s="75">
        <f t="shared" si="23"/>
        <v>16.598049523147495</v>
      </c>
      <c r="I51" s="75">
        <f t="shared" si="23"/>
        <v>15.601080967893177</v>
      </c>
      <c r="J51" s="75">
        <f t="shared" si="23"/>
        <v>14.019323356773327</v>
      </c>
      <c r="K51" s="75">
        <f t="shared" si="23"/>
        <v>11.86237155659566</v>
      </c>
      <c r="L51" s="75">
        <f t="shared" si="23"/>
        <v>9.1752960524975382</v>
      </c>
      <c r="M51" s="75">
        <f t="shared" si="23"/>
        <v>6.0397421750317948</v>
      </c>
      <c r="N51" s="75">
        <f t="shared" si="23"/>
        <v>2.5714493600427559</v>
      </c>
      <c r="O51" s="75">
        <f t="shared" si="23"/>
        <v>-1.0857341840729144</v>
      </c>
      <c r="P51" s="75">
        <f t="shared" si="23"/>
        <v>-4.7688617849658845</v>
      </c>
      <c r="Q51" s="75">
        <f t="shared" si="23"/>
        <v>-8.3070902184929363</v>
      </c>
      <c r="R51" s="75">
        <f t="shared" si="23"/>
        <v>-11.533978914036513</v>
      </c>
      <c r="S51" s="75">
        <f t="shared" si="23"/>
        <v>-14.299655391568065</v>
      </c>
      <c r="T51" s="75">
        <f t="shared" si="23"/>
        <v>-16.48161993301942</v>
      </c>
      <c r="U51" s="75">
        <f t="shared" si="23"/>
        <v>-17.993107246085145</v>
      </c>
      <c r="V51" s="75">
        <f t="shared" si="23"/>
        <v>-18.788191454693834</v>
      </c>
      <c r="W51" s="75">
        <f t="shared" si="23"/>
        <v>-18.8631815454433</v>
      </c>
      <c r="X51" s="75">
        <f t="shared" si="23"/>
        <v>-18.254264868627025</v>
      </c>
      <c r="Y51" s="75">
        <f t="shared" si="23"/>
        <v>-17.031768050328893</v>
      </c>
      <c r="Z51" s="75">
        <f t="shared" si="23"/>
        <v>-15.291769293502206</v>
      </c>
      <c r="AA51" s="75">
        <f t="shared" si="23"/>
        <v>-13.146070869986142</v>
      </c>
      <c r="AB51" s="75">
        <f t="shared" si="23"/>
        <v>-10.711693840502342</v>
      </c>
      <c r="AC51" s="75">
        <f t="shared" si="23"/>
        <v>-8.1010715570356986</v>
      </c>
      <c r="AD51" s="75">
        <f t="shared" si="23"/>
        <v>-5.4139938604714466</v>
      </c>
      <c r="AE51" s="75">
        <f t="shared" si="23"/>
        <v>-2.7321063458061898</v>
      </c>
      <c r="AF51" s="75">
        <f t="shared" si="23"/>
        <v>-0.11642959012808478</v>
      </c>
      <c r="AG51" s="75">
        <f t="shared" si="23"/>
        <v>2.3920262781919788</v>
      </c>
      <c r="AH51" s="75">
        <f t="shared" si="23"/>
        <v>4.7688680979205156</v>
      </c>
      <c r="AI51" s="75">
        <f t="shared" si="23"/>
        <v>7.0008099888476529</v>
      </c>
      <c r="AJ51" s="75">
        <f t="shared" si="23"/>
        <v>9.0789688161294855</v>
      </c>
      <c r="AK51" s="75">
        <f t="shared" si="23"/>
        <v>10.992025875297108</v>
      </c>
      <c r="AL51" s="75">
        <f t="shared" si="23"/>
        <v>12.720319933459466</v>
      </c>
      <c r="AM51" s="75">
        <f t="shared" si="23"/>
        <v>14.231805054059054</v>
      </c>
      <c r="AN51" s="75">
        <f t="shared" si="23"/>
        <v>15.480555625468234</v>
      </c>
      <c r="AO51" s="75">
        <f t="shared" si="23"/>
        <v>16.408161775528644</v>
      </c>
      <c r="AP51" s="75">
        <f t="shared" si="23"/>
        <v>16.947972774507974</v>
      </c>
      <c r="AQ51" s="75">
        <f t="shared" si="23"/>
        <v>17.03176173737425</v>
      </c>
    </row>
    <row r="52" spans="1:43" x14ac:dyDescent="0.25">
      <c r="F52" s="36">
        <f>SUM(F3:F49)</f>
        <v>43.405749619757628</v>
      </c>
    </row>
  </sheetData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workbookViewId="0">
      <selection activeCell="P59" sqref="P59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112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1.7022000000000001E-5</v>
      </c>
      <c r="E3" s="50">
        <v>-3.1415899999999999</v>
      </c>
      <c r="F3" s="36">
        <f>MAX(ABS(MAX(G3:AQ3)),ABS(MAX(G3:AQ3)))*10000</f>
        <v>0.68087999999760285</v>
      </c>
      <c r="G3" s="75">
        <f t="shared" ref="G3:P12" si="1">Bn*SIN(m*(th-INDEX(deg,ii)*PI()/180+ph))*INDEX(mm,ii)*INDEX(_10kA,ii)</f>
        <v>-1.8067762184980411E-10</v>
      </c>
      <c r="H3" s="75">
        <f t="shared" si="1"/>
        <v>-1.1823535053667107E-5</v>
      </c>
      <c r="I3" s="75">
        <f t="shared" si="1"/>
        <v>-2.3287637300104141E-5</v>
      </c>
      <c r="J3" s="75">
        <f t="shared" si="1"/>
        <v>-3.404415647129055E-5</v>
      </c>
      <c r="K3" s="75">
        <f t="shared" si="1"/>
        <v>-4.3766261175271217E-5</v>
      </c>
      <c r="L3" s="75">
        <f t="shared" si="1"/>
        <v>-5.2158550180238009E-5</v>
      </c>
      <c r="M3" s="75">
        <f t="shared" si="1"/>
        <v>-5.8966028031478171E-5</v>
      </c>
      <c r="N3" s="75">
        <f t="shared" si="1"/>
        <v>-6.3981852959231792E-5</v>
      </c>
      <c r="O3" s="75">
        <f t="shared" si="1"/>
        <v>-6.7053621661198928E-5</v>
      </c>
      <c r="P3" s="75">
        <f t="shared" si="1"/>
        <v>-6.8087999999760286E-5</v>
      </c>
      <c r="Q3" s="75">
        <f t="shared" ref="Q3:Z12" si="2">Bn*SIN(m*(th-INDEX(deg,ii)*PI()/180+ph))*INDEX(mm,ii)*INDEX(_10kA,ii)</f>
        <v>-6.7053558912519371E-5</v>
      </c>
      <c r="R3" s="75">
        <f t="shared" si="2"/>
        <v>-6.3981729368459546E-5</v>
      </c>
      <c r="S3" s="75">
        <f t="shared" si="2"/>
        <v>-5.8965847353856334E-5</v>
      </c>
      <c r="T3" s="75">
        <f t="shared" si="2"/>
        <v>-5.215831790556467E-5</v>
      </c>
      <c r="U3" s="75">
        <f t="shared" si="2"/>
        <v>-4.3765984361094798E-5</v>
      </c>
      <c r="V3" s="75">
        <f t="shared" si="2"/>
        <v>-3.4043843528469723E-5</v>
      </c>
      <c r="W3" s="75">
        <f t="shared" si="2"/>
        <v>-2.3287297737248162E-5</v>
      </c>
      <c r="X3" s="75">
        <f t="shared" si="2"/>
        <v>-1.1823179188221529E-5</v>
      </c>
      <c r="Y3" s="75">
        <f t="shared" si="2"/>
        <v>1.8067762184146233E-10</v>
      </c>
      <c r="Z3" s="75">
        <f t="shared" si="2"/>
        <v>1.1823535053667129E-5</v>
      </c>
      <c r="AA3" s="75">
        <f t="shared" ref="AA3:AJ12" si="3">Bn*SIN(m*(th-INDEX(deg,ii)*PI()/180+ph))*INDEX(mm,ii)*INDEX(_10kA,ii)</f>
        <v>2.3287637300104131E-5</v>
      </c>
      <c r="AB3" s="75">
        <f t="shared" si="3"/>
        <v>3.4044156471290563E-5</v>
      </c>
      <c r="AC3" s="75">
        <f t="shared" si="3"/>
        <v>4.376626117527121E-5</v>
      </c>
      <c r="AD3" s="75">
        <f t="shared" si="3"/>
        <v>5.2158550180238002E-5</v>
      </c>
      <c r="AE3" s="75">
        <f t="shared" si="3"/>
        <v>5.8966028031478164E-5</v>
      </c>
      <c r="AF3" s="75">
        <f t="shared" si="3"/>
        <v>6.3981852959231779E-5</v>
      </c>
      <c r="AG3" s="75">
        <f t="shared" si="3"/>
        <v>6.7053621661198928E-5</v>
      </c>
      <c r="AH3" s="75">
        <f t="shared" si="3"/>
        <v>6.8087999999760286E-5</v>
      </c>
      <c r="AI3" s="75">
        <f t="shared" si="3"/>
        <v>6.7053558912519371E-5</v>
      </c>
      <c r="AJ3" s="75">
        <f t="shared" si="3"/>
        <v>6.3981729368459559E-5</v>
      </c>
      <c r="AK3" s="75">
        <f t="shared" ref="AK3:AQ12" si="4">Bn*SIN(m*(th-INDEX(deg,ii)*PI()/180+ph))*INDEX(mm,ii)*INDEX(_10kA,ii)</f>
        <v>5.8965847353856327E-5</v>
      </c>
      <c r="AL3" s="75">
        <f t="shared" si="4"/>
        <v>5.215831790556467E-5</v>
      </c>
      <c r="AM3" s="75">
        <f t="shared" si="4"/>
        <v>4.3765984361094798E-5</v>
      </c>
      <c r="AN3" s="75">
        <f t="shared" si="4"/>
        <v>3.404384352846975E-5</v>
      </c>
      <c r="AO3" s="75">
        <f t="shared" si="4"/>
        <v>2.3287297737248141E-5</v>
      </c>
      <c r="AP3" s="75">
        <f t="shared" si="4"/>
        <v>1.1823179188221597E-5</v>
      </c>
      <c r="AQ3" s="75">
        <f t="shared" si="4"/>
        <v>-1.8067762183312053E-10</v>
      </c>
    </row>
    <row r="4" spans="1:43" x14ac:dyDescent="0.25">
      <c r="A4" s="75">
        <v>2</v>
      </c>
      <c r="B4" s="49" t="s">
        <v>44</v>
      </c>
      <c r="C4" s="49">
        <v>1</v>
      </c>
      <c r="D4" s="50">
        <v>3.4317799999999999E-5</v>
      </c>
      <c r="E4" s="50">
        <v>-1.5708</v>
      </c>
      <c r="F4" s="36">
        <f t="shared" ref="F4:F49" si="5">MAX(ABS(MAX(G4:AQ4)),ABS(MAX(G4:AQ4)))*10000</f>
        <v>1.0295339999930544</v>
      </c>
      <c r="G4" s="75">
        <f t="shared" si="1"/>
        <v>-1.0295339999930544E-4</v>
      </c>
      <c r="H4" s="75">
        <f t="shared" si="1"/>
        <v>-1.0138937218663283E-4</v>
      </c>
      <c r="I4" s="75">
        <f t="shared" si="1"/>
        <v>-9.6744679605567223E-5</v>
      </c>
      <c r="J4" s="75">
        <f t="shared" si="1"/>
        <v>-8.9160448889856472E-5</v>
      </c>
      <c r="K4" s="75">
        <f t="shared" si="1"/>
        <v>-7.8867123051991518E-5</v>
      </c>
      <c r="L4" s="75">
        <f t="shared" si="1"/>
        <v>-6.6177459588881709E-5</v>
      </c>
      <c r="M4" s="75">
        <f t="shared" si="1"/>
        <v>-5.1477027503574066E-5</v>
      </c>
      <c r="N4" s="75">
        <f t="shared" si="1"/>
        <v>-3.5212491986203114E-5</v>
      </c>
      <c r="O4" s="75">
        <f t="shared" si="1"/>
        <v>-1.7878042718212079E-5</v>
      </c>
      <c r="P4" s="75">
        <f t="shared" si="1"/>
        <v>-3.7816895429318517E-10</v>
      </c>
      <c r="Q4" s="75">
        <f t="shared" si="2"/>
        <v>1.7877297870775807E-5</v>
      </c>
      <c r="R4" s="75">
        <f t="shared" si="2"/>
        <v>3.5211781261051592E-5</v>
      </c>
      <c r="S4" s="75">
        <f t="shared" si="2"/>
        <v>5.1476372495731369E-5</v>
      </c>
      <c r="T4" s="75">
        <f t="shared" si="2"/>
        <v>6.6176880200429712E-5</v>
      </c>
      <c r="U4" s="75">
        <f t="shared" si="2"/>
        <v>7.8866636887355137E-5</v>
      </c>
      <c r="V4" s="75">
        <f t="shared" si="2"/>
        <v>8.9160070720902191E-5</v>
      </c>
      <c r="W4" s="75">
        <f t="shared" si="2"/>
        <v>9.6744420922767325E-5</v>
      </c>
      <c r="X4" s="75">
        <f t="shared" si="2"/>
        <v>1.013892408499333E-4</v>
      </c>
      <c r="Y4" s="75">
        <f t="shared" si="2"/>
        <v>1.0295339999930544E-4</v>
      </c>
      <c r="Z4" s="75">
        <f t="shared" si="2"/>
        <v>1.0138937218663283E-4</v>
      </c>
      <c r="AA4" s="75">
        <f t="shared" si="3"/>
        <v>9.6744679605567237E-5</v>
      </c>
      <c r="AB4" s="75">
        <f t="shared" si="3"/>
        <v>8.9160448889856486E-5</v>
      </c>
      <c r="AC4" s="75">
        <f t="shared" si="3"/>
        <v>7.8867123051991532E-5</v>
      </c>
      <c r="AD4" s="75">
        <f t="shared" si="3"/>
        <v>6.6177459588881736E-5</v>
      </c>
      <c r="AE4" s="75">
        <f t="shared" si="3"/>
        <v>5.147702750357412E-5</v>
      </c>
      <c r="AF4" s="75">
        <f t="shared" si="3"/>
        <v>3.5212491986203189E-5</v>
      </c>
      <c r="AG4" s="75">
        <f t="shared" si="3"/>
        <v>1.7878042718212089E-5</v>
      </c>
      <c r="AH4" s="75">
        <f t="shared" si="3"/>
        <v>3.7816895432865876E-10</v>
      </c>
      <c r="AI4" s="75">
        <f t="shared" si="3"/>
        <v>-1.7877297870775749E-5</v>
      </c>
      <c r="AJ4" s="75">
        <f t="shared" si="3"/>
        <v>-3.5211781261051524E-5</v>
      </c>
      <c r="AK4" s="75">
        <f t="shared" si="4"/>
        <v>-5.1476372495731383E-5</v>
      </c>
      <c r="AL4" s="75">
        <f t="shared" si="4"/>
        <v>-6.6176880200429698E-5</v>
      </c>
      <c r="AM4" s="75">
        <f t="shared" si="4"/>
        <v>-7.8866636887355124E-5</v>
      </c>
      <c r="AN4" s="75">
        <f t="shared" si="4"/>
        <v>-8.916007072090215E-5</v>
      </c>
      <c r="AO4" s="75">
        <f t="shared" si="4"/>
        <v>-9.6744420922767325E-5</v>
      </c>
      <c r="AP4" s="75">
        <f t="shared" si="4"/>
        <v>-1.0138924084993327E-4</v>
      </c>
      <c r="AQ4" s="75">
        <f t="shared" si="4"/>
        <v>-1.0295339999930544E-4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3.5048299999999999E-6</v>
      </c>
      <c r="E5" s="50">
        <v>3.1415899999999999</v>
      </c>
      <c r="F5" s="36">
        <f t="shared" si="5"/>
        <v>6.9031739738592654E-2</v>
      </c>
      <c r="G5" s="75">
        <f t="shared" si="1"/>
        <v>-3.720152446161552E-11</v>
      </c>
      <c r="H5" s="75">
        <f t="shared" si="1"/>
        <v>2.3974099598324224E-6</v>
      </c>
      <c r="I5" s="75">
        <f t="shared" si="1"/>
        <v>4.5056940980308035E-6</v>
      </c>
      <c r="J5" s="75">
        <f t="shared" si="1"/>
        <v>6.0705250310439038E-6</v>
      </c>
      <c r="K5" s="75">
        <f t="shared" si="1"/>
        <v>6.9031610539054074E-6</v>
      </c>
      <c r="L5" s="75">
        <f t="shared" si="1"/>
        <v>6.9031739738592655E-6</v>
      </c>
      <c r="M5" s="75">
        <f t="shared" si="1"/>
        <v>6.0705622325683694E-6</v>
      </c>
      <c r="N5" s="75">
        <f t="shared" si="1"/>
        <v>4.5057510940729871E-6</v>
      </c>
      <c r="O5" s="75">
        <f t="shared" si="1"/>
        <v>2.3974798758284599E-6</v>
      </c>
      <c r="P5" s="75">
        <f t="shared" si="1"/>
        <v>3.7201524462474308E-11</v>
      </c>
      <c r="Q5" s="75">
        <f t="shared" si="2"/>
        <v>-2.3974099598324216E-6</v>
      </c>
      <c r="R5" s="75">
        <f t="shared" si="2"/>
        <v>-4.5056940980308077E-6</v>
      </c>
      <c r="S5" s="75">
        <f t="shared" si="2"/>
        <v>-6.0705250310439072E-6</v>
      </c>
      <c r="T5" s="75">
        <f t="shared" si="2"/>
        <v>-6.9031610539054065E-6</v>
      </c>
      <c r="U5" s="75">
        <f t="shared" si="2"/>
        <v>-6.9031739738592655E-6</v>
      </c>
      <c r="V5" s="75">
        <f t="shared" si="2"/>
        <v>-6.0705622325683694E-6</v>
      </c>
      <c r="W5" s="75">
        <f t="shared" si="2"/>
        <v>-4.5057510940729879E-6</v>
      </c>
      <c r="X5" s="75">
        <f t="shared" si="2"/>
        <v>-2.3974798758284612E-6</v>
      </c>
      <c r="Y5" s="75">
        <f t="shared" si="2"/>
        <v>-3.7201524463333096E-11</v>
      </c>
      <c r="Z5" s="75">
        <f t="shared" si="2"/>
        <v>2.3974099598324326E-6</v>
      </c>
      <c r="AA5" s="75">
        <f t="shared" si="3"/>
        <v>4.5056940980308069E-6</v>
      </c>
      <c r="AB5" s="75">
        <f t="shared" si="3"/>
        <v>6.0705250310439064E-6</v>
      </c>
      <c r="AC5" s="75">
        <f t="shared" si="3"/>
        <v>6.9031610539054065E-6</v>
      </c>
      <c r="AD5" s="75">
        <f t="shared" si="3"/>
        <v>6.9031739738592655E-6</v>
      </c>
      <c r="AE5" s="75">
        <f t="shared" si="3"/>
        <v>6.0705622325683703E-6</v>
      </c>
      <c r="AF5" s="75">
        <f t="shared" si="3"/>
        <v>4.5057510940729888E-6</v>
      </c>
      <c r="AG5" s="75">
        <f t="shared" si="3"/>
        <v>2.397479875828462E-6</v>
      </c>
      <c r="AH5" s="75">
        <f t="shared" si="3"/>
        <v>3.7201524464191884E-11</v>
      </c>
      <c r="AI5" s="75">
        <f t="shared" si="3"/>
        <v>-2.397409959832408E-6</v>
      </c>
      <c r="AJ5" s="75">
        <f t="shared" si="3"/>
        <v>-4.5056940980307874E-6</v>
      </c>
      <c r="AK5" s="75">
        <f t="shared" si="4"/>
        <v>-6.0705250310439064E-6</v>
      </c>
      <c r="AL5" s="75">
        <f t="shared" si="4"/>
        <v>-6.9031610539054065E-6</v>
      </c>
      <c r="AM5" s="75">
        <f t="shared" si="4"/>
        <v>-6.9031739738592655E-6</v>
      </c>
      <c r="AN5" s="75">
        <f t="shared" si="4"/>
        <v>-6.0705622325683711E-6</v>
      </c>
      <c r="AO5" s="75">
        <f t="shared" si="4"/>
        <v>-4.505751094072971E-6</v>
      </c>
      <c r="AP5" s="75">
        <f t="shared" si="4"/>
        <v>-2.3974798758284743E-6</v>
      </c>
      <c r="AQ5" s="75">
        <f t="shared" si="4"/>
        <v>-3.7201524452599012E-11</v>
      </c>
    </row>
    <row r="6" spans="1:43" x14ac:dyDescent="0.25">
      <c r="A6" s="75">
        <v>4</v>
      </c>
      <c r="B6" s="49" t="s">
        <v>46</v>
      </c>
      <c r="C6" s="49">
        <v>1</v>
      </c>
      <c r="D6" s="50">
        <v>5.57517E-7</v>
      </c>
      <c r="E6" s="50">
        <v>-2.9698799999999999E-16</v>
      </c>
      <c r="F6" s="36">
        <f t="shared" si="5"/>
        <v>2.230068E-2</v>
      </c>
      <c r="G6" s="75">
        <f t="shared" si="1"/>
        <v>-6.62303435184E-22</v>
      </c>
      <c r="H6" s="75">
        <f t="shared" si="1"/>
        <v>3.8724724427333529E-7</v>
      </c>
      <c r="I6" s="75">
        <f t="shared" si="1"/>
        <v>7.6272817698598675E-7</v>
      </c>
      <c r="J6" s="75">
        <f t="shared" si="1"/>
        <v>1.1150339999999992E-6</v>
      </c>
      <c r="K6" s="75">
        <f t="shared" si="1"/>
        <v>1.4334600791584407E-6</v>
      </c>
      <c r="L6" s="75">
        <f t="shared" si="1"/>
        <v>1.7083311991774526E-6</v>
      </c>
      <c r="M6" s="75">
        <f t="shared" si="1"/>
        <v>1.9312955401667553E-6</v>
      </c>
      <c r="N6" s="75">
        <f t="shared" si="1"/>
        <v>2.095578443450789E-6</v>
      </c>
      <c r="O6" s="75">
        <f t="shared" si="1"/>
        <v>2.1961882561444289E-6</v>
      </c>
      <c r="P6" s="75">
        <f t="shared" si="1"/>
        <v>2.230068E-6</v>
      </c>
      <c r="Q6" s="75">
        <f t="shared" si="2"/>
        <v>2.1961882561444289E-6</v>
      </c>
      <c r="R6" s="75">
        <f t="shared" si="2"/>
        <v>2.0955784434507894E-6</v>
      </c>
      <c r="S6" s="75">
        <f t="shared" si="2"/>
        <v>1.9312955401667562E-6</v>
      </c>
      <c r="T6" s="75">
        <f t="shared" si="2"/>
        <v>1.7083311991774538E-6</v>
      </c>
      <c r="U6" s="75">
        <f t="shared" si="2"/>
        <v>1.4334600791584424E-6</v>
      </c>
      <c r="V6" s="75">
        <f t="shared" si="2"/>
        <v>1.1150340000000009E-6</v>
      </c>
      <c r="W6" s="75">
        <f t="shared" si="2"/>
        <v>7.6272817698598876E-7</v>
      </c>
      <c r="X6" s="75">
        <f t="shared" si="2"/>
        <v>3.8724724427333678E-7</v>
      </c>
      <c r="Y6" s="75">
        <f t="shared" si="2"/>
        <v>1.2635655724860251E-21</v>
      </c>
      <c r="Z6" s="75">
        <f t="shared" si="2"/>
        <v>-3.8724724427333529E-7</v>
      </c>
      <c r="AA6" s="75">
        <f t="shared" si="3"/>
        <v>-7.6272817698598622E-7</v>
      </c>
      <c r="AB6" s="75">
        <f t="shared" si="3"/>
        <v>-1.1150339999999994E-6</v>
      </c>
      <c r="AC6" s="75">
        <f t="shared" si="3"/>
        <v>-1.4334600791584405E-6</v>
      </c>
      <c r="AD6" s="75">
        <f t="shared" si="3"/>
        <v>-1.7083311991774528E-6</v>
      </c>
      <c r="AE6" s="75">
        <f t="shared" si="3"/>
        <v>-1.9312955401667549E-6</v>
      </c>
      <c r="AF6" s="75">
        <f t="shared" si="3"/>
        <v>-2.0955784434507885E-6</v>
      </c>
      <c r="AG6" s="75">
        <f t="shared" si="3"/>
        <v>-2.1961882561444289E-6</v>
      </c>
      <c r="AH6" s="75">
        <f t="shared" si="3"/>
        <v>-2.230068E-6</v>
      </c>
      <c r="AI6" s="75">
        <f t="shared" si="3"/>
        <v>-2.1961882561444289E-6</v>
      </c>
      <c r="AJ6" s="75">
        <f t="shared" si="3"/>
        <v>-2.0955784434507894E-6</v>
      </c>
      <c r="AK6" s="75">
        <f t="shared" si="4"/>
        <v>-1.9312955401667553E-6</v>
      </c>
      <c r="AL6" s="75">
        <f t="shared" si="4"/>
        <v>-1.7083311991774534E-6</v>
      </c>
      <c r="AM6" s="75">
        <f t="shared" si="4"/>
        <v>-1.433460079158442E-6</v>
      </c>
      <c r="AN6" s="75">
        <f t="shared" si="4"/>
        <v>-1.1150340000000011E-6</v>
      </c>
      <c r="AO6" s="75">
        <f t="shared" si="4"/>
        <v>-7.6272817698598717E-7</v>
      </c>
      <c r="AP6" s="75">
        <f t="shared" si="4"/>
        <v>-3.872472442733381E-7</v>
      </c>
      <c r="AQ6" s="75">
        <f t="shared" si="4"/>
        <v>-5.4643287290823125E-22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4.17664E-7</v>
      </c>
      <c r="E7" s="50">
        <v>1.5708</v>
      </c>
      <c r="F7" s="36">
        <f t="shared" si="5"/>
        <v>1.2529919999915469E-2</v>
      </c>
      <c r="G7" s="75">
        <f t="shared" si="1"/>
        <v>1.2529919999915469E-6</v>
      </c>
      <c r="H7" s="75">
        <f t="shared" si="1"/>
        <v>1.2339554368387992E-6</v>
      </c>
      <c r="I7" s="75">
        <f t="shared" si="1"/>
        <v>1.1774257621492838E-6</v>
      </c>
      <c r="J7" s="75">
        <f t="shared" si="1"/>
        <v>1.0851206014830465E-6</v>
      </c>
      <c r="K7" s="75">
        <f t="shared" si="1"/>
        <v>9.5984460043826555E-7</v>
      </c>
      <c r="L7" s="75">
        <f t="shared" si="1"/>
        <v>8.0540420691397116E-7</v>
      </c>
      <c r="M7" s="75">
        <f t="shared" si="1"/>
        <v>6.2649201411678964E-7</v>
      </c>
      <c r="N7" s="75">
        <f t="shared" si="1"/>
        <v>4.2854417849092506E-7</v>
      </c>
      <c r="O7" s="75">
        <f t="shared" si="1"/>
        <v>2.1757524485543104E-7</v>
      </c>
      <c r="P7" s="75">
        <f t="shared" si="1"/>
        <v>-4.6024966090538633E-12</v>
      </c>
      <c r="Q7" s="75">
        <f t="shared" si="2"/>
        <v>-2.175843100041181E-7</v>
      </c>
      <c r="R7" s="75">
        <f t="shared" si="2"/>
        <v>-4.2855282835512544E-7</v>
      </c>
      <c r="S7" s="75">
        <f t="shared" si="2"/>
        <v>-6.2649998587475708E-7</v>
      </c>
      <c r="T7" s="75">
        <f t="shared" si="2"/>
        <v>-8.0541125834787465E-7</v>
      </c>
      <c r="U7" s="75">
        <f t="shared" si="2"/>
        <v>-9.5985051729385297E-7</v>
      </c>
      <c r="V7" s="75">
        <f t="shared" si="2"/>
        <v>-1.0851252039796553E-6</v>
      </c>
      <c r="W7" s="75">
        <f t="shared" si="2"/>
        <v>-1.1774289104423833E-6</v>
      </c>
      <c r="X7" s="75">
        <f t="shared" si="2"/>
        <v>-1.2339570352690969E-6</v>
      </c>
      <c r="Y7" s="75">
        <f t="shared" si="2"/>
        <v>-1.2529919999915469E-6</v>
      </c>
      <c r="Z7" s="75">
        <f t="shared" si="2"/>
        <v>-1.2339554368387992E-6</v>
      </c>
      <c r="AA7" s="75">
        <f t="shared" si="3"/>
        <v>-1.1774257621492841E-6</v>
      </c>
      <c r="AB7" s="75">
        <f t="shared" si="3"/>
        <v>-1.0851206014830462E-6</v>
      </c>
      <c r="AC7" s="75">
        <f t="shared" si="3"/>
        <v>-9.5984460043826534E-7</v>
      </c>
      <c r="AD7" s="75">
        <f t="shared" si="3"/>
        <v>-8.0540420691397116E-7</v>
      </c>
      <c r="AE7" s="75">
        <f t="shared" si="3"/>
        <v>-6.2649201411678964E-7</v>
      </c>
      <c r="AF7" s="75">
        <f t="shared" si="3"/>
        <v>-4.2854417849092522E-7</v>
      </c>
      <c r="AG7" s="75">
        <f t="shared" si="3"/>
        <v>-2.1757524485543064E-7</v>
      </c>
      <c r="AH7" s="75">
        <f t="shared" si="3"/>
        <v>4.6024966089003534E-12</v>
      </c>
      <c r="AI7" s="75">
        <f t="shared" si="3"/>
        <v>2.1758431000411794E-7</v>
      </c>
      <c r="AJ7" s="75">
        <f t="shared" si="3"/>
        <v>4.2855282835512534E-7</v>
      </c>
      <c r="AK7" s="75">
        <f t="shared" si="4"/>
        <v>6.2649998587475793E-7</v>
      </c>
      <c r="AL7" s="75">
        <f t="shared" si="4"/>
        <v>8.0541125834787465E-7</v>
      </c>
      <c r="AM7" s="75">
        <f t="shared" si="4"/>
        <v>9.5985051729385297E-7</v>
      </c>
      <c r="AN7" s="75">
        <f t="shared" si="4"/>
        <v>1.0851252039796551E-6</v>
      </c>
      <c r="AO7" s="75">
        <f t="shared" si="4"/>
        <v>1.1774289104423837E-6</v>
      </c>
      <c r="AP7" s="75">
        <f t="shared" si="4"/>
        <v>1.2339570352690969E-6</v>
      </c>
      <c r="AQ7" s="75">
        <f t="shared" si="4"/>
        <v>1.2529919999915469E-6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3.2181399999999997E-8</v>
      </c>
      <c r="E8" s="50">
        <v>-3.9484899999999998E-16</v>
      </c>
      <c r="F8" s="36">
        <f t="shared" si="5"/>
        <v>6.3384984445574158E-4</v>
      </c>
      <c r="G8" s="75">
        <f t="shared" si="1"/>
        <v>-5.0827174434399995E-23</v>
      </c>
      <c r="H8" s="75">
        <f t="shared" si="1"/>
        <v>2.2013374080841301E-8</v>
      </c>
      <c r="I8" s="75">
        <f t="shared" si="1"/>
        <v>4.1371610364732747E-8</v>
      </c>
      <c r="J8" s="75">
        <f t="shared" si="1"/>
        <v>5.5739819858697034E-8</v>
      </c>
      <c r="K8" s="75">
        <f t="shared" si="1"/>
        <v>6.3384984445574128E-8</v>
      </c>
      <c r="L8" s="75">
        <f t="shared" si="1"/>
        <v>6.3384984445574154E-8</v>
      </c>
      <c r="M8" s="75">
        <f t="shared" si="1"/>
        <v>5.5739819858697094E-8</v>
      </c>
      <c r="N8" s="75">
        <f t="shared" si="1"/>
        <v>4.137161036473284E-8</v>
      </c>
      <c r="O8" s="75">
        <f t="shared" si="1"/>
        <v>2.2013374080841414E-8</v>
      </c>
      <c r="P8" s="75">
        <f t="shared" si="1"/>
        <v>6.5051048488834462E-23</v>
      </c>
      <c r="Q8" s="75">
        <f t="shared" si="2"/>
        <v>-2.2013374080841291E-8</v>
      </c>
      <c r="R8" s="75">
        <f t="shared" si="2"/>
        <v>-4.1371610364732741E-8</v>
      </c>
      <c r="S8" s="75">
        <f t="shared" si="2"/>
        <v>-5.5739819858697014E-8</v>
      </c>
      <c r="T8" s="75">
        <f t="shared" si="2"/>
        <v>-6.3384984445574128E-8</v>
      </c>
      <c r="U8" s="75">
        <f t="shared" si="2"/>
        <v>-6.3384984445574154E-8</v>
      </c>
      <c r="V8" s="75">
        <f t="shared" si="2"/>
        <v>-5.5739819858697087E-8</v>
      </c>
      <c r="W8" s="75">
        <f t="shared" si="2"/>
        <v>-4.1371610364732847E-8</v>
      </c>
      <c r="X8" s="75">
        <f t="shared" si="2"/>
        <v>-2.2013374080841394E-8</v>
      </c>
      <c r="Y8" s="75">
        <f t="shared" si="2"/>
        <v>-7.2936446986193721E-23</v>
      </c>
      <c r="Z8" s="75">
        <f t="shared" si="2"/>
        <v>2.2013374080841308E-8</v>
      </c>
      <c r="AA8" s="75">
        <f t="shared" si="3"/>
        <v>4.1371610364732734E-8</v>
      </c>
      <c r="AB8" s="75">
        <f t="shared" si="3"/>
        <v>5.5739819858697048E-8</v>
      </c>
      <c r="AC8" s="75">
        <f t="shared" si="3"/>
        <v>6.3384984445574128E-8</v>
      </c>
      <c r="AD8" s="75">
        <f t="shared" si="3"/>
        <v>6.3384984445574141E-8</v>
      </c>
      <c r="AE8" s="75">
        <f t="shared" si="3"/>
        <v>5.5739819858697094E-8</v>
      </c>
      <c r="AF8" s="75">
        <f t="shared" si="3"/>
        <v>4.1371610364732853E-8</v>
      </c>
      <c r="AG8" s="75">
        <f t="shared" si="3"/>
        <v>2.2013374080841347E-8</v>
      </c>
      <c r="AH8" s="75">
        <f t="shared" si="3"/>
        <v>2.3656195492077758E-23</v>
      </c>
      <c r="AI8" s="75">
        <f t="shared" si="3"/>
        <v>-2.2013374080841301E-8</v>
      </c>
      <c r="AJ8" s="75">
        <f t="shared" si="3"/>
        <v>-4.1371610364732727E-8</v>
      </c>
      <c r="AK8" s="75">
        <f t="shared" si="4"/>
        <v>-5.5739819858697067E-8</v>
      </c>
      <c r="AL8" s="75">
        <f t="shared" si="4"/>
        <v>-6.3384984445574141E-8</v>
      </c>
      <c r="AM8" s="75">
        <f t="shared" si="4"/>
        <v>-6.3384984445574141E-8</v>
      </c>
      <c r="AN8" s="75">
        <f t="shared" si="4"/>
        <v>-5.5739819858697094E-8</v>
      </c>
      <c r="AO8" s="75">
        <f t="shared" si="4"/>
        <v>-4.1371610364732774E-8</v>
      </c>
      <c r="AP8" s="75">
        <f t="shared" si="4"/>
        <v>-2.2013374080841463E-8</v>
      </c>
      <c r="AQ8" s="75">
        <f t="shared" si="4"/>
        <v>-3.154159398943701E-23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3.0825399999999998E-7</v>
      </c>
      <c r="E9" s="50">
        <v>-1.6970100000000001E-12</v>
      </c>
      <c r="F9" s="36">
        <f t="shared" si="5"/>
        <v>1.233016E-2</v>
      </c>
      <c r="G9" s="75">
        <f t="shared" si="1"/>
        <v>-2.09244048216E-18</v>
      </c>
      <c r="H9" s="75">
        <f t="shared" si="1"/>
        <v>2.1411098143210712E-7</v>
      </c>
      <c r="I9" s="75">
        <f t="shared" si="1"/>
        <v>4.2171630904087643E-7</v>
      </c>
      <c r="J9" s="75">
        <f t="shared" si="1"/>
        <v>6.1650799999818783E-7</v>
      </c>
      <c r="K9" s="75">
        <f t="shared" si="1"/>
        <v>7.925674073436549E-7</v>
      </c>
      <c r="L9" s="75">
        <f t="shared" si="1"/>
        <v>9.4454505507544478E-7</v>
      </c>
      <c r="M9" s="75">
        <f t="shared" si="1"/>
        <v>1.067823179271627E-6</v>
      </c>
      <c r="N9" s="75">
        <f t="shared" si="1"/>
        <v>1.1586560365102418E-6</v>
      </c>
      <c r="O9" s="75">
        <f t="shared" si="1"/>
        <v>1.2142837163877374E-6</v>
      </c>
      <c r="P9" s="75">
        <f t="shared" si="1"/>
        <v>1.2330159999999999E-6</v>
      </c>
      <c r="Q9" s="75">
        <f t="shared" si="2"/>
        <v>1.2142837163884641E-6</v>
      </c>
      <c r="R9" s="75">
        <f t="shared" si="2"/>
        <v>1.1586560365116733E-6</v>
      </c>
      <c r="S9" s="75">
        <f t="shared" si="2"/>
        <v>1.0678231792737194E-6</v>
      </c>
      <c r="T9" s="75">
        <f t="shared" si="2"/>
        <v>9.4454505507813464E-7</v>
      </c>
      <c r="U9" s="75">
        <f t="shared" si="2"/>
        <v>7.9256740734686081E-7</v>
      </c>
      <c r="V9" s="75">
        <f t="shared" si="2"/>
        <v>6.1650800000181186E-7</v>
      </c>
      <c r="W9" s="75">
        <f t="shared" si="2"/>
        <v>4.2171630904480905E-7</v>
      </c>
      <c r="X9" s="75">
        <f t="shared" si="2"/>
        <v>2.1411098143622815E-7</v>
      </c>
      <c r="Y9" s="75">
        <f t="shared" si="2"/>
        <v>2.0924125983447921E-18</v>
      </c>
      <c r="Z9" s="75">
        <f t="shared" si="2"/>
        <v>-2.1411098143210747E-7</v>
      </c>
      <c r="AA9" s="75">
        <f t="shared" si="3"/>
        <v>-4.2171630904087654E-7</v>
      </c>
      <c r="AB9" s="75">
        <f t="shared" si="3"/>
        <v>-6.1650799999818815E-7</v>
      </c>
      <c r="AC9" s="75">
        <f t="shared" si="3"/>
        <v>-7.9256740734365511E-7</v>
      </c>
      <c r="AD9" s="75">
        <f t="shared" si="3"/>
        <v>-9.4454505507544436E-7</v>
      </c>
      <c r="AE9" s="75">
        <f t="shared" si="3"/>
        <v>-1.0678231792716266E-6</v>
      </c>
      <c r="AF9" s="75">
        <f t="shared" si="3"/>
        <v>-1.1586560365102414E-6</v>
      </c>
      <c r="AG9" s="75">
        <f t="shared" si="3"/>
        <v>-1.2142837163877374E-6</v>
      </c>
      <c r="AH9" s="75">
        <f t="shared" si="3"/>
        <v>-1.2330159999999999E-6</v>
      </c>
      <c r="AI9" s="75">
        <f t="shared" si="3"/>
        <v>-1.2142837163884641E-6</v>
      </c>
      <c r="AJ9" s="75">
        <f t="shared" si="3"/>
        <v>-1.1586560365116735E-6</v>
      </c>
      <c r="AK9" s="75">
        <f t="shared" si="4"/>
        <v>-1.0678231792737196E-6</v>
      </c>
      <c r="AL9" s="75">
        <f t="shared" si="4"/>
        <v>-9.4454505507813506E-7</v>
      </c>
      <c r="AM9" s="75">
        <f t="shared" si="4"/>
        <v>-7.9256740734686134E-7</v>
      </c>
      <c r="AN9" s="75">
        <f t="shared" si="4"/>
        <v>-6.1650800000181292E-7</v>
      </c>
      <c r="AO9" s="75">
        <f t="shared" si="4"/>
        <v>-4.2171630904480915E-7</v>
      </c>
      <c r="AP9" s="75">
        <f t="shared" si="4"/>
        <v>-2.1411098143622992E-7</v>
      </c>
      <c r="AQ9" s="75">
        <f t="shared" si="4"/>
        <v>-2.0931112302106923E-18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2.2959899999999999E-7</v>
      </c>
      <c r="E10" s="50">
        <v>1.5708</v>
      </c>
      <c r="F10" s="36">
        <f t="shared" si="5"/>
        <v>6.8879699999535322E-3</v>
      </c>
      <c r="G10" s="75">
        <f t="shared" si="1"/>
        <v>6.8879699999535317E-7</v>
      </c>
      <c r="H10" s="75">
        <f t="shared" si="1"/>
        <v>6.7833218650099469E-7</v>
      </c>
      <c r="I10" s="75">
        <f t="shared" si="1"/>
        <v>6.4725659277245213E-7</v>
      </c>
      <c r="J10" s="75">
        <f t="shared" si="1"/>
        <v>5.9651443500015795E-7</v>
      </c>
      <c r="K10" s="75">
        <f t="shared" si="1"/>
        <v>5.276474879712528E-7</v>
      </c>
      <c r="L10" s="75">
        <f t="shared" si="1"/>
        <v>4.4274823902285293E-7</v>
      </c>
      <c r="M10" s="75">
        <f t="shared" si="1"/>
        <v>3.4439630887316305E-7</v>
      </c>
      <c r="N10" s="75">
        <f t="shared" si="1"/>
        <v>2.3558007115130321E-7</v>
      </c>
      <c r="O10" s="75">
        <f t="shared" si="1"/>
        <v>1.1960585217677873E-7</v>
      </c>
      <c r="P10" s="75">
        <f t="shared" si="1"/>
        <v>-2.5300926556805422E-12</v>
      </c>
      <c r="Q10" s="75">
        <f t="shared" si="2"/>
        <v>-1.1961083548650474E-7</v>
      </c>
      <c r="R10" s="75">
        <f t="shared" si="2"/>
        <v>-2.3558482617009952E-7</v>
      </c>
      <c r="S10" s="75">
        <f t="shared" si="2"/>
        <v>-3.4440069112218996E-7</v>
      </c>
      <c r="T10" s="75">
        <f t="shared" si="2"/>
        <v>-4.427521153496918E-7</v>
      </c>
      <c r="U10" s="75">
        <f t="shared" si="2"/>
        <v>-5.2765074059567346E-7</v>
      </c>
      <c r="V10" s="75">
        <f t="shared" si="2"/>
        <v>-5.9651696509281348E-7</v>
      </c>
      <c r="W10" s="75">
        <f t="shared" si="2"/>
        <v>-6.472583234577574E-7</v>
      </c>
      <c r="X10" s="75">
        <f t="shared" si="2"/>
        <v>-6.7833306519295264E-7</v>
      </c>
      <c r="Y10" s="75">
        <f t="shared" si="2"/>
        <v>-6.8879699999535317E-7</v>
      </c>
      <c r="Z10" s="75">
        <f t="shared" si="2"/>
        <v>-6.7833218650099469E-7</v>
      </c>
      <c r="AA10" s="75">
        <f t="shared" si="3"/>
        <v>-6.4725659277245224E-7</v>
      </c>
      <c r="AB10" s="75">
        <f t="shared" si="3"/>
        <v>-5.9651443500015774E-7</v>
      </c>
      <c r="AC10" s="75">
        <f t="shared" si="3"/>
        <v>-5.2764748797125269E-7</v>
      </c>
      <c r="AD10" s="75">
        <f t="shared" si="3"/>
        <v>-4.4274823902285293E-7</v>
      </c>
      <c r="AE10" s="75">
        <f t="shared" si="3"/>
        <v>-3.4439630887316305E-7</v>
      </c>
      <c r="AF10" s="75">
        <f t="shared" si="3"/>
        <v>-2.3558007115130326E-7</v>
      </c>
      <c r="AG10" s="75">
        <f t="shared" si="3"/>
        <v>-1.1960585217677851E-7</v>
      </c>
      <c r="AH10" s="75">
        <f t="shared" si="3"/>
        <v>2.530092655596154E-12</v>
      </c>
      <c r="AI10" s="75">
        <f t="shared" si="3"/>
        <v>1.1961083548650466E-7</v>
      </c>
      <c r="AJ10" s="75">
        <f t="shared" si="3"/>
        <v>2.3558482617009944E-7</v>
      </c>
      <c r="AK10" s="75">
        <f t="shared" si="4"/>
        <v>3.4440069112219044E-7</v>
      </c>
      <c r="AL10" s="75">
        <f t="shared" si="4"/>
        <v>4.427521153496918E-7</v>
      </c>
      <c r="AM10" s="75">
        <f t="shared" si="4"/>
        <v>5.2765074059567335E-7</v>
      </c>
      <c r="AN10" s="75">
        <f t="shared" si="4"/>
        <v>5.9651696509281337E-7</v>
      </c>
      <c r="AO10" s="75">
        <f t="shared" si="4"/>
        <v>6.4725832345775751E-7</v>
      </c>
      <c r="AP10" s="75">
        <f t="shared" si="4"/>
        <v>6.7833306519295253E-7</v>
      </c>
      <c r="AQ10" s="75">
        <f t="shared" si="4"/>
        <v>6.8879699999535317E-7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1.9011500000000001E-8</v>
      </c>
      <c r="E11" s="50">
        <v>-3.8114900000000002E-16</v>
      </c>
      <c r="F11" s="36">
        <f t="shared" si="5"/>
        <v>3.7445345192783192E-4</v>
      </c>
      <c r="G11" s="75">
        <f t="shared" si="1"/>
        <v>-2.8984856854000006E-23</v>
      </c>
      <c r="H11" s="75">
        <f t="shared" si="1"/>
        <v>1.3004631909671875E-8</v>
      </c>
      <c r="I11" s="75">
        <f t="shared" si="1"/>
        <v>2.4440713283111261E-8</v>
      </c>
      <c r="J11" s="75">
        <f t="shared" si="1"/>
        <v>3.2928883928095697E-8</v>
      </c>
      <c r="K11" s="75">
        <f t="shared" si="1"/>
        <v>3.7445345192783186E-8</v>
      </c>
      <c r="L11" s="75">
        <f t="shared" si="1"/>
        <v>3.7445345192783193E-8</v>
      </c>
      <c r="M11" s="75">
        <f t="shared" si="1"/>
        <v>3.292888392809573E-8</v>
      </c>
      <c r="N11" s="75">
        <f t="shared" si="1"/>
        <v>2.4440713283111318E-8</v>
      </c>
      <c r="O11" s="75">
        <f t="shared" si="1"/>
        <v>1.300463190967194E-8</v>
      </c>
      <c r="P11" s="75">
        <f t="shared" si="1"/>
        <v>3.8429590022356911E-23</v>
      </c>
      <c r="Q11" s="75">
        <f t="shared" si="2"/>
        <v>-1.3004631909671869E-8</v>
      </c>
      <c r="R11" s="75">
        <f t="shared" si="2"/>
        <v>-2.4440713283111258E-8</v>
      </c>
      <c r="S11" s="75">
        <f t="shared" si="2"/>
        <v>-3.2928883928095683E-8</v>
      </c>
      <c r="T11" s="75">
        <f t="shared" si="2"/>
        <v>-3.7445345192783186E-8</v>
      </c>
      <c r="U11" s="75">
        <f t="shared" si="2"/>
        <v>-3.74453451927832E-8</v>
      </c>
      <c r="V11" s="75">
        <f t="shared" si="2"/>
        <v>-3.292888392809573E-8</v>
      </c>
      <c r="W11" s="75">
        <f t="shared" si="2"/>
        <v>-2.4440713283111321E-8</v>
      </c>
      <c r="X11" s="75">
        <f t="shared" si="2"/>
        <v>-1.300463190967193E-8</v>
      </c>
      <c r="Y11" s="75">
        <f t="shared" si="2"/>
        <v>-4.3087971992455957E-23</v>
      </c>
      <c r="Z11" s="75">
        <f t="shared" si="2"/>
        <v>1.3004631909671879E-8</v>
      </c>
      <c r="AA11" s="75">
        <f t="shared" si="3"/>
        <v>2.4440713283111255E-8</v>
      </c>
      <c r="AB11" s="75">
        <f t="shared" si="3"/>
        <v>3.2928883928095703E-8</v>
      </c>
      <c r="AC11" s="75">
        <f t="shared" si="3"/>
        <v>3.7445345192783186E-8</v>
      </c>
      <c r="AD11" s="75">
        <f t="shared" si="3"/>
        <v>3.7445345192783193E-8</v>
      </c>
      <c r="AE11" s="75">
        <f t="shared" si="3"/>
        <v>3.292888392809573E-8</v>
      </c>
      <c r="AF11" s="75">
        <f t="shared" si="3"/>
        <v>2.4440713283111324E-8</v>
      </c>
      <c r="AG11" s="75">
        <f t="shared" si="3"/>
        <v>1.3004631909671902E-8</v>
      </c>
      <c r="AH11" s="75">
        <f t="shared" si="3"/>
        <v>1.3975145910297137E-23</v>
      </c>
      <c r="AI11" s="75">
        <f t="shared" si="3"/>
        <v>-1.3004631909671875E-8</v>
      </c>
      <c r="AJ11" s="75">
        <f t="shared" si="3"/>
        <v>-2.4440713283111248E-8</v>
      </c>
      <c r="AK11" s="75">
        <f t="shared" si="4"/>
        <v>-3.2928883928095717E-8</v>
      </c>
      <c r="AL11" s="75">
        <f t="shared" si="4"/>
        <v>-3.7445345192783186E-8</v>
      </c>
      <c r="AM11" s="75">
        <f t="shared" si="4"/>
        <v>-3.7445345192783193E-8</v>
      </c>
      <c r="AN11" s="75">
        <f t="shared" si="4"/>
        <v>-3.292888392809573E-8</v>
      </c>
      <c r="AO11" s="75">
        <f t="shared" si="4"/>
        <v>-2.4440713283111275E-8</v>
      </c>
      <c r="AP11" s="75">
        <f t="shared" si="4"/>
        <v>-1.300463190967197E-8</v>
      </c>
      <c r="AQ11" s="75">
        <f t="shared" si="4"/>
        <v>-1.8633527880396184E-23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3.4426100000000001E-7</v>
      </c>
      <c r="E12" s="50">
        <v>5.41329E-14</v>
      </c>
      <c r="F12" s="36">
        <f t="shared" si="5"/>
        <v>1.377044E-2</v>
      </c>
      <c r="G12" s="75">
        <f t="shared" si="1"/>
        <v>7.4543385147600008E-20</v>
      </c>
      <c r="H12" s="75">
        <f t="shared" si="1"/>
        <v>2.3912118116725384E-7</v>
      </c>
      <c r="I12" s="75">
        <f t="shared" si="1"/>
        <v>4.7097678624582218E-7</v>
      </c>
      <c r="J12" s="75">
        <f t="shared" si="1"/>
        <v>6.8852200000006451E-7</v>
      </c>
      <c r="K12" s="75">
        <f t="shared" si="1"/>
        <v>8.8514682119324794E-7</v>
      </c>
      <c r="L12" s="75">
        <f t="shared" si="1"/>
        <v>1.054876904130378E-6</v>
      </c>
      <c r="M12" s="75">
        <f t="shared" si="1"/>
        <v>1.1925550861289757E-6</v>
      </c>
      <c r="N12" s="75">
        <f t="shared" si="1"/>
        <v>1.2939980852975359E-6</v>
      </c>
      <c r="O12" s="75">
        <f t="shared" si="1"/>
        <v>1.356123607438956E-6</v>
      </c>
      <c r="P12" s="75">
        <f t="shared" si="1"/>
        <v>1.3770440000000001E-6</v>
      </c>
      <c r="Q12" s="75">
        <f t="shared" si="2"/>
        <v>1.3561236074389301E-6</v>
      </c>
      <c r="R12" s="75">
        <f t="shared" si="2"/>
        <v>1.2939980852974849E-6</v>
      </c>
      <c r="S12" s="75">
        <f t="shared" si="2"/>
        <v>1.1925550861289014E-6</v>
      </c>
      <c r="T12" s="75">
        <f t="shared" si="2"/>
        <v>1.0548769041302821E-6</v>
      </c>
      <c r="U12" s="75">
        <f t="shared" si="2"/>
        <v>8.8514682119313391E-7</v>
      </c>
      <c r="V12" s="75">
        <f t="shared" si="2"/>
        <v>6.8852199999993534E-7</v>
      </c>
      <c r="W12" s="75">
        <f t="shared" si="2"/>
        <v>4.7097678624568232E-7</v>
      </c>
      <c r="X12" s="75">
        <f t="shared" si="2"/>
        <v>2.3912118116710682E-7</v>
      </c>
      <c r="Y12" s="75">
        <f t="shared" si="2"/>
        <v>-7.4437998257535779E-20</v>
      </c>
      <c r="Z12" s="75">
        <f t="shared" si="2"/>
        <v>-2.3912118116725405E-7</v>
      </c>
      <c r="AA12" s="75">
        <f t="shared" si="3"/>
        <v>-4.7097678624582218E-7</v>
      </c>
      <c r="AB12" s="75">
        <f t="shared" si="3"/>
        <v>-6.8852200000006483E-7</v>
      </c>
      <c r="AC12" s="75">
        <f t="shared" si="3"/>
        <v>-8.8514682119324794E-7</v>
      </c>
      <c r="AD12" s="75">
        <f t="shared" si="3"/>
        <v>-1.0548769041303778E-6</v>
      </c>
      <c r="AE12" s="75">
        <f t="shared" si="3"/>
        <v>-1.1925550861289755E-6</v>
      </c>
      <c r="AF12" s="75">
        <f t="shared" si="3"/>
        <v>-1.2939980852975355E-6</v>
      </c>
      <c r="AG12" s="75">
        <f t="shared" si="3"/>
        <v>-1.356123607438956E-6</v>
      </c>
      <c r="AH12" s="75">
        <f t="shared" si="3"/>
        <v>-1.3770440000000001E-6</v>
      </c>
      <c r="AI12" s="75">
        <f t="shared" si="3"/>
        <v>-1.3561236074389301E-6</v>
      </c>
      <c r="AJ12" s="75">
        <f t="shared" si="3"/>
        <v>-1.2939980852974853E-6</v>
      </c>
      <c r="AK12" s="75">
        <f t="shared" si="4"/>
        <v>-1.1925550861289012E-6</v>
      </c>
      <c r="AL12" s="75">
        <f t="shared" si="4"/>
        <v>-1.0548769041302821E-6</v>
      </c>
      <c r="AM12" s="75">
        <f t="shared" si="4"/>
        <v>-8.8514682119313412E-7</v>
      </c>
      <c r="AN12" s="75">
        <f t="shared" si="4"/>
        <v>-6.8852199999993608E-7</v>
      </c>
      <c r="AO12" s="75">
        <f t="shared" si="4"/>
        <v>-4.7097678624568184E-7</v>
      </c>
      <c r="AP12" s="75">
        <f t="shared" si="4"/>
        <v>-2.391211811671082E-7</v>
      </c>
      <c r="AQ12" s="75">
        <f t="shared" si="4"/>
        <v>7.4269289924641654E-20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2.4128099999999998E-7</v>
      </c>
      <c r="E13" s="50">
        <v>1.5708</v>
      </c>
      <c r="F13" s="36">
        <f t="shared" si="5"/>
        <v>7.2384299999511672E-3</v>
      </c>
      <c r="G13" s="75">
        <f t="shared" ref="G13:P22" si="6">Bn*SIN(m*(th-INDEX(deg,ii)*PI()/180+ph))*INDEX(mm,ii)*INDEX(_10kA,ii)</f>
        <v>7.2384299999511673E-7</v>
      </c>
      <c r="H13" s="75">
        <f t="shared" si="6"/>
        <v>7.1284573665889875E-7</v>
      </c>
      <c r="I13" s="75">
        <f t="shared" si="6"/>
        <v>6.8018901633164784E-7</v>
      </c>
      <c r="J13" s="75">
        <f t="shared" si="6"/>
        <v>6.2686509693540961E-7</v>
      </c>
      <c r="K13" s="75">
        <f t="shared" si="6"/>
        <v>5.5449419877783371E-7</v>
      </c>
      <c r="L13" s="75">
        <f t="shared" si="6"/>
        <v>4.6527527497799626E-7</v>
      </c>
      <c r="M13" s="75">
        <f t="shared" si="6"/>
        <v>3.6191919738860204E-7</v>
      </c>
      <c r="N13" s="75">
        <f t="shared" si="6"/>
        <v>2.4756638812650571E-7</v>
      </c>
      <c r="O13" s="75">
        <f t="shared" si="6"/>
        <v>1.2569139943582222E-7</v>
      </c>
      <c r="P13" s="75">
        <f t="shared" si="6"/>
        <v>-2.6588238017380599E-12</v>
      </c>
      <c r="Q13" s="75">
        <f t="shared" ref="Q13:Z22" si="7">Bn*SIN(m*(th-INDEX(deg,ii)*PI()/180+ph))*INDEX(mm,ii)*INDEX(_10kA,ii)</f>
        <v>-1.2569663629640959E-7</v>
      </c>
      <c r="R13" s="75">
        <f t="shared" si="7"/>
        <v>-2.4757138508071804E-7</v>
      </c>
      <c r="S13" s="75">
        <f t="shared" si="7"/>
        <v>-3.6192380260651448E-7</v>
      </c>
      <c r="T13" s="75">
        <f t="shared" si="7"/>
        <v>-4.6527934853239331E-7</v>
      </c>
      <c r="U13" s="75">
        <f t="shared" si="7"/>
        <v>-5.5449761689582562E-7</v>
      </c>
      <c r="V13" s="75">
        <f t="shared" si="7"/>
        <v>-6.268677557592112E-7</v>
      </c>
      <c r="W13" s="75">
        <f t="shared" si="7"/>
        <v>-6.8019083507424304E-7</v>
      </c>
      <c r="X13" s="75">
        <f t="shared" si="7"/>
        <v>-7.1284666005871446E-7</v>
      </c>
      <c r="Y13" s="75">
        <f t="shared" si="7"/>
        <v>-7.2384299999511673E-7</v>
      </c>
      <c r="Z13" s="75">
        <f t="shared" si="7"/>
        <v>-7.1284573665889875E-7</v>
      </c>
      <c r="AA13" s="75">
        <f t="shared" ref="AA13:AJ22" si="8">Bn*SIN(m*(th-INDEX(deg,ii)*PI()/180+ph))*INDEX(mm,ii)*INDEX(_10kA,ii)</f>
        <v>-6.8018901633164795E-7</v>
      </c>
      <c r="AB13" s="75">
        <f t="shared" si="8"/>
        <v>-6.268650969354094E-7</v>
      </c>
      <c r="AC13" s="75">
        <f t="shared" si="8"/>
        <v>-5.544941987778336E-7</v>
      </c>
      <c r="AD13" s="75">
        <f t="shared" si="8"/>
        <v>-4.6527527497799626E-7</v>
      </c>
      <c r="AE13" s="75">
        <f t="shared" si="8"/>
        <v>-3.6191919738860204E-7</v>
      </c>
      <c r="AF13" s="75">
        <f t="shared" si="8"/>
        <v>-2.4756638812650576E-7</v>
      </c>
      <c r="AG13" s="75">
        <f t="shared" si="8"/>
        <v>-1.2569139943582201E-7</v>
      </c>
      <c r="AH13" s="75">
        <f t="shared" si="8"/>
        <v>2.6588238016493787E-12</v>
      </c>
      <c r="AI13" s="75">
        <f t="shared" si="8"/>
        <v>1.2569663629640949E-7</v>
      </c>
      <c r="AJ13" s="75">
        <f t="shared" si="8"/>
        <v>2.4757138508071793E-7</v>
      </c>
      <c r="AK13" s="75">
        <f t="shared" ref="AK13:AQ22" si="9">Bn*SIN(m*(th-INDEX(deg,ii)*PI()/180+ph))*INDEX(mm,ii)*INDEX(_10kA,ii)</f>
        <v>3.6192380260651501E-7</v>
      </c>
      <c r="AL13" s="75">
        <f t="shared" si="9"/>
        <v>4.6527934853239331E-7</v>
      </c>
      <c r="AM13" s="75">
        <f t="shared" si="9"/>
        <v>5.5449761689582562E-7</v>
      </c>
      <c r="AN13" s="75">
        <f t="shared" si="9"/>
        <v>6.268677557592111E-7</v>
      </c>
      <c r="AO13" s="75">
        <f t="shared" si="9"/>
        <v>6.8019083507424335E-7</v>
      </c>
      <c r="AP13" s="75">
        <f t="shared" si="9"/>
        <v>7.1284666005871446E-7</v>
      </c>
      <c r="AQ13" s="75">
        <f t="shared" si="9"/>
        <v>7.2384299999511673E-7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2.86414E-8</v>
      </c>
      <c r="E14" s="50">
        <v>-4.1828600000000002E-16</v>
      </c>
      <c r="F14" s="36">
        <f t="shared" si="5"/>
        <v>5.6412545554247729E-4</v>
      </c>
      <c r="G14" s="75">
        <f t="shared" si="6"/>
        <v>-4.7921186561600004E-23</v>
      </c>
      <c r="H14" s="75">
        <f t="shared" si="6"/>
        <v>1.9591871466095572E-8</v>
      </c>
      <c r="I14" s="75">
        <f t="shared" si="6"/>
        <v>3.6820674088152053E-8</v>
      </c>
      <c r="J14" s="75">
        <f t="shared" si="6"/>
        <v>4.9608359999903212E-8</v>
      </c>
      <c r="K14" s="75">
        <f t="shared" si="6"/>
        <v>5.6412545554247705E-8</v>
      </c>
      <c r="L14" s="75">
        <f t="shared" si="6"/>
        <v>5.6412545554247725E-8</v>
      </c>
      <c r="M14" s="75">
        <f t="shared" si="6"/>
        <v>4.9608359999903272E-8</v>
      </c>
      <c r="N14" s="75">
        <f t="shared" si="6"/>
        <v>3.682067408815214E-8</v>
      </c>
      <c r="O14" s="75">
        <f t="shared" si="6"/>
        <v>1.9591871466095671E-8</v>
      </c>
      <c r="P14" s="75">
        <f t="shared" si="6"/>
        <v>5.7895340171282288E-23</v>
      </c>
      <c r="Q14" s="75">
        <f t="shared" si="7"/>
        <v>-1.9591871466095565E-8</v>
      </c>
      <c r="R14" s="75">
        <f t="shared" si="7"/>
        <v>-3.6820674088152053E-8</v>
      </c>
      <c r="S14" s="75">
        <f t="shared" si="7"/>
        <v>-4.9608359999903199E-8</v>
      </c>
      <c r="T14" s="75">
        <f t="shared" si="7"/>
        <v>-5.6412545554247705E-8</v>
      </c>
      <c r="U14" s="75">
        <f t="shared" si="7"/>
        <v>-5.6412545554247725E-8</v>
      </c>
      <c r="V14" s="75">
        <f t="shared" si="7"/>
        <v>-4.9608359999903265E-8</v>
      </c>
      <c r="W14" s="75">
        <f t="shared" si="7"/>
        <v>-3.6820674088152146E-8</v>
      </c>
      <c r="X14" s="75">
        <f t="shared" si="7"/>
        <v>-1.9591871466095658E-8</v>
      </c>
      <c r="Y14" s="75">
        <f t="shared" si="7"/>
        <v>-6.4913333562566232E-23</v>
      </c>
      <c r="Z14" s="75">
        <f t="shared" si="7"/>
        <v>1.9591871466095582E-8</v>
      </c>
      <c r="AA14" s="75">
        <f t="shared" si="8"/>
        <v>3.6820674088152047E-8</v>
      </c>
      <c r="AB14" s="75">
        <f t="shared" si="8"/>
        <v>4.9608359999903225E-8</v>
      </c>
      <c r="AC14" s="75">
        <f t="shared" si="8"/>
        <v>5.6412545554247705E-8</v>
      </c>
      <c r="AD14" s="75">
        <f t="shared" si="8"/>
        <v>5.6412545554247718E-8</v>
      </c>
      <c r="AE14" s="75">
        <f t="shared" si="8"/>
        <v>4.9608359999903272E-8</v>
      </c>
      <c r="AF14" s="75">
        <f t="shared" si="8"/>
        <v>3.6820674088152153E-8</v>
      </c>
      <c r="AG14" s="75">
        <f t="shared" si="8"/>
        <v>1.9591871466095615E-8</v>
      </c>
      <c r="AH14" s="75">
        <f t="shared" si="8"/>
        <v>2.105398017385185E-23</v>
      </c>
      <c r="AI14" s="75">
        <f t="shared" si="8"/>
        <v>-1.9591871466095575E-8</v>
      </c>
      <c r="AJ14" s="75">
        <f t="shared" si="8"/>
        <v>-3.682067408815204E-8</v>
      </c>
      <c r="AK14" s="75">
        <f t="shared" si="9"/>
        <v>-4.9608359999903245E-8</v>
      </c>
      <c r="AL14" s="75">
        <f t="shared" si="9"/>
        <v>-5.6412545554247712E-8</v>
      </c>
      <c r="AM14" s="75">
        <f t="shared" si="9"/>
        <v>-5.6412545554247718E-8</v>
      </c>
      <c r="AN14" s="75">
        <f t="shared" si="9"/>
        <v>-4.9608359999903272E-8</v>
      </c>
      <c r="AO14" s="75">
        <f t="shared" si="9"/>
        <v>-3.682067408815208E-8</v>
      </c>
      <c r="AP14" s="75">
        <f t="shared" si="9"/>
        <v>-1.9591871466095718E-8</v>
      </c>
      <c r="AQ14" s="75">
        <f t="shared" si="9"/>
        <v>-2.8071973565135802E-23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8.2623999999999997E-7</v>
      </c>
      <c r="E15" s="50">
        <v>2.26422E-13</v>
      </c>
      <c r="F15" s="36">
        <f t="shared" si="5"/>
        <v>3.3049599999999998E-2</v>
      </c>
      <c r="G15" s="75">
        <f t="shared" si="6"/>
        <v>7.4831565311999995E-19</v>
      </c>
      <c r="H15" s="75">
        <f t="shared" si="6"/>
        <v>5.7390028126283505E-7</v>
      </c>
      <c r="I15" s="75">
        <f t="shared" si="6"/>
        <v>1.1303628928863053E-6</v>
      </c>
      <c r="J15" s="75">
        <f t="shared" si="6"/>
        <v>1.6524800000006475E-6</v>
      </c>
      <c r="K15" s="75">
        <f t="shared" si="6"/>
        <v>2.124387338510198E-6</v>
      </c>
      <c r="L15" s="75">
        <f t="shared" si="6"/>
        <v>2.5317462427309785E-6</v>
      </c>
      <c r="M15" s="75">
        <f t="shared" si="6"/>
        <v>2.8621793184917924E-6</v>
      </c>
      <c r="N15" s="75">
        <f t="shared" si="6"/>
        <v>3.1056465239928516E-6</v>
      </c>
      <c r="O15" s="75">
        <f t="shared" si="6"/>
        <v>3.2547502313953566E-6</v>
      </c>
      <c r="P15" s="75">
        <f t="shared" si="6"/>
        <v>3.3049599999999999E-6</v>
      </c>
      <c r="Q15" s="75">
        <f t="shared" si="7"/>
        <v>3.254750231395097E-6</v>
      </c>
      <c r="R15" s="75">
        <f t="shared" si="7"/>
        <v>3.1056465239923396E-6</v>
      </c>
      <c r="S15" s="75">
        <f t="shared" si="7"/>
        <v>2.8621793184910441E-6</v>
      </c>
      <c r="T15" s="75">
        <f t="shared" si="7"/>
        <v>2.5317462427300163E-6</v>
      </c>
      <c r="U15" s="75">
        <f t="shared" si="7"/>
        <v>2.1243873385090519E-6</v>
      </c>
      <c r="V15" s="75">
        <f t="shared" si="7"/>
        <v>1.6524799999993515E-6</v>
      </c>
      <c r="W15" s="75">
        <f t="shared" si="7"/>
        <v>1.1303628928848992E-6</v>
      </c>
      <c r="X15" s="75">
        <f t="shared" si="7"/>
        <v>5.7390028126136068E-7</v>
      </c>
      <c r="Y15" s="75">
        <f t="shared" si="7"/>
        <v>-7.4812060157913855E-19</v>
      </c>
      <c r="Z15" s="75">
        <f t="shared" si="7"/>
        <v>-5.7390028126283568E-7</v>
      </c>
      <c r="AA15" s="75">
        <f t="shared" si="8"/>
        <v>-1.1303628928863053E-6</v>
      </c>
      <c r="AB15" s="75">
        <f t="shared" si="8"/>
        <v>-1.6524800000006488E-6</v>
      </c>
      <c r="AC15" s="75">
        <f t="shared" si="8"/>
        <v>-2.124387338510198E-6</v>
      </c>
      <c r="AD15" s="75">
        <f t="shared" si="8"/>
        <v>-2.5317462427309781E-6</v>
      </c>
      <c r="AE15" s="75">
        <f t="shared" si="8"/>
        <v>-2.8621793184917916E-6</v>
      </c>
      <c r="AF15" s="75">
        <f t="shared" si="8"/>
        <v>-3.1056465239928508E-6</v>
      </c>
      <c r="AG15" s="75">
        <f t="shared" si="8"/>
        <v>-3.254750231395357E-6</v>
      </c>
      <c r="AH15" s="75">
        <f t="shared" si="8"/>
        <v>-3.3049599999999999E-6</v>
      </c>
      <c r="AI15" s="75">
        <f t="shared" si="8"/>
        <v>-3.2547502313950974E-6</v>
      </c>
      <c r="AJ15" s="75">
        <f t="shared" si="8"/>
        <v>-3.1056465239923404E-6</v>
      </c>
      <c r="AK15" s="75">
        <f t="shared" si="9"/>
        <v>-2.8621793184910437E-6</v>
      </c>
      <c r="AL15" s="75">
        <f t="shared" si="9"/>
        <v>-2.5317462427300167E-6</v>
      </c>
      <c r="AM15" s="75">
        <f t="shared" si="9"/>
        <v>-2.1243873385090524E-6</v>
      </c>
      <c r="AN15" s="75">
        <f t="shared" si="9"/>
        <v>-1.6524799999993532E-6</v>
      </c>
      <c r="AO15" s="75">
        <f t="shared" si="9"/>
        <v>-1.1303628928848984E-6</v>
      </c>
      <c r="AP15" s="75">
        <f t="shared" si="9"/>
        <v>-5.7390028126136396E-7</v>
      </c>
      <c r="AQ15" s="75">
        <f t="shared" si="9"/>
        <v>7.4771569491538507E-19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4.9868300000000005E-7</v>
      </c>
      <c r="E16" s="50">
        <v>1.5708</v>
      </c>
      <c r="F16" s="36">
        <f t="shared" si="5"/>
        <v>1.4960489999899077E-2</v>
      </c>
      <c r="G16" s="75">
        <f t="shared" si="6"/>
        <v>1.4960489999899076E-6</v>
      </c>
      <c r="H16" s="75">
        <f t="shared" si="6"/>
        <v>1.4733196998282902E-6</v>
      </c>
      <c r="I16" s="75">
        <f t="shared" si="6"/>
        <v>1.4058243261231312E-6</v>
      </c>
      <c r="J16" s="75">
        <f t="shared" si="6"/>
        <v>1.2956136916501545E-6</v>
      </c>
      <c r="K16" s="75">
        <f t="shared" si="6"/>
        <v>1.14603649076855E-6</v>
      </c>
      <c r="L16" s="75">
        <f t="shared" si="6"/>
        <v>9.6163755103738865E-7</v>
      </c>
      <c r="M16" s="75">
        <f t="shared" si="6"/>
        <v>7.480197409300371E-7</v>
      </c>
      <c r="N16" s="75">
        <f t="shared" si="6"/>
        <v>5.1167372951077898E-7</v>
      </c>
      <c r="O16" s="75">
        <f t="shared" si="6"/>
        <v>2.5978077073973558E-7</v>
      </c>
      <c r="P16" s="75">
        <f t="shared" si="6"/>
        <v>-5.4952948218970461E-12</v>
      </c>
      <c r="Q16" s="75">
        <f t="shared" si="7"/>
        <v>-2.5979159435762629E-7</v>
      </c>
      <c r="R16" s="75">
        <f t="shared" si="7"/>
        <v>-5.1168405728676416E-7</v>
      </c>
      <c r="S16" s="75">
        <f t="shared" si="7"/>
        <v>-7.4802925905987E-7</v>
      </c>
      <c r="T16" s="75">
        <f t="shared" si="7"/>
        <v>-9.6164597031751192E-7</v>
      </c>
      <c r="U16" s="75">
        <f t="shared" si="7"/>
        <v>-1.1460435553833957E-6</v>
      </c>
      <c r="V16" s="75">
        <f t="shared" si="7"/>
        <v>-1.2956191869449761E-6</v>
      </c>
      <c r="W16" s="75">
        <f t="shared" si="7"/>
        <v>-1.405828085126176E-6</v>
      </c>
      <c r="X16" s="75">
        <f t="shared" si="7"/>
        <v>-1.4733216083241531E-6</v>
      </c>
      <c r="Y16" s="75">
        <f t="shared" si="7"/>
        <v>-1.4960489999899076E-6</v>
      </c>
      <c r="Z16" s="75">
        <f t="shared" si="7"/>
        <v>-1.4733196998282902E-6</v>
      </c>
      <c r="AA16" s="75">
        <f t="shared" si="8"/>
        <v>-1.4058243261231312E-6</v>
      </c>
      <c r="AB16" s="75">
        <f t="shared" si="8"/>
        <v>-1.295613691650154E-6</v>
      </c>
      <c r="AC16" s="75">
        <f t="shared" si="8"/>
        <v>-1.1460364907685496E-6</v>
      </c>
      <c r="AD16" s="75">
        <f t="shared" si="8"/>
        <v>-9.6163755103738865E-7</v>
      </c>
      <c r="AE16" s="75">
        <f t="shared" si="8"/>
        <v>-7.480197409300371E-7</v>
      </c>
      <c r="AF16" s="75">
        <f t="shared" si="8"/>
        <v>-5.1167372951077919E-7</v>
      </c>
      <c r="AG16" s="75">
        <f t="shared" si="8"/>
        <v>-2.5978077073973516E-7</v>
      </c>
      <c r="AH16" s="75">
        <f t="shared" si="8"/>
        <v>5.4952948217137585E-12</v>
      </c>
      <c r="AI16" s="75">
        <f t="shared" si="8"/>
        <v>2.5979159435762614E-7</v>
      </c>
      <c r="AJ16" s="75">
        <f t="shared" si="8"/>
        <v>5.1168405728676405E-7</v>
      </c>
      <c r="AK16" s="75">
        <f t="shared" si="9"/>
        <v>7.4802925905987085E-7</v>
      </c>
      <c r="AL16" s="75">
        <f t="shared" si="9"/>
        <v>9.6164597031751192E-7</v>
      </c>
      <c r="AM16" s="75">
        <f t="shared" si="9"/>
        <v>1.1460435553833955E-6</v>
      </c>
      <c r="AN16" s="75">
        <f t="shared" si="9"/>
        <v>1.2956191869449759E-6</v>
      </c>
      <c r="AO16" s="75">
        <f t="shared" si="9"/>
        <v>1.4058280851261764E-6</v>
      </c>
      <c r="AP16" s="75">
        <f t="shared" si="9"/>
        <v>1.4733216083241529E-6</v>
      </c>
      <c r="AQ16" s="75">
        <f t="shared" si="9"/>
        <v>1.4960489999899076E-6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9.2920500000000001E-8</v>
      </c>
      <c r="E17" s="50">
        <v>-3.9480899999999998E-16</v>
      </c>
      <c r="F17" s="36">
        <f t="shared" si="5"/>
        <v>1.830176576275418E-3</v>
      </c>
      <c r="G17" s="75">
        <f t="shared" si="6"/>
        <v>-1.4674339873800001E-22</v>
      </c>
      <c r="H17" s="75">
        <f t="shared" si="6"/>
        <v>6.3561365455785461E-8</v>
      </c>
      <c r="I17" s="75">
        <f t="shared" si="6"/>
        <v>1.1945629217175603E-7</v>
      </c>
      <c r="J17" s="75">
        <f t="shared" si="6"/>
        <v>1.6094302706470377E-7</v>
      </c>
      <c r="K17" s="75">
        <f t="shared" si="6"/>
        <v>1.8301765762754173E-7</v>
      </c>
      <c r="L17" s="75">
        <f t="shared" si="6"/>
        <v>1.8301765762754181E-7</v>
      </c>
      <c r="M17" s="75">
        <f t="shared" si="6"/>
        <v>1.6094302706470395E-7</v>
      </c>
      <c r="N17" s="75">
        <f t="shared" si="6"/>
        <v>1.1945629217175632E-7</v>
      </c>
      <c r="O17" s="75">
        <f t="shared" si="6"/>
        <v>6.3561365455785792E-8</v>
      </c>
      <c r="P17" s="75">
        <f t="shared" si="6"/>
        <v>1.8782824709635827E-22</v>
      </c>
      <c r="Q17" s="75">
        <f t="shared" si="7"/>
        <v>-6.3561365455785434E-8</v>
      </c>
      <c r="R17" s="75">
        <f t="shared" si="7"/>
        <v>-1.1945629217175603E-7</v>
      </c>
      <c r="S17" s="75">
        <f t="shared" si="7"/>
        <v>-1.6094302706470374E-7</v>
      </c>
      <c r="T17" s="75">
        <f t="shared" si="7"/>
        <v>-1.8301765762754173E-7</v>
      </c>
      <c r="U17" s="75">
        <f t="shared" si="7"/>
        <v>-1.8301765762754181E-7</v>
      </c>
      <c r="V17" s="75">
        <f t="shared" si="7"/>
        <v>-1.6094302706470393E-7</v>
      </c>
      <c r="W17" s="75">
        <f t="shared" si="7"/>
        <v>-1.1945629217175632E-7</v>
      </c>
      <c r="X17" s="75">
        <f t="shared" si="7"/>
        <v>-6.3561365455785739E-8</v>
      </c>
      <c r="Y17" s="75">
        <f t="shared" si="7"/>
        <v>-2.1059652849722554E-22</v>
      </c>
      <c r="Z17" s="75">
        <f t="shared" si="7"/>
        <v>6.3561365455785487E-8</v>
      </c>
      <c r="AA17" s="75">
        <f t="shared" si="8"/>
        <v>1.19456292171756E-7</v>
      </c>
      <c r="AB17" s="75">
        <f t="shared" si="8"/>
        <v>1.6094302706470382E-7</v>
      </c>
      <c r="AC17" s="75">
        <f t="shared" si="8"/>
        <v>1.8301765762754173E-7</v>
      </c>
      <c r="AD17" s="75">
        <f t="shared" si="8"/>
        <v>1.8301765762754178E-7</v>
      </c>
      <c r="AE17" s="75">
        <f t="shared" si="8"/>
        <v>1.6094302706470395E-7</v>
      </c>
      <c r="AF17" s="75">
        <f t="shared" si="8"/>
        <v>1.1945629217175635E-7</v>
      </c>
      <c r="AG17" s="75">
        <f t="shared" si="8"/>
        <v>6.3561365455785606E-8</v>
      </c>
      <c r="AH17" s="75">
        <f t="shared" si="8"/>
        <v>6.8304844202601853E-23</v>
      </c>
      <c r="AI17" s="75">
        <f t="shared" si="8"/>
        <v>-6.3561365455785461E-8</v>
      </c>
      <c r="AJ17" s="75">
        <f t="shared" si="8"/>
        <v>-1.1945629217175598E-7</v>
      </c>
      <c r="AK17" s="75">
        <f t="shared" si="9"/>
        <v>-1.6094302706470387E-7</v>
      </c>
      <c r="AL17" s="75">
        <f t="shared" si="9"/>
        <v>-1.8301765762754175E-7</v>
      </c>
      <c r="AM17" s="75">
        <f t="shared" si="9"/>
        <v>-1.8301765762754178E-7</v>
      </c>
      <c r="AN17" s="75">
        <f t="shared" si="9"/>
        <v>-1.6094302706470395E-7</v>
      </c>
      <c r="AO17" s="75">
        <f t="shared" si="9"/>
        <v>-1.1945629217175611E-7</v>
      </c>
      <c r="AP17" s="75">
        <f t="shared" si="9"/>
        <v>-6.3561365455785924E-8</v>
      </c>
      <c r="AQ17" s="75">
        <f t="shared" si="9"/>
        <v>-9.1073125603469137E-23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2.80602E-6</v>
      </c>
      <c r="E18" s="50">
        <v>-2.6122200000000002E-16</v>
      </c>
      <c r="F18" s="36">
        <f t="shared" si="5"/>
        <v>0.1122408</v>
      </c>
      <c r="G18" s="75">
        <f t="shared" si="6"/>
        <v>-2.9319766257600003E-21</v>
      </c>
      <c r="H18" s="75">
        <f t="shared" si="6"/>
        <v>1.9490410379878365E-6</v>
      </c>
      <c r="I18" s="75">
        <f t="shared" si="6"/>
        <v>3.8388614502987683E-6</v>
      </c>
      <c r="J18" s="75">
        <f t="shared" si="6"/>
        <v>5.6120399999999975E-6</v>
      </c>
      <c r="K18" s="75">
        <f t="shared" si="6"/>
        <v>7.2146995541304901E-6</v>
      </c>
      <c r="L18" s="75">
        <f t="shared" si="6"/>
        <v>8.598144113122858E-6</v>
      </c>
      <c r="M18" s="75">
        <f t="shared" si="6"/>
        <v>9.7203384141088409E-6</v>
      </c>
      <c r="N18" s="75">
        <f t="shared" si="6"/>
        <v>1.0547185151110698E-5</v>
      </c>
      <c r="O18" s="75">
        <f t="shared" si="6"/>
        <v>1.1053561004429264E-5</v>
      </c>
      <c r="P18" s="75">
        <f t="shared" si="6"/>
        <v>1.122408E-5</v>
      </c>
      <c r="Q18" s="75">
        <f t="shared" si="7"/>
        <v>1.1053561004429264E-5</v>
      </c>
      <c r="R18" s="75">
        <f t="shared" si="7"/>
        <v>1.0547185151110698E-5</v>
      </c>
      <c r="S18" s="75">
        <f t="shared" si="7"/>
        <v>9.720338414108846E-6</v>
      </c>
      <c r="T18" s="75">
        <f t="shared" si="7"/>
        <v>8.5981441131228631E-6</v>
      </c>
      <c r="U18" s="75">
        <f t="shared" si="7"/>
        <v>7.2146995541304977E-6</v>
      </c>
      <c r="V18" s="75">
        <f t="shared" si="7"/>
        <v>5.6120400000000034E-6</v>
      </c>
      <c r="W18" s="75">
        <f t="shared" si="7"/>
        <v>3.8388614502987785E-6</v>
      </c>
      <c r="X18" s="75">
        <f t="shared" si="7"/>
        <v>1.9490410379878433E-6</v>
      </c>
      <c r="Y18" s="75">
        <f t="shared" si="7"/>
        <v>6.3596092454709651E-21</v>
      </c>
      <c r="Z18" s="75">
        <f t="shared" si="7"/>
        <v>-1.9490410379878361E-6</v>
      </c>
      <c r="AA18" s="75">
        <f t="shared" si="8"/>
        <v>-3.8388614502987658E-6</v>
      </c>
      <c r="AB18" s="75">
        <f t="shared" si="8"/>
        <v>-5.6120399999999967E-6</v>
      </c>
      <c r="AC18" s="75">
        <f t="shared" si="8"/>
        <v>-7.2146995541304876E-6</v>
      </c>
      <c r="AD18" s="75">
        <f t="shared" si="8"/>
        <v>-8.598144113122858E-6</v>
      </c>
      <c r="AE18" s="75">
        <f t="shared" si="8"/>
        <v>-9.7203384141088392E-6</v>
      </c>
      <c r="AF18" s="75">
        <f t="shared" si="8"/>
        <v>-1.0547185151110697E-5</v>
      </c>
      <c r="AG18" s="75">
        <f t="shared" si="8"/>
        <v>-1.1053561004429264E-5</v>
      </c>
      <c r="AH18" s="75">
        <f t="shared" si="8"/>
        <v>-1.122408E-5</v>
      </c>
      <c r="AI18" s="75">
        <f t="shared" si="8"/>
        <v>-1.1053561004429264E-5</v>
      </c>
      <c r="AJ18" s="75">
        <f t="shared" si="8"/>
        <v>-1.05471851511107E-5</v>
      </c>
      <c r="AK18" s="75">
        <f t="shared" si="9"/>
        <v>-9.7203384141088409E-6</v>
      </c>
      <c r="AL18" s="75">
        <f t="shared" si="9"/>
        <v>-8.5981441131228597E-6</v>
      </c>
      <c r="AM18" s="75">
        <f t="shared" si="9"/>
        <v>-7.2146995541304952E-6</v>
      </c>
      <c r="AN18" s="75">
        <f t="shared" si="9"/>
        <v>-5.6120400000000051E-6</v>
      </c>
      <c r="AO18" s="75">
        <f t="shared" si="9"/>
        <v>-3.8388614502987709E-6</v>
      </c>
      <c r="AP18" s="75">
        <f t="shared" si="9"/>
        <v>-1.94904103798785E-6</v>
      </c>
      <c r="AQ18" s="75">
        <f t="shared" si="9"/>
        <v>-2.7502328539541488E-21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1.4569300000000001E-7</v>
      </c>
      <c r="E19" s="50">
        <v>-1.5708</v>
      </c>
      <c r="F19" s="36">
        <f t="shared" si="5"/>
        <v>4.3707899999705143E-3</v>
      </c>
      <c r="G19" s="75">
        <f t="shared" si="6"/>
        <v>-4.3707899999705139E-7</v>
      </c>
      <c r="H19" s="75">
        <f t="shared" si="6"/>
        <v>-4.3043906666473662E-7</v>
      </c>
      <c r="I19" s="75">
        <f t="shared" si="6"/>
        <v>-4.1072046010449109E-7</v>
      </c>
      <c r="J19" s="75">
        <f t="shared" si="6"/>
        <v>-3.7852232019855175E-7</v>
      </c>
      <c r="K19" s="75">
        <f t="shared" si="6"/>
        <v>-3.3482297113491547E-7</v>
      </c>
      <c r="L19" s="75">
        <f t="shared" si="6"/>
        <v>-2.8095019552194324E-7</v>
      </c>
      <c r="M19" s="75">
        <f t="shared" si="6"/>
        <v>-2.1854089038569539E-7</v>
      </c>
      <c r="N19" s="75">
        <f t="shared" si="6"/>
        <v>-1.4949133088210464E-7</v>
      </c>
      <c r="O19" s="75">
        <f t="shared" si="6"/>
        <v>-7.5899552935924582E-8</v>
      </c>
      <c r="P19" s="75">
        <f t="shared" si="6"/>
        <v>-1.6054808133923805E-12</v>
      </c>
      <c r="Q19" s="75">
        <f t="shared" si="7"/>
        <v>7.5896390756019898E-8</v>
      </c>
      <c r="R19" s="75">
        <f t="shared" si="7"/>
        <v>1.4948831356515835E-7</v>
      </c>
      <c r="S19" s="75">
        <f t="shared" si="7"/>
        <v>2.1853810961135592E-7</v>
      </c>
      <c r="T19" s="75">
        <f t="shared" si="7"/>
        <v>2.80947735782632E-7</v>
      </c>
      <c r="U19" s="75">
        <f t="shared" si="7"/>
        <v>3.3482090716856653E-7</v>
      </c>
      <c r="V19" s="75">
        <f t="shared" si="7"/>
        <v>3.7852071471773837E-7</v>
      </c>
      <c r="W19" s="75">
        <f t="shared" si="7"/>
        <v>4.1071936189093533E-7</v>
      </c>
      <c r="X19" s="75">
        <f t="shared" si="7"/>
        <v>4.3043850908710154E-7</v>
      </c>
      <c r="Y19" s="75">
        <f t="shared" si="7"/>
        <v>4.3707899999705139E-7</v>
      </c>
      <c r="Z19" s="75">
        <f t="shared" si="7"/>
        <v>4.3043906666473662E-7</v>
      </c>
      <c r="AA19" s="75">
        <f t="shared" si="8"/>
        <v>4.1072046010449119E-7</v>
      </c>
      <c r="AB19" s="75">
        <f t="shared" si="8"/>
        <v>3.7852232019855175E-7</v>
      </c>
      <c r="AC19" s="75">
        <f t="shared" si="8"/>
        <v>3.3482297113491552E-7</v>
      </c>
      <c r="AD19" s="75">
        <f t="shared" si="8"/>
        <v>2.8095019552194335E-7</v>
      </c>
      <c r="AE19" s="75">
        <f t="shared" si="8"/>
        <v>2.1854089038569563E-7</v>
      </c>
      <c r="AF19" s="75">
        <f t="shared" si="8"/>
        <v>1.4949133088210496E-7</v>
      </c>
      <c r="AG19" s="75">
        <f t="shared" si="8"/>
        <v>7.5899552935924635E-8</v>
      </c>
      <c r="AH19" s="75">
        <f t="shared" si="8"/>
        <v>1.6054808135429802E-12</v>
      </c>
      <c r="AI19" s="75">
        <f t="shared" si="8"/>
        <v>-7.5896390756019659E-8</v>
      </c>
      <c r="AJ19" s="75">
        <f t="shared" si="8"/>
        <v>-1.4948831356515803E-7</v>
      </c>
      <c r="AK19" s="75">
        <f t="shared" si="9"/>
        <v>-2.18538109611356E-7</v>
      </c>
      <c r="AL19" s="75">
        <f t="shared" si="9"/>
        <v>-2.8094773578263184E-7</v>
      </c>
      <c r="AM19" s="75">
        <f t="shared" si="9"/>
        <v>-3.3482090716856648E-7</v>
      </c>
      <c r="AN19" s="75">
        <f t="shared" si="9"/>
        <v>-3.7852071471773826E-7</v>
      </c>
      <c r="AO19" s="75">
        <f t="shared" si="9"/>
        <v>-4.1071936189093538E-7</v>
      </c>
      <c r="AP19" s="75">
        <f t="shared" si="9"/>
        <v>-4.3043850908710143E-7</v>
      </c>
      <c r="AQ19" s="75">
        <f t="shared" si="9"/>
        <v>-4.3707899999705139E-7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6.0685399999999996E-7</v>
      </c>
      <c r="E20" s="50">
        <v>-4.1705199999999998E-16</v>
      </c>
      <c r="F20" s="36">
        <f t="shared" si="5"/>
        <v>1.1952690482929412E-2</v>
      </c>
      <c r="G20" s="75">
        <f t="shared" si="6"/>
        <v>-1.0123586976319998E-21</v>
      </c>
      <c r="H20" s="75">
        <f t="shared" si="6"/>
        <v>4.1511258411550974E-7</v>
      </c>
      <c r="I20" s="75">
        <f t="shared" si="6"/>
        <v>7.8015646417742937E-7</v>
      </c>
      <c r="J20" s="75">
        <f t="shared" si="6"/>
        <v>1.0511019607764028E-6</v>
      </c>
      <c r="K20" s="75">
        <f t="shared" si="6"/>
        <v>1.1952690482929408E-6</v>
      </c>
      <c r="L20" s="75">
        <f t="shared" si="6"/>
        <v>1.1952690482929412E-6</v>
      </c>
      <c r="M20" s="75">
        <f t="shared" si="6"/>
        <v>1.0511019607764041E-6</v>
      </c>
      <c r="N20" s="75">
        <f t="shared" si="6"/>
        <v>7.8015646417743117E-7</v>
      </c>
      <c r="O20" s="75">
        <f t="shared" si="6"/>
        <v>4.1511258411551191E-7</v>
      </c>
      <c r="P20" s="75">
        <f t="shared" si="6"/>
        <v>1.2266865015084226E-21</v>
      </c>
      <c r="Q20" s="75">
        <f t="shared" si="7"/>
        <v>-4.1511258411550964E-7</v>
      </c>
      <c r="R20" s="75">
        <f t="shared" si="7"/>
        <v>-7.8015646417742937E-7</v>
      </c>
      <c r="S20" s="75">
        <f t="shared" si="7"/>
        <v>-1.0511019607764026E-6</v>
      </c>
      <c r="T20" s="75">
        <f t="shared" si="7"/>
        <v>-1.1952690482929408E-6</v>
      </c>
      <c r="U20" s="75">
        <f t="shared" si="7"/>
        <v>-1.1952690482929412E-6</v>
      </c>
      <c r="V20" s="75">
        <f t="shared" si="7"/>
        <v>-1.0511019607764038E-6</v>
      </c>
      <c r="W20" s="75">
        <f t="shared" si="7"/>
        <v>-7.8015646417743138E-7</v>
      </c>
      <c r="X20" s="75">
        <f t="shared" si="7"/>
        <v>-4.151125841155116E-7</v>
      </c>
      <c r="Y20" s="75">
        <f t="shared" si="7"/>
        <v>-1.3753837495994459E-21</v>
      </c>
      <c r="Z20" s="75">
        <f t="shared" si="7"/>
        <v>4.1511258411550996E-7</v>
      </c>
      <c r="AA20" s="75">
        <f t="shared" si="8"/>
        <v>7.8015646417742916E-7</v>
      </c>
      <c r="AB20" s="75">
        <f t="shared" si="8"/>
        <v>1.051101960776403E-6</v>
      </c>
      <c r="AC20" s="75">
        <f t="shared" si="8"/>
        <v>1.1952690482929408E-6</v>
      </c>
      <c r="AD20" s="75">
        <f t="shared" si="8"/>
        <v>1.195269048292941E-6</v>
      </c>
      <c r="AE20" s="75">
        <f t="shared" si="8"/>
        <v>1.0511019607764041E-6</v>
      </c>
      <c r="AF20" s="75">
        <f t="shared" si="8"/>
        <v>7.8015646417743149E-7</v>
      </c>
      <c r="AG20" s="75">
        <f t="shared" si="8"/>
        <v>4.151125841155107E-7</v>
      </c>
      <c r="AH20" s="75">
        <f t="shared" si="8"/>
        <v>4.4609174427306939E-22</v>
      </c>
      <c r="AI20" s="75">
        <f t="shared" si="8"/>
        <v>-4.151125841155098E-7</v>
      </c>
      <c r="AJ20" s="75">
        <f t="shared" si="8"/>
        <v>-7.8015646417742905E-7</v>
      </c>
      <c r="AK20" s="75">
        <f t="shared" si="9"/>
        <v>-1.0511019607764034E-6</v>
      </c>
      <c r="AL20" s="75">
        <f t="shared" si="9"/>
        <v>-1.1952690482929408E-6</v>
      </c>
      <c r="AM20" s="75">
        <f t="shared" si="9"/>
        <v>-1.195269048292941E-6</v>
      </c>
      <c r="AN20" s="75">
        <f t="shared" si="9"/>
        <v>-1.0511019607764041E-6</v>
      </c>
      <c r="AO20" s="75">
        <f t="shared" si="9"/>
        <v>-7.801564641774299E-7</v>
      </c>
      <c r="AP20" s="75">
        <f t="shared" si="9"/>
        <v>-4.1511258411551287E-7</v>
      </c>
      <c r="AQ20" s="75">
        <f t="shared" si="9"/>
        <v>-5.9478899236409255E-22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3.75434E-6</v>
      </c>
      <c r="E21" s="50">
        <v>4.9610899999999998E-14</v>
      </c>
      <c r="F21" s="36">
        <f t="shared" si="5"/>
        <v>0.15017359999999999</v>
      </c>
      <c r="G21" s="75">
        <f t="shared" si="6"/>
        <v>7.45024745224E-19</v>
      </c>
      <c r="H21" s="75">
        <f t="shared" si="6"/>
        <v>2.6077371973689864E-6</v>
      </c>
      <c r="I21" s="75">
        <f t="shared" si="6"/>
        <v>5.1362396195738647E-6</v>
      </c>
      <c r="J21" s="75">
        <f t="shared" si="6"/>
        <v>7.5086800000006455E-6</v>
      </c>
      <c r="K21" s="75">
        <f t="shared" si="6"/>
        <v>9.6529729382028191E-6</v>
      </c>
      <c r="L21" s="75">
        <f t="shared" si="6"/>
        <v>1.1503965178317694E-5</v>
      </c>
      <c r="M21" s="75">
        <f t="shared" si="6"/>
        <v>1.3005415257776649E-5</v>
      </c>
      <c r="N21" s="75">
        <f t="shared" si="6"/>
        <v>1.4111702375685724E-5</v>
      </c>
      <c r="O21" s="75">
        <f t="shared" si="6"/>
        <v>1.4789212557775543E-5</v>
      </c>
      <c r="P21" s="75">
        <f t="shared" si="6"/>
        <v>1.501736E-5</v>
      </c>
      <c r="Q21" s="75">
        <f t="shared" si="7"/>
        <v>1.4789212557775284E-5</v>
      </c>
      <c r="R21" s="75">
        <f t="shared" si="7"/>
        <v>1.4111702375685216E-5</v>
      </c>
      <c r="S21" s="75">
        <f t="shared" si="7"/>
        <v>1.3005415257775906E-5</v>
      </c>
      <c r="T21" s="75">
        <f t="shared" si="7"/>
        <v>1.1503965178316735E-5</v>
      </c>
      <c r="U21" s="75">
        <f t="shared" si="7"/>
        <v>9.652972938201679E-6</v>
      </c>
      <c r="V21" s="75">
        <f t="shared" si="7"/>
        <v>7.5086799999993521E-6</v>
      </c>
      <c r="W21" s="75">
        <f t="shared" si="7"/>
        <v>5.1362396195724646E-6</v>
      </c>
      <c r="X21" s="75">
        <f t="shared" si="7"/>
        <v>2.6077371973675163E-6</v>
      </c>
      <c r="Y21" s="75">
        <f t="shared" si="7"/>
        <v>-7.4509347454052018E-19</v>
      </c>
      <c r="Z21" s="75">
        <f t="shared" si="7"/>
        <v>-2.6077371973689906E-6</v>
      </c>
      <c r="AA21" s="75">
        <f t="shared" si="8"/>
        <v>-5.1362396195738656E-6</v>
      </c>
      <c r="AB21" s="75">
        <f t="shared" si="8"/>
        <v>-7.5086800000006489E-6</v>
      </c>
      <c r="AC21" s="75">
        <f t="shared" si="8"/>
        <v>-9.6529729382028208E-6</v>
      </c>
      <c r="AD21" s="75">
        <f t="shared" si="8"/>
        <v>-1.1503965178317694E-5</v>
      </c>
      <c r="AE21" s="75">
        <f t="shared" si="8"/>
        <v>-1.3005415257776648E-5</v>
      </c>
      <c r="AF21" s="75">
        <f t="shared" si="8"/>
        <v>-1.4111702375685722E-5</v>
      </c>
      <c r="AG21" s="75">
        <f t="shared" si="8"/>
        <v>-1.4789212557775543E-5</v>
      </c>
      <c r="AH21" s="75">
        <f t="shared" si="8"/>
        <v>-1.501736E-5</v>
      </c>
      <c r="AI21" s="75">
        <f t="shared" si="8"/>
        <v>-1.4789212557775284E-5</v>
      </c>
      <c r="AJ21" s="75">
        <f t="shared" si="8"/>
        <v>-1.4111702375685217E-5</v>
      </c>
      <c r="AK21" s="75">
        <f t="shared" si="9"/>
        <v>-1.3005415257775904E-5</v>
      </c>
      <c r="AL21" s="75">
        <f t="shared" si="9"/>
        <v>-1.1503965178316737E-5</v>
      </c>
      <c r="AM21" s="75">
        <f t="shared" si="9"/>
        <v>-9.6529729382016807E-6</v>
      </c>
      <c r="AN21" s="75">
        <f t="shared" si="9"/>
        <v>-7.5086799999993597E-6</v>
      </c>
      <c r="AO21" s="75">
        <f t="shared" si="9"/>
        <v>-5.1362396195724612E-6</v>
      </c>
      <c r="AP21" s="75">
        <f t="shared" si="9"/>
        <v>-2.6077371973675316E-6</v>
      </c>
      <c r="AQ21" s="75">
        <f t="shared" si="9"/>
        <v>7.4325362500043953E-19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3.75635E-6</v>
      </c>
      <c r="E22" s="50">
        <v>-1.5708</v>
      </c>
      <c r="F22" s="36">
        <f t="shared" si="5"/>
        <v>0.11269049999923976</v>
      </c>
      <c r="G22" s="75">
        <f t="shared" si="6"/>
        <v>-1.1269049999923976E-5</v>
      </c>
      <c r="H22" s="75">
        <f t="shared" si="6"/>
        <v>-1.1097854996918749E-5</v>
      </c>
      <c r="I22" s="75">
        <f t="shared" si="6"/>
        <v>-1.0589457285617738E-5</v>
      </c>
      <c r="J22" s="75">
        <f t="shared" si="6"/>
        <v>-9.7593042732171746E-6</v>
      </c>
      <c r="K22" s="75">
        <f t="shared" si="6"/>
        <v>-8.6326197389211547E-6</v>
      </c>
      <c r="L22" s="75">
        <f t="shared" si="6"/>
        <v>-7.2436374221743761E-6</v>
      </c>
      <c r="M22" s="75">
        <f t="shared" si="6"/>
        <v>-5.6345608478122269E-6</v>
      </c>
      <c r="N22" s="75">
        <f t="shared" si="6"/>
        <v>-3.8542809933146673E-6</v>
      </c>
      <c r="O22" s="75">
        <f t="shared" si="6"/>
        <v>-1.9568907611955296E-6</v>
      </c>
      <c r="P22" s="75">
        <f t="shared" si="6"/>
        <v>-4.1393531970557736E-11</v>
      </c>
      <c r="Q22" s="75">
        <f t="shared" si="7"/>
        <v>1.956809231853111E-6</v>
      </c>
      <c r="R22" s="75">
        <f t="shared" si="7"/>
        <v>3.8542031989215848E-6</v>
      </c>
      <c r="S22" s="75">
        <f t="shared" si="7"/>
        <v>5.634489152111747E-6</v>
      </c>
      <c r="T22" s="75">
        <f t="shared" si="7"/>
        <v>7.243574003604083E-6</v>
      </c>
      <c r="U22" s="75">
        <f t="shared" si="7"/>
        <v>8.6325665244222106E-6</v>
      </c>
      <c r="V22" s="75">
        <f t="shared" si="7"/>
        <v>9.7592628796852044E-6</v>
      </c>
      <c r="W22" s="75">
        <f t="shared" si="7"/>
        <v>1.0589428970774265E-5</v>
      </c>
      <c r="X22" s="75">
        <f t="shared" si="7"/>
        <v>1.1097840621095962E-5</v>
      </c>
      <c r="Y22" s="75">
        <f t="shared" si="7"/>
        <v>1.1269049999923976E-5</v>
      </c>
      <c r="Z22" s="75">
        <f t="shared" si="7"/>
        <v>1.1097854996918749E-5</v>
      </c>
      <c r="AA22" s="75">
        <f t="shared" si="8"/>
        <v>1.0589457285617739E-5</v>
      </c>
      <c r="AB22" s="75">
        <f t="shared" si="8"/>
        <v>9.7593042732171763E-6</v>
      </c>
      <c r="AC22" s="75">
        <f t="shared" si="8"/>
        <v>8.6326197389211563E-6</v>
      </c>
      <c r="AD22" s="75">
        <f t="shared" si="8"/>
        <v>7.2436374221743795E-6</v>
      </c>
      <c r="AE22" s="75">
        <f t="shared" si="8"/>
        <v>5.6345608478122336E-6</v>
      </c>
      <c r="AF22" s="75">
        <f t="shared" si="8"/>
        <v>3.8542809933146749E-6</v>
      </c>
      <c r="AG22" s="75">
        <f t="shared" si="8"/>
        <v>1.9568907611955309E-6</v>
      </c>
      <c r="AH22" s="75">
        <f t="shared" si="8"/>
        <v>4.1393531974440593E-11</v>
      </c>
      <c r="AI22" s="75">
        <f t="shared" si="8"/>
        <v>-1.9568092318531051E-6</v>
      </c>
      <c r="AJ22" s="75">
        <f t="shared" si="8"/>
        <v>-3.8542031989215772E-6</v>
      </c>
      <c r="AK22" s="75">
        <f t="shared" si="9"/>
        <v>-5.6344891521117487E-6</v>
      </c>
      <c r="AL22" s="75">
        <f t="shared" si="9"/>
        <v>-7.2435740036040804E-6</v>
      </c>
      <c r="AM22" s="75">
        <f t="shared" si="9"/>
        <v>-8.6325665244222072E-6</v>
      </c>
      <c r="AN22" s="75">
        <f t="shared" si="9"/>
        <v>-9.759262879685201E-6</v>
      </c>
      <c r="AO22" s="75">
        <f t="shared" si="9"/>
        <v>-1.0589428970774267E-5</v>
      </c>
      <c r="AP22" s="75">
        <f t="shared" si="9"/>
        <v>-1.1097840621095958E-5</v>
      </c>
      <c r="AQ22" s="75">
        <f t="shared" si="9"/>
        <v>-1.1269049999923976E-5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1.34678E-6</v>
      </c>
      <c r="E23" s="50">
        <v>-4.3992399999999998E-16</v>
      </c>
      <c r="F23" s="36">
        <f t="shared" si="5"/>
        <v>2.6526387712035637E-2</v>
      </c>
      <c r="G23" s="75">
        <f t="shared" ref="G23:P32" si="10">Bn*SIN(m*(th-INDEX(deg,ii)*PI()/180+ph))*INDEX(mm,ii)*INDEX(_10kA,ii)</f>
        <v>-2.3699233788799998E-21</v>
      </c>
      <c r="H23" s="75">
        <f t="shared" si="10"/>
        <v>9.2125177725628597E-7</v>
      </c>
      <c r="I23" s="75">
        <f t="shared" si="10"/>
        <v>1.7313869939472729E-6</v>
      </c>
      <c r="J23" s="75">
        <f t="shared" si="10"/>
        <v>2.3326913866176111E-6</v>
      </c>
      <c r="K23" s="75">
        <f t="shared" si="10"/>
        <v>2.6526387712035627E-6</v>
      </c>
      <c r="L23" s="75">
        <f t="shared" si="10"/>
        <v>2.6526387712035636E-6</v>
      </c>
      <c r="M23" s="75">
        <f t="shared" si="10"/>
        <v>2.3326913866176141E-6</v>
      </c>
      <c r="N23" s="75">
        <f t="shared" si="10"/>
        <v>1.7313869939472772E-6</v>
      </c>
      <c r="O23" s="75">
        <f t="shared" si="10"/>
        <v>9.2125177725629095E-7</v>
      </c>
      <c r="P23" s="75">
        <f t="shared" si="10"/>
        <v>2.7223629513878355E-21</v>
      </c>
      <c r="Q23" s="75">
        <f t="shared" ref="Q23:Z32" si="11">Bn*SIN(m*(th-INDEX(deg,ii)*PI()/180+ph))*INDEX(mm,ii)*INDEX(_10kA,ii)</f>
        <v>-9.2125177725628587E-7</v>
      </c>
      <c r="R23" s="75">
        <f t="shared" si="11"/>
        <v>-1.7313869939472729E-6</v>
      </c>
      <c r="S23" s="75">
        <f t="shared" si="11"/>
        <v>-2.3326913866176107E-6</v>
      </c>
      <c r="T23" s="75">
        <f t="shared" si="11"/>
        <v>-2.6526387712035627E-6</v>
      </c>
      <c r="U23" s="75">
        <f t="shared" si="11"/>
        <v>-2.6526387712035636E-6</v>
      </c>
      <c r="V23" s="75">
        <f t="shared" si="11"/>
        <v>-2.3326913866176137E-6</v>
      </c>
      <c r="W23" s="75">
        <f t="shared" si="11"/>
        <v>-1.7313869939472774E-6</v>
      </c>
      <c r="X23" s="75">
        <f t="shared" si="11"/>
        <v>-9.2125177725629021E-7</v>
      </c>
      <c r="Y23" s="75">
        <f t="shared" si="11"/>
        <v>-3.0523640386082021E-21</v>
      </c>
      <c r="Z23" s="75">
        <f t="shared" si="11"/>
        <v>9.2125177725628661E-7</v>
      </c>
      <c r="AA23" s="75">
        <f t="shared" ref="AA23:AJ32" si="12">Bn*SIN(m*(th-INDEX(deg,ii)*PI()/180+ph))*INDEX(mm,ii)*INDEX(_10kA,ii)</f>
        <v>1.7313869939472727E-6</v>
      </c>
      <c r="AB23" s="75">
        <f t="shared" si="12"/>
        <v>2.332691386617612E-6</v>
      </c>
      <c r="AC23" s="75">
        <f t="shared" si="12"/>
        <v>2.6526387712035627E-6</v>
      </c>
      <c r="AD23" s="75">
        <f t="shared" si="12"/>
        <v>2.6526387712035636E-6</v>
      </c>
      <c r="AE23" s="75">
        <f t="shared" si="12"/>
        <v>2.3326913866176141E-6</v>
      </c>
      <c r="AF23" s="75">
        <f t="shared" si="12"/>
        <v>1.7313869939472778E-6</v>
      </c>
      <c r="AG23" s="75">
        <f t="shared" si="12"/>
        <v>9.212517772562883E-7</v>
      </c>
      <c r="AH23" s="75">
        <f t="shared" si="12"/>
        <v>9.900032616610988E-22</v>
      </c>
      <c r="AI23" s="75">
        <f t="shared" si="12"/>
        <v>-9.2125177725628629E-7</v>
      </c>
      <c r="AJ23" s="75">
        <f t="shared" si="12"/>
        <v>-1.7313869939472723E-6</v>
      </c>
      <c r="AK23" s="75">
        <f t="shared" ref="AK23:AQ32" si="13">Bn*SIN(m*(th-INDEX(deg,ii)*PI()/180+ph))*INDEX(mm,ii)*INDEX(_10kA,ii)</f>
        <v>-2.3326913866176128E-6</v>
      </c>
      <c r="AL23" s="75">
        <f t="shared" si="13"/>
        <v>-2.6526387712035631E-6</v>
      </c>
      <c r="AM23" s="75">
        <f t="shared" si="13"/>
        <v>-2.6526387712035636E-6</v>
      </c>
      <c r="AN23" s="75">
        <f t="shared" si="13"/>
        <v>-2.3326913866176141E-6</v>
      </c>
      <c r="AO23" s="75">
        <f t="shared" si="13"/>
        <v>-1.7313869939472742E-6</v>
      </c>
      <c r="AP23" s="75">
        <f t="shared" si="13"/>
        <v>-9.2125177725629307E-7</v>
      </c>
      <c r="AQ23" s="75">
        <f t="shared" si="13"/>
        <v>-1.3200043488814651E-21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5.4851799999999999E-6</v>
      </c>
      <c r="E24" s="50">
        <v>-2.69357E-16</v>
      </c>
      <c r="F24" s="36">
        <f t="shared" si="5"/>
        <v>0.2194072</v>
      </c>
      <c r="G24" s="75">
        <f t="shared" si="10"/>
        <v>-5.9098865170399998E-21</v>
      </c>
      <c r="H24" s="75">
        <f t="shared" si="10"/>
        <v>3.8099660447003654E-6</v>
      </c>
      <c r="I24" s="75">
        <f t="shared" si="10"/>
        <v>7.5041681990683594E-6</v>
      </c>
      <c r="J24" s="75">
        <f t="shared" si="10"/>
        <v>1.0970359999999995E-5</v>
      </c>
      <c r="K24" s="75">
        <f t="shared" si="10"/>
        <v>1.4103222963601643E-5</v>
      </c>
      <c r="L24" s="75">
        <f t="shared" si="10"/>
        <v>1.6807566634029421E-5</v>
      </c>
      <c r="M24" s="75">
        <f t="shared" si="10"/>
        <v>1.9001220897321305E-5</v>
      </c>
      <c r="N24" s="75">
        <f t="shared" si="10"/>
        <v>2.0617532678729792E-5</v>
      </c>
      <c r="O24" s="75">
        <f t="shared" si="10"/>
        <v>2.1607391162670012E-5</v>
      </c>
      <c r="P24" s="75">
        <f t="shared" si="10"/>
        <v>2.194072E-5</v>
      </c>
      <c r="Q24" s="75">
        <f t="shared" si="11"/>
        <v>2.1607391162670016E-5</v>
      </c>
      <c r="R24" s="75">
        <f t="shared" si="11"/>
        <v>2.0617532678729796E-5</v>
      </c>
      <c r="S24" s="75">
        <f t="shared" si="11"/>
        <v>1.9001220897321315E-5</v>
      </c>
      <c r="T24" s="75">
        <f t="shared" si="11"/>
        <v>1.6807566634029432E-5</v>
      </c>
      <c r="U24" s="75">
        <f t="shared" si="11"/>
        <v>1.4103222963601658E-5</v>
      </c>
      <c r="V24" s="75">
        <f t="shared" si="11"/>
        <v>1.0970360000000007E-5</v>
      </c>
      <c r="W24" s="75">
        <f t="shared" si="11"/>
        <v>7.5041681990683789E-6</v>
      </c>
      <c r="X24" s="75">
        <f t="shared" si="11"/>
        <v>3.8099660447003794E-6</v>
      </c>
      <c r="Y24" s="75">
        <f t="shared" si="11"/>
        <v>1.2431700929099731E-20</v>
      </c>
      <c r="Z24" s="75">
        <f t="shared" si="11"/>
        <v>-3.809966044700365E-6</v>
      </c>
      <c r="AA24" s="75">
        <f t="shared" si="12"/>
        <v>-7.5041681990683552E-6</v>
      </c>
      <c r="AB24" s="75">
        <f t="shared" si="12"/>
        <v>-1.0970359999999993E-5</v>
      </c>
      <c r="AC24" s="75">
        <f t="shared" si="12"/>
        <v>-1.4103222963601638E-5</v>
      </c>
      <c r="AD24" s="75">
        <f t="shared" si="12"/>
        <v>-1.6807566634029421E-5</v>
      </c>
      <c r="AE24" s="75">
        <f t="shared" si="12"/>
        <v>-1.9001220897321302E-5</v>
      </c>
      <c r="AF24" s="75">
        <f t="shared" si="12"/>
        <v>-2.0617532678729792E-5</v>
      </c>
      <c r="AG24" s="75">
        <f t="shared" si="12"/>
        <v>-2.1607391162670012E-5</v>
      </c>
      <c r="AH24" s="75">
        <f t="shared" si="12"/>
        <v>-2.194072E-5</v>
      </c>
      <c r="AI24" s="75">
        <f t="shared" si="12"/>
        <v>-2.1607391162670016E-5</v>
      </c>
      <c r="AJ24" s="75">
        <f t="shared" si="12"/>
        <v>-2.0617532678729799E-5</v>
      </c>
      <c r="AK24" s="75">
        <f t="shared" si="13"/>
        <v>-1.9001220897321309E-5</v>
      </c>
      <c r="AL24" s="75">
        <f t="shared" si="13"/>
        <v>-1.6807566634029425E-5</v>
      </c>
      <c r="AM24" s="75">
        <f t="shared" si="13"/>
        <v>-1.4103222963601653E-5</v>
      </c>
      <c r="AN24" s="75">
        <f t="shared" si="13"/>
        <v>-1.097036000000001E-5</v>
      </c>
      <c r="AO24" s="75">
        <f t="shared" si="13"/>
        <v>-7.5041681990683636E-6</v>
      </c>
      <c r="AP24" s="75">
        <f t="shared" si="13"/>
        <v>-3.8099660447003921E-6</v>
      </c>
      <c r="AQ24" s="75">
        <f t="shared" si="13"/>
        <v>-5.3761278415165315E-21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1.0915599999999999E-5</v>
      </c>
      <c r="E25" s="50">
        <v>-1.5708</v>
      </c>
      <c r="F25" s="36">
        <f t="shared" si="5"/>
        <v>0.32746799999779086</v>
      </c>
      <c r="G25" s="75">
        <f t="shared" si="10"/>
        <v>-3.2746799999779083E-5</v>
      </c>
      <c r="H25" s="75">
        <f t="shared" si="10"/>
        <v>-3.2249323413517452E-5</v>
      </c>
      <c r="I25" s="75">
        <f t="shared" si="10"/>
        <v>-3.077196745428115E-5</v>
      </c>
      <c r="J25" s="75">
        <f t="shared" si="10"/>
        <v>-2.8359620835313372E-5</v>
      </c>
      <c r="K25" s="75">
        <f t="shared" si="10"/>
        <v>-2.5085581487925178E-5</v>
      </c>
      <c r="L25" s="75">
        <f t="shared" si="10"/>
        <v>-2.10493294409431E-5</v>
      </c>
      <c r="M25" s="75">
        <f t="shared" si="10"/>
        <v>-1.6373504170372606E-5</v>
      </c>
      <c r="N25" s="75">
        <f t="shared" si="10"/>
        <v>-1.120017826097823E-5</v>
      </c>
      <c r="O25" s="75">
        <f t="shared" si="10"/>
        <v>-5.6865406026876944E-6</v>
      </c>
      <c r="P25" s="75">
        <f t="shared" si="10"/>
        <v>-1.2028571288027474E-10</v>
      </c>
      <c r="Q25" s="75">
        <f t="shared" si="11"/>
        <v>5.686303686082452E-6</v>
      </c>
      <c r="R25" s="75">
        <f t="shared" si="11"/>
        <v>1.1199952197784671E-5</v>
      </c>
      <c r="S25" s="75">
        <f t="shared" si="11"/>
        <v>1.637329582940647E-5</v>
      </c>
      <c r="T25" s="75">
        <f t="shared" si="11"/>
        <v>2.1049145152539224E-5</v>
      </c>
      <c r="U25" s="75">
        <f t="shared" si="11"/>
        <v>2.5085426851593454E-5</v>
      </c>
      <c r="V25" s="75">
        <f t="shared" si="11"/>
        <v>2.8359500549600494E-5</v>
      </c>
      <c r="W25" s="75">
        <f t="shared" si="11"/>
        <v>3.0771885174007627E-5</v>
      </c>
      <c r="X25" s="75">
        <f t="shared" si="11"/>
        <v>3.224928163872777E-5</v>
      </c>
      <c r="Y25" s="75">
        <f t="shared" si="11"/>
        <v>3.2746799999779083E-5</v>
      </c>
      <c r="Z25" s="75">
        <f t="shared" si="11"/>
        <v>3.2249323413517452E-5</v>
      </c>
      <c r="AA25" s="75">
        <f t="shared" si="12"/>
        <v>3.077196745428115E-5</v>
      </c>
      <c r="AB25" s="75">
        <f t="shared" si="12"/>
        <v>2.8359620835313372E-5</v>
      </c>
      <c r="AC25" s="75">
        <f t="shared" si="12"/>
        <v>2.5085581487925178E-5</v>
      </c>
      <c r="AD25" s="75">
        <f t="shared" si="12"/>
        <v>2.104932944094311E-5</v>
      </c>
      <c r="AE25" s="75">
        <f t="shared" si="12"/>
        <v>1.6373504170372623E-5</v>
      </c>
      <c r="AF25" s="75">
        <f t="shared" si="12"/>
        <v>1.1200178260978254E-5</v>
      </c>
      <c r="AG25" s="75">
        <f t="shared" si="12"/>
        <v>5.6865406026876986E-6</v>
      </c>
      <c r="AH25" s="75">
        <f t="shared" si="12"/>
        <v>1.2028571289155797E-10</v>
      </c>
      <c r="AI25" s="75">
        <f t="shared" si="12"/>
        <v>-5.6863036860824342E-6</v>
      </c>
      <c r="AJ25" s="75">
        <f t="shared" si="12"/>
        <v>-1.1199952197784648E-5</v>
      </c>
      <c r="AK25" s="75">
        <f t="shared" si="13"/>
        <v>-1.637329582940647E-5</v>
      </c>
      <c r="AL25" s="75">
        <f t="shared" si="13"/>
        <v>-2.1049145152539217E-5</v>
      </c>
      <c r="AM25" s="75">
        <f t="shared" si="13"/>
        <v>-2.5085426851593444E-5</v>
      </c>
      <c r="AN25" s="75">
        <f t="shared" si="13"/>
        <v>-2.8359500549600484E-5</v>
      </c>
      <c r="AO25" s="75">
        <f t="shared" si="13"/>
        <v>-3.0771885174007627E-5</v>
      </c>
      <c r="AP25" s="75">
        <f t="shared" si="13"/>
        <v>-3.2249281638727763E-5</v>
      </c>
      <c r="AQ25" s="75">
        <f t="shared" si="13"/>
        <v>-3.2746799999779083E-5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2.2989199999999998E-6</v>
      </c>
      <c r="E26" s="50">
        <v>-3.8699100000000002E-16</v>
      </c>
      <c r="F26" s="36">
        <f t="shared" si="5"/>
        <v>4.5279884791096507E-2</v>
      </c>
      <c r="G26" s="75">
        <f t="shared" si="10"/>
        <v>-3.5586453988800001E-21</v>
      </c>
      <c r="H26" s="75">
        <f t="shared" si="10"/>
        <v>1.5725538957884891E-6</v>
      </c>
      <c r="I26" s="75">
        <f t="shared" si="10"/>
        <v>2.955434583321155E-6</v>
      </c>
      <c r="J26" s="75">
        <f t="shared" si="10"/>
        <v>3.9818462425362417E-6</v>
      </c>
      <c r="K26" s="75">
        <f t="shared" si="10"/>
        <v>4.52798847910965E-6</v>
      </c>
      <c r="L26" s="75">
        <f t="shared" si="10"/>
        <v>4.5279884791096509E-6</v>
      </c>
      <c r="M26" s="75">
        <f t="shared" si="10"/>
        <v>3.9818462425362451E-6</v>
      </c>
      <c r="N26" s="75">
        <f t="shared" si="10"/>
        <v>2.9554345833211613E-6</v>
      </c>
      <c r="O26" s="75">
        <f t="shared" si="10"/>
        <v>1.5725538957884972E-6</v>
      </c>
      <c r="P26" s="75">
        <f t="shared" si="10"/>
        <v>4.6470059224257282E-21</v>
      </c>
      <c r="Q26" s="75">
        <f t="shared" si="11"/>
        <v>-1.5725538957884885E-6</v>
      </c>
      <c r="R26" s="75">
        <f t="shared" si="11"/>
        <v>-2.9554345833211545E-6</v>
      </c>
      <c r="S26" s="75">
        <f t="shared" si="11"/>
        <v>-3.98184624253624E-6</v>
      </c>
      <c r="T26" s="75">
        <f t="shared" si="11"/>
        <v>-4.52798847910965E-6</v>
      </c>
      <c r="U26" s="75">
        <f t="shared" si="11"/>
        <v>-4.5279884791096509E-6</v>
      </c>
      <c r="V26" s="75">
        <f t="shared" si="11"/>
        <v>-3.9818462425362451E-6</v>
      </c>
      <c r="W26" s="75">
        <f t="shared" si="11"/>
        <v>-2.9554345833211622E-6</v>
      </c>
      <c r="X26" s="75">
        <f t="shared" si="11"/>
        <v>-1.5725538957884959E-6</v>
      </c>
      <c r="Y26" s="75">
        <f t="shared" si="11"/>
        <v>-5.210309579617433E-21</v>
      </c>
      <c r="Z26" s="75">
        <f t="shared" si="11"/>
        <v>1.5725538957884898E-6</v>
      </c>
      <c r="AA26" s="75">
        <f t="shared" si="12"/>
        <v>2.9554345833211537E-6</v>
      </c>
      <c r="AB26" s="75">
        <f t="shared" si="12"/>
        <v>3.9818462425362417E-6</v>
      </c>
      <c r="AC26" s="75">
        <f t="shared" si="12"/>
        <v>4.52798847910965E-6</v>
      </c>
      <c r="AD26" s="75">
        <f t="shared" si="12"/>
        <v>4.5279884791096509E-6</v>
      </c>
      <c r="AE26" s="75">
        <f t="shared" si="12"/>
        <v>3.9818462425362451E-6</v>
      </c>
      <c r="AF26" s="75">
        <f t="shared" si="12"/>
        <v>2.9554345833211626E-6</v>
      </c>
      <c r="AG26" s="75">
        <f t="shared" si="12"/>
        <v>1.5725538957884925E-6</v>
      </c>
      <c r="AH26" s="75">
        <f t="shared" si="12"/>
        <v>1.6899109715751148E-21</v>
      </c>
      <c r="AI26" s="75">
        <f t="shared" si="12"/>
        <v>-1.5725538957884891E-6</v>
      </c>
      <c r="AJ26" s="75">
        <f t="shared" si="12"/>
        <v>-2.9554345833211533E-6</v>
      </c>
      <c r="AK26" s="75">
        <f t="shared" si="13"/>
        <v>-3.9818462425362434E-6</v>
      </c>
      <c r="AL26" s="75">
        <f t="shared" si="13"/>
        <v>-4.52798847910965E-6</v>
      </c>
      <c r="AM26" s="75">
        <f t="shared" si="13"/>
        <v>-4.5279884791096509E-6</v>
      </c>
      <c r="AN26" s="75">
        <f t="shared" si="13"/>
        <v>-3.9818462425362451E-6</v>
      </c>
      <c r="AO26" s="75">
        <f t="shared" si="13"/>
        <v>-2.9554345833211562E-6</v>
      </c>
      <c r="AP26" s="75">
        <f t="shared" si="13"/>
        <v>-1.5725538957885008E-6</v>
      </c>
      <c r="AQ26" s="75">
        <f t="shared" si="13"/>
        <v>-2.2532146287668197E-21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4.2499200000000001E-5</v>
      </c>
      <c r="E27" s="50">
        <v>-3.1415899999999999</v>
      </c>
      <c r="F27" s="36">
        <f t="shared" si="5"/>
        <v>1.6999679999940149</v>
      </c>
      <c r="G27" s="75">
        <f t="shared" si="10"/>
        <v>-4.5110177338263393E-10</v>
      </c>
      <c r="H27" s="75">
        <f t="shared" si="10"/>
        <v>-2.9520078777629485E-5</v>
      </c>
      <c r="I27" s="75">
        <f t="shared" si="10"/>
        <v>-5.8142753797708016E-5</v>
      </c>
      <c r="J27" s="75">
        <f t="shared" si="10"/>
        <v>-8.4998790665296163E-5</v>
      </c>
      <c r="K27" s="75">
        <f t="shared" si="10"/>
        <v>-1.0927218228998276E-4</v>
      </c>
      <c r="L27" s="75">
        <f t="shared" si="10"/>
        <v>-1.3022539395018043E-4</v>
      </c>
      <c r="M27" s="75">
        <f t="shared" si="10"/>
        <v>-1.4722177291243079E-4</v>
      </c>
      <c r="N27" s="75">
        <f t="shared" si="10"/>
        <v>-1.5974489280254868E-4</v>
      </c>
      <c r="O27" s="75">
        <f t="shared" si="10"/>
        <v>-1.674142449596772E-4</v>
      </c>
      <c r="P27" s="75">
        <f t="shared" si="10"/>
        <v>-1.699967999994015E-4</v>
      </c>
      <c r="Q27" s="75">
        <f t="shared" si="11"/>
        <v>-1.6741408829367541E-4</v>
      </c>
      <c r="R27" s="75">
        <f t="shared" si="11"/>
        <v>-1.5974458423076231E-4</v>
      </c>
      <c r="S27" s="75">
        <f t="shared" si="11"/>
        <v>-1.4722132181065745E-4</v>
      </c>
      <c r="T27" s="75">
        <f t="shared" si="11"/>
        <v>-1.3022481402491916E-4</v>
      </c>
      <c r="U27" s="75">
        <f t="shared" si="11"/>
        <v>-1.0927149116196923E-4</v>
      </c>
      <c r="V27" s="75">
        <f t="shared" si="11"/>
        <v>-8.4998009334105295E-5</v>
      </c>
      <c r="W27" s="75">
        <f t="shared" si="11"/>
        <v>-5.8141906003692694E-5</v>
      </c>
      <c r="X27" s="75">
        <f t="shared" si="11"/>
        <v>-2.9519190280581855E-5</v>
      </c>
      <c r="Y27" s="75">
        <f t="shared" si="11"/>
        <v>4.5110177336180682E-10</v>
      </c>
      <c r="Z27" s="75">
        <f t="shared" si="11"/>
        <v>2.952007877762954E-5</v>
      </c>
      <c r="AA27" s="75">
        <f t="shared" si="12"/>
        <v>5.8142753797707996E-5</v>
      </c>
      <c r="AB27" s="75">
        <f t="shared" si="12"/>
        <v>8.4998790665296204E-5</v>
      </c>
      <c r="AC27" s="75">
        <f t="shared" si="12"/>
        <v>1.0927218228998274E-4</v>
      </c>
      <c r="AD27" s="75">
        <f t="shared" si="12"/>
        <v>1.302253939501804E-4</v>
      </c>
      <c r="AE27" s="75">
        <f t="shared" si="12"/>
        <v>1.4722177291243079E-4</v>
      </c>
      <c r="AF27" s="75">
        <f t="shared" si="12"/>
        <v>1.5974489280254865E-4</v>
      </c>
      <c r="AG27" s="75">
        <f t="shared" si="12"/>
        <v>1.674142449596772E-4</v>
      </c>
      <c r="AH27" s="75">
        <f t="shared" si="12"/>
        <v>1.699967999994015E-4</v>
      </c>
      <c r="AI27" s="75">
        <f t="shared" si="12"/>
        <v>1.6741408829367541E-4</v>
      </c>
      <c r="AJ27" s="75">
        <f t="shared" si="12"/>
        <v>1.5974458423076234E-4</v>
      </c>
      <c r="AK27" s="75">
        <f t="shared" si="13"/>
        <v>1.4722132181065745E-4</v>
      </c>
      <c r="AL27" s="75">
        <f t="shared" si="13"/>
        <v>1.3022481402491916E-4</v>
      </c>
      <c r="AM27" s="75">
        <f t="shared" si="13"/>
        <v>1.0927149116196923E-4</v>
      </c>
      <c r="AN27" s="75">
        <f t="shared" si="13"/>
        <v>8.4998009334105376E-5</v>
      </c>
      <c r="AO27" s="75">
        <f t="shared" si="13"/>
        <v>5.8141906003692646E-5</v>
      </c>
      <c r="AP27" s="75">
        <f t="shared" si="13"/>
        <v>2.9519190280582028E-5</v>
      </c>
      <c r="AQ27" s="75">
        <f t="shared" si="13"/>
        <v>-4.511017733409797E-10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3.2937700000000001E-6</v>
      </c>
      <c r="E28" s="50">
        <v>1.5708</v>
      </c>
      <c r="F28" s="36">
        <f t="shared" si="5"/>
        <v>9.8813099999333395E-2</v>
      </c>
      <c r="G28" s="75">
        <f t="shared" si="10"/>
        <v>9.8813099999333389E-6</v>
      </c>
      <c r="H28" s="75">
        <f t="shared" si="10"/>
        <v>9.7311843951035552E-6</v>
      </c>
      <c r="I28" s="75">
        <f t="shared" si="10"/>
        <v>9.2853816766454553E-6</v>
      </c>
      <c r="J28" s="75">
        <f t="shared" si="10"/>
        <v>8.5574473345723211E-6</v>
      </c>
      <c r="K28" s="75">
        <f t="shared" si="10"/>
        <v>7.5694992855155008E-6</v>
      </c>
      <c r="L28" s="75">
        <f t="shared" si="10"/>
        <v>6.3515558310197442E-6</v>
      </c>
      <c r="M28" s="75">
        <f t="shared" si="10"/>
        <v>4.940623566640788E-6</v>
      </c>
      <c r="N28" s="75">
        <f t="shared" si="10"/>
        <v>3.3795729552656067E-6</v>
      </c>
      <c r="O28" s="75">
        <f t="shared" si="10"/>
        <v>1.7158357297911077E-6</v>
      </c>
      <c r="P28" s="75">
        <f t="shared" si="10"/>
        <v>-3.6296078321338075E-11</v>
      </c>
      <c r="Q28" s="75">
        <f t="shared" si="11"/>
        <v>-1.7159072191097727E-6</v>
      </c>
      <c r="R28" s="75">
        <f t="shared" si="11"/>
        <v>-3.3796411695795225E-6</v>
      </c>
      <c r="S28" s="75">
        <f t="shared" si="11"/>
        <v>-4.9406864332925484E-6</v>
      </c>
      <c r="T28" s="75">
        <f t="shared" si="11"/>
        <v>-6.3516114398379536E-6</v>
      </c>
      <c r="U28" s="75">
        <f t="shared" si="11"/>
        <v>-7.5695459468543476E-6</v>
      </c>
      <c r="V28" s="75">
        <f t="shared" si="11"/>
        <v>-8.5574836306506398E-6</v>
      </c>
      <c r="W28" s="75">
        <f t="shared" si="11"/>
        <v>-9.2854065046252712E-6</v>
      </c>
      <c r="X28" s="75">
        <f t="shared" si="11"/>
        <v>-9.7311970005992701E-6</v>
      </c>
      <c r="Y28" s="75">
        <f t="shared" si="11"/>
        <v>-9.8813099999333389E-6</v>
      </c>
      <c r="Z28" s="75">
        <f t="shared" si="11"/>
        <v>-9.7311843951035552E-6</v>
      </c>
      <c r="AA28" s="75">
        <f t="shared" si="12"/>
        <v>-9.2853816766454553E-6</v>
      </c>
      <c r="AB28" s="75">
        <f t="shared" si="12"/>
        <v>-8.5574473345723194E-6</v>
      </c>
      <c r="AC28" s="75">
        <f t="shared" si="12"/>
        <v>-7.5694992855154991E-6</v>
      </c>
      <c r="AD28" s="75">
        <f t="shared" si="12"/>
        <v>-6.3515558310197442E-6</v>
      </c>
      <c r="AE28" s="75">
        <f t="shared" si="12"/>
        <v>-4.9406235666407888E-6</v>
      </c>
      <c r="AF28" s="75">
        <f t="shared" si="12"/>
        <v>-3.3795729552656076E-6</v>
      </c>
      <c r="AG28" s="75">
        <f t="shared" si="12"/>
        <v>-1.7158357297911043E-6</v>
      </c>
      <c r="AH28" s="75">
        <f t="shared" si="12"/>
        <v>3.629607832012747E-11</v>
      </c>
      <c r="AI28" s="75">
        <f t="shared" si="12"/>
        <v>1.7159072191097716E-6</v>
      </c>
      <c r="AJ28" s="75">
        <f t="shared" si="12"/>
        <v>3.3796411695795217E-6</v>
      </c>
      <c r="AK28" s="75">
        <f t="shared" si="13"/>
        <v>4.9406864332925552E-6</v>
      </c>
      <c r="AL28" s="75">
        <f t="shared" si="13"/>
        <v>6.3516114398379536E-6</v>
      </c>
      <c r="AM28" s="75">
        <f t="shared" si="13"/>
        <v>7.5695459468543459E-6</v>
      </c>
      <c r="AN28" s="75">
        <f t="shared" si="13"/>
        <v>8.5574836306506398E-6</v>
      </c>
      <c r="AO28" s="75">
        <f t="shared" si="13"/>
        <v>9.2854065046252746E-6</v>
      </c>
      <c r="AP28" s="75">
        <f t="shared" si="13"/>
        <v>9.7311970005992701E-6</v>
      </c>
      <c r="AQ28" s="75">
        <f t="shared" si="13"/>
        <v>9.8813099999333389E-6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1.47944E-5</v>
      </c>
      <c r="E29" s="50">
        <v>3.1415899999999999</v>
      </c>
      <c r="F29" s="36">
        <f t="shared" si="5"/>
        <v>0.29139306910424623</v>
      </c>
      <c r="G29" s="75">
        <f t="shared" si="10"/>
        <v>-1.570330753545606E-10</v>
      </c>
      <c r="H29" s="75">
        <f t="shared" si="10"/>
        <v>1.0119818053869886E-5</v>
      </c>
      <c r="I29" s="75">
        <f t="shared" si="10"/>
        <v>1.9019193730910466E-5</v>
      </c>
      <c r="J29" s="75">
        <f t="shared" si="10"/>
        <v>2.5624573950598441E-5</v>
      </c>
      <c r="K29" s="75">
        <f t="shared" si="10"/>
        <v>2.9139252373409883E-5</v>
      </c>
      <c r="L29" s="75">
        <f t="shared" si="10"/>
        <v>2.9139306910424622E-5</v>
      </c>
      <c r="M29" s="75">
        <f t="shared" si="10"/>
        <v>2.5624730983673813E-5</v>
      </c>
      <c r="N29" s="75">
        <f t="shared" si="10"/>
        <v>1.9019434319540007E-5</v>
      </c>
      <c r="O29" s="75">
        <f t="shared" si="10"/>
        <v>1.0120113179514148E-5</v>
      </c>
      <c r="P29" s="75">
        <f t="shared" si="10"/>
        <v>1.5703307535818567E-10</v>
      </c>
      <c r="Q29" s="75">
        <f t="shared" si="11"/>
        <v>-1.0119818053869883E-5</v>
      </c>
      <c r="R29" s="75">
        <f t="shared" si="11"/>
        <v>-1.9019193730910483E-5</v>
      </c>
      <c r="S29" s="75">
        <f t="shared" si="11"/>
        <v>-2.5624573950598454E-5</v>
      </c>
      <c r="T29" s="75">
        <f t="shared" si="11"/>
        <v>-2.9139252373409883E-5</v>
      </c>
      <c r="U29" s="75">
        <f t="shared" si="11"/>
        <v>-2.9139306910424622E-5</v>
      </c>
      <c r="V29" s="75">
        <f t="shared" si="11"/>
        <v>-2.5624730983673813E-5</v>
      </c>
      <c r="W29" s="75">
        <f t="shared" si="11"/>
        <v>-1.9019434319540011E-5</v>
      </c>
      <c r="X29" s="75">
        <f t="shared" si="11"/>
        <v>-1.0120113179514153E-5</v>
      </c>
      <c r="Y29" s="75">
        <f t="shared" si="11"/>
        <v>-1.5703307536181074E-10</v>
      </c>
      <c r="Z29" s="75">
        <f t="shared" si="11"/>
        <v>1.0119818053869928E-5</v>
      </c>
      <c r="AA29" s="75">
        <f t="shared" si="12"/>
        <v>1.901919373091048E-5</v>
      </c>
      <c r="AB29" s="75">
        <f t="shared" si="12"/>
        <v>2.5624573950598451E-5</v>
      </c>
      <c r="AC29" s="75">
        <f t="shared" si="12"/>
        <v>2.9139252373409883E-5</v>
      </c>
      <c r="AD29" s="75">
        <f t="shared" si="12"/>
        <v>2.9139306910424622E-5</v>
      </c>
      <c r="AE29" s="75">
        <f t="shared" si="12"/>
        <v>2.5624730983673816E-5</v>
      </c>
      <c r="AF29" s="75">
        <f t="shared" si="12"/>
        <v>1.9019434319540014E-5</v>
      </c>
      <c r="AG29" s="75">
        <f t="shared" si="12"/>
        <v>1.0120113179514156E-5</v>
      </c>
      <c r="AH29" s="75">
        <f t="shared" si="12"/>
        <v>1.570330753654358E-10</v>
      </c>
      <c r="AI29" s="75">
        <f t="shared" si="12"/>
        <v>-1.0119818053869825E-5</v>
      </c>
      <c r="AJ29" s="75">
        <f t="shared" si="12"/>
        <v>-1.9019193730910395E-5</v>
      </c>
      <c r="AK29" s="75">
        <f t="shared" si="13"/>
        <v>-2.5624573950598451E-5</v>
      </c>
      <c r="AL29" s="75">
        <f t="shared" si="13"/>
        <v>-2.9139252373409883E-5</v>
      </c>
      <c r="AM29" s="75">
        <f t="shared" si="13"/>
        <v>-2.9139306910424622E-5</v>
      </c>
      <c r="AN29" s="75">
        <f t="shared" si="13"/>
        <v>-2.562473098367382E-5</v>
      </c>
      <c r="AO29" s="75">
        <f t="shared" si="13"/>
        <v>-1.901943431953994E-5</v>
      </c>
      <c r="AP29" s="75">
        <f t="shared" si="13"/>
        <v>-1.0120113179514209E-5</v>
      </c>
      <c r="AQ29" s="75">
        <f t="shared" si="13"/>
        <v>-1.5703307531650063E-10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1.2913300000000001E-5</v>
      </c>
      <c r="E30" s="50">
        <v>-3.1415899999999999</v>
      </c>
      <c r="F30" s="36">
        <f t="shared" si="5"/>
        <v>0.51653199999818145</v>
      </c>
      <c r="G30" s="75">
        <f t="shared" si="10"/>
        <v>-1.3706640431400985E-10</v>
      </c>
      <c r="H30" s="75">
        <f t="shared" si="10"/>
        <v>-8.9696190346915421E-6</v>
      </c>
      <c r="I30" s="75">
        <f t="shared" si="10"/>
        <v>-1.7666563667455928E-5</v>
      </c>
      <c r="J30" s="75">
        <f t="shared" si="10"/>
        <v>-2.5826718702897207E-5</v>
      </c>
      <c r="K30" s="75">
        <f t="shared" si="10"/>
        <v>-3.320214195950122E-5</v>
      </c>
      <c r="L30" s="75">
        <f t="shared" si="10"/>
        <v>-3.9568734933760277E-5</v>
      </c>
      <c r="M30" s="75">
        <f t="shared" si="10"/>
        <v>-4.4733051919803025E-5</v>
      </c>
      <c r="N30" s="75">
        <f t="shared" si="10"/>
        <v>-4.8538177759279046E-5</v>
      </c>
      <c r="O30" s="75">
        <f t="shared" si="10"/>
        <v>-5.086849562904242E-5</v>
      </c>
      <c r="P30" s="75">
        <f t="shared" si="10"/>
        <v>-5.1653199999818147E-5</v>
      </c>
      <c r="Q30" s="75">
        <f t="shared" si="11"/>
        <v>-5.0868448026379764E-5</v>
      </c>
      <c r="R30" s="75">
        <f t="shared" si="11"/>
        <v>-4.8538084000336548E-5</v>
      </c>
      <c r="S30" s="75">
        <f t="shared" si="11"/>
        <v>-4.4732914853398723E-5</v>
      </c>
      <c r="T30" s="75">
        <f t="shared" si="11"/>
        <v>-3.9568558724587488E-5</v>
      </c>
      <c r="U30" s="75">
        <f t="shared" si="11"/>
        <v>-3.3201931961586506E-5</v>
      </c>
      <c r="V30" s="75">
        <f t="shared" si="11"/>
        <v>-2.5826481296920931E-5</v>
      </c>
      <c r="W30" s="75">
        <f t="shared" si="11"/>
        <v>-1.7666306066878551E-5</v>
      </c>
      <c r="X30" s="75">
        <f t="shared" si="11"/>
        <v>-8.9693490665762574E-6</v>
      </c>
      <c r="Y30" s="75">
        <f t="shared" si="11"/>
        <v>1.3706640430768155E-10</v>
      </c>
      <c r="Z30" s="75">
        <f t="shared" si="11"/>
        <v>8.9696190346915608E-6</v>
      </c>
      <c r="AA30" s="75">
        <f t="shared" si="12"/>
        <v>1.7666563667455921E-5</v>
      </c>
      <c r="AB30" s="75">
        <f t="shared" si="12"/>
        <v>2.5826718702897217E-5</v>
      </c>
      <c r="AC30" s="75">
        <f t="shared" si="12"/>
        <v>3.320214195950122E-5</v>
      </c>
      <c r="AD30" s="75">
        <f t="shared" si="12"/>
        <v>3.956873493376027E-5</v>
      </c>
      <c r="AE30" s="75">
        <f t="shared" si="12"/>
        <v>4.4733051919803018E-5</v>
      </c>
      <c r="AF30" s="75">
        <f t="shared" si="12"/>
        <v>4.8538177759279032E-5</v>
      </c>
      <c r="AG30" s="75">
        <f t="shared" si="12"/>
        <v>5.086849562904242E-5</v>
      </c>
      <c r="AH30" s="75">
        <f t="shared" si="12"/>
        <v>5.1653199999818147E-5</v>
      </c>
      <c r="AI30" s="75">
        <f t="shared" si="12"/>
        <v>5.0868448026379764E-5</v>
      </c>
      <c r="AJ30" s="75">
        <f t="shared" si="12"/>
        <v>4.8538084000336555E-5</v>
      </c>
      <c r="AK30" s="75">
        <f t="shared" si="13"/>
        <v>4.4732914853398717E-5</v>
      </c>
      <c r="AL30" s="75">
        <f t="shared" si="13"/>
        <v>3.9568558724587488E-5</v>
      </c>
      <c r="AM30" s="75">
        <f t="shared" si="13"/>
        <v>3.3201931961586506E-5</v>
      </c>
      <c r="AN30" s="75">
        <f t="shared" si="13"/>
        <v>2.5826481296920951E-5</v>
      </c>
      <c r="AO30" s="75">
        <f t="shared" si="13"/>
        <v>1.7666306066878537E-5</v>
      </c>
      <c r="AP30" s="75">
        <f t="shared" si="13"/>
        <v>8.9693490665763099E-6</v>
      </c>
      <c r="AQ30" s="75">
        <f t="shared" si="13"/>
        <v>-1.3706640430135326E-10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4.6775900000000001E-6</v>
      </c>
      <c r="E31" s="50">
        <v>-1.5708</v>
      </c>
      <c r="F31" s="36">
        <f t="shared" si="5"/>
        <v>0.14032769999905331</v>
      </c>
      <c r="G31" s="75">
        <f t="shared" si="10"/>
        <v>-1.4032769999905332E-5</v>
      </c>
      <c r="H31" s="75">
        <f t="shared" si="10"/>
        <v>-1.3819589642881301E-5</v>
      </c>
      <c r="I31" s="75">
        <f t="shared" si="10"/>
        <v>-1.3186508047608098E-5</v>
      </c>
      <c r="J31" s="75">
        <f t="shared" si="10"/>
        <v>-1.2152761078003362E-5</v>
      </c>
      <c r="K31" s="75">
        <f t="shared" si="10"/>
        <v>-1.074975861263732E-5</v>
      </c>
      <c r="L31" s="75">
        <f t="shared" si="10"/>
        <v>-9.02013017146662E-6</v>
      </c>
      <c r="M31" s="75">
        <f t="shared" si="10"/>
        <v>-7.0164296394420113E-6</v>
      </c>
      <c r="N31" s="75">
        <f t="shared" si="10"/>
        <v>-4.7995384433076671E-6</v>
      </c>
      <c r="O31" s="75">
        <f t="shared" si="10"/>
        <v>-2.4368157002570575E-6</v>
      </c>
      <c r="P31" s="75">
        <f t="shared" si="10"/>
        <v>-5.1545242378947955E-11</v>
      </c>
      <c r="Q31" s="75">
        <f t="shared" si="11"/>
        <v>2.436714175948406E-6</v>
      </c>
      <c r="R31" s="75">
        <f t="shared" si="11"/>
        <v>4.7994415699398666E-6</v>
      </c>
      <c r="S31" s="75">
        <f t="shared" si="11"/>
        <v>7.0163403604633193E-6</v>
      </c>
      <c r="T31" s="75">
        <f t="shared" si="11"/>
        <v>9.0200511995736352E-6</v>
      </c>
      <c r="U31" s="75">
        <f t="shared" si="11"/>
        <v>1.0749692347351042E-5</v>
      </c>
      <c r="V31" s="75">
        <f t="shared" si="11"/>
        <v>1.2152709532760984E-5</v>
      </c>
      <c r="W31" s="75">
        <f t="shared" si="11"/>
        <v>1.3186472788585726E-5</v>
      </c>
      <c r="X31" s="75">
        <f t="shared" si="11"/>
        <v>1.3819571741406485E-5</v>
      </c>
      <c r="Y31" s="75">
        <f t="shared" si="11"/>
        <v>1.4032769999905332E-5</v>
      </c>
      <c r="Z31" s="75">
        <f t="shared" si="11"/>
        <v>1.3819589642881301E-5</v>
      </c>
      <c r="AA31" s="75">
        <f t="shared" si="12"/>
        <v>1.3186508047608098E-5</v>
      </c>
      <c r="AB31" s="75">
        <f t="shared" si="12"/>
        <v>1.2152761078003362E-5</v>
      </c>
      <c r="AC31" s="75">
        <f t="shared" si="12"/>
        <v>1.0749758612637323E-5</v>
      </c>
      <c r="AD31" s="75">
        <f t="shared" si="12"/>
        <v>9.0201301714666251E-6</v>
      </c>
      <c r="AE31" s="75">
        <f t="shared" si="12"/>
        <v>7.0164296394420181E-6</v>
      </c>
      <c r="AF31" s="75">
        <f t="shared" si="12"/>
        <v>4.7995384433076773E-6</v>
      </c>
      <c r="AG31" s="75">
        <f t="shared" si="12"/>
        <v>2.4368157002570591E-6</v>
      </c>
      <c r="AH31" s="75">
        <f t="shared" si="12"/>
        <v>5.1545242383783084E-11</v>
      </c>
      <c r="AI31" s="75">
        <f t="shared" si="12"/>
        <v>-2.436714175948398E-6</v>
      </c>
      <c r="AJ31" s="75">
        <f t="shared" si="12"/>
        <v>-4.7994415699398564E-6</v>
      </c>
      <c r="AK31" s="75">
        <f t="shared" si="13"/>
        <v>-7.016340360463321E-6</v>
      </c>
      <c r="AL31" s="75">
        <f t="shared" si="13"/>
        <v>-9.0200511995736301E-6</v>
      </c>
      <c r="AM31" s="75">
        <f t="shared" si="13"/>
        <v>-1.0749692347351038E-5</v>
      </c>
      <c r="AN31" s="75">
        <f t="shared" si="13"/>
        <v>-1.2152709532760977E-5</v>
      </c>
      <c r="AO31" s="75">
        <f t="shared" si="13"/>
        <v>-1.3186472788585727E-5</v>
      </c>
      <c r="AP31" s="75">
        <f t="shared" si="13"/>
        <v>-1.3819571741406483E-5</v>
      </c>
      <c r="AQ31" s="75">
        <f t="shared" si="13"/>
        <v>-1.4032769999905332E-5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4.1540600000000003E-6</v>
      </c>
      <c r="E32" s="50">
        <v>3.1415899999999999</v>
      </c>
      <c r="F32" s="36">
        <f t="shared" si="5"/>
        <v>8.1819086454549356E-2</v>
      </c>
      <c r="G32" s="75">
        <f t="shared" si="10"/>
        <v>-4.4092684867744966E-11</v>
      </c>
      <c r="H32" s="75">
        <f t="shared" si="10"/>
        <v>2.8415029595562335E-6</v>
      </c>
      <c r="I32" s="75">
        <f t="shared" si="10"/>
        <v>5.3403228187574981E-6</v>
      </c>
      <c r="J32" s="75">
        <f t="shared" si="10"/>
        <v>7.1950209312458068E-6</v>
      </c>
      <c r="K32" s="75">
        <f t="shared" si="10"/>
        <v>8.1818933322261844E-6</v>
      </c>
      <c r="L32" s="75">
        <f t="shared" si="10"/>
        <v>8.1819086454549358E-6</v>
      </c>
      <c r="M32" s="75">
        <f t="shared" si="10"/>
        <v>7.1950650239306798E-6</v>
      </c>
      <c r="N32" s="75">
        <f t="shared" si="10"/>
        <v>5.3403903726699547E-6</v>
      </c>
      <c r="O32" s="75">
        <f t="shared" si="10"/>
        <v>2.841585826697436E-6</v>
      </c>
      <c r="P32" s="75">
        <f t="shared" si="10"/>
        <v>4.4092684868762831E-11</v>
      </c>
      <c r="Q32" s="75">
        <f t="shared" si="11"/>
        <v>-2.8415029595562326E-6</v>
      </c>
      <c r="R32" s="75">
        <f t="shared" si="11"/>
        <v>-5.3403228187575032E-6</v>
      </c>
      <c r="S32" s="75">
        <f t="shared" si="11"/>
        <v>-7.195020931245811E-6</v>
      </c>
      <c r="T32" s="75">
        <f t="shared" si="11"/>
        <v>-8.1818933322261844E-6</v>
      </c>
      <c r="U32" s="75">
        <f t="shared" si="11"/>
        <v>-8.1819086454549358E-6</v>
      </c>
      <c r="V32" s="75">
        <f t="shared" si="11"/>
        <v>-7.1950650239306798E-6</v>
      </c>
      <c r="W32" s="75">
        <f t="shared" si="11"/>
        <v>-5.3403903726699556E-6</v>
      </c>
      <c r="X32" s="75">
        <f t="shared" si="11"/>
        <v>-2.8415858266974373E-6</v>
      </c>
      <c r="Y32" s="75">
        <f t="shared" si="11"/>
        <v>-4.4092684869780703E-11</v>
      </c>
      <c r="Z32" s="75">
        <f t="shared" si="11"/>
        <v>2.8415029595562453E-6</v>
      </c>
      <c r="AA32" s="75">
        <f t="shared" si="12"/>
        <v>5.3403228187575023E-6</v>
      </c>
      <c r="AB32" s="75">
        <f t="shared" si="12"/>
        <v>7.1950209312458102E-6</v>
      </c>
      <c r="AC32" s="75">
        <f t="shared" si="12"/>
        <v>8.1818933322261844E-6</v>
      </c>
      <c r="AD32" s="75">
        <f t="shared" si="12"/>
        <v>8.1819086454549358E-6</v>
      </c>
      <c r="AE32" s="75">
        <f t="shared" si="12"/>
        <v>7.1950650239306806E-6</v>
      </c>
      <c r="AF32" s="75">
        <f t="shared" si="12"/>
        <v>5.3403903726699564E-6</v>
      </c>
      <c r="AG32" s="75">
        <f t="shared" si="12"/>
        <v>2.8415858266974381E-6</v>
      </c>
      <c r="AH32" s="75">
        <f t="shared" si="12"/>
        <v>4.4092684870798568E-11</v>
      </c>
      <c r="AI32" s="75">
        <f t="shared" si="12"/>
        <v>-2.8415029595562165E-6</v>
      </c>
      <c r="AJ32" s="75">
        <f t="shared" si="12"/>
        <v>-5.3403228187574794E-6</v>
      </c>
      <c r="AK32" s="75">
        <f t="shared" si="13"/>
        <v>-7.1950209312458102E-6</v>
      </c>
      <c r="AL32" s="75">
        <f t="shared" si="13"/>
        <v>-8.1818933322261844E-6</v>
      </c>
      <c r="AM32" s="75">
        <f t="shared" si="13"/>
        <v>-8.1819086454549358E-6</v>
      </c>
      <c r="AN32" s="75">
        <f t="shared" si="13"/>
        <v>-7.1950650239306815E-6</v>
      </c>
      <c r="AO32" s="75">
        <f t="shared" si="13"/>
        <v>-5.3403903726699352E-6</v>
      </c>
      <c r="AP32" s="75">
        <f t="shared" si="13"/>
        <v>-2.8415858266974529E-6</v>
      </c>
      <c r="AQ32" s="75">
        <f t="shared" si="13"/>
        <v>-4.4092684857058252E-11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1.7836400000000001E-5</v>
      </c>
      <c r="E33" s="50">
        <v>-3.1415899999999999</v>
      </c>
      <c r="F33" s="36">
        <f t="shared" si="5"/>
        <v>0.71345599999748821</v>
      </c>
      <c r="G33" s="75">
        <f t="shared" ref="G33:P42" si="14">Bn*SIN(m*(th-INDEX(deg,ii)*PI()/180+ph))*INDEX(mm,ii)*INDEX(_10kA,ii)</f>
        <v>-1.8932195596063012E-10</v>
      </c>
      <c r="H33" s="75">
        <f t="shared" si="14"/>
        <v>-1.2389219870240158E-5</v>
      </c>
      <c r="I33" s="75">
        <f t="shared" si="14"/>
        <v>-2.4401810242014892E-5</v>
      </c>
      <c r="J33" s="75">
        <f t="shared" si="14"/>
        <v>-3.5672963957497754E-5</v>
      </c>
      <c r="K33" s="75">
        <f t="shared" si="14"/>
        <v>-4.5860212714522826E-5</v>
      </c>
      <c r="L33" s="75">
        <f t="shared" si="14"/>
        <v>-5.4654022114604468E-5</v>
      </c>
      <c r="M33" s="75">
        <f t="shared" si="14"/>
        <v>-6.178719670900348E-5</v>
      </c>
      <c r="N33" s="75">
        <f t="shared" si="14"/>
        <v>-6.7042998597229578E-5</v>
      </c>
      <c r="O33" s="75">
        <f t="shared" si="14"/>
        <v>-7.0261732898473068E-5</v>
      </c>
      <c r="P33" s="75">
        <f t="shared" si="14"/>
        <v>-7.1345599999748821E-5</v>
      </c>
      <c r="Q33" s="75">
        <f t="shared" ref="Q33:Z42" si="15">Bn*SIN(m*(th-INDEX(deg,ii)*PI()/180+ph))*INDEX(mm,ii)*INDEX(_10kA,ii)</f>
        <v>-7.0261667147647778E-5</v>
      </c>
      <c r="R33" s="75">
        <f t="shared" si="15"/>
        <v>-6.7042869093384552E-5</v>
      </c>
      <c r="S33" s="75">
        <f t="shared" si="15"/>
        <v>-6.178700738704754E-5</v>
      </c>
      <c r="T33" s="75">
        <f t="shared" si="15"/>
        <v>-5.4653778726989407E-5</v>
      </c>
      <c r="U33" s="75">
        <f t="shared" si="15"/>
        <v>-4.5859922656458189E-5</v>
      </c>
      <c r="V33" s="75">
        <f t="shared" si="15"/>
        <v>-3.5672636042251047E-5</v>
      </c>
      <c r="W33" s="75">
        <f t="shared" si="15"/>
        <v>-2.4401454433124962E-5</v>
      </c>
      <c r="X33" s="75">
        <f t="shared" si="15"/>
        <v>-1.2388846978780077E-5</v>
      </c>
      <c r="Y33" s="75">
        <f t="shared" si="15"/>
        <v>1.8932195595188923E-10</v>
      </c>
      <c r="Z33" s="75">
        <f t="shared" si="15"/>
        <v>1.2389219870240181E-5</v>
      </c>
      <c r="AA33" s="75">
        <f t="shared" ref="AA33:AJ42" si="16">Bn*SIN(m*(th-INDEX(deg,ii)*PI()/180+ph))*INDEX(mm,ii)*INDEX(_10kA,ii)</f>
        <v>2.4401810242014882E-5</v>
      </c>
      <c r="AB33" s="75">
        <f t="shared" si="16"/>
        <v>3.5672963957497767E-5</v>
      </c>
      <c r="AC33" s="75">
        <f t="shared" si="16"/>
        <v>4.586021271452282E-5</v>
      </c>
      <c r="AD33" s="75">
        <f t="shared" si="16"/>
        <v>5.4654022114604461E-5</v>
      </c>
      <c r="AE33" s="75">
        <f t="shared" si="16"/>
        <v>6.1787196709003466E-5</v>
      </c>
      <c r="AF33" s="75">
        <f t="shared" si="16"/>
        <v>6.7042998597229564E-5</v>
      </c>
      <c r="AG33" s="75">
        <f t="shared" si="16"/>
        <v>7.0261732898473068E-5</v>
      </c>
      <c r="AH33" s="75">
        <f t="shared" si="16"/>
        <v>7.1345599999748821E-5</v>
      </c>
      <c r="AI33" s="75">
        <f t="shared" si="16"/>
        <v>7.0261667147647778E-5</v>
      </c>
      <c r="AJ33" s="75">
        <f t="shared" si="16"/>
        <v>6.7042869093384566E-5</v>
      </c>
      <c r="AK33" s="75">
        <f t="shared" ref="AK33:AQ42" si="17">Bn*SIN(m*(th-INDEX(deg,ii)*PI()/180+ph))*INDEX(mm,ii)*INDEX(_10kA,ii)</f>
        <v>6.1787007387047527E-5</v>
      </c>
      <c r="AL33" s="75">
        <f t="shared" si="17"/>
        <v>5.4653778726989407E-5</v>
      </c>
      <c r="AM33" s="75">
        <f t="shared" si="17"/>
        <v>4.5859922656458189E-5</v>
      </c>
      <c r="AN33" s="75">
        <f t="shared" si="17"/>
        <v>3.5672636042251081E-5</v>
      </c>
      <c r="AO33" s="75">
        <f t="shared" si="17"/>
        <v>2.4401454433124942E-5</v>
      </c>
      <c r="AP33" s="75">
        <f t="shared" si="17"/>
        <v>1.2388846978780148E-5</v>
      </c>
      <c r="AQ33" s="75">
        <f t="shared" si="17"/>
        <v>-1.8932195594314833E-10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1.43865E-5</v>
      </c>
      <c r="E34" s="50">
        <v>-1.5708</v>
      </c>
      <c r="F34" s="36">
        <f t="shared" si="5"/>
        <v>0.43159499999708839</v>
      </c>
      <c r="G34" s="75">
        <f t="shared" si="14"/>
        <v>-4.3159499999708837E-5</v>
      </c>
      <c r="H34" s="75">
        <f t="shared" si="14"/>
        <v>-4.2503837744931005E-5</v>
      </c>
      <c r="I34" s="75">
        <f t="shared" si="14"/>
        <v>-4.0556717888253119E-5</v>
      </c>
      <c r="J34" s="75">
        <f t="shared" si="14"/>
        <v>-3.7377302681230155E-5</v>
      </c>
      <c r="K34" s="75">
        <f t="shared" si="14"/>
        <v>-3.3062197046065773E-5</v>
      </c>
      <c r="L34" s="75">
        <f t="shared" si="14"/>
        <v>-2.7742513283935645E-5</v>
      </c>
      <c r="M34" s="75">
        <f t="shared" si="14"/>
        <v>-2.1579887294062217E-5</v>
      </c>
      <c r="N34" s="75">
        <f t="shared" si="14"/>
        <v>-1.4761567348708578E-5</v>
      </c>
      <c r="O34" s="75">
        <f t="shared" si="14"/>
        <v>-7.4947246491779222E-6</v>
      </c>
      <c r="P34" s="75">
        <f t="shared" si="14"/>
        <v>-1.5853369566052919E-10</v>
      </c>
      <c r="Q34" s="75">
        <f t="shared" si="15"/>
        <v>7.4944123987527218E-6</v>
      </c>
      <c r="R34" s="75">
        <f t="shared" si="15"/>
        <v>1.4761269402820659E-5</v>
      </c>
      <c r="S34" s="75">
        <f t="shared" si="15"/>
        <v>2.1579612705646613E-5</v>
      </c>
      <c r="T34" s="75">
        <f t="shared" si="15"/>
        <v>2.7742270396222434E-5</v>
      </c>
      <c r="U34" s="75">
        <f t="shared" si="15"/>
        <v>3.3061993239075202E-5</v>
      </c>
      <c r="V34" s="75">
        <f t="shared" si="15"/>
        <v>3.7377144147534497E-5</v>
      </c>
      <c r="W34" s="75">
        <f t="shared" si="15"/>
        <v>4.0556609444818494E-5</v>
      </c>
      <c r="X34" s="75">
        <f t="shared" si="15"/>
        <v>4.2503782686756304E-5</v>
      </c>
      <c r="Y34" s="75">
        <f t="shared" si="15"/>
        <v>4.3159499999708837E-5</v>
      </c>
      <c r="Z34" s="75">
        <f t="shared" si="15"/>
        <v>4.2503837744931005E-5</v>
      </c>
      <c r="AA34" s="75">
        <f t="shared" si="16"/>
        <v>4.0556717888253119E-5</v>
      </c>
      <c r="AB34" s="75">
        <f t="shared" si="16"/>
        <v>3.7377302681230155E-5</v>
      </c>
      <c r="AC34" s="75">
        <f t="shared" si="16"/>
        <v>3.306219704606578E-5</v>
      </c>
      <c r="AD34" s="75">
        <f t="shared" si="16"/>
        <v>2.7742513283935659E-5</v>
      </c>
      <c r="AE34" s="75">
        <f t="shared" si="16"/>
        <v>2.1579887294062241E-5</v>
      </c>
      <c r="AF34" s="75">
        <f t="shared" si="16"/>
        <v>1.4761567348708608E-5</v>
      </c>
      <c r="AG34" s="75">
        <f t="shared" si="16"/>
        <v>7.4947246491779273E-6</v>
      </c>
      <c r="AH34" s="75">
        <f t="shared" si="16"/>
        <v>1.5853369567540022E-10</v>
      </c>
      <c r="AI34" s="75">
        <f t="shared" si="16"/>
        <v>-7.4944123987526981E-6</v>
      </c>
      <c r="AJ34" s="75">
        <f t="shared" si="16"/>
        <v>-1.4761269402820627E-5</v>
      </c>
      <c r="AK34" s="75">
        <f t="shared" si="17"/>
        <v>-2.157961270564662E-5</v>
      </c>
      <c r="AL34" s="75">
        <f t="shared" si="17"/>
        <v>-2.7742270396222421E-5</v>
      </c>
      <c r="AM34" s="75">
        <f t="shared" si="17"/>
        <v>-3.3061993239075189E-5</v>
      </c>
      <c r="AN34" s="75">
        <f t="shared" si="17"/>
        <v>-3.7377144147534483E-5</v>
      </c>
      <c r="AO34" s="75">
        <f t="shared" si="17"/>
        <v>-4.05566094448185E-5</v>
      </c>
      <c r="AP34" s="75">
        <f t="shared" si="17"/>
        <v>-4.2503782686756291E-5</v>
      </c>
      <c r="AQ34" s="75">
        <f t="shared" si="17"/>
        <v>-4.3159499999708837E-5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6.7360000000000004E-6</v>
      </c>
      <c r="E35" s="50">
        <v>3.1415899999999999</v>
      </c>
      <c r="F35" s="36">
        <f t="shared" si="5"/>
        <v>0.13267342463947188</v>
      </c>
      <c r="G35" s="75">
        <f t="shared" si="14"/>
        <v>-7.1498323391845583E-11</v>
      </c>
      <c r="H35" s="75">
        <f t="shared" si="14"/>
        <v>4.6076281843716242E-6</v>
      </c>
      <c r="I35" s="75">
        <f t="shared" si="14"/>
        <v>8.6595799066817783E-6</v>
      </c>
      <c r="J35" s="75">
        <f t="shared" si="14"/>
        <v>1.1667058490457951E-5</v>
      </c>
      <c r="K35" s="75">
        <f t="shared" si="14"/>
        <v>1.3267317632840061E-5</v>
      </c>
      <c r="L35" s="75">
        <f t="shared" si="14"/>
        <v>1.3267342463947187E-5</v>
      </c>
      <c r="M35" s="75">
        <f t="shared" si="14"/>
        <v>1.1667129988781349E-5</v>
      </c>
      <c r="N35" s="75">
        <f t="shared" si="14"/>
        <v>8.6596894484684407E-6</v>
      </c>
      <c r="O35" s="75">
        <f t="shared" si="14"/>
        <v>4.6077625572654048E-6</v>
      </c>
      <c r="P35" s="75">
        <f t="shared" si="14"/>
        <v>7.1498323393496105E-11</v>
      </c>
      <c r="Q35" s="75">
        <f t="shared" si="15"/>
        <v>-4.6076281843716225E-6</v>
      </c>
      <c r="R35" s="75">
        <f t="shared" si="15"/>
        <v>-8.6595799066817851E-6</v>
      </c>
      <c r="S35" s="75">
        <f t="shared" si="15"/>
        <v>-1.1667058490457957E-5</v>
      </c>
      <c r="T35" s="75">
        <f t="shared" si="15"/>
        <v>-1.3267317632840059E-5</v>
      </c>
      <c r="U35" s="75">
        <f t="shared" si="15"/>
        <v>-1.3267342463947187E-5</v>
      </c>
      <c r="V35" s="75">
        <f t="shared" si="15"/>
        <v>-1.1667129988781349E-5</v>
      </c>
      <c r="W35" s="75">
        <f t="shared" si="15"/>
        <v>-8.6596894484684424E-6</v>
      </c>
      <c r="X35" s="75">
        <f t="shared" si="15"/>
        <v>-4.6077625572654074E-6</v>
      </c>
      <c r="Y35" s="75">
        <f t="shared" si="15"/>
        <v>-7.1498323395146628E-11</v>
      </c>
      <c r="Z35" s="75">
        <f t="shared" si="15"/>
        <v>4.6076281843716436E-6</v>
      </c>
      <c r="AA35" s="75">
        <f t="shared" si="16"/>
        <v>8.6595799066817851E-6</v>
      </c>
      <c r="AB35" s="75">
        <f t="shared" si="16"/>
        <v>1.1667058490457956E-5</v>
      </c>
      <c r="AC35" s="75">
        <f t="shared" si="16"/>
        <v>1.3267317632840059E-5</v>
      </c>
      <c r="AD35" s="75">
        <f t="shared" si="16"/>
        <v>1.3267342463947187E-5</v>
      </c>
      <c r="AE35" s="75">
        <f t="shared" si="16"/>
        <v>1.1667129988781351E-5</v>
      </c>
      <c r="AF35" s="75">
        <f t="shared" si="16"/>
        <v>8.6596894484684441E-6</v>
      </c>
      <c r="AG35" s="75">
        <f t="shared" si="16"/>
        <v>4.6077625572654082E-6</v>
      </c>
      <c r="AH35" s="75">
        <f t="shared" si="16"/>
        <v>7.149832339679715E-11</v>
      </c>
      <c r="AI35" s="75">
        <f t="shared" si="16"/>
        <v>-4.6076281843715962E-6</v>
      </c>
      <c r="AJ35" s="75">
        <f t="shared" si="16"/>
        <v>-8.6595799066817478E-6</v>
      </c>
      <c r="AK35" s="75">
        <f t="shared" si="17"/>
        <v>-1.1667058490457956E-5</v>
      </c>
      <c r="AL35" s="75">
        <f t="shared" si="17"/>
        <v>-1.3267317632840059E-5</v>
      </c>
      <c r="AM35" s="75">
        <f t="shared" si="17"/>
        <v>-1.3267342463947187E-5</v>
      </c>
      <c r="AN35" s="75">
        <f t="shared" si="17"/>
        <v>-1.1667129988781353E-5</v>
      </c>
      <c r="AO35" s="75">
        <f t="shared" si="17"/>
        <v>-8.6596894484684102E-6</v>
      </c>
      <c r="AP35" s="75">
        <f t="shared" si="17"/>
        <v>-4.6077625572654328E-6</v>
      </c>
      <c r="AQ35" s="75">
        <f t="shared" si="17"/>
        <v>-7.1498323374516588E-11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3.4175699999999999E-5</v>
      </c>
      <c r="E36" s="50">
        <v>-2.4916100000000001E-16</v>
      </c>
      <c r="F36" s="36">
        <f t="shared" si="5"/>
        <v>1.3670279999999999</v>
      </c>
      <c r="G36" s="75">
        <f t="shared" si="14"/>
        <v>-3.4061006350800001E-20</v>
      </c>
      <c r="H36" s="75">
        <f t="shared" si="14"/>
        <v>2.3738192101966809E-5</v>
      </c>
      <c r="I36" s="75">
        <f t="shared" si="14"/>
        <v>4.6755111249020191E-5</v>
      </c>
      <c r="J36" s="75">
        <f t="shared" si="14"/>
        <v>6.835139999999997E-5</v>
      </c>
      <c r="K36" s="75">
        <f t="shared" si="14"/>
        <v>8.7870866049457013E-5</v>
      </c>
      <c r="L36" s="75">
        <f t="shared" si="14"/>
        <v>1.0472042029880501E-4</v>
      </c>
      <c r="M36" s="75">
        <f t="shared" si="14"/>
        <v>1.1838809756846334E-4</v>
      </c>
      <c r="N36" s="75">
        <f t="shared" si="14"/>
        <v>1.2845861240077185E-4</v>
      </c>
      <c r="O36" s="75">
        <f t="shared" si="14"/>
        <v>1.3462597729847726E-4</v>
      </c>
      <c r="P36" s="75">
        <f t="shared" si="14"/>
        <v>1.3670279999999999E-4</v>
      </c>
      <c r="Q36" s="75">
        <f t="shared" si="15"/>
        <v>1.3462597729847729E-4</v>
      </c>
      <c r="R36" s="75">
        <f t="shared" si="15"/>
        <v>1.2845861240077188E-4</v>
      </c>
      <c r="S36" s="75">
        <f t="shared" si="15"/>
        <v>1.1838809756846339E-4</v>
      </c>
      <c r="T36" s="75">
        <f t="shared" si="15"/>
        <v>1.0472042029880506E-4</v>
      </c>
      <c r="U36" s="75">
        <f t="shared" si="15"/>
        <v>8.7870866049457108E-5</v>
      </c>
      <c r="V36" s="75">
        <f t="shared" si="15"/>
        <v>6.8351400000000038E-5</v>
      </c>
      <c r="W36" s="75">
        <f t="shared" si="15"/>
        <v>4.6755111249020306E-5</v>
      </c>
      <c r="X36" s="75">
        <f t="shared" si="15"/>
        <v>2.3738192101966891E-5</v>
      </c>
      <c r="Y36" s="75">
        <f t="shared" si="15"/>
        <v>7.745636085645935E-20</v>
      </c>
      <c r="Z36" s="75">
        <f t="shared" si="15"/>
        <v>-2.3738192101966803E-5</v>
      </c>
      <c r="AA36" s="75">
        <f t="shared" si="16"/>
        <v>-4.6755111249020157E-5</v>
      </c>
      <c r="AB36" s="75">
        <f t="shared" si="16"/>
        <v>-6.8351399999999957E-5</v>
      </c>
      <c r="AC36" s="75">
        <f t="shared" si="16"/>
        <v>-8.7870866049456986E-5</v>
      </c>
      <c r="AD36" s="75">
        <f t="shared" si="16"/>
        <v>-1.0472042029880501E-4</v>
      </c>
      <c r="AE36" s="75">
        <f t="shared" si="16"/>
        <v>-1.1838809756846332E-4</v>
      </c>
      <c r="AF36" s="75">
        <f t="shared" si="16"/>
        <v>-1.2845861240077185E-4</v>
      </c>
      <c r="AG36" s="75">
        <f t="shared" si="16"/>
        <v>-1.3462597729847726E-4</v>
      </c>
      <c r="AH36" s="75">
        <f t="shared" si="16"/>
        <v>-1.3670279999999999E-4</v>
      </c>
      <c r="AI36" s="75">
        <f t="shared" si="16"/>
        <v>-1.3462597729847729E-4</v>
      </c>
      <c r="AJ36" s="75">
        <f t="shared" si="16"/>
        <v>-1.2845861240077188E-4</v>
      </c>
      <c r="AK36" s="75">
        <f t="shared" si="17"/>
        <v>-1.1838809756846335E-4</v>
      </c>
      <c r="AL36" s="75">
        <f t="shared" si="17"/>
        <v>-1.0472042029880504E-4</v>
      </c>
      <c r="AM36" s="75">
        <f t="shared" si="17"/>
        <v>-8.7870866049457081E-5</v>
      </c>
      <c r="AN36" s="75">
        <f t="shared" si="17"/>
        <v>-6.8351400000000052E-5</v>
      </c>
      <c r="AO36" s="75">
        <f t="shared" si="17"/>
        <v>-4.6755111249020211E-5</v>
      </c>
      <c r="AP36" s="75">
        <f t="shared" si="17"/>
        <v>-2.3738192101966972E-5</v>
      </c>
      <c r="AQ36" s="75">
        <f t="shared" si="17"/>
        <v>-3.3496244840336419E-20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9.1881100000000004E-5</v>
      </c>
      <c r="E37" s="50">
        <v>-1.5708</v>
      </c>
      <c r="F37" s="36">
        <f t="shared" si="5"/>
        <v>2.756432999981405</v>
      </c>
      <c r="G37" s="75">
        <f t="shared" si="14"/>
        <v>-2.7564329999814048E-4</v>
      </c>
      <c r="H37" s="75">
        <f t="shared" si="14"/>
        <v>-2.7145583472184203E-4</v>
      </c>
      <c r="I37" s="75">
        <f t="shared" si="14"/>
        <v>-2.5902032127080065E-4</v>
      </c>
      <c r="J37" s="75">
        <f t="shared" si="14"/>
        <v>-2.3871460642855283E-4</v>
      </c>
      <c r="K37" s="75">
        <f t="shared" si="14"/>
        <v>-2.1115566906539286E-4</v>
      </c>
      <c r="L37" s="75">
        <f t="shared" si="14"/>
        <v>-1.77180873547605E-4</v>
      </c>
      <c r="M37" s="75">
        <f t="shared" si="14"/>
        <v>-1.3782252684492127E-4</v>
      </c>
      <c r="N37" s="75">
        <f t="shared" si="14"/>
        <v>-9.4276512405618305E-5</v>
      </c>
      <c r="O37" s="75">
        <f t="shared" si="14"/>
        <v>-4.7865953843087722E-5</v>
      </c>
      <c r="P37" s="75">
        <f t="shared" si="14"/>
        <v>-1.0124943762801689E-9</v>
      </c>
      <c r="Q37" s="75">
        <f t="shared" si="15"/>
        <v>4.7863959618464443E-5</v>
      </c>
      <c r="R37" s="75">
        <f t="shared" si="15"/>
        <v>9.427460953863033E-5</v>
      </c>
      <c r="S37" s="75">
        <f t="shared" si="15"/>
        <v>1.3782077315321913E-4</v>
      </c>
      <c r="T37" s="75">
        <f t="shared" si="15"/>
        <v>1.7717932231622375E-4</v>
      </c>
      <c r="U37" s="75">
        <f t="shared" si="15"/>
        <v>2.1115436742771295E-4</v>
      </c>
      <c r="V37" s="75">
        <f t="shared" si="15"/>
        <v>2.3871359393417662E-4</v>
      </c>
      <c r="W37" s="75">
        <f t="shared" si="15"/>
        <v>2.5901962868385723E-4</v>
      </c>
      <c r="X37" s="75">
        <f t="shared" si="15"/>
        <v>2.7145548308623538E-4</v>
      </c>
      <c r="Y37" s="75">
        <f t="shared" si="15"/>
        <v>2.7564329999814048E-4</v>
      </c>
      <c r="Z37" s="75">
        <f t="shared" si="15"/>
        <v>2.7145583472184203E-4</v>
      </c>
      <c r="AA37" s="75">
        <f t="shared" si="16"/>
        <v>2.590203212708007E-4</v>
      </c>
      <c r="AB37" s="75">
        <f t="shared" si="16"/>
        <v>2.3871460642855289E-4</v>
      </c>
      <c r="AC37" s="75">
        <f t="shared" si="16"/>
        <v>2.1115566906539289E-4</v>
      </c>
      <c r="AD37" s="75">
        <f t="shared" si="16"/>
        <v>1.7718087354760511E-4</v>
      </c>
      <c r="AE37" s="75">
        <f t="shared" si="16"/>
        <v>1.3782252684492143E-4</v>
      </c>
      <c r="AF37" s="75">
        <f t="shared" si="16"/>
        <v>9.4276512405618482E-5</v>
      </c>
      <c r="AG37" s="75">
        <f t="shared" si="16"/>
        <v>4.7865953843087756E-5</v>
      </c>
      <c r="AH37" s="75">
        <f t="shared" si="16"/>
        <v>1.0124943763751444E-9</v>
      </c>
      <c r="AI37" s="75">
        <f t="shared" si="16"/>
        <v>-4.786395961846428E-5</v>
      </c>
      <c r="AJ37" s="75">
        <f t="shared" si="16"/>
        <v>-9.427460953863014E-5</v>
      </c>
      <c r="AK37" s="75">
        <f t="shared" si="17"/>
        <v>-1.3782077315321916E-4</v>
      </c>
      <c r="AL37" s="75">
        <f t="shared" si="17"/>
        <v>-1.7717932231622367E-4</v>
      </c>
      <c r="AM37" s="75">
        <f t="shared" si="17"/>
        <v>-2.1115436742771289E-4</v>
      </c>
      <c r="AN37" s="75">
        <f t="shared" si="17"/>
        <v>-2.3871359393417652E-4</v>
      </c>
      <c r="AO37" s="75">
        <f t="shared" si="17"/>
        <v>-2.5901962868385729E-4</v>
      </c>
      <c r="AP37" s="75">
        <f t="shared" si="17"/>
        <v>-2.7145548308623528E-4</v>
      </c>
      <c r="AQ37" s="75">
        <f t="shared" si="17"/>
        <v>-2.7564329999814048E-4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4.7923799999999997E-5</v>
      </c>
      <c r="E38" s="50">
        <v>-3.8745399999999998E-16</v>
      </c>
      <c r="F38" s="36">
        <f t="shared" si="5"/>
        <v>0.94391459587612914</v>
      </c>
      <c r="G38" s="75">
        <f t="shared" si="14"/>
        <v>-7.4273072020799994E-20</v>
      </c>
      <c r="H38" s="75">
        <f t="shared" si="14"/>
        <v>3.2781809889421291E-5</v>
      </c>
      <c r="I38" s="75">
        <f t="shared" si="14"/>
        <v>6.1609649698191485E-5</v>
      </c>
      <c r="J38" s="75">
        <f t="shared" si="14"/>
        <v>8.3006456491769323E-5</v>
      </c>
      <c r="K38" s="75">
        <f t="shared" si="14"/>
        <v>9.4391459587612892E-5</v>
      </c>
      <c r="L38" s="75">
        <f t="shared" si="14"/>
        <v>9.4391459587612919E-5</v>
      </c>
      <c r="M38" s="75">
        <f t="shared" si="14"/>
        <v>8.3006456491769404E-5</v>
      </c>
      <c r="N38" s="75">
        <f t="shared" si="14"/>
        <v>6.1609649698191621E-5</v>
      </c>
      <c r="O38" s="75">
        <f t="shared" si="14"/>
        <v>3.2781809889421461E-5</v>
      </c>
      <c r="P38" s="75">
        <f t="shared" si="14"/>
        <v>9.6872523804719658E-20</v>
      </c>
      <c r="Q38" s="75">
        <f t="shared" si="15"/>
        <v>-3.2781809889421278E-5</v>
      </c>
      <c r="R38" s="75">
        <f t="shared" si="15"/>
        <v>-6.1609649698191472E-5</v>
      </c>
      <c r="S38" s="75">
        <f t="shared" si="15"/>
        <v>-8.3006456491769282E-5</v>
      </c>
      <c r="T38" s="75">
        <f t="shared" si="15"/>
        <v>-9.4391459587612892E-5</v>
      </c>
      <c r="U38" s="75">
        <f t="shared" si="15"/>
        <v>-9.4391459587612919E-5</v>
      </c>
      <c r="V38" s="75">
        <f t="shared" si="15"/>
        <v>-8.3006456491769391E-5</v>
      </c>
      <c r="W38" s="75">
        <f t="shared" si="15"/>
        <v>-6.1609649698191635E-5</v>
      </c>
      <c r="X38" s="75">
        <f t="shared" si="15"/>
        <v>-3.2781809889421434E-5</v>
      </c>
      <c r="Y38" s="75">
        <f t="shared" si="15"/>
        <v>-1.086152777093896E-19</v>
      </c>
      <c r="Z38" s="75">
        <f t="shared" si="15"/>
        <v>3.2781809889421305E-5</v>
      </c>
      <c r="AA38" s="75">
        <f t="shared" si="16"/>
        <v>6.1609649698191458E-5</v>
      </c>
      <c r="AB38" s="75">
        <f t="shared" si="16"/>
        <v>8.3006456491769337E-5</v>
      </c>
      <c r="AC38" s="75">
        <f t="shared" si="16"/>
        <v>9.4391459587612892E-5</v>
      </c>
      <c r="AD38" s="75">
        <f t="shared" si="16"/>
        <v>9.4391459587612919E-5</v>
      </c>
      <c r="AE38" s="75">
        <f t="shared" si="16"/>
        <v>8.3006456491769404E-5</v>
      </c>
      <c r="AF38" s="75">
        <f t="shared" si="16"/>
        <v>6.1609649698191648E-5</v>
      </c>
      <c r="AG38" s="75">
        <f t="shared" si="16"/>
        <v>3.2781809889421359E-5</v>
      </c>
      <c r="AH38" s="75">
        <f t="shared" si="16"/>
        <v>3.5228261714009833E-20</v>
      </c>
      <c r="AI38" s="75">
        <f t="shared" si="16"/>
        <v>-3.2781809889421291E-5</v>
      </c>
      <c r="AJ38" s="75">
        <f t="shared" si="16"/>
        <v>-6.1609649698191445E-5</v>
      </c>
      <c r="AK38" s="75">
        <f t="shared" si="17"/>
        <v>-8.3006456491769364E-5</v>
      </c>
      <c r="AL38" s="75">
        <f t="shared" si="17"/>
        <v>-9.4391459587612905E-5</v>
      </c>
      <c r="AM38" s="75">
        <f t="shared" si="17"/>
        <v>-9.4391459587612919E-5</v>
      </c>
      <c r="AN38" s="75">
        <f t="shared" si="17"/>
        <v>-8.3006456491769404E-5</v>
      </c>
      <c r="AO38" s="75">
        <f t="shared" si="17"/>
        <v>-6.1609649698191513E-5</v>
      </c>
      <c r="AP38" s="75">
        <f t="shared" si="17"/>
        <v>-3.2781809889421535E-5</v>
      </c>
      <c r="AQ38" s="75">
        <f t="shared" si="17"/>
        <v>-4.6971015618679774E-20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1.2743499999999999E-4</v>
      </c>
      <c r="E39" s="50">
        <v>-3.1415899999999999</v>
      </c>
      <c r="F39" s="36">
        <f t="shared" si="5"/>
        <v>5.097399999982053</v>
      </c>
      <c r="G39" s="75">
        <f t="shared" si="14"/>
        <v>-1.3526408612636461E-9</v>
      </c>
      <c r="H39" s="75">
        <f t="shared" si="14"/>
        <v>-8.8516754174836532E-5</v>
      </c>
      <c r="I39" s="75">
        <f t="shared" si="14"/>
        <v>-1.7434261892484846E-4</v>
      </c>
      <c r="J39" s="75">
        <f t="shared" si="14"/>
        <v>-2.5487117142045064E-4</v>
      </c>
      <c r="K39" s="75">
        <f t="shared" si="14"/>
        <v>-3.2765559234347824E-4</v>
      </c>
      <c r="L39" s="75">
        <f t="shared" si="14"/>
        <v>-3.9048436389487899E-4</v>
      </c>
      <c r="M39" s="75">
        <f t="shared" si="14"/>
        <v>-4.4144846564395606E-4</v>
      </c>
      <c r="N39" s="75">
        <f t="shared" si="14"/>
        <v>-4.7899937914814368E-4</v>
      </c>
      <c r="O39" s="75">
        <f t="shared" si="14"/>
        <v>-5.0199613890229613E-4</v>
      </c>
      <c r="P39" s="75">
        <f t="shared" si="14"/>
        <v>-5.0973999999820527E-4</v>
      </c>
      <c r="Q39" s="75">
        <f t="shared" si="15"/>
        <v>-5.0199566913505485E-4</v>
      </c>
      <c r="R39" s="75">
        <f t="shared" si="15"/>
        <v>-4.7899845388730124E-4</v>
      </c>
      <c r="S39" s="75">
        <f t="shared" si="15"/>
        <v>-4.4144711300309487E-4</v>
      </c>
      <c r="T39" s="75">
        <f t="shared" si="15"/>
        <v>-3.9048262497330704E-4</v>
      </c>
      <c r="U39" s="75">
        <f t="shared" si="15"/>
        <v>-3.2765351997744773E-4</v>
      </c>
      <c r="V39" s="75">
        <f t="shared" si="15"/>
        <v>-2.5486882857775459E-4</v>
      </c>
      <c r="W39" s="75">
        <f t="shared" si="15"/>
        <v>-1.7434007679157672E-4</v>
      </c>
      <c r="X39" s="75">
        <f t="shared" si="15"/>
        <v>-8.8514089992422178E-5</v>
      </c>
      <c r="Y39" s="75">
        <f t="shared" si="15"/>
        <v>1.3526408612011954E-9</v>
      </c>
      <c r="Z39" s="75">
        <f t="shared" si="15"/>
        <v>8.8516754174836708E-5</v>
      </c>
      <c r="AA39" s="75">
        <f t="shared" si="16"/>
        <v>1.743426189248484E-4</v>
      </c>
      <c r="AB39" s="75">
        <f t="shared" si="16"/>
        <v>2.5487117142045074E-4</v>
      </c>
      <c r="AC39" s="75">
        <f t="shared" si="16"/>
        <v>3.2765559234347819E-4</v>
      </c>
      <c r="AD39" s="75">
        <f t="shared" si="16"/>
        <v>3.9048436389487893E-4</v>
      </c>
      <c r="AE39" s="75">
        <f t="shared" si="16"/>
        <v>4.41448465643956E-4</v>
      </c>
      <c r="AF39" s="75">
        <f t="shared" si="16"/>
        <v>4.7899937914814357E-4</v>
      </c>
      <c r="AG39" s="75">
        <f t="shared" si="16"/>
        <v>5.0199613890229613E-4</v>
      </c>
      <c r="AH39" s="75">
        <f t="shared" si="16"/>
        <v>5.0973999999820527E-4</v>
      </c>
      <c r="AI39" s="75">
        <f t="shared" si="16"/>
        <v>5.0199566913505485E-4</v>
      </c>
      <c r="AJ39" s="75">
        <f t="shared" si="16"/>
        <v>4.7899845388730134E-4</v>
      </c>
      <c r="AK39" s="75">
        <f t="shared" si="17"/>
        <v>4.4144711300309481E-4</v>
      </c>
      <c r="AL39" s="75">
        <f t="shared" si="17"/>
        <v>3.9048262497330704E-4</v>
      </c>
      <c r="AM39" s="75">
        <f t="shared" si="17"/>
        <v>3.2765351997744773E-4</v>
      </c>
      <c r="AN39" s="75">
        <f t="shared" si="17"/>
        <v>2.548688285777548E-4</v>
      </c>
      <c r="AO39" s="75">
        <f t="shared" si="17"/>
        <v>1.7434007679157658E-4</v>
      </c>
      <c r="AP39" s="75">
        <f t="shared" si="17"/>
        <v>8.851408999242268E-5</v>
      </c>
      <c r="AQ39" s="75">
        <f t="shared" si="17"/>
        <v>-1.3526408611387447E-9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5.3343100000000001E-4</v>
      </c>
      <c r="E40" s="50">
        <v>1.5708</v>
      </c>
      <c r="F40" s="36">
        <f t="shared" si="5"/>
        <v>16.002929999892039</v>
      </c>
      <c r="G40" s="75">
        <f t="shared" si="14"/>
        <v>1.600292999989204E-3</v>
      </c>
      <c r="H40" s="75">
        <f t="shared" si="14"/>
        <v>1.5759799327410488E-3</v>
      </c>
      <c r="I40" s="75">
        <f t="shared" si="14"/>
        <v>1.5037815127208825E-3</v>
      </c>
      <c r="J40" s="75">
        <f t="shared" si="14"/>
        <v>1.3858914523868539E-3</v>
      </c>
      <c r="K40" s="75">
        <f t="shared" si="14"/>
        <v>1.2258917815669639E-3</v>
      </c>
      <c r="L40" s="75">
        <f t="shared" si="14"/>
        <v>1.0286440092953345E-3</v>
      </c>
      <c r="M40" s="75">
        <f t="shared" si="14"/>
        <v>8.0014140932025074E-4</v>
      </c>
      <c r="N40" s="75">
        <f t="shared" si="14"/>
        <v>5.4732691751406071E-4</v>
      </c>
      <c r="O40" s="75">
        <f t="shared" si="14"/>
        <v>2.7788217427998928E-4</v>
      </c>
      <c r="P40" s="75">
        <f t="shared" si="14"/>
        <v>-5.8782044147070649E-9</v>
      </c>
      <c r="Q40" s="75">
        <f t="shared" si="15"/>
        <v>-2.7789375208255138E-4</v>
      </c>
      <c r="R40" s="75">
        <f t="shared" si="15"/>
        <v>-5.4733796492468329E-4</v>
      </c>
      <c r="S40" s="75">
        <f t="shared" si="15"/>
        <v>-8.0015159066895302E-4</v>
      </c>
      <c r="T40" s="75">
        <f t="shared" si="15"/>
        <v>-1.028653015226989E-3</v>
      </c>
      <c r="U40" s="75">
        <f t="shared" si="15"/>
        <v>-1.2258993384408935E-3</v>
      </c>
      <c r="V40" s="75">
        <f t="shared" si="15"/>
        <v>-1.3858973305912684E-3</v>
      </c>
      <c r="W40" s="75">
        <f t="shared" si="15"/>
        <v>-1.5037855336495149E-3</v>
      </c>
      <c r="X40" s="75">
        <f t="shared" si="15"/>
        <v>-1.5759819742200182E-3</v>
      </c>
      <c r="Y40" s="75">
        <f t="shared" si="15"/>
        <v>-1.600292999989204E-3</v>
      </c>
      <c r="Z40" s="75">
        <f t="shared" si="15"/>
        <v>-1.5759799327410488E-3</v>
      </c>
      <c r="AA40" s="75">
        <f t="shared" si="16"/>
        <v>-1.5037815127208827E-3</v>
      </c>
      <c r="AB40" s="75">
        <f t="shared" si="16"/>
        <v>-1.3858914523868534E-3</v>
      </c>
      <c r="AC40" s="75">
        <f t="shared" si="16"/>
        <v>-1.2258917815669637E-3</v>
      </c>
      <c r="AD40" s="75">
        <f t="shared" si="16"/>
        <v>-1.0286440092953345E-3</v>
      </c>
      <c r="AE40" s="75">
        <f t="shared" si="16"/>
        <v>-8.0014140932025085E-4</v>
      </c>
      <c r="AF40" s="75">
        <f t="shared" si="16"/>
        <v>-5.4732691751406093E-4</v>
      </c>
      <c r="AG40" s="75">
        <f t="shared" si="16"/>
        <v>-2.7788217427998879E-4</v>
      </c>
      <c r="AH40" s="75">
        <f t="shared" si="16"/>
        <v>5.8782044145110057E-9</v>
      </c>
      <c r="AI40" s="75">
        <f t="shared" si="16"/>
        <v>2.7789375208255116E-4</v>
      </c>
      <c r="AJ40" s="75">
        <f t="shared" si="16"/>
        <v>5.4733796492468308E-4</v>
      </c>
      <c r="AK40" s="75">
        <f t="shared" si="17"/>
        <v>8.001515906689541E-4</v>
      </c>
      <c r="AL40" s="75">
        <f t="shared" si="17"/>
        <v>1.028653015226989E-3</v>
      </c>
      <c r="AM40" s="75">
        <f t="shared" si="17"/>
        <v>1.2258993384408933E-3</v>
      </c>
      <c r="AN40" s="75">
        <f t="shared" si="17"/>
        <v>1.3858973305912682E-3</v>
      </c>
      <c r="AO40" s="75">
        <f t="shared" si="17"/>
        <v>1.5037855336495155E-3</v>
      </c>
      <c r="AP40" s="75">
        <f t="shared" si="17"/>
        <v>1.5759819742200178E-3</v>
      </c>
      <c r="AQ40" s="75">
        <f t="shared" si="17"/>
        <v>1.600292999989204E-3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8.3121200000000006E-5</v>
      </c>
      <c r="E41" s="50">
        <v>3.1415899999999999</v>
      </c>
      <c r="F41" s="36">
        <f t="shared" si="5"/>
        <v>1.6371695760306515</v>
      </c>
      <c r="G41" s="75">
        <f t="shared" si="14"/>
        <v>-8.8227827172183427E-10</v>
      </c>
      <c r="H41" s="75">
        <f t="shared" si="14"/>
        <v>5.685742040362094E-5</v>
      </c>
      <c r="I41" s="75">
        <f t="shared" si="14"/>
        <v>1.0685787905868133E-4</v>
      </c>
      <c r="J41" s="75">
        <f t="shared" si="14"/>
        <v>1.4396970044493074E-4</v>
      </c>
      <c r="K41" s="75">
        <f t="shared" si="14"/>
        <v>1.63716651191037E-4</v>
      </c>
      <c r="L41" s="75">
        <f t="shared" si="14"/>
        <v>1.6371695760306515E-4</v>
      </c>
      <c r="M41" s="75">
        <f t="shared" si="14"/>
        <v>1.4397058272320256E-4</v>
      </c>
      <c r="N41" s="75">
        <f t="shared" si="14"/>
        <v>1.0685923078741612E-4</v>
      </c>
      <c r="O41" s="75">
        <f t="shared" si="14"/>
        <v>5.6859078544383785E-5</v>
      </c>
      <c r="P41" s="75">
        <f t="shared" si="14"/>
        <v>8.8227827174220142E-10</v>
      </c>
      <c r="Q41" s="75">
        <f t="shared" si="15"/>
        <v>-5.685742040362092E-5</v>
      </c>
      <c r="R41" s="75">
        <f t="shared" si="15"/>
        <v>-1.0685787905868142E-4</v>
      </c>
      <c r="S41" s="75">
        <f t="shared" si="15"/>
        <v>-1.4396970044493082E-4</v>
      </c>
      <c r="T41" s="75">
        <f t="shared" si="15"/>
        <v>-1.63716651191037E-4</v>
      </c>
      <c r="U41" s="75">
        <f t="shared" si="15"/>
        <v>-1.6371695760306515E-4</v>
      </c>
      <c r="V41" s="75">
        <f t="shared" si="15"/>
        <v>-1.4397058272320256E-4</v>
      </c>
      <c r="W41" s="75">
        <f t="shared" si="15"/>
        <v>-1.0685923078741614E-4</v>
      </c>
      <c r="X41" s="75">
        <f t="shared" si="15"/>
        <v>-5.6859078544383812E-5</v>
      </c>
      <c r="Y41" s="75">
        <f t="shared" si="15"/>
        <v>-8.8227827176256857E-10</v>
      </c>
      <c r="Z41" s="75">
        <f t="shared" si="15"/>
        <v>5.6857420403621178E-5</v>
      </c>
      <c r="AA41" s="75">
        <f t="shared" si="16"/>
        <v>1.0685787905868141E-4</v>
      </c>
      <c r="AB41" s="75">
        <f t="shared" si="16"/>
        <v>1.4396970044493079E-4</v>
      </c>
      <c r="AC41" s="75">
        <f t="shared" si="16"/>
        <v>1.63716651191037E-4</v>
      </c>
      <c r="AD41" s="75">
        <f t="shared" si="16"/>
        <v>1.6371695760306515E-4</v>
      </c>
      <c r="AE41" s="75">
        <f t="shared" si="16"/>
        <v>1.4397058272320256E-4</v>
      </c>
      <c r="AF41" s="75">
        <f t="shared" si="16"/>
        <v>1.0685923078741616E-4</v>
      </c>
      <c r="AG41" s="75">
        <f t="shared" si="16"/>
        <v>5.6859078544383832E-5</v>
      </c>
      <c r="AH41" s="75">
        <f t="shared" si="16"/>
        <v>8.8227827178293572E-10</v>
      </c>
      <c r="AI41" s="75">
        <f t="shared" si="16"/>
        <v>-5.6857420403620595E-5</v>
      </c>
      <c r="AJ41" s="75">
        <f t="shared" si="16"/>
        <v>-1.0685787905868095E-4</v>
      </c>
      <c r="AK41" s="75">
        <f t="shared" si="17"/>
        <v>-1.4396970044493079E-4</v>
      </c>
      <c r="AL41" s="75">
        <f t="shared" si="17"/>
        <v>-1.63716651191037E-4</v>
      </c>
      <c r="AM41" s="75">
        <f t="shared" si="17"/>
        <v>-1.6371695760306515E-4</v>
      </c>
      <c r="AN41" s="75">
        <f t="shared" si="17"/>
        <v>-1.4397058272320258E-4</v>
      </c>
      <c r="AO41" s="75">
        <f t="shared" si="17"/>
        <v>-1.0685923078741574E-4</v>
      </c>
      <c r="AP41" s="75">
        <f t="shared" si="17"/>
        <v>-5.6859078544384124E-5</v>
      </c>
      <c r="AQ41" s="75">
        <f t="shared" si="17"/>
        <v>-8.8227827150799702E-10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1.48547E-5</v>
      </c>
      <c r="E42" s="50">
        <v>3.1415899999999999</v>
      </c>
      <c r="F42" s="36">
        <f t="shared" si="5"/>
        <v>0.59418799999790806</v>
      </c>
      <c r="G42" s="75">
        <f t="shared" si="14"/>
        <v>1.5767312121327019E-10</v>
      </c>
      <c r="H42" s="75">
        <f t="shared" si="14"/>
        <v>-1.0317811061407249E-5</v>
      </c>
      <c r="I42" s="75">
        <f t="shared" si="14"/>
        <v>-2.0322278327899197E-5</v>
      </c>
      <c r="J42" s="75">
        <f t="shared" si="14"/>
        <v>-2.9709263450966927E-5</v>
      </c>
      <c r="K42" s="75">
        <f t="shared" si="14"/>
        <v>-3.8193547637689745E-5</v>
      </c>
      <c r="L42" s="75">
        <f t="shared" si="14"/>
        <v>-4.5517340206308977E-5</v>
      </c>
      <c r="M42" s="75">
        <f t="shared" si="14"/>
        <v>-5.1458111425645018E-5</v>
      </c>
      <c r="N42" s="75">
        <f t="shared" si="14"/>
        <v>-5.5835353968373624E-5</v>
      </c>
      <c r="O42" s="75">
        <f t="shared" si="14"/>
        <v>-5.8516067534825605E-5</v>
      </c>
      <c r="P42" s="75">
        <f t="shared" si="14"/>
        <v>-5.9418799999790804E-5</v>
      </c>
      <c r="Q42" s="75">
        <f t="shared" si="15"/>
        <v>-5.8516122294125937E-5</v>
      </c>
      <c r="R42" s="75">
        <f t="shared" si="15"/>
        <v>-5.5835461823140659E-5</v>
      </c>
      <c r="S42" s="75">
        <f t="shared" si="15"/>
        <v>-5.1458269098766227E-5</v>
      </c>
      <c r="T42" s="75">
        <f t="shared" si="15"/>
        <v>-4.5517542906966377E-5</v>
      </c>
      <c r="U42" s="75">
        <f t="shared" si="15"/>
        <v>-3.8193789206926419E-5</v>
      </c>
      <c r="V42" s="75">
        <f t="shared" si="15"/>
        <v>-2.9709536548823884E-5</v>
      </c>
      <c r="W42" s="75">
        <f t="shared" si="15"/>
        <v>-2.0322574656436229E-5</v>
      </c>
      <c r="X42" s="75">
        <f t="shared" si="15"/>
        <v>-1.0318121616831682E-5</v>
      </c>
      <c r="Y42" s="75">
        <f t="shared" si="15"/>
        <v>-1.5767312122054987E-10</v>
      </c>
      <c r="Z42" s="75">
        <f t="shared" si="15"/>
        <v>1.0317811061407295E-5</v>
      </c>
      <c r="AA42" s="75">
        <f t="shared" si="16"/>
        <v>2.0322278327899214E-5</v>
      </c>
      <c r="AB42" s="75">
        <f t="shared" si="16"/>
        <v>2.9709263450966944E-5</v>
      </c>
      <c r="AC42" s="75">
        <f t="shared" si="16"/>
        <v>3.8193547637689738E-5</v>
      </c>
      <c r="AD42" s="75">
        <f t="shared" si="16"/>
        <v>4.551734020630897E-5</v>
      </c>
      <c r="AE42" s="75">
        <f t="shared" si="16"/>
        <v>5.1458111425645011E-5</v>
      </c>
      <c r="AF42" s="75">
        <f t="shared" si="16"/>
        <v>5.5835353968373624E-5</v>
      </c>
      <c r="AG42" s="75">
        <f t="shared" si="16"/>
        <v>5.8516067534825605E-5</v>
      </c>
      <c r="AH42" s="75">
        <f t="shared" si="16"/>
        <v>5.9418799999790804E-5</v>
      </c>
      <c r="AI42" s="75">
        <f t="shared" si="16"/>
        <v>5.8516122294125951E-5</v>
      </c>
      <c r="AJ42" s="75">
        <f t="shared" si="16"/>
        <v>5.5835461823140693E-5</v>
      </c>
      <c r="AK42" s="75">
        <f t="shared" si="17"/>
        <v>5.1458269098766234E-5</v>
      </c>
      <c r="AL42" s="75">
        <f t="shared" si="17"/>
        <v>4.5517542906966377E-5</v>
      </c>
      <c r="AM42" s="75">
        <f t="shared" si="17"/>
        <v>3.8193789206926426E-5</v>
      </c>
      <c r="AN42" s="75">
        <f t="shared" si="17"/>
        <v>2.9709536548823891E-5</v>
      </c>
      <c r="AO42" s="75">
        <f t="shared" si="17"/>
        <v>2.0322574656436138E-5</v>
      </c>
      <c r="AP42" s="75">
        <f t="shared" si="17"/>
        <v>1.031812161683174E-5</v>
      </c>
      <c r="AQ42" s="75">
        <f t="shared" si="17"/>
        <v>1.5767312117505507E-10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7.4373400000000002E-5</v>
      </c>
      <c r="E43" s="50">
        <v>-1.5708</v>
      </c>
      <c r="F43" s="36">
        <f t="shared" si="5"/>
        <v>2.2312019999849477</v>
      </c>
      <c r="G43" s="75">
        <f t="shared" ref="G43:P49" si="18">Bn*SIN(m*(th-INDEX(deg,ii)*PI()/180+ph))*INDEX(mm,ii)*INDEX(_10kA,ii)</f>
        <v>-2.2312019999849478E-4</v>
      </c>
      <c r="H43" s="75">
        <f t="shared" si="18"/>
        <v>-2.1973064512833919E-4</v>
      </c>
      <c r="I43" s="75">
        <f t="shared" si="18"/>
        <v>-2.0966468579503036E-4</v>
      </c>
      <c r="J43" s="75">
        <f t="shared" si="18"/>
        <v>-1.9322817107928977E-4</v>
      </c>
      <c r="K43" s="75">
        <f t="shared" si="18"/>
        <v>-1.7092051616347746E-4</v>
      </c>
      <c r="L43" s="75">
        <f t="shared" si="18"/>
        <v>-1.4341952785399222E-4</v>
      </c>
      <c r="M43" s="75">
        <f t="shared" si="18"/>
        <v>-1.1156080976444632E-4</v>
      </c>
      <c r="N43" s="75">
        <f t="shared" si="18"/>
        <v>-7.6312372922701302E-5</v>
      </c>
      <c r="O43" s="75">
        <f t="shared" si="18"/>
        <v>-3.8745223245623969E-5</v>
      </c>
      <c r="P43" s="75">
        <f t="shared" si="18"/>
        <v>-8.1956625731337029E-10</v>
      </c>
      <c r="Q43" s="75">
        <f t="shared" ref="Q43:Z49" si="19">Bn*SIN(m*(th-INDEX(deg,ii)*PI()/180+ph))*INDEX(mm,ii)*INDEX(_10kA,ii)</f>
        <v>3.8743609015215352E-5</v>
      </c>
      <c r="R43" s="75">
        <f t="shared" si="19"/>
        <v>7.6310832641972819E-5</v>
      </c>
      <c r="S43" s="75">
        <f t="shared" si="19"/>
        <v>1.1155939023404845E-4</v>
      </c>
      <c r="T43" s="75">
        <f t="shared" si="19"/>
        <v>1.4341827220563789E-4</v>
      </c>
      <c r="U43" s="75">
        <f t="shared" si="19"/>
        <v>1.7091946254940639E-4</v>
      </c>
      <c r="V43" s="75">
        <f t="shared" si="19"/>
        <v>1.9322735151303252E-4</v>
      </c>
      <c r="W43" s="75">
        <f t="shared" si="19"/>
        <v>2.096641251786928E-4</v>
      </c>
      <c r="X43" s="75">
        <f t="shared" si="19"/>
        <v>2.1973036049596504E-4</v>
      </c>
      <c r="Y43" s="75">
        <f t="shared" si="19"/>
        <v>2.2312019999849478E-4</v>
      </c>
      <c r="Z43" s="75">
        <f t="shared" si="19"/>
        <v>2.1973064512833919E-4</v>
      </c>
      <c r="AA43" s="75">
        <f t="shared" ref="AA43:AJ49" si="20">Bn*SIN(m*(th-INDEX(deg,ii)*PI()/180+ph))*INDEX(mm,ii)*INDEX(_10kA,ii)</f>
        <v>2.0966468579503039E-4</v>
      </c>
      <c r="AB43" s="75">
        <f t="shared" si="20"/>
        <v>1.9322817107928983E-4</v>
      </c>
      <c r="AC43" s="75">
        <f t="shared" si="20"/>
        <v>1.7092051616347749E-4</v>
      </c>
      <c r="AD43" s="75">
        <f t="shared" si="20"/>
        <v>1.4341952785399233E-4</v>
      </c>
      <c r="AE43" s="75">
        <f t="shared" si="20"/>
        <v>1.1156080976444644E-4</v>
      </c>
      <c r="AF43" s="75">
        <f t="shared" si="20"/>
        <v>7.6312372922701465E-5</v>
      </c>
      <c r="AG43" s="75">
        <f t="shared" si="20"/>
        <v>3.8745223245623996E-5</v>
      </c>
      <c r="AH43" s="75">
        <f t="shared" si="20"/>
        <v>8.1956625739024846E-10</v>
      </c>
      <c r="AI43" s="75">
        <f t="shared" si="20"/>
        <v>-3.874360901521523E-5</v>
      </c>
      <c r="AJ43" s="75">
        <f t="shared" si="20"/>
        <v>-7.6310832641972656E-5</v>
      </c>
      <c r="AK43" s="75">
        <f t="shared" ref="AK43:AQ49" si="21">Bn*SIN(m*(th-INDEX(deg,ii)*PI()/180+ph))*INDEX(mm,ii)*INDEX(_10kA,ii)</f>
        <v>-1.1155939023404846E-4</v>
      </c>
      <c r="AL43" s="75">
        <f t="shared" si="21"/>
        <v>-1.4341827220563783E-4</v>
      </c>
      <c r="AM43" s="75">
        <f t="shared" si="21"/>
        <v>-1.7091946254940636E-4</v>
      </c>
      <c r="AN43" s="75">
        <f t="shared" si="21"/>
        <v>-1.9322735151303241E-4</v>
      </c>
      <c r="AO43" s="75">
        <f t="shared" si="21"/>
        <v>-2.0966412517869283E-4</v>
      </c>
      <c r="AP43" s="75">
        <f t="shared" si="21"/>
        <v>-2.1973036049596501E-4</v>
      </c>
      <c r="AQ43" s="75">
        <f t="shared" si="21"/>
        <v>-2.2312019999849478E-4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7.7466400000000008E-6</v>
      </c>
      <c r="E44" s="50">
        <v>3.1415899999999999</v>
      </c>
      <c r="F44" s="36">
        <f t="shared" si="5"/>
        <v>0.15257916541703065</v>
      </c>
      <c r="G44" s="75">
        <f t="shared" si="18"/>
        <v>-8.2225619346824043E-11</v>
      </c>
      <c r="H44" s="75">
        <f t="shared" si="18"/>
        <v>5.2989365793023459E-6</v>
      </c>
      <c r="I44" s="75">
        <f t="shared" si="18"/>
        <v>9.958825428785234E-6</v>
      </c>
      <c r="J44" s="75">
        <f t="shared" si="18"/>
        <v>1.3417532954946731E-5</v>
      </c>
      <c r="K44" s="75">
        <f t="shared" si="18"/>
        <v>1.5257887985045149E-5</v>
      </c>
      <c r="L44" s="75">
        <f t="shared" si="18"/>
        <v>1.5257916541703064E-5</v>
      </c>
      <c r="M44" s="75">
        <f t="shared" si="18"/>
        <v>1.3417615180566087E-5</v>
      </c>
      <c r="N44" s="75">
        <f t="shared" si="18"/>
        <v>9.9589514057428103E-6</v>
      </c>
      <c r="O44" s="75">
        <f t="shared" si="18"/>
        <v>5.299091112917826E-6</v>
      </c>
      <c r="P44" s="75">
        <f t="shared" si="18"/>
        <v>8.222561934872219E-11</v>
      </c>
      <c r="Q44" s="75">
        <f t="shared" si="19"/>
        <v>-5.2989365793023442E-6</v>
      </c>
      <c r="R44" s="75">
        <f t="shared" si="19"/>
        <v>-9.9588254287852425E-6</v>
      </c>
      <c r="S44" s="75">
        <f t="shared" si="19"/>
        <v>-1.3417532954946738E-5</v>
      </c>
      <c r="T44" s="75">
        <f t="shared" si="19"/>
        <v>-1.5257887985045148E-5</v>
      </c>
      <c r="U44" s="75">
        <f t="shared" si="19"/>
        <v>-1.5257916541703064E-5</v>
      </c>
      <c r="V44" s="75">
        <f t="shared" si="19"/>
        <v>-1.3417615180566087E-5</v>
      </c>
      <c r="W44" s="75">
        <f t="shared" si="19"/>
        <v>-9.958951405742812E-6</v>
      </c>
      <c r="X44" s="75">
        <f t="shared" si="19"/>
        <v>-5.2990911129178286E-6</v>
      </c>
      <c r="Y44" s="75">
        <f t="shared" si="19"/>
        <v>-8.222561935062035E-11</v>
      </c>
      <c r="Z44" s="75">
        <f t="shared" si="19"/>
        <v>5.2989365793023679E-6</v>
      </c>
      <c r="AA44" s="75">
        <f t="shared" si="20"/>
        <v>9.9588254287852408E-6</v>
      </c>
      <c r="AB44" s="75">
        <f t="shared" si="20"/>
        <v>1.3417532954946736E-5</v>
      </c>
      <c r="AC44" s="75">
        <f t="shared" si="20"/>
        <v>1.5257887985045148E-5</v>
      </c>
      <c r="AD44" s="75">
        <f t="shared" si="20"/>
        <v>1.5257916541703064E-5</v>
      </c>
      <c r="AE44" s="75">
        <f t="shared" si="20"/>
        <v>1.3417615180566089E-5</v>
      </c>
      <c r="AF44" s="75">
        <f t="shared" si="20"/>
        <v>9.9589514057428137E-6</v>
      </c>
      <c r="AG44" s="75">
        <f t="shared" si="20"/>
        <v>5.2990911129178302E-6</v>
      </c>
      <c r="AH44" s="75">
        <f t="shared" si="20"/>
        <v>8.2225619352518509E-11</v>
      </c>
      <c r="AI44" s="75">
        <f t="shared" si="20"/>
        <v>-5.2989365793023137E-6</v>
      </c>
      <c r="AJ44" s="75">
        <f t="shared" si="20"/>
        <v>-9.9588254287851984E-6</v>
      </c>
      <c r="AK44" s="75">
        <f t="shared" si="21"/>
        <v>-1.3417532954946736E-5</v>
      </c>
      <c r="AL44" s="75">
        <f t="shared" si="21"/>
        <v>-1.5257887985045148E-5</v>
      </c>
      <c r="AM44" s="75">
        <f t="shared" si="21"/>
        <v>-1.5257916541703064E-5</v>
      </c>
      <c r="AN44" s="75">
        <f t="shared" si="21"/>
        <v>-1.341761518056609E-5</v>
      </c>
      <c r="AO44" s="75">
        <f t="shared" si="21"/>
        <v>-9.958951405742773E-6</v>
      </c>
      <c r="AP44" s="75">
        <f t="shared" si="21"/>
        <v>-5.2990911129178582E-6</v>
      </c>
      <c r="AQ44" s="75">
        <f t="shared" si="21"/>
        <v>-8.2225619326895065E-11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7.2752899999999998E-6</v>
      </c>
      <c r="E45" s="50">
        <v>3.1415899999999999</v>
      </c>
      <c r="F45" s="36">
        <f t="shared" si="5"/>
        <v>0.29101159999897541</v>
      </c>
      <c r="G45" s="75">
        <f t="shared" si="18"/>
        <v>7.7222541150726194E-11</v>
      </c>
      <c r="H45" s="75">
        <f t="shared" si="18"/>
        <v>-5.0532873526187358E-6</v>
      </c>
      <c r="I45" s="75">
        <f t="shared" si="18"/>
        <v>-9.9531103486560985E-6</v>
      </c>
      <c r="J45" s="75">
        <f t="shared" si="18"/>
        <v>-1.4550513123266385E-5</v>
      </c>
      <c r="K45" s="75">
        <f t="shared" si="18"/>
        <v>-1.8705805919541143E-5</v>
      </c>
      <c r="L45" s="75">
        <f t="shared" si="18"/>
        <v>-2.2292732268545147E-5</v>
      </c>
      <c r="M45" s="75">
        <f t="shared" si="18"/>
        <v>-2.5202305228236244E-5</v>
      </c>
      <c r="N45" s="75">
        <f t="shared" si="18"/>
        <v>-2.7346118896549167E-5</v>
      </c>
      <c r="O45" s="75">
        <f t="shared" si="18"/>
        <v>-2.8659034579994302E-5</v>
      </c>
      <c r="P45" s="75">
        <f t="shared" si="18"/>
        <v>-2.9101159999897542E-5</v>
      </c>
      <c r="Q45" s="75">
        <f t="shared" si="19"/>
        <v>-2.8659061399101391E-5</v>
      </c>
      <c r="R45" s="75">
        <f t="shared" si="19"/>
        <v>-2.7346171719878353E-5</v>
      </c>
      <c r="S45" s="75">
        <f t="shared" si="19"/>
        <v>-2.5202382450777394E-5</v>
      </c>
      <c r="T45" s="75">
        <f t="shared" si="19"/>
        <v>-2.2292831543930433E-5</v>
      </c>
      <c r="U45" s="75">
        <f t="shared" si="19"/>
        <v>-1.8705924231338209E-5</v>
      </c>
      <c r="V45" s="75">
        <f t="shared" si="19"/>
        <v>-1.4550646876631162E-5</v>
      </c>
      <c r="W45" s="75">
        <f t="shared" si="19"/>
        <v>-9.95325547956027E-6</v>
      </c>
      <c r="X45" s="75">
        <f t="shared" si="19"/>
        <v>-5.0534394513332056E-6</v>
      </c>
      <c r="Y45" s="75">
        <f t="shared" si="19"/>
        <v>-7.7222541154291524E-11</v>
      </c>
      <c r="Z45" s="75">
        <f t="shared" si="19"/>
        <v>5.0532873526187587E-6</v>
      </c>
      <c r="AA45" s="75">
        <f t="shared" si="20"/>
        <v>9.953110348656107E-6</v>
      </c>
      <c r="AB45" s="75">
        <f t="shared" si="20"/>
        <v>1.4550513123266394E-5</v>
      </c>
      <c r="AC45" s="75">
        <f t="shared" si="20"/>
        <v>1.8705805919541139E-5</v>
      </c>
      <c r="AD45" s="75">
        <f t="shared" si="20"/>
        <v>2.2292732268545143E-5</v>
      </c>
      <c r="AE45" s="75">
        <f t="shared" si="20"/>
        <v>2.5202305228236241E-5</v>
      </c>
      <c r="AF45" s="75">
        <f t="shared" si="20"/>
        <v>2.7346118896549167E-5</v>
      </c>
      <c r="AG45" s="75">
        <f t="shared" si="20"/>
        <v>2.8659034579994302E-5</v>
      </c>
      <c r="AH45" s="75">
        <f t="shared" si="20"/>
        <v>2.9101159999897542E-5</v>
      </c>
      <c r="AI45" s="75">
        <f t="shared" si="20"/>
        <v>2.8659061399101397E-5</v>
      </c>
      <c r="AJ45" s="75">
        <f t="shared" si="20"/>
        <v>2.734617171987837E-5</v>
      </c>
      <c r="AK45" s="75">
        <f t="shared" si="21"/>
        <v>2.5202382450777397E-5</v>
      </c>
      <c r="AL45" s="75">
        <f t="shared" si="21"/>
        <v>2.2292831543930433E-5</v>
      </c>
      <c r="AM45" s="75">
        <f t="shared" si="21"/>
        <v>1.8705924231338212E-5</v>
      </c>
      <c r="AN45" s="75">
        <f t="shared" si="21"/>
        <v>1.4550646876631165E-5</v>
      </c>
      <c r="AO45" s="75">
        <f t="shared" si="21"/>
        <v>9.9532554795602242E-6</v>
      </c>
      <c r="AP45" s="75">
        <f t="shared" si="21"/>
        <v>5.0534394513332336E-6</v>
      </c>
      <c r="AQ45" s="75">
        <f t="shared" si="21"/>
        <v>7.7222541132009824E-11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6.4695600000000004E-5</v>
      </c>
      <c r="E46" s="50">
        <v>-1.5708</v>
      </c>
      <c r="F46" s="36">
        <f t="shared" si="5"/>
        <v>1.9408679999869063</v>
      </c>
      <c r="G46" s="75">
        <f t="shared" si="18"/>
        <v>-1.9408679999869064E-4</v>
      </c>
      <c r="H46" s="75">
        <f t="shared" si="18"/>
        <v>-1.9113830919340757E-4</v>
      </c>
      <c r="I46" s="75">
        <f t="shared" si="18"/>
        <v>-1.8238217758393413E-4</v>
      </c>
      <c r="J46" s="75">
        <f t="shared" si="18"/>
        <v>-1.6808445579840779E-4</v>
      </c>
      <c r="K46" s="75">
        <f t="shared" si="18"/>
        <v>-1.4867957287828542E-4</v>
      </c>
      <c r="L46" s="75">
        <f t="shared" si="18"/>
        <v>-1.247571363717504E-4</v>
      </c>
      <c r="M46" s="75">
        <f t="shared" si="18"/>
        <v>-9.7044017406716816E-5</v>
      </c>
      <c r="N46" s="75">
        <f t="shared" si="18"/>
        <v>-6.6382265079422418E-5</v>
      </c>
      <c r="O46" s="75">
        <f t="shared" si="18"/>
        <v>-3.3703521218736675E-5</v>
      </c>
      <c r="P46" s="75">
        <f t="shared" si="18"/>
        <v>-7.1292062426409013E-10</v>
      </c>
      <c r="Q46" s="75">
        <f t="shared" si="19"/>
        <v>3.3702117039220556E-5</v>
      </c>
      <c r="R46" s="75">
        <f t="shared" si="19"/>
        <v>6.6380925226922771E-5</v>
      </c>
      <c r="S46" s="75">
        <f t="shared" si="19"/>
        <v>9.704278259197382E-5</v>
      </c>
      <c r="T46" s="75">
        <f t="shared" si="19"/>
        <v>1.2475604411398521E-4</v>
      </c>
      <c r="U46" s="75">
        <f t="shared" si="19"/>
        <v>1.4867865636519748E-4</v>
      </c>
      <c r="V46" s="75">
        <f t="shared" si="19"/>
        <v>1.6808374287778354E-4</v>
      </c>
      <c r="W46" s="75">
        <f t="shared" si="19"/>
        <v>1.8238168991750595E-4</v>
      </c>
      <c r="X46" s="75">
        <f t="shared" si="19"/>
        <v>1.9113806159867314E-4</v>
      </c>
      <c r="Y46" s="75">
        <f t="shared" si="19"/>
        <v>1.9408679999869064E-4</v>
      </c>
      <c r="Z46" s="75">
        <f t="shared" si="19"/>
        <v>1.9113830919340757E-4</v>
      </c>
      <c r="AA46" s="75">
        <f t="shared" si="20"/>
        <v>1.8238217758393419E-4</v>
      </c>
      <c r="AB46" s="75">
        <f t="shared" si="20"/>
        <v>1.6808445579840779E-4</v>
      </c>
      <c r="AC46" s="75">
        <f t="shared" si="20"/>
        <v>1.4867957287828542E-4</v>
      </c>
      <c r="AD46" s="75">
        <f t="shared" si="20"/>
        <v>1.2475713637175045E-4</v>
      </c>
      <c r="AE46" s="75">
        <f t="shared" si="20"/>
        <v>9.7044017406716925E-5</v>
      </c>
      <c r="AF46" s="75">
        <f t="shared" si="20"/>
        <v>6.6382265079422553E-5</v>
      </c>
      <c r="AG46" s="75">
        <f t="shared" si="20"/>
        <v>3.3703521218736702E-5</v>
      </c>
      <c r="AH46" s="75">
        <f t="shared" si="20"/>
        <v>7.1292062433096458E-10</v>
      </c>
      <c r="AI46" s="75">
        <f t="shared" si="20"/>
        <v>-3.3702117039220448E-5</v>
      </c>
      <c r="AJ46" s="75">
        <f t="shared" si="20"/>
        <v>-6.6380925226922622E-5</v>
      </c>
      <c r="AK46" s="75">
        <f t="shared" si="21"/>
        <v>-9.7042782591973833E-5</v>
      </c>
      <c r="AL46" s="75">
        <f t="shared" si="21"/>
        <v>-1.2475604411398515E-4</v>
      </c>
      <c r="AM46" s="75">
        <f t="shared" si="21"/>
        <v>-1.4867865636519745E-4</v>
      </c>
      <c r="AN46" s="75">
        <f t="shared" si="21"/>
        <v>-1.6808374287778348E-4</v>
      </c>
      <c r="AO46" s="75">
        <f t="shared" si="21"/>
        <v>-1.8238168991750598E-4</v>
      </c>
      <c r="AP46" s="75">
        <f t="shared" si="21"/>
        <v>-1.9113806159867311E-4</v>
      </c>
      <c r="AQ46" s="75">
        <f t="shared" si="21"/>
        <v>-1.9408679999869064E-4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2.6376500000000001E-6</v>
      </c>
      <c r="E47" s="50">
        <v>3.1415899999999999</v>
      </c>
      <c r="F47" s="36">
        <f t="shared" si="5"/>
        <v>5.1951612010139987E-2</v>
      </c>
      <c r="G47" s="75">
        <f t="shared" si="18"/>
        <v>-2.7996964473649272E-11</v>
      </c>
      <c r="H47" s="75">
        <f t="shared" si="18"/>
        <v>1.8042325535195686E-6</v>
      </c>
      <c r="I47" s="75">
        <f t="shared" si="18"/>
        <v>3.3908760304125877E-6</v>
      </c>
      <c r="J47" s="75">
        <f t="shared" si="18"/>
        <v>4.5685298140374722E-6</v>
      </c>
      <c r="K47" s="75">
        <f t="shared" si="18"/>
        <v>5.1951514777702773E-6</v>
      </c>
      <c r="L47" s="75">
        <f t="shared" si="18"/>
        <v>5.1951612010139989E-6</v>
      </c>
      <c r="M47" s="75">
        <f t="shared" si="18"/>
        <v>4.5685578110019492E-6</v>
      </c>
      <c r="N47" s="75">
        <f t="shared" si="18"/>
        <v>3.3909189242507099E-6</v>
      </c>
      <c r="O47" s="75">
        <f t="shared" si="18"/>
        <v>1.8042851706014095E-6</v>
      </c>
      <c r="P47" s="75">
        <f t="shared" si="18"/>
        <v>2.7996964474295575E-11</v>
      </c>
      <c r="Q47" s="75">
        <f t="shared" si="19"/>
        <v>-1.8042325535195679E-6</v>
      </c>
      <c r="R47" s="75">
        <f t="shared" si="19"/>
        <v>-3.3908760304125907E-6</v>
      </c>
      <c r="S47" s="75">
        <f t="shared" si="19"/>
        <v>-4.5685298140374748E-6</v>
      </c>
      <c r="T47" s="75">
        <f t="shared" si="19"/>
        <v>-5.1951514777702764E-6</v>
      </c>
      <c r="U47" s="75">
        <f t="shared" si="19"/>
        <v>-5.1951612010139989E-6</v>
      </c>
      <c r="V47" s="75">
        <f t="shared" si="19"/>
        <v>-4.5685578110019492E-6</v>
      </c>
      <c r="W47" s="75">
        <f t="shared" si="19"/>
        <v>-3.3909189242507108E-6</v>
      </c>
      <c r="X47" s="75">
        <f t="shared" si="19"/>
        <v>-1.8042851706014104E-6</v>
      </c>
      <c r="Y47" s="75">
        <f t="shared" si="19"/>
        <v>-2.7996964474941878E-11</v>
      </c>
      <c r="Z47" s="75">
        <f t="shared" si="19"/>
        <v>1.8042325535195762E-6</v>
      </c>
      <c r="AA47" s="75">
        <f t="shared" si="20"/>
        <v>3.3908760304125903E-6</v>
      </c>
      <c r="AB47" s="75">
        <f t="shared" si="20"/>
        <v>4.5685298140374739E-6</v>
      </c>
      <c r="AC47" s="75">
        <f t="shared" si="20"/>
        <v>5.1951514777702764E-6</v>
      </c>
      <c r="AD47" s="75">
        <f t="shared" si="20"/>
        <v>5.1951612010139989E-6</v>
      </c>
      <c r="AE47" s="75">
        <f t="shared" si="20"/>
        <v>4.5685578110019492E-6</v>
      </c>
      <c r="AF47" s="75">
        <f t="shared" si="20"/>
        <v>3.3909189242507112E-6</v>
      </c>
      <c r="AG47" s="75">
        <f t="shared" si="20"/>
        <v>1.804285170601411E-6</v>
      </c>
      <c r="AH47" s="75">
        <f t="shared" si="20"/>
        <v>2.799696447558818E-11</v>
      </c>
      <c r="AI47" s="75">
        <f t="shared" si="20"/>
        <v>-1.8042325535195578E-6</v>
      </c>
      <c r="AJ47" s="75">
        <f t="shared" si="20"/>
        <v>-3.3908760304125754E-6</v>
      </c>
      <c r="AK47" s="75">
        <f t="shared" si="21"/>
        <v>-4.5685298140374739E-6</v>
      </c>
      <c r="AL47" s="75">
        <f t="shared" si="21"/>
        <v>-5.1951514777702764E-6</v>
      </c>
      <c r="AM47" s="75">
        <f t="shared" si="21"/>
        <v>-5.1951612010139989E-6</v>
      </c>
      <c r="AN47" s="75">
        <f t="shared" si="21"/>
        <v>-4.56855781100195E-6</v>
      </c>
      <c r="AO47" s="75">
        <f t="shared" si="21"/>
        <v>-3.3909189242506977E-6</v>
      </c>
      <c r="AP47" s="75">
        <f t="shared" si="21"/>
        <v>-1.8042851706014203E-6</v>
      </c>
      <c r="AQ47" s="75">
        <f t="shared" si="21"/>
        <v>-2.7996964466863667E-11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2.6292299999999998E-4</v>
      </c>
      <c r="E48" s="50">
        <v>1.5708</v>
      </c>
      <c r="F48" s="36">
        <f t="shared" si="5"/>
        <v>2.6292299999822624</v>
      </c>
      <c r="G48" s="75">
        <f t="shared" si="18"/>
        <v>2.6292299999822622E-4</v>
      </c>
      <c r="H48" s="75">
        <f t="shared" si="18"/>
        <v>2.589284411392631E-4</v>
      </c>
      <c r="I48" s="75">
        <f t="shared" si="18"/>
        <v>2.4706647262039675E-4</v>
      </c>
      <c r="J48" s="75">
        <f t="shared" si="18"/>
        <v>2.2769751435262715E-4</v>
      </c>
      <c r="K48" s="75">
        <f t="shared" si="18"/>
        <v>2.0141008233175476E-4</v>
      </c>
      <c r="L48" s="75">
        <f t="shared" si="18"/>
        <v>1.6900290687765125E-4</v>
      </c>
      <c r="M48" s="75">
        <f t="shared" si="18"/>
        <v>1.3146066361766767E-4</v>
      </c>
      <c r="N48" s="75">
        <f t="shared" si="18"/>
        <v>8.9924054615966807E-5</v>
      </c>
      <c r="O48" s="75">
        <f t="shared" si="18"/>
        <v>4.5655148718526923E-5</v>
      </c>
      <c r="P48" s="75">
        <f t="shared" si="18"/>
        <v>-9.6577010542945916E-10</v>
      </c>
      <c r="Q48" s="75">
        <f t="shared" si="19"/>
        <v>-4.5657050914301719E-5</v>
      </c>
      <c r="R48" s="75">
        <f t="shared" si="19"/>
        <v>-8.992586967004948E-5</v>
      </c>
      <c r="S48" s="75">
        <f t="shared" si="19"/>
        <v>-1.3146233638055849E-4</v>
      </c>
      <c r="T48" s="75">
        <f t="shared" si="19"/>
        <v>-1.6900438652329641E-4</v>
      </c>
      <c r="U48" s="75">
        <f t="shared" si="19"/>
        <v>-2.0141132390186984E-4</v>
      </c>
      <c r="V48" s="75">
        <f t="shared" si="19"/>
        <v>-2.2769848012273253E-4</v>
      </c>
      <c r="W48" s="75">
        <f t="shared" si="19"/>
        <v>-2.470671332460564E-4</v>
      </c>
      <c r="X48" s="75">
        <f t="shared" si="19"/>
        <v>-2.5892877654770083E-4</v>
      </c>
      <c r="Y48" s="75">
        <f t="shared" si="19"/>
        <v>-2.6292299999822622E-4</v>
      </c>
      <c r="Z48" s="75">
        <f t="shared" si="19"/>
        <v>-2.589284411392631E-4</v>
      </c>
      <c r="AA48" s="75">
        <f t="shared" si="20"/>
        <v>-2.4706647262039675E-4</v>
      </c>
      <c r="AB48" s="75">
        <f t="shared" si="20"/>
        <v>-2.276975143526271E-4</v>
      </c>
      <c r="AC48" s="75">
        <f t="shared" si="20"/>
        <v>-2.0141008233175471E-4</v>
      </c>
      <c r="AD48" s="75">
        <f t="shared" si="20"/>
        <v>-1.6900290687765125E-4</v>
      </c>
      <c r="AE48" s="75">
        <f t="shared" si="20"/>
        <v>-1.314606636176677E-4</v>
      </c>
      <c r="AF48" s="75">
        <f t="shared" si="20"/>
        <v>-8.9924054615966834E-5</v>
      </c>
      <c r="AG48" s="75">
        <f t="shared" si="20"/>
        <v>-4.5655148718526842E-5</v>
      </c>
      <c r="AH48" s="75">
        <f t="shared" si="20"/>
        <v>9.657701053972471E-10</v>
      </c>
      <c r="AI48" s="75">
        <f t="shared" si="20"/>
        <v>4.5657050914301685E-5</v>
      </c>
      <c r="AJ48" s="75">
        <f t="shared" si="20"/>
        <v>8.9925869670049453E-5</v>
      </c>
      <c r="AK48" s="75">
        <f t="shared" si="21"/>
        <v>1.3146233638055868E-4</v>
      </c>
      <c r="AL48" s="75">
        <f t="shared" si="21"/>
        <v>1.6900438652329641E-4</v>
      </c>
      <c r="AM48" s="75">
        <f t="shared" si="21"/>
        <v>2.0141132390186982E-4</v>
      </c>
      <c r="AN48" s="75">
        <f t="shared" si="21"/>
        <v>2.2769848012273248E-4</v>
      </c>
      <c r="AO48" s="75">
        <f t="shared" si="21"/>
        <v>2.4706713324605651E-4</v>
      </c>
      <c r="AP48" s="75">
        <f t="shared" si="21"/>
        <v>2.5892877654770077E-4</v>
      </c>
      <c r="AQ48" s="75">
        <f t="shared" si="21"/>
        <v>2.6292299999822622E-4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4.2948900000000002E-4</v>
      </c>
      <c r="E49" s="50">
        <v>3.1415899999999999</v>
      </c>
      <c r="F49" s="36">
        <f t="shared" si="5"/>
        <v>2.1474449999924392</v>
      </c>
      <c r="G49" s="75">
        <f t="shared" si="18"/>
        <v>5.6984381337864618E-10</v>
      </c>
      <c r="H49" s="75">
        <f t="shared" si="18"/>
        <v>-3.7289429902259368E-5</v>
      </c>
      <c r="I49" s="75">
        <f t="shared" si="18"/>
        <v>-7.3446409190114058E-5</v>
      </c>
      <c r="J49" s="75">
        <f t="shared" si="18"/>
        <v>-1.0737175650040336E-4</v>
      </c>
      <c r="K49" s="75">
        <f t="shared" si="18"/>
        <v>-1.380346673221584E-4</v>
      </c>
      <c r="L49" s="75">
        <f t="shared" si="18"/>
        <v>-1.6450346462624149E-4</v>
      </c>
      <c r="M49" s="75">
        <f t="shared" si="18"/>
        <v>-1.8597390740042591E-4</v>
      </c>
      <c r="N49" s="75">
        <f t="shared" si="18"/>
        <v>-2.0179362710558629E-4</v>
      </c>
      <c r="O49" s="75">
        <f t="shared" si="18"/>
        <v>-2.114819495636458E-4</v>
      </c>
      <c r="P49" s="75">
        <f t="shared" si="18"/>
        <v>-2.1474449999924394E-4</v>
      </c>
      <c r="Q49" s="75">
        <f t="shared" si="19"/>
        <v>-2.1148214746832529E-4</v>
      </c>
      <c r="R49" s="75">
        <f t="shared" si="19"/>
        <v>-2.0179401690171176E-4</v>
      </c>
      <c r="S49" s="75">
        <f t="shared" si="19"/>
        <v>-1.8597447724423929E-4</v>
      </c>
      <c r="T49" s="75">
        <f t="shared" si="19"/>
        <v>-1.6450419720332691E-4</v>
      </c>
      <c r="U49" s="75">
        <f t="shared" si="19"/>
        <v>-1.3803554037353178E-4</v>
      </c>
      <c r="V49" s="75">
        <f t="shared" si="19"/>
        <v>-1.0737274349884062E-4</v>
      </c>
      <c r="W49" s="75">
        <f t="shared" si="19"/>
        <v>-7.3447480146167037E-5</v>
      </c>
      <c r="X49" s="75">
        <f t="shared" si="19"/>
        <v>-3.7290552275470246E-5</v>
      </c>
      <c r="Y49" s="75">
        <f t="shared" si="19"/>
        <v>-5.6984381340495559E-10</v>
      </c>
      <c r="Z49" s="75">
        <f t="shared" si="19"/>
        <v>3.7289429902259538E-5</v>
      </c>
      <c r="AA49" s="75">
        <f t="shared" si="20"/>
        <v>7.3446409190114112E-5</v>
      </c>
      <c r="AB49" s="75">
        <f t="shared" si="20"/>
        <v>1.0737175650040343E-4</v>
      </c>
      <c r="AC49" s="75">
        <f t="shared" si="20"/>
        <v>1.3803466732215837E-4</v>
      </c>
      <c r="AD49" s="75">
        <f t="shared" si="20"/>
        <v>1.6450346462624146E-4</v>
      </c>
      <c r="AE49" s="75">
        <f t="shared" si="20"/>
        <v>1.8597390740042588E-4</v>
      </c>
      <c r="AF49" s="75">
        <f t="shared" si="20"/>
        <v>2.0179362710558629E-4</v>
      </c>
      <c r="AG49" s="75">
        <f t="shared" si="20"/>
        <v>2.114819495636458E-4</v>
      </c>
      <c r="AH49" s="75">
        <f t="shared" si="20"/>
        <v>2.1474449999924394E-4</v>
      </c>
      <c r="AI49" s="75">
        <f t="shared" si="20"/>
        <v>2.1148214746832534E-4</v>
      </c>
      <c r="AJ49" s="75">
        <f t="shared" si="20"/>
        <v>2.0179401690171187E-4</v>
      </c>
      <c r="AK49" s="75">
        <f t="shared" si="21"/>
        <v>1.8597447724423929E-4</v>
      </c>
      <c r="AL49" s="75">
        <f t="shared" si="21"/>
        <v>1.6450419720332691E-4</v>
      </c>
      <c r="AM49" s="75">
        <f t="shared" si="21"/>
        <v>1.3803554037353181E-4</v>
      </c>
      <c r="AN49" s="75">
        <f t="shared" si="21"/>
        <v>1.0737274349884065E-4</v>
      </c>
      <c r="AO49" s="75">
        <f t="shared" si="21"/>
        <v>7.3447480146166712E-5</v>
      </c>
      <c r="AP49" s="75">
        <f t="shared" si="21"/>
        <v>3.729055227547045E-5</v>
      </c>
      <c r="AQ49" s="75">
        <f t="shared" si="21"/>
        <v>5.6984381324053349E-10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17.261195964081473</v>
      </c>
      <c r="F51" s="36" t="s">
        <v>41</v>
      </c>
      <c r="G51" s="75">
        <f t="shared" ref="G51:AQ51" si="23">SUM(G3:G49)*10000</f>
        <v>9.7980728359778482</v>
      </c>
      <c r="H51" s="75">
        <f t="shared" si="23"/>
        <v>9.1429823416648386</v>
      </c>
      <c r="I51" s="75">
        <f t="shared" si="23"/>
        <v>8.1020489831022839</v>
      </c>
      <c r="J51" s="75">
        <f t="shared" si="23"/>
        <v>6.6118928201279523</v>
      </c>
      <c r="K51" s="75">
        <f t="shared" si="23"/>
        <v>4.6472736820108391</v>
      </c>
      <c r="L51" s="75">
        <f t="shared" si="23"/>
        <v>2.2303635660882555</v>
      </c>
      <c r="M51" s="75">
        <f t="shared" si="23"/>
        <v>-0.56540134488838956</v>
      </c>
      <c r="N51" s="75">
        <f t="shared" si="23"/>
        <v>-3.6175519547824986</v>
      </c>
      <c r="O51" s="75">
        <f t="shared" si="23"/>
        <v>-6.762833025341318</v>
      </c>
      <c r="P51" s="75">
        <f t="shared" si="23"/>
        <v>-9.8106690174058482</v>
      </c>
      <c r="Q51" s="75">
        <f t="shared" si="23"/>
        <v>-12.560413970907167</v>
      </c>
      <c r="R51" s="75">
        <f t="shared" si="23"/>
        <v>-14.820479129408255</v>
      </c>
      <c r="S51" s="75">
        <f t="shared" si="23"/>
        <v>-16.427185383191752</v>
      </c>
      <c r="T51" s="75">
        <f t="shared" si="23"/>
        <v>-17.261195964081473</v>
      </c>
      <c r="U51" s="75">
        <f t="shared" si="23"/>
        <v>-17.259647921577656</v>
      </c>
      <c r="V51" s="75">
        <f t="shared" si="23"/>
        <v>-16.422587884063073</v>
      </c>
      <c r="W51" s="75">
        <f t="shared" si="23"/>
        <v>-14.812970691246667</v>
      </c>
      <c r="X51" s="75">
        <f t="shared" si="23"/>
        <v>-12.550220933460418</v>
      </c>
      <c r="Y51" s="75">
        <f t="shared" si="23"/>
        <v>-9.7980988825071229</v>
      </c>
      <c r="Z51" s="75">
        <f t="shared" si="23"/>
        <v>-6.7482653799934909</v>
      </c>
      <c r="AA51" s="75">
        <f t="shared" si="23"/>
        <v>-3.6014272210661891</v>
      </c>
      <c r="AB51" s="75">
        <f t="shared" si="23"/>
        <v>-0.54820766433170176</v>
      </c>
      <c r="AC51" s="75">
        <f t="shared" si="23"/>
        <v>2.24810494729463</v>
      </c>
      <c r="AD51" s="75">
        <f t="shared" si="23"/>
        <v>4.6650241090818971</v>
      </c>
      <c r="AE51" s="75">
        <f t="shared" si="23"/>
        <v>6.6291125472139107</v>
      </c>
      <c r="AF51" s="75">
        <f t="shared" si="23"/>
        <v>8.1182136224166275</v>
      </c>
      <c r="AG51" s="75">
        <f t="shared" si="23"/>
        <v>9.1575989384753775</v>
      </c>
      <c r="AH51" s="75">
        <f t="shared" si="23"/>
        <v>9.8106950639351247</v>
      </c>
      <c r="AI51" s="75">
        <f t="shared" si="23"/>
        <v>10.165697009235837</v>
      </c>
      <c r="AJ51" s="75">
        <f t="shared" si="23"/>
        <v>10.319857367372173</v>
      </c>
      <c r="AK51" s="75">
        <f t="shared" si="23"/>
        <v>10.363500227395523</v>
      </c>
      <c r="AL51" s="75">
        <f t="shared" si="23"/>
        <v>10.365817334776006</v>
      </c>
      <c r="AM51" s="75">
        <f t="shared" si="23"/>
        <v>10.364260246407508</v>
      </c>
      <c r="AN51" s="75">
        <f t="shared" si="23"/>
        <v>10.358876681737557</v>
      </c>
      <c r="AO51" s="75">
        <f t="shared" si="23"/>
        <v>10.312309023612542</v>
      </c>
      <c r="AP51" s="75">
        <f t="shared" si="23"/>
        <v>10.155455020326366</v>
      </c>
      <c r="AQ51" s="75">
        <f t="shared" si="23"/>
        <v>9.7980728359778464</v>
      </c>
    </row>
    <row r="52" spans="1:43" x14ac:dyDescent="0.25">
      <c r="F52" s="36">
        <f>SUM(F3:F49)</f>
        <v>44.865953817356548</v>
      </c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22" workbookViewId="0">
      <selection activeCell="D51" sqref="D51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A2" s="75" t="s">
        <v>164</v>
      </c>
      <c r="B2" s="49" t="s">
        <v>7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1.2863600000000001E-4</v>
      </c>
      <c r="E3" s="50">
        <v>3.1415899999999999</v>
      </c>
      <c r="F3" s="36">
        <f>MAX(ABS(MAX(G3:AQ3)),ABS(MAX(G3:AQ3)))*10000</f>
        <v>5.1454399999818845</v>
      </c>
      <c r="G3" s="75">
        <f t="shared" ref="G3:V18" si="1">Bn*SIN(m*(th-INDEX(deg,ii)*PI()/180+ph))*INDEX(mm,ii)*INDEX(_10kA,ii)</f>
        <v>1.365388706630913E-9</v>
      </c>
      <c r="H3" s="75">
        <f t="shared" si="1"/>
        <v>-8.934828328375416E-5</v>
      </c>
      <c r="I3" s="75">
        <f t="shared" si="1"/>
        <v>-1.7598312958105118E-4</v>
      </c>
      <c r="J3" s="75">
        <f t="shared" si="1"/>
        <v>-2.5727081753778815E-4</v>
      </c>
      <c r="K3" s="75">
        <f t="shared" si="1"/>
        <v>-3.3074146188895488E-4</v>
      </c>
      <c r="L3" s="75">
        <f t="shared" si="1"/>
        <v>-3.9416269428388064E-4</v>
      </c>
      <c r="M3" s="75">
        <f t="shared" si="1"/>
        <v>-4.4560749266893797E-4</v>
      </c>
      <c r="N3" s="75">
        <f t="shared" si="1"/>
        <v>-4.8351273287752089E-4</v>
      </c>
      <c r="O3" s="75">
        <f t="shared" si="1"/>
        <v>-5.0672668336686883E-4</v>
      </c>
      <c r="P3" s="75">
        <f t="shared" si="1"/>
        <v>-5.1454399999818843E-4</v>
      </c>
      <c r="Q3" s="75">
        <f t="shared" si="1"/>
        <v>-5.0672715756139026E-4</v>
      </c>
      <c r="R3" s="75">
        <f t="shared" si="1"/>
        <v>-4.8351366685840322E-4</v>
      </c>
      <c r="S3" s="75">
        <f t="shared" si="1"/>
        <v>-4.4560885805764458E-4</v>
      </c>
      <c r="T3" s="75">
        <f t="shared" si="1"/>
        <v>-3.9416444959376675E-4</v>
      </c>
      <c r="U3" s="75">
        <f t="shared" si="1"/>
        <v>-3.3074355378581775E-4</v>
      </c>
      <c r="V3" s="75">
        <f t="shared" si="1"/>
        <v>-2.5727318246040039E-4</v>
      </c>
      <c r="W3" s="75">
        <f t="shared" ref="W3:AL18" si="2">Bn*SIN(m*(th-INDEX(deg,ii)*PI()/180+ph))*INDEX(mm,ii)*INDEX(_10kA,ii)</f>
        <v>-1.7598569567243573E-4</v>
      </c>
      <c r="X3" s="75">
        <f t="shared" si="2"/>
        <v>-8.9350972574522562E-5</v>
      </c>
      <c r="Y3" s="75">
        <f t="shared" si="2"/>
        <v>-1.3653887066939523E-9</v>
      </c>
      <c r="Z3" s="75">
        <f t="shared" si="2"/>
        <v>8.9348283283754567E-5</v>
      </c>
      <c r="AA3" s="75">
        <f t="shared" si="2"/>
        <v>1.7598312958105135E-4</v>
      </c>
      <c r="AB3" s="75">
        <f t="shared" si="2"/>
        <v>2.5727081753778832E-4</v>
      </c>
      <c r="AC3" s="75">
        <f t="shared" si="2"/>
        <v>3.3074146188895483E-4</v>
      </c>
      <c r="AD3" s="75">
        <f t="shared" si="2"/>
        <v>3.9416269428388059E-4</v>
      </c>
      <c r="AE3" s="75">
        <f t="shared" si="2"/>
        <v>4.4560749266893792E-4</v>
      </c>
      <c r="AF3" s="75">
        <f t="shared" si="2"/>
        <v>4.8351273287752089E-4</v>
      </c>
      <c r="AG3" s="75">
        <f t="shared" si="2"/>
        <v>5.0672668336686883E-4</v>
      </c>
      <c r="AH3" s="75">
        <f t="shared" si="2"/>
        <v>5.1454399999818843E-4</v>
      </c>
      <c r="AI3" s="75">
        <f t="shared" si="2"/>
        <v>5.0672715756139037E-4</v>
      </c>
      <c r="AJ3" s="75">
        <f t="shared" si="2"/>
        <v>4.8351366685840349E-4</v>
      </c>
      <c r="AK3" s="75">
        <f t="shared" si="2"/>
        <v>4.4560885805764464E-4</v>
      </c>
      <c r="AL3" s="75">
        <f t="shared" si="2"/>
        <v>3.9416444959376675E-4</v>
      </c>
      <c r="AM3" s="75">
        <f t="shared" ref="AK3:AS18" si="3">Bn*SIN(m*(th-INDEX(deg,ii)*PI()/180+ph))*INDEX(mm,ii)*INDEX(_10kA,ii)</f>
        <v>3.3074355378581781E-4</v>
      </c>
      <c r="AN3" s="75">
        <f t="shared" si="3"/>
        <v>2.5727318246040044E-4</v>
      </c>
      <c r="AO3" s="75">
        <f t="shared" si="3"/>
        <v>1.7598569567243492E-4</v>
      </c>
      <c r="AP3" s="75">
        <f t="shared" si="3"/>
        <v>8.9350972574523064E-5</v>
      </c>
      <c r="AQ3" s="75">
        <f t="shared" si="3"/>
        <v>1.3653887062999847E-9</v>
      </c>
    </row>
    <row r="4" spans="1:43" x14ac:dyDescent="0.25">
      <c r="A4" s="75">
        <v>2</v>
      </c>
      <c r="B4" s="49" t="s">
        <v>44</v>
      </c>
      <c r="C4" s="49">
        <v>1</v>
      </c>
      <c r="D4" s="50">
        <v>2.7713800000000002E-4</v>
      </c>
      <c r="E4" s="50">
        <v>-1.5708</v>
      </c>
      <c r="F4" s="36">
        <f t="shared" ref="F4:F49" si="4">MAX(ABS(MAX(G4:AQ4)),ABS(MAX(G4:AQ4)))*10000</f>
        <v>8.3141399999439116</v>
      </c>
      <c r="G4" s="75">
        <f t="shared" si="1"/>
        <v>-8.3141399999439114E-4</v>
      </c>
      <c r="H4" s="75">
        <f t="shared" si="1"/>
        <v>-8.1878348347094081E-4</v>
      </c>
      <c r="I4" s="75">
        <f t="shared" si="1"/>
        <v>-7.8127464512665998E-4</v>
      </c>
      <c r="J4" s="75">
        <f t="shared" si="1"/>
        <v>-7.2002717203425168E-4</v>
      </c>
      <c r="K4" s="75">
        <f t="shared" si="1"/>
        <v>-6.3690203767091213E-4</v>
      </c>
      <c r="L4" s="75">
        <f t="shared" si="1"/>
        <v>-5.3442495718092353E-4</v>
      </c>
      <c r="M4" s="75">
        <f t="shared" si="1"/>
        <v>-4.1570964479906955E-4</v>
      </c>
      <c r="N4" s="75">
        <f t="shared" si="1"/>
        <v>-2.843632052192262E-4</v>
      </c>
      <c r="O4" s="75">
        <f t="shared" si="1"/>
        <v>-1.4437653354352142E-4</v>
      </c>
      <c r="P4" s="75">
        <f t="shared" si="1"/>
        <v>-3.0539541478446976E-9</v>
      </c>
      <c r="Q4" s="75">
        <f t="shared" si="1"/>
        <v>1.4437051842807713E-4</v>
      </c>
      <c r="R4" s="75">
        <f t="shared" si="1"/>
        <v>2.8435746566287225E-4</v>
      </c>
      <c r="S4" s="75">
        <f t="shared" si="1"/>
        <v>4.1570435519532143E-4</v>
      </c>
      <c r="T4" s="75">
        <f t="shared" si="1"/>
        <v>5.3442027825171461E-4</v>
      </c>
      <c r="U4" s="75">
        <f t="shared" si="1"/>
        <v>6.3689811158313845E-4</v>
      </c>
      <c r="V4" s="75">
        <f t="shared" si="1"/>
        <v>7.2002411808010395E-4</v>
      </c>
      <c r="W4" s="75">
        <f t="shared" si="2"/>
        <v>7.812725560989893E-4</v>
      </c>
      <c r="X4" s="75">
        <f t="shared" si="2"/>
        <v>8.1878242284379578E-4</v>
      </c>
      <c r="Y4" s="75">
        <f t="shared" si="2"/>
        <v>8.3141399999439114E-4</v>
      </c>
      <c r="Z4" s="75">
        <f t="shared" si="2"/>
        <v>8.1878348347094081E-4</v>
      </c>
      <c r="AA4" s="75">
        <f t="shared" si="2"/>
        <v>7.8127464512665998E-4</v>
      </c>
      <c r="AB4" s="75">
        <f t="shared" si="2"/>
        <v>7.2002717203425179E-4</v>
      </c>
      <c r="AC4" s="75">
        <f t="shared" si="2"/>
        <v>6.3690203767091224E-4</v>
      </c>
      <c r="AD4" s="75">
        <f t="shared" si="2"/>
        <v>5.3442495718092385E-4</v>
      </c>
      <c r="AE4" s="75">
        <f t="shared" si="2"/>
        <v>4.1570964479907004E-4</v>
      </c>
      <c r="AF4" s="75">
        <f t="shared" si="2"/>
        <v>2.843632052192268E-4</v>
      </c>
      <c r="AG4" s="75">
        <f t="shared" si="2"/>
        <v>1.4437653354352153E-4</v>
      </c>
      <c r="AH4" s="75">
        <f t="shared" si="2"/>
        <v>3.0539541481311693E-9</v>
      </c>
      <c r="AI4" s="75">
        <f t="shared" si="2"/>
        <v>-1.4437051842807667E-4</v>
      </c>
      <c r="AJ4" s="75">
        <f t="shared" si="2"/>
        <v>-2.8435746566287171E-4</v>
      </c>
      <c r="AK4" s="75">
        <f t="shared" si="3"/>
        <v>-4.1570435519532154E-4</v>
      </c>
      <c r="AL4" s="75">
        <f t="shared" si="3"/>
        <v>-5.344202782517145E-4</v>
      </c>
      <c r="AM4" s="75">
        <f t="shared" si="3"/>
        <v>-6.3689811158313835E-4</v>
      </c>
      <c r="AN4" s="75">
        <f t="shared" si="3"/>
        <v>-7.2002411808010374E-4</v>
      </c>
      <c r="AO4" s="75">
        <f t="shared" si="3"/>
        <v>-7.812725560989893E-4</v>
      </c>
      <c r="AP4" s="75">
        <f t="shared" si="3"/>
        <v>-8.1878242284379567E-4</v>
      </c>
      <c r="AQ4" s="75">
        <f t="shared" si="3"/>
        <v>-8.3141399999439114E-4</v>
      </c>
    </row>
    <row r="5" spans="1:43" x14ac:dyDescent="0.25">
      <c r="A5" s="75">
        <v>3</v>
      </c>
      <c r="B5" s="49" t="s">
        <v>45</v>
      </c>
      <c r="C5" s="49">
        <v>2</v>
      </c>
      <c r="D5" s="50">
        <v>3.5453700000000002E-5</v>
      </c>
      <c r="E5" s="50">
        <v>3.1415899999999999</v>
      </c>
      <c r="F5" s="36">
        <f t="shared" si="4"/>
        <v>0.69830222611942461</v>
      </c>
      <c r="G5" s="75">
        <f t="shared" si="1"/>
        <v>-3.7631830582504095E-10</v>
      </c>
      <c r="H5" s="75">
        <f t="shared" si="1"/>
        <v>2.4251405486973909E-5</v>
      </c>
      <c r="I5" s="75">
        <f>Bn*SIN(m*(th-INDEX(deg,ii)*PI()/180+ph))*INDEX(mm,ii)*INDEX(_10kA,ii)</f>
        <v>4.5578109877898422E-5</v>
      </c>
      <c r="J5" s="75">
        <f t="shared" si="1"/>
        <v>6.1407421556286979E-5</v>
      </c>
      <c r="K5" s="75">
        <f t="shared" si="1"/>
        <v>6.9830091917966403E-5</v>
      </c>
      <c r="L5" s="75">
        <f t="shared" si="1"/>
        <v>6.9830222611942457E-5</v>
      </c>
      <c r="M5" s="75">
        <f t="shared" si="1"/>
        <v>6.1407797874592842E-5</v>
      </c>
      <c r="N5" s="75">
        <f t="shared" si="1"/>
        <v>4.5578686430992515E-5</v>
      </c>
      <c r="O5" s="75">
        <f t="shared" si="1"/>
        <v>2.4252112734044014E-5</v>
      </c>
      <c r="P5" s="75">
        <f t="shared" si="1"/>
        <v>3.7631830583372816E-10</v>
      </c>
      <c r="Q5" s="75">
        <f t="shared" si="1"/>
        <v>-2.4251405486973902E-5</v>
      </c>
      <c r="R5" s="75">
        <f t="shared" si="1"/>
        <v>-4.5578109877898463E-5</v>
      </c>
      <c r="S5" s="75">
        <f t="shared" si="1"/>
        <v>-6.1407421556287006E-5</v>
      </c>
      <c r="T5" s="75">
        <f t="shared" si="1"/>
        <v>-6.9830091917966389E-5</v>
      </c>
      <c r="U5" s="75">
        <f t="shared" si="1"/>
        <v>-6.9830222611942457E-5</v>
      </c>
      <c r="V5" s="75">
        <f t="shared" si="1"/>
        <v>-6.1407797874592842E-5</v>
      </c>
      <c r="W5" s="75">
        <f t="shared" si="2"/>
        <v>-4.5578686430992521E-5</v>
      </c>
      <c r="X5" s="75">
        <f t="shared" si="2"/>
        <v>-2.4252112734044028E-5</v>
      </c>
      <c r="Y5" s="75">
        <f t="shared" si="2"/>
        <v>-3.7631830584241536E-10</v>
      </c>
      <c r="Z5" s="75">
        <f t="shared" si="2"/>
        <v>2.425140548697401E-5</v>
      </c>
      <c r="AA5" s="75">
        <f t="shared" si="2"/>
        <v>4.5578109877898456E-5</v>
      </c>
      <c r="AB5" s="75">
        <f t="shared" si="2"/>
        <v>6.1407421556286993E-5</v>
      </c>
      <c r="AC5" s="75">
        <f t="shared" si="2"/>
        <v>6.9830091917966389E-5</v>
      </c>
      <c r="AD5" s="75">
        <f t="shared" si="2"/>
        <v>6.9830222611942457E-5</v>
      </c>
      <c r="AE5" s="75">
        <f t="shared" si="2"/>
        <v>6.1407797874592842E-5</v>
      </c>
      <c r="AF5" s="75">
        <f t="shared" si="2"/>
        <v>4.5578686430992528E-5</v>
      </c>
      <c r="AG5" s="75">
        <f t="shared" si="2"/>
        <v>2.4252112734044035E-5</v>
      </c>
      <c r="AH5" s="75">
        <f t="shared" si="2"/>
        <v>3.7631830585110257E-10</v>
      </c>
      <c r="AI5" s="75">
        <f t="shared" si="2"/>
        <v>-2.4251405486973763E-5</v>
      </c>
      <c r="AJ5" s="75">
        <f t="shared" si="2"/>
        <v>-4.557810987789826E-5</v>
      </c>
      <c r="AK5" s="75">
        <f t="shared" si="3"/>
        <v>-6.1407421556286993E-5</v>
      </c>
      <c r="AL5" s="75">
        <f t="shared" si="3"/>
        <v>-6.9830091917966389E-5</v>
      </c>
      <c r="AM5" s="75">
        <f t="shared" si="3"/>
        <v>-6.9830222611942457E-5</v>
      </c>
      <c r="AN5" s="75">
        <f t="shared" si="3"/>
        <v>-6.1407797874592855E-5</v>
      </c>
      <c r="AO5" s="75">
        <f t="shared" si="3"/>
        <v>-4.5578686430992345E-5</v>
      </c>
      <c r="AP5" s="75">
        <f t="shared" si="3"/>
        <v>-2.425211273404416E-5</v>
      </c>
      <c r="AQ5" s="75">
        <f t="shared" si="3"/>
        <v>-3.7631830573383297E-10</v>
      </c>
    </row>
    <row r="6" spans="1:43" x14ac:dyDescent="0.25">
      <c r="A6" s="75">
        <v>4</v>
      </c>
      <c r="B6" s="49" t="s">
        <v>46</v>
      </c>
      <c r="C6" s="49">
        <v>1</v>
      </c>
      <c r="D6" s="50">
        <v>3.6436499999999999E-7</v>
      </c>
      <c r="E6" s="50">
        <v>-2.4629300000000001E-16</v>
      </c>
      <c r="F6" s="36">
        <f t="shared" si="4"/>
        <v>1.45746E-2</v>
      </c>
      <c r="G6" s="75">
        <f t="shared" si="1"/>
        <v>-3.5896219578000001E-22</v>
      </c>
      <c r="H6" s="75">
        <f t="shared" si="1"/>
        <v>2.5308527302244389E-7</v>
      </c>
      <c r="I6" s="75">
        <f t="shared" si="1"/>
        <v>4.9848067809142881E-7</v>
      </c>
      <c r="J6" s="75">
        <f t="shared" si="1"/>
        <v>7.2872999999999967E-7</v>
      </c>
      <c r="K6" s="75">
        <f t="shared" si="1"/>
        <v>9.3683722961374337E-7</v>
      </c>
      <c r="L6" s="75">
        <f t="shared" si="1"/>
        <v>1.1164791340681854E-6</v>
      </c>
      <c r="M6" s="75">
        <f t="shared" si="1"/>
        <v>1.2621973849996676E-6</v>
      </c>
      <c r="N6" s="75">
        <f t="shared" si="1"/>
        <v>1.3695644070906299E-6</v>
      </c>
      <c r="O6" s="75">
        <f t="shared" si="1"/>
        <v>1.4353179077051726E-6</v>
      </c>
      <c r="P6" s="75">
        <f t="shared" si="1"/>
        <v>1.45746E-6</v>
      </c>
      <c r="Q6" s="75">
        <f t="shared" si="1"/>
        <v>1.4353179077051728E-6</v>
      </c>
      <c r="R6" s="75">
        <f t="shared" si="1"/>
        <v>1.3695644070906301E-6</v>
      </c>
      <c r="S6" s="75">
        <f t="shared" si="1"/>
        <v>1.2621973849996683E-6</v>
      </c>
      <c r="T6" s="75">
        <f t="shared" si="1"/>
        <v>1.1164791340681861E-6</v>
      </c>
      <c r="U6" s="75">
        <f t="shared" si="1"/>
        <v>9.3683722961374432E-7</v>
      </c>
      <c r="V6" s="75">
        <f t="shared" si="1"/>
        <v>7.2873000000000052E-7</v>
      </c>
      <c r="W6" s="75">
        <f t="shared" si="2"/>
        <v>4.9848067809142998E-7</v>
      </c>
      <c r="X6" s="75">
        <f t="shared" si="2"/>
        <v>2.5308527302244479E-7</v>
      </c>
      <c r="Y6" s="75">
        <f t="shared" si="2"/>
        <v>8.2580274649718402E-22</v>
      </c>
      <c r="Z6" s="75">
        <f t="shared" si="2"/>
        <v>-2.5308527302244384E-7</v>
      </c>
      <c r="AA6" s="75">
        <f t="shared" si="2"/>
        <v>-4.9848067809142839E-7</v>
      </c>
      <c r="AB6" s="75">
        <f t="shared" si="2"/>
        <v>-7.2872999999999956E-7</v>
      </c>
      <c r="AC6" s="75">
        <f t="shared" si="2"/>
        <v>-9.3683722961374294E-7</v>
      </c>
      <c r="AD6" s="75">
        <f t="shared" si="2"/>
        <v>-1.1164791340681854E-6</v>
      </c>
      <c r="AE6" s="75">
        <f t="shared" si="2"/>
        <v>-1.2621973849996674E-6</v>
      </c>
      <c r="AF6" s="75">
        <f t="shared" si="2"/>
        <v>-1.3695644070906297E-6</v>
      </c>
      <c r="AG6" s="75">
        <f t="shared" si="2"/>
        <v>-1.4353179077051726E-6</v>
      </c>
      <c r="AH6" s="75">
        <f t="shared" si="2"/>
        <v>-1.45746E-6</v>
      </c>
      <c r="AI6" s="75">
        <f t="shared" si="2"/>
        <v>-1.4353179077051728E-6</v>
      </c>
      <c r="AJ6" s="75">
        <f t="shared" si="2"/>
        <v>-1.3695644070906301E-6</v>
      </c>
      <c r="AK6" s="75">
        <f t="shared" si="3"/>
        <v>-1.2621973849996679E-6</v>
      </c>
      <c r="AL6" s="75">
        <f t="shared" si="3"/>
        <v>-1.1164791340681859E-6</v>
      </c>
      <c r="AM6" s="75">
        <f t="shared" si="3"/>
        <v>-9.36837229613744E-7</v>
      </c>
      <c r="AN6" s="75">
        <f t="shared" si="3"/>
        <v>-7.2873000000000062E-7</v>
      </c>
      <c r="AO6" s="75">
        <f t="shared" si="3"/>
        <v>-4.9848067809142892E-7</v>
      </c>
      <c r="AP6" s="75">
        <f t="shared" si="3"/>
        <v>-2.5308527302244564E-7</v>
      </c>
      <c r="AQ6" s="75">
        <f t="shared" si="3"/>
        <v>-3.5712097341822345E-22</v>
      </c>
    </row>
    <row r="7" spans="1:43" x14ac:dyDescent="0.25">
      <c r="A7" s="75">
        <v>5</v>
      </c>
      <c r="B7" s="49" t="s">
        <v>47</v>
      </c>
      <c r="C7" s="49">
        <v>1</v>
      </c>
      <c r="D7" s="50">
        <v>2.9781500000000002E-7</v>
      </c>
      <c r="E7" s="50">
        <v>1.5708</v>
      </c>
      <c r="F7" s="36">
        <f t="shared" si="4"/>
        <v>8.9344499999397253E-3</v>
      </c>
      <c r="G7" s="75">
        <f t="shared" si="1"/>
        <v>8.9344499999397258E-7</v>
      </c>
      <c r="H7" s="75">
        <f t="shared" si="1"/>
        <v>8.798709930042978E-7</v>
      </c>
      <c r="I7" s="75">
        <f t="shared" si="1"/>
        <v>8.395625511283928E-7</v>
      </c>
      <c r="J7" s="75">
        <f t="shared" si="1"/>
        <v>7.7374442597560122E-7</v>
      </c>
      <c r="K7" s="75">
        <f t="shared" si="1"/>
        <v>6.8441646797311262E-7</v>
      </c>
      <c r="L7" s="75">
        <f t="shared" si="1"/>
        <v>5.7429286192270422E-7</v>
      </c>
      <c r="M7" s="75">
        <f t="shared" si="1"/>
        <v>4.4671965786898491E-7</v>
      </c>
      <c r="N7" s="75">
        <f t="shared" si="1"/>
        <v>3.0557310306197055E-7</v>
      </c>
      <c r="O7" s="75">
        <f t="shared" si="1"/>
        <v>1.551418641458689E-7</v>
      </c>
      <c r="P7" s="75">
        <f t="shared" si="1"/>
        <v>-3.281806733703112E-12</v>
      </c>
      <c r="Q7" s="75">
        <f t="shared" si="1"/>
        <v>-1.5514832804329901E-7</v>
      </c>
      <c r="R7" s="75">
        <f t="shared" si="1"/>
        <v>-3.0557927084111077E-7</v>
      </c>
      <c r="S7" s="75">
        <f t="shared" si="1"/>
        <v>-4.4672534212498757E-7</v>
      </c>
      <c r="T7" s="75">
        <f t="shared" si="1"/>
        <v>-5.7429788994232756E-7</v>
      </c>
      <c r="U7" s="75">
        <f t="shared" si="1"/>
        <v>-6.8442068698252385E-7</v>
      </c>
      <c r="V7" s="75">
        <f t="shared" si="1"/>
        <v>-7.7374770778233471E-7</v>
      </c>
      <c r="W7" s="75">
        <f t="shared" si="2"/>
        <v>-8.3956479601641144E-7</v>
      </c>
      <c r="X7" s="75">
        <f t="shared" si="2"/>
        <v>-8.798721327638153E-7</v>
      </c>
      <c r="Y7" s="75">
        <f t="shared" si="2"/>
        <v>-8.9344499999397258E-7</v>
      </c>
      <c r="Z7" s="75">
        <f t="shared" si="2"/>
        <v>-8.798709930042978E-7</v>
      </c>
      <c r="AA7" s="75">
        <f t="shared" si="2"/>
        <v>-8.3956255112839291E-7</v>
      </c>
      <c r="AB7" s="75">
        <f t="shared" si="2"/>
        <v>-7.7374442597560112E-7</v>
      </c>
      <c r="AC7" s="75">
        <f t="shared" si="2"/>
        <v>-6.844164679731123E-7</v>
      </c>
      <c r="AD7" s="75">
        <f t="shared" si="2"/>
        <v>-5.7429286192270422E-7</v>
      </c>
      <c r="AE7" s="75">
        <f t="shared" si="2"/>
        <v>-4.4671965786898491E-7</v>
      </c>
      <c r="AF7" s="75">
        <f t="shared" si="2"/>
        <v>-3.0557310306197066E-7</v>
      </c>
      <c r="AG7" s="75">
        <f t="shared" si="2"/>
        <v>-1.5514186414586867E-7</v>
      </c>
      <c r="AH7" s="75">
        <f t="shared" si="2"/>
        <v>3.2818067335936511E-12</v>
      </c>
      <c r="AI7" s="75">
        <f t="shared" si="2"/>
        <v>1.551483280432989E-7</v>
      </c>
      <c r="AJ7" s="75">
        <f t="shared" si="2"/>
        <v>3.0557927084111072E-7</v>
      </c>
      <c r="AK7" s="75">
        <f t="shared" si="3"/>
        <v>4.4672534212498815E-7</v>
      </c>
      <c r="AL7" s="75">
        <f t="shared" si="3"/>
        <v>5.7429788994232756E-7</v>
      </c>
      <c r="AM7" s="75">
        <f t="shared" si="3"/>
        <v>6.8442068698252374E-7</v>
      </c>
      <c r="AN7" s="75">
        <f t="shared" si="3"/>
        <v>7.7374770778233461E-7</v>
      </c>
      <c r="AO7" s="75">
        <f t="shared" si="3"/>
        <v>8.3956479601641165E-7</v>
      </c>
      <c r="AP7" s="75">
        <f t="shared" si="3"/>
        <v>8.7987213276381509E-7</v>
      </c>
      <c r="AQ7" s="75">
        <f t="shared" si="3"/>
        <v>8.9344499999397258E-7</v>
      </c>
    </row>
    <row r="8" spans="1:43" x14ac:dyDescent="0.25">
      <c r="A8" s="75">
        <v>6</v>
      </c>
      <c r="B8" s="49" t="s">
        <v>48</v>
      </c>
      <c r="C8" s="49">
        <v>2</v>
      </c>
      <c r="D8" s="50">
        <v>1.16817E-8</v>
      </c>
      <c r="E8" s="50">
        <v>-4.6835399999999997E-10</v>
      </c>
      <c r="F8" s="36">
        <f t="shared" si="4"/>
        <v>2.3008457460525663E-4</v>
      </c>
      <c r="G8" s="75">
        <f t="shared" si="1"/>
        <v>-2.1884683687199999E-17</v>
      </c>
      <c r="H8" s="75">
        <f t="shared" si="1"/>
        <v>7.990753396010054E-9</v>
      </c>
      <c r="I8" s="75">
        <f t="shared" si="1"/>
        <v>1.5017704023385853E-8</v>
      </c>
      <c r="J8" s="75">
        <f t="shared" si="1"/>
        <v>2.0233297907835012E-8</v>
      </c>
      <c r="K8" s="75">
        <f t="shared" si="1"/>
        <v>2.3008457452925186E-8</v>
      </c>
      <c r="L8" s="75">
        <f t="shared" si="1"/>
        <v>2.3008457460525656E-8</v>
      </c>
      <c r="M8" s="75">
        <f t="shared" si="1"/>
        <v>2.0233297929719697E-8</v>
      </c>
      <c r="N8" s="75">
        <f t="shared" si="1"/>
        <v>1.5017704056915139E-8</v>
      </c>
      <c r="O8" s="75">
        <f t="shared" si="1"/>
        <v>7.9907534371398083E-9</v>
      </c>
      <c r="P8" s="75">
        <f t="shared" si="1"/>
        <v>2.1884687588377913E-17</v>
      </c>
      <c r="Q8" s="75">
        <f t="shared" si="1"/>
        <v>-7.9907533960100507E-9</v>
      </c>
      <c r="R8" s="75">
        <f t="shared" si="1"/>
        <v>-1.5017704023385849E-8</v>
      </c>
      <c r="S8" s="75">
        <f t="shared" si="1"/>
        <v>-2.0233297907835012E-8</v>
      </c>
      <c r="T8" s="75">
        <f t="shared" si="1"/>
        <v>-2.300845745292519E-8</v>
      </c>
      <c r="U8" s="75">
        <f t="shared" si="1"/>
        <v>-2.3008457460525656E-8</v>
      </c>
      <c r="V8" s="75">
        <f t="shared" si="1"/>
        <v>-2.023329792971969E-8</v>
      </c>
      <c r="W8" s="75">
        <f t="shared" si="2"/>
        <v>-1.5017704056915132E-8</v>
      </c>
      <c r="X8" s="75">
        <f t="shared" si="2"/>
        <v>-7.9907534371397918E-9</v>
      </c>
      <c r="Y8" s="75">
        <f t="shared" si="2"/>
        <v>-2.1884680075307407E-17</v>
      </c>
      <c r="Z8" s="75">
        <f t="shared" si="2"/>
        <v>7.9907533960100672E-9</v>
      </c>
      <c r="AA8" s="75">
        <f t="shared" si="2"/>
        <v>1.5017704023385859E-8</v>
      </c>
      <c r="AB8" s="75">
        <f t="shared" si="2"/>
        <v>2.0233297907835022E-8</v>
      </c>
      <c r="AC8" s="75">
        <f t="shared" si="2"/>
        <v>2.300845745292519E-8</v>
      </c>
      <c r="AD8" s="75">
        <f t="shared" si="2"/>
        <v>2.3008457460525663E-8</v>
      </c>
      <c r="AE8" s="75">
        <f t="shared" si="2"/>
        <v>2.0233297929719713E-8</v>
      </c>
      <c r="AF8" s="75">
        <f t="shared" si="2"/>
        <v>1.5017704056915165E-8</v>
      </c>
      <c r="AG8" s="75">
        <f t="shared" si="2"/>
        <v>7.9907534371398133E-9</v>
      </c>
      <c r="AH8" s="75">
        <f t="shared" si="2"/>
        <v>2.188470368853844E-17</v>
      </c>
      <c r="AI8" s="75">
        <f t="shared" si="2"/>
        <v>-7.9907533960100242E-9</v>
      </c>
      <c r="AJ8" s="75">
        <f t="shared" si="2"/>
        <v>-1.5017704023385823E-8</v>
      </c>
      <c r="AK8" s="75">
        <f t="shared" si="3"/>
        <v>-2.0233297907835009E-8</v>
      </c>
      <c r="AL8" s="75">
        <f t="shared" si="3"/>
        <v>-2.3008457452925183E-8</v>
      </c>
      <c r="AM8" s="75">
        <f t="shared" si="3"/>
        <v>-2.3008457460525663E-8</v>
      </c>
      <c r="AN8" s="75">
        <f t="shared" si="3"/>
        <v>-2.0233297929719713E-8</v>
      </c>
      <c r="AO8" s="75">
        <f t="shared" si="3"/>
        <v>-1.5017704056915136E-8</v>
      </c>
      <c r="AP8" s="75">
        <f t="shared" si="3"/>
        <v>-7.9907534371398563E-9</v>
      </c>
      <c r="AQ8" s="75">
        <f t="shared" si="3"/>
        <v>-2.1884706550901779E-17</v>
      </c>
    </row>
    <row r="9" spans="1:43" x14ac:dyDescent="0.25">
      <c r="A9" s="75">
        <v>7</v>
      </c>
      <c r="B9" s="49" t="s">
        <v>49</v>
      </c>
      <c r="C9" s="49">
        <v>1</v>
      </c>
      <c r="D9" s="50">
        <v>2.02573E-7</v>
      </c>
      <c r="E9" s="50">
        <v>-2.8922499999999998E-16</v>
      </c>
      <c r="F9" s="36">
        <f t="shared" si="4"/>
        <v>8.1029199999999996E-3</v>
      </c>
      <c r="G9" s="75">
        <f t="shared" si="1"/>
        <v>-2.343567037E-22</v>
      </c>
      <c r="H9" s="75">
        <f t="shared" si="1"/>
        <v>1.4070572917809208E-7</v>
      </c>
      <c r="I9" s="75">
        <f t="shared" si="1"/>
        <v>2.7713618597564255E-7</v>
      </c>
      <c r="J9" s="75">
        <f t="shared" si="1"/>
        <v>4.0514599999999973E-7</v>
      </c>
      <c r="K9" s="75">
        <f t="shared" si="1"/>
        <v>5.2084565782812503E-7</v>
      </c>
      <c r="L9" s="75">
        <f t="shared" si="1"/>
        <v>6.2071968390376274E-7</v>
      </c>
      <c r="M9" s="75">
        <f t="shared" si="1"/>
        <v>7.0173345648330018E-7</v>
      </c>
      <c r="N9" s="75">
        <f t="shared" si="1"/>
        <v>7.6142541308185525E-7</v>
      </c>
      <c r="O9" s="75">
        <f t="shared" si="1"/>
        <v>7.97981843803768E-7</v>
      </c>
      <c r="P9" s="75">
        <f t="shared" si="1"/>
        <v>8.1029199999999999E-7</v>
      </c>
      <c r="Q9" s="75">
        <f t="shared" si="1"/>
        <v>7.9798184380376811E-7</v>
      </c>
      <c r="R9" s="75">
        <f t="shared" si="1"/>
        <v>7.6142541308185535E-7</v>
      </c>
      <c r="S9" s="75">
        <f t="shared" si="1"/>
        <v>7.017334564833006E-7</v>
      </c>
      <c r="T9" s="75">
        <f t="shared" si="1"/>
        <v>6.2071968390376317E-7</v>
      </c>
      <c r="U9" s="75">
        <f t="shared" si="1"/>
        <v>5.2084565782812567E-7</v>
      </c>
      <c r="V9" s="75">
        <f t="shared" si="1"/>
        <v>4.0514600000000026E-7</v>
      </c>
      <c r="W9" s="75">
        <f t="shared" si="2"/>
        <v>2.7713618597564324E-7</v>
      </c>
      <c r="X9" s="75">
        <f t="shared" si="2"/>
        <v>1.4070572917809261E-7</v>
      </c>
      <c r="Y9" s="75">
        <f t="shared" si="2"/>
        <v>4.5911473321030852E-22</v>
      </c>
      <c r="Z9" s="75">
        <f t="shared" si="2"/>
        <v>-1.4070572917809205E-7</v>
      </c>
      <c r="AA9" s="75">
        <f t="shared" si="2"/>
        <v>-2.7713618597564234E-7</v>
      </c>
      <c r="AB9" s="75">
        <f t="shared" si="2"/>
        <v>-4.0514599999999978E-7</v>
      </c>
      <c r="AC9" s="75">
        <f t="shared" si="2"/>
        <v>-5.2084565782812503E-7</v>
      </c>
      <c r="AD9" s="75">
        <f t="shared" si="2"/>
        <v>-6.2071968390376285E-7</v>
      </c>
      <c r="AE9" s="75">
        <f t="shared" si="2"/>
        <v>-7.0173345648330018E-7</v>
      </c>
      <c r="AF9" s="75">
        <f t="shared" si="2"/>
        <v>-7.6142541308185514E-7</v>
      </c>
      <c r="AG9" s="75">
        <f t="shared" si="2"/>
        <v>-7.97981843803768E-7</v>
      </c>
      <c r="AH9" s="75">
        <f t="shared" si="2"/>
        <v>-8.1029199999999999E-7</v>
      </c>
      <c r="AI9" s="75">
        <f t="shared" si="2"/>
        <v>-7.9798184380376811E-7</v>
      </c>
      <c r="AJ9" s="75">
        <f t="shared" si="2"/>
        <v>-7.6142541308185535E-7</v>
      </c>
      <c r="AK9" s="75">
        <f t="shared" si="3"/>
        <v>-7.0173345648330028E-7</v>
      </c>
      <c r="AL9" s="75">
        <f t="shared" si="3"/>
        <v>-6.2071968390376306E-7</v>
      </c>
      <c r="AM9" s="75">
        <f t="shared" si="3"/>
        <v>-5.2084565782812556E-7</v>
      </c>
      <c r="AN9" s="75">
        <f t="shared" si="3"/>
        <v>-4.0514600000000036E-7</v>
      </c>
      <c r="AO9" s="75">
        <f t="shared" si="3"/>
        <v>-2.7713618597564265E-7</v>
      </c>
      <c r="AP9" s="75">
        <f t="shared" si="3"/>
        <v>-1.4070572917809308E-7</v>
      </c>
      <c r="AQ9" s="75">
        <f t="shared" si="3"/>
        <v>-1.9854559836496311E-22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1.69781E-7</v>
      </c>
      <c r="E10" s="50">
        <v>1.5708</v>
      </c>
      <c r="F10" s="36">
        <f t="shared" si="4"/>
        <v>5.093429999965639E-3</v>
      </c>
      <c r="G10" s="75">
        <f t="shared" si="1"/>
        <v>5.0934299999656386E-7</v>
      </c>
      <c r="H10" s="75">
        <f t="shared" si="1"/>
        <v>5.0160461045703758E-7</v>
      </c>
      <c r="I10" s="75">
        <f t="shared" si="1"/>
        <v>4.7862521865295457E-7</v>
      </c>
      <c r="J10" s="75">
        <f t="shared" si="1"/>
        <v>4.4110304177614806E-7</v>
      </c>
      <c r="K10" s="75">
        <f t="shared" si="1"/>
        <v>3.901781721838827E-7</v>
      </c>
      <c r="L10" s="75">
        <f t="shared" si="1"/>
        <v>3.2739793626949159E-7</v>
      </c>
      <c r="M10" s="75">
        <f t="shared" si="1"/>
        <v>2.5466987973290169E-7</v>
      </c>
      <c r="N10" s="75">
        <f t="shared" si="1"/>
        <v>1.742038077698048E-7</v>
      </c>
      <c r="O10" s="75">
        <f t="shared" si="1"/>
        <v>8.844464125900231E-8</v>
      </c>
      <c r="P10" s="75">
        <f t="shared" si="1"/>
        <v>-1.8709213070357368E-12</v>
      </c>
      <c r="Q10" s="75">
        <f t="shared" si="1"/>
        <v>-8.8448326254618968E-8</v>
      </c>
      <c r="R10" s="75">
        <f t="shared" si="1"/>
        <v>-1.7420732395169694E-7</v>
      </c>
      <c r="S10" s="75">
        <f t="shared" si="1"/>
        <v>-2.5467312026366207E-7</v>
      </c>
      <c r="T10" s="75">
        <f t="shared" si="1"/>
        <v>-3.2740080268723307E-7</v>
      </c>
      <c r="U10" s="75">
        <f t="shared" si="1"/>
        <v>-3.9018057739395221E-7</v>
      </c>
      <c r="V10" s="75">
        <f t="shared" si="1"/>
        <v>-4.4110491269745501E-7</v>
      </c>
      <c r="W10" s="75">
        <f t="shared" si="2"/>
        <v>-4.7862649843850149E-7</v>
      </c>
      <c r="X10" s="75">
        <f t="shared" si="2"/>
        <v>-5.0160526022118869E-7</v>
      </c>
      <c r="Y10" s="75">
        <f t="shared" si="2"/>
        <v>-5.0934299999656386E-7</v>
      </c>
      <c r="Z10" s="75">
        <f t="shared" si="2"/>
        <v>-5.0160461045703758E-7</v>
      </c>
      <c r="AA10" s="75">
        <f t="shared" si="2"/>
        <v>-4.7862521865295457E-7</v>
      </c>
      <c r="AB10" s="75">
        <f t="shared" si="2"/>
        <v>-4.4110304177614796E-7</v>
      </c>
      <c r="AC10" s="75">
        <f t="shared" si="2"/>
        <v>-3.9017817218388249E-7</v>
      </c>
      <c r="AD10" s="75">
        <f t="shared" si="2"/>
        <v>-3.2739793626949159E-7</v>
      </c>
      <c r="AE10" s="75">
        <f t="shared" si="2"/>
        <v>-2.5466987973290174E-7</v>
      </c>
      <c r="AF10" s="75">
        <f t="shared" si="2"/>
        <v>-1.7420380776980485E-7</v>
      </c>
      <c r="AG10" s="75">
        <f t="shared" si="2"/>
        <v>-8.8444641259002152E-8</v>
      </c>
      <c r="AH10" s="75">
        <f t="shared" si="2"/>
        <v>1.8709213069733347E-12</v>
      </c>
      <c r="AI10" s="75">
        <f t="shared" si="2"/>
        <v>8.8448326254618915E-8</v>
      </c>
      <c r="AJ10" s="75">
        <f t="shared" si="2"/>
        <v>1.7420732395169689E-7</v>
      </c>
      <c r="AK10" s="75">
        <f t="shared" si="3"/>
        <v>2.5467312026366238E-7</v>
      </c>
      <c r="AL10" s="75">
        <f t="shared" si="3"/>
        <v>3.2740080268723307E-7</v>
      </c>
      <c r="AM10" s="75">
        <f t="shared" si="3"/>
        <v>3.9018057739395216E-7</v>
      </c>
      <c r="AN10" s="75">
        <f t="shared" si="3"/>
        <v>4.411049126974549E-7</v>
      </c>
      <c r="AO10" s="75">
        <f t="shared" si="3"/>
        <v>4.786264984385017E-7</v>
      </c>
      <c r="AP10" s="75">
        <f t="shared" si="3"/>
        <v>5.0160526022118869E-7</v>
      </c>
      <c r="AQ10" s="75">
        <f t="shared" si="3"/>
        <v>5.0934299999656386E-7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6.9950500000000002E-9</v>
      </c>
      <c r="E11" s="50">
        <v>-4.1604799999999999E-16</v>
      </c>
      <c r="F11" s="36">
        <f t="shared" si="4"/>
        <v>1.3777558945416094E-4</v>
      </c>
      <c r="G11" s="75">
        <f t="shared" si="1"/>
        <v>-1.16411062496E-23</v>
      </c>
      <c r="H11" s="75">
        <f t="shared" si="1"/>
        <v>4.7848960071404268E-9</v>
      </c>
      <c r="I11" s="75">
        <f t="shared" si="1"/>
        <v>8.9926629382756453E-9</v>
      </c>
      <c r="J11" s="75">
        <f t="shared" si="1"/>
        <v>1.2115782001484669E-8</v>
      </c>
      <c r="K11" s="75">
        <f t="shared" si="1"/>
        <v>1.377755894541609E-8</v>
      </c>
      <c r="L11" s="75">
        <f t="shared" si="1"/>
        <v>1.3777558945416094E-8</v>
      </c>
      <c r="M11" s="75">
        <f t="shared" si="1"/>
        <v>1.2115782001484682E-8</v>
      </c>
      <c r="N11" s="75">
        <f t="shared" si="1"/>
        <v>8.9926629382756652E-9</v>
      </c>
      <c r="O11" s="75">
        <f t="shared" si="1"/>
        <v>4.7848960071404516E-9</v>
      </c>
      <c r="P11" s="75">
        <f t="shared" si="1"/>
        <v>1.4139699849348431E-23</v>
      </c>
      <c r="Q11" s="75">
        <f t="shared" si="1"/>
        <v>-4.7848960071404251E-9</v>
      </c>
      <c r="R11" s="75">
        <f t="shared" si="1"/>
        <v>-8.9926629382756437E-9</v>
      </c>
      <c r="S11" s="75">
        <f t="shared" si="1"/>
        <v>-1.2115782001484666E-8</v>
      </c>
      <c r="T11" s="75">
        <f t="shared" si="1"/>
        <v>-1.377755894541609E-8</v>
      </c>
      <c r="U11" s="75">
        <f t="shared" si="1"/>
        <v>-1.3777558945416094E-8</v>
      </c>
      <c r="V11" s="75">
        <f t="shared" si="1"/>
        <v>-1.2115782001484681E-8</v>
      </c>
      <c r="W11" s="75">
        <f t="shared" si="2"/>
        <v>-8.9926629382756669E-9</v>
      </c>
      <c r="X11" s="75">
        <f t="shared" si="2"/>
        <v>-4.7848960071404483E-9</v>
      </c>
      <c r="Y11" s="75">
        <f t="shared" si="2"/>
        <v>-1.5853694789250139E-23</v>
      </c>
      <c r="Z11" s="75">
        <f t="shared" si="2"/>
        <v>4.7848960071404293E-9</v>
      </c>
      <c r="AA11" s="75">
        <f t="shared" si="2"/>
        <v>8.992662938275642E-9</v>
      </c>
      <c r="AB11" s="75">
        <f t="shared" si="2"/>
        <v>1.2115782001484671E-8</v>
      </c>
      <c r="AC11" s="75">
        <f t="shared" si="2"/>
        <v>1.377755894541609E-8</v>
      </c>
      <c r="AD11" s="75">
        <f t="shared" si="2"/>
        <v>1.3777558945416093E-8</v>
      </c>
      <c r="AE11" s="75">
        <f t="shared" si="2"/>
        <v>1.2115782001484682E-8</v>
      </c>
      <c r="AF11" s="75">
        <f t="shared" si="2"/>
        <v>8.9926629382756685E-9</v>
      </c>
      <c r="AG11" s="75">
        <f t="shared" si="2"/>
        <v>4.7848960071404384E-9</v>
      </c>
      <c r="AH11" s="75">
        <f t="shared" si="2"/>
        <v>5.1419848197051259E-24</v>
      </c>
      <c r="AI11" s="75">
        <f t="shared" si="2"/>
        <v>-4.7848960071404276E-9</v>
      </c>
      <c r="AJ11" s="75">
        <f t="shared" si="2"/>
        <v>-8.9926629382756404E-9</v>
      </c>
      <c r="AK11" s="75">
        <f t="shared" si="3"/>
        <v>-1.2115782001484676E-8</v>
      </c>
      <c r="AL11" s="75">
        <f t="shared" si="3"/>
        <v>-1.3777558945416091E-8</v>
      </c>
      <c r="AM11" s="75">
        <f t="shared" si="3"/>
        <v>-1.3777558945416093E-8</v>
      </c>
      <c r="AN11" s="75">
        <f t="shared" si="3"/>
        <v>-1.2115782001484682E-8</v>
      </c>
      <c r="AO11" s="75">
        <f t="shared" si="3"/>
        <v>-8.9926629382756503E-9</v>
      </c>
      <c r="AP11" s="75">
        <f t="shared" si="3"/>
        <v>-4.7848960071404632E-9</v>
      </c>
      <c r="AQ11" s="75">
        <f t="shared" si="3"/>
        <v>-6.8559797596068335E-24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2.2644499999999999E-7</v>
      </c>
      <c r="E12" s="50">
        <v>-3.0765500000000002E-16</v>
      </c>
      <c r="F12" s="36">
        <f t="shared" si="4"/>
        <v>9.0577999999999995E-3</v>
      </c>
      <c r="G12" s="75">
        <f t="shared" si="1"/>
        <v>-2.7866774589999998E-22</v>
      </c>
      <c r="H12" s="75">
        <f t="shared" si="1"/>
        <v>1.5728704636715186E-7</v>
      </c>
      <c r="I12" s="75">
        <f t="shared" si="1"/>
        <v>3.097950054215239E-7</v>
      </c>
      <c r="J12" s="75">
        <f t="shared" si="1"/>
        <v>4.5288999999999966E-7</v>
      </c>
      <c r="K12" s="75">
        <f t="shared" si="1"/>
        <v>5.8222416110187328E-7</v>
      </c>
      <c r="L12" s="75">
        <f t="shared" si="1"/>
        <v>6.9386773568830765E-7</v>
      </c>
      <c r="M12" s="75">
        <f t="shared" si="1"/>
        <v>7.8442849023986868E-7</v>
      </c>
      <c r="N12" s="75">
        <f t="shared" si="1"/>
        <v>8.5115478205545999E-7</v>
      </c>
      <c r="O12" s="75">
        <f t="shared" si="1"/>
        <v>8.9201916652339771E-7</v>
      </c>
      <c r="P12" s="75">
        <f t="shared" si="1"/>
        <v>9.0577999999999995E-7</v>
      </c>
      <c r="Q12" s="75">
        <f t="shared" si="1"/>
        <v>8.9201916652339781E-7</v>
      </c>
      <c r="R12" s="75">
        <f t="shared" si="1"/>
        <v>8.5115478205546009E-7</v>
      </c>
      <c r="S12" s="75">
        <f t="shared" si="1"/>
        <v>7.84428490239869E-7</v>
      </c>
      <c r="T12" s="75">
        <f t="shared" si="1"/>
        <v>6.9386773568830818E-7</v>
      </c>
      <c r="U12" s="75">
        <f t="shared" si="1"/>
        <v>5.8222416110187402E-7</v>
      </c>
      <c r="V12" s="75">
        <f t="shared" si="1"/>
        <v>4.5289000000000029E-7</v>
      </c>
      <c r="W12" s="75">
        <f t="shared" si="2"/>
        <v>3.0979500542152475E-7</v>
      </c>
      <c r="X12" s="75">
        <f t="shared" si="2"/>
        <v>1.5728704636715247E-7</v>
      </c>
      <c r="Y12" s="75">
        <f t="shared" si="2"/>
        <v>5.1321862124670263E-22</v>
      </c>
      <c r="Z12" s="75">
        <f t="shared" si="2"/>
        <v>-1.5728704636715186E-7</v>
      </c>
      <c r="AA12" s="75">
        <f t="shared" si="2"/>
        <v>-3.0979500542152374E-7</v>
      </c>
      <c r="AB12" s="75">
        <f t="shared" si="2"/>
        <v>-4.5288999999999971E-7</v>
      </c>
      <c r="AC12" s="75">
        <f t="shared" si="2"/>
        <v>-5.8222416110187317E-7</v>
      </c>
      <c r="AD12" s="75">
        <f t="shared" si="2"/>
        <v>-6.9386773568830776E-7</v>
      </c>
      <c r="AE12" s="75">
        <f t="shared" si="2"/>
        <v>-7.8442849023986858E-7</v>
      </c>
      <c r="AF12" s="75">
        <f t="shared" si="2"/>
        <v>-8.5115478205545988E-7</v>
      </c>
      <c r="AG12" s="75">
        <f t="shared" si="2"/>
        <v>-8.9201916652339771E-7</v>
      </c>
      <c r="AH12" s="75">
        <f t="shared" si="2"/>
        <v>-9.0577999999999995E-7</v>
      </c>
      <c r="AI12" s="75">
        <f t="shared" si="2"/>
        <v>-8.9201916652339781E-7</v>
      </c>
      <c r="AJ12" s="75">
        <f t="shared" si="2"/>
        <v>-8.511547820554602E-7</v>
      </c>
      <c r="AK12" s="75">
        <f t="shared" si="3"/>
        <v>-7.8442849023986879E-7</v>
      </c>
      <c r="AL12" s="75">
        <f t="shared" si="3"/>
        <v>-6.9386773568830797E-7</v>
      </c>
      <c r="AM12" s="75">
        <f t="shared" si="3"/>
        <v>-5.8222416110187381E-7</v>
      </c>
      <c r="AN12" s="75">
        <f t="shared" si="3"/>
        <v>-4.528900000000004E-7</v>
      </c>
      <c r="AO12" s="75">
        <f t="shared" si="3"/>
        <v>-3.0979500542152411E-7</v>
      </c>
      <c r="AP12" s="75">
        <f t="shared" si="3"/>
        <v>-1.57287046367153E-7</v>
      </c>
      <c r="AQ12" s="75">
        <f t="shared" si="3"/>
        <v>-2.2194299349742596E-22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1.8145700000000001E-7</v>
      </c>
      <c r="E13" s="50">
        <v>1.5708</v>
      </c>
      <c r="F13" s="36">
        <f t="shared" si="4"/>
        <v>5.4437099999632759E-3</v>
      </c>
      <c r="G13" s="75">
        <f t="shared" si="1"/>
        <v>5.4437099999632755E-7</v>
      </c>
      <c r="H13" s="75">
        <f t="shared" si="1"/>
        <v>5.3610043408686887E-7</v>
      </c>
      <c r="I13" s="75">
        <f t="shared" si="1"/>
        <v>5.1154072776758976E-7</v>
      </c>
      <c r="J13" s="75">
        <f>Bn*SIN(m*(th-INDEX(deg,ii)*PI()/180+ph))*INDEX(mm,ii)*INDEX(_10kA,ii)</f>
        <v>4.7143811528719058E-7</v>
      </c>
      <c r="K13" s="75">
        <f t="shared" si="1"/>
        <v>4.1701109423298721E-7</v>
      </c>
      <c r="L13" s="75">
        <f t="shared" si="1"/>
        <v>3.4991340209830981E-7</v>
      </c>
      <c r="M13" s="75">
        <f t="shared" si="1"/>
        <v>2.7218376830560038E-7</v>
      </c>
      <c r="N13" s="75">
        <f t="shared" si="1"/>
        <v>1.8618396844455782E-7</v>
      </c>
      <c r="O13" s="75">
        <f t="shared" si="1"/>
        <v>9.4527062915961031E-8</v>
      </c>
      <c r="P13" s="75">
        <f t="shared" si="1"/>
        <v>-1.9995863354013922E-12</v>
      </c>
      <c r="Q13" s="75">
        <f t="shared" si="1"/>
        <v>-9.453100133221264E-8</v>
      </c>
      <c r="R13" s="75">
        <f t="shared" si="1"/>
        <v>-1.8618772643760534E-7</v>
      </c>
      <c r="S13" s="75">
        <f t="shared" si="1"/>
        <v>-2.7218723169072701E-7</v>
      </c>
      <c r="T13" s="75">
        <f t="shared" si="1"/>
        <v>-3.4991646564231127E-7</v>
      </c>
      <c r="U13" s="75">
        <f t="shared" si="1"/>
        <v>-4.1701366485162879E-7</v>
      </c>
      <c r="V13" s="75">
        <f t="shared" si="1"/>
        <v>-4.714401148735259E-7</v>
      </c>
      <c r="W13" s="75">
        <f t="shared" si="2"/>
        <v>-5.1154209556519969E-7</v>
      </c>
      <c r="X13" s="75">
        <f t="shared" si="2"/>
        <v>-5.3610112853591532E-7</v>
      </c>
      <c r="Y13" s="75">
        <f t="shared" si="2"/>
        <v>-5.4437099999632755E-7</v>
      </c>
      <c r="Z13" s="75">
        <f t="shared" si="2"/>
        <v>-5.3610043408686887E-7</v>
      </c>
      <c r="AA13" s="75">
        <f t="shared" si="2"/>
        <v>-5.1154072776758986E-7</v>
      </c>
      <c r="AB13" s="75">
        <f t="shared" si="2"/>
        <v>-4.7143811528719047E-7</v>
      </c>
      <c r="AC13" s="75">
        <f t="shared" si="2"/>
        <v>-4.170110942329871E-7</v>
      </c>
      <c r="AD13" s="75">
        <f t="shared" si="2"/>
        <v>-3.4991340209830981E-7</v>
      </c>
      <c r="AE13" s="75">
        <f t="shared" si="2"/>
        <v>-2.7218376830560044E-7</v>
      </c>
      <c r="AF13" s="75">
        <f t="shared" si="2"/>
        <v>-1.8618396844455787E-7</v>
      </c>
      <c r="AG13" s="75">
        <f t="shared" si="2"/>
        <v>-9.4527062915960872E-8</v>
      </c>
      <c r="AH13" s="75">
        <f t="shared" si="2"/>
        <v>1.9995863353346983E-12</v>
      </c>
      <c r="AI13" s="75">
        <f t="shared" si="2"/>
        <v>9.4531001332212574E-8</v>
      </c>
      <c r="AJ13" s="75">
        <f t="shared" si="2"/>
        <v>1.8618772643760529E-7</v>
      </c>
      <c r="AK13" s="75">
        <f t="shared" si="3"/>
        <v>2.7218723169072738E-7</v>
      </c>
      <c r="AL13" s="75">
        <f t="shared" si="3"/>
        <v>3.4991646564231127E-7</v>
      </c>
      <c r="AM13" s="75">
        <f t="shared" si="3"/>
        <v>4.1701366485162874E-7</v>
      </c>
      <c r="AN13" s="75">
        <f t="shared" si="3"/>
        <v>4.7144011487352579E-7</v>
      </c>
      <c r="AO13" s="75">
        <f t="shared" si="3"/>
        <v>5.115420955651999E-7</v>
      </c>
      <c r="AP13" s="75">
        <f t="shared" si="3"/>
        <v>5.3610112853591532E-7</v>
      </c>
      <c r="AQ13" s="75">
        <f t="shared" si="3"/>
        <v>5.4437099999632755E-7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1.0571300000000001E-8</v>
      </c>
      <c r="E14" s="50">
        <v>-4.2393399999999999E-16</v>
      </c>
      <c r="F14" s="36">
        <f t="shared" si="4"/>
        <v>2.0821396398835914E-4</v>
      </c>
      <c r="G14" s="75">
        <f t="shared" si="1"/>
        <v>-1.7926133976800002E-23</v>
      </c>
      <c r="H14" s="75">
        <f t="shared" si="1"/>
        <v>7.2311950822772671E-9</v>
      </c>
      <c r="I14" s="75">
        <f t="shared" si="1"/>
        <v>1.3590201316558612E-8</v>
      </c>
      <c r="J14" s="75">
        <f t="shared" si="1"/>
        <v>1.8310028702052864E-8</v>
      </c>
      <c r="K14" s="75">
        <f t="shared" si="1"/>
        <v>2.0821396398835908E-8</v>
      </c>
      <c r="L14" s="75">
        <f t="shared" si="1"/>
        <v>2.0821396398835914E-8</v>
      </c>
      <c r="M14" s="75">
        <f t="shared" si="1"/>
        <v>1.8310028702052884E-8</v>
      </c>
      <c r="N14" s="75">
        <f t="shared" si="1"/>
        <v>1.3590201316558645E-8</v>
      </c>
      <c r="O14" s="75">
        <f t="shared" si="1"/>
        <v>7.2311950822773052E-9</v>
      </c>
      <c r="P14" s="75">
        <f t="shared" si="1"/>
        <v>2.1368683428626967E-23</v>
      </c>
      <c r="Q14" s="75">
        <f t="shared" si="1"/>
        <v>-7.2311950822772646E-9</v>
      </c>
      <c r="R14" s="75">
        <f t="shared" si="1"/>
        <v>-1.3590201316558612E-8</v>
      </c>
      <c r="S14" s="75">
        <f t="shared" si="1"/>
        <v>-1.8310028702052858E-8</v>
      </c>
      <c r="T14" s="75">
        <f t="shared" si="1"/>
        <v>-2.0821396398835908E-8</v>
      </c>
      <c r="U14" s="75">
        <f t="shared" si="1"/>
        <v>-2.0821396398835914E-8</v>
      </c>
      <c r="V14" s="75">
        <f t="shared" si="1"/>
        <v>-1.8310028702052881E-8</v>
      </c>
      <c r="W14" s="75">
        <f t="shared" si="2"/>
        <v>-1.3590201316558646E-8</v>
      </c>
      <c r="X14" s="75">
        <f t="shared" si="2"/>
        <v>-7.2311950822772985E-9</v>
      </c>
      <c r="Y14" s="75">
        <f t="shared" si="2"/>
        <v>-2.3958965800902066E-23</v>
      </c>
      <c r="Z14" s="75">
        <f t="shared" si="2"/>
        <v>7.2311950822772704E-9</v>
      </c>
      <c r="AA14" s="75">
        <f t="shared" si="2"/>
        <v>1.3590201316558608E-8</v>
      </c>
      <c r="AB14" s="75">
        <f t="shared" si="2"/>
        <v>1.8310028702052868E-8</v>
      </c>
      <c r="AC14" s="75">
        <f t="shared" si="2"/>
        <v>2.0821396398835908E-8</v>
      </c>
      <c r="AD14" s="75">
        <f t="shared" si="2"/>
        <v>2.0821396398835911E-8</v>
      </c>
      <c r="AE14" s="75">
        <f t="shared" si="2"/>
        <v>1.8310028702052884E-8</v>
      </c>
      <c r="AF14" s="75">
        <f t="shared" si="2"/>
        <v>1.359020131655865E-8</v>
      </c>
      <c r="AG14" s="75">
        <f t="shared" si="2"/>
        <v>7.2311950822772837E-9</v>
      </c>
      <c r="AH14" s="75">
        <f t="shared" si="2"/>
        <v>7.7708471168252971E-24</v>
      </c>
      <c r="AI14" s="75">
        <f t="shared" si="2"/>
        <v>-7.2311950822772688E-9</v>
      </c>
      <c r="AJ14" s="75">
        <f t="shared" si="2"/>
        <v>-1.3590201316558607E-8</v>
      </c>
      <c r="AK14" s="75">
        <f t="shared" si="3"/>
        <v>-1.8310028702052874E-8</v>
      </c>
      <c r="AL14" s="75">
        <f t="shared" si="3"/>
        <v>-2.0821396398835911E-8</v>
      </c>
      <c r="AM14" s="75">
        <f t="shared" si="3"/>
        <v>-2.0821396398835911E-8</v>
      </c>
      <c r="AN14" s="75">
        <f t="shared" si="3"/>
        <v>-1.8310028702052884E-8</v>
      </c>
      <c r="AO14" s="75">
        <f t="shared" si="3"/>
        <v>-1.3590201316558622E-8</v>
      </c>
      <c r="AP14" s="75">
        <f t="shared" si="3"/>
        <v>-7.2311950822773209E-9</v>
      </c>
      <c r="AQ14" s="75">
        <f t="shared" si="3"/>
        <v>-1.0361129489100396E-23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5.4774000000000001E-7</v>
      </c>
      <c r="E15" s="50">
        <v>-2.3710199999999998E-16</v>
      </c>
      <c r="F15" s="36">
        <f t="shared" si="4"/>
        <v>2.1909600000000001E-2</v>
      </c>
      <c r="G15" s="75">
        <f t="shared" si="1"/>
        <v>-5.1948099791999998E-22</v>
      </c>
      <c r="H15" s="75">
        <f t="shared" si="1"/>
        <v>3.8045621134113715E-7</v>
      </c>
      <c r="I15" s="75">
        <f t="shared" si="1"/>
        <v>7.4935245322080664E-7</v>
      </c>
      <c r="J15" s="75">
        <f t="shared" si="1"/>
        <v>1.0954799999999996E-6</v>
      </c>
      <c r="K15" s="75">
        <f t="shared" si="1"/>
        <v>1.4083219413188198E-6</v>
      </c>
      <c r="L15" s="75">
        <f t="shared" si="1"/>
        <v>1.6783727330959559E-6</v>
      </c>
      <c r="M15" s="75">
        <f t="shared" si="1"/>
        <v>1.8974270186755535E-6</v>
      </c>
      <c r="N15" s="75">
        <f t="shared" si="1"/>
        <v>2.0588289444370936E-6</v>
      </c>
      <c r="O15" s="75">
        <f t="shared" si="1"/>
        <v>2.1576743945396275E-6</v>
      </c>
      <c r="P15" s="75">
        <f t="shared" si="1"/>
        <v>2.19096E-6</v>
      </c>
      <c r="Q15" s="75">
        <f t="shared" si="1"/>
        <v>2.1576743945396275E-6</v>
      </c>
      <c r="R15" s="75">
        <f t="shared" si="1"/>
        <v>2.058828944437094E-6</v>
      </c>
      <c r="S15" s="75">
        <f t="shared" si="1"/>
        <v>1.8974270186755543E-6</v>
      </c>
      <c r="T15" s="75">
        <f t="shared" si="1"/>
        <v>1.6783727330959567E-6</v>
      </c>
      <c r="U15" s="75">
        <f t="shared" si="1"/>
        <v>1.4083219413188213E-6</v>
      </c>
      <c r="V15" s="75">
        <f t="shared" si="1"/>
        <v>1.0954800000000006E-6</v>
      </c>
      <c r="W15" s="75">
        <f t="shared" si="2"/>
        <v>7.4935245322080844E-7</v>
      </c>
      <c r="X15" s="75">
        <f t="shared" si="2"/>
        <v>3.8045621134113847E-7</v>
      </c>
      <c r="Y15" s="75">
        <f t="shared" si="2"/>
        <v>1.2414068210897522E-21</v>
      </c>
      <c r="Z15" s="75">
        <f t="shared" si="2"/>
        <v>-3.8045621134113704E-7</v>
      </c>
      <c r="AA15" s="75">
        <f t="shared" si="2"/>
        <v>-7.4935245322080601E-7</v>
      </c>
      <c r="AB15" s="75">
        <f t="shared" si="2"/>
        <v>-1.0954799999999994E-6</v>
      </c>
      <c r="AC15" s="75">
        <f t="shared" si="2"/>
        <v>-1.4083219413188194E-6</v>
      </c>
      <c r="AD15" s="75">
        <f t="shared" si="2"/>
        <v>-1.6783727330959559E-6</v>
      </c>
      <c r="AE15" s="75">
        <f t="shared" si="2"/>
        <v>-1.897427018675553E-6</v>
      </c>
      <c r="AF15" s="75">
        <f t="shared" si="2"/>
        <v>-2.0588289444370936E-6</v>
      </c>
      <c r="AG15" s="75">
        <f t="shared" si="2"/>
        <v>-2.1576743945396275E-6</v>
      </c>
      <c r="AH15" s="75">
        <f t="shared" si="2"/>
        <v>-2.19096E-6</v>
      </c>
      <c r="AI15" s="75">
        <f t="shared" si="2"/>
        <v>-2.1576743945396275E-6</v>
      </c>
      <c r="AJ15" s="75">
        <f t="shared" si="2"/>
        <v>-2.058828944437094E-6</v>
      </c>
      <c r="AK15" s="75">
        <f t="shared" si="3"/>
        <v>-1.8974270186755537E-6</v>
      </c>
      <c r="AL15" s="75">
        <f t="shared" si="3"/>
        <v>-1.6783727330959563E-6</v>
      </c>
      <c r="AM15" s="75">
        <f t="shared" si="3"/>
        <v>-1.4083219413188209E-6</v>
      </c>
      <c r="AN15" s="75">
        <f t="shared" si="3"/>
        <v>-1.0954800000000011E-6</v>
      </c>
      <c r="AO15" s="75">
        <f t="shared" si="3"/>
        <v>-7.4935245322080685E-7</v>
      </c>
      <c r="AP15" s="75">
        <f t="shared" si="3"/>
        <v>-3.8045621134113974E-7</v>
      </c>
      <c r="AQ15" s="75">
        <f t="shared" si="3"/>
        <v>-5.3685025175331807E-22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3.9925500000000001E-7</v>
      </c>
      <c r="E16" s="50">
        <v>1.5708</v>
      </c>
      <c r="F16" s="36">
        <f t="shared" si="4"/>
        <v>1.1977649999919196E-2</v>
      </c>
      <c r="G16" s="75">
        <f t="shared" si="1"/>
        <v>1.1977649999919196E-6</v>
      </c>
      <c r="H16" s="75">
        <f t="shared" si="1"/>
        <v>1.1795674942898472E-6</v>
      </c>
      <c r="I16" s="75">
        <f t="shared" si="1"/>
        <v>1.1255294271637306E-6</v>
      </c>
      <c r="J16" s="75">
        <f t="shared" si="1"/>
        <v>1.0372927179386152E-6</v>
      </c>
      <c r="K16" s="75">
        <f t="shared" si="1"/>
        <v>9.1753839437437675E-7</v>
      </c>
      <c r="L16" s="75">
        <f t="shared" si="1"/>
        <v>7.6990513099390317E-7</v>
      </c>
      <c r="M16" s="75">
        <f t="shared" si="1"/>
        <v>5.988786897989744E-7</v>
      </c>
      <c r="N16" s="75">
        <f t="shared" si="1"/>
        <v>4.0965562266174314E-7</v>
      </c>
      <c r="O16" s="75">
        <f t="shared" si="1"/>
        <v>2.0798537672568169E-7</v>
      </c>
      <c r="P16" s="75">
        <f t="shared" si="1"/>
        <v>-4.3996365108024643E-12</v>
      </c>
      <c r="Q16" s="75">
        <f t="shared" si="1"/>
        <v>-2.0799404231797373E-7</v>
      </c>
      <c r="R16" s="75">
        <f t="shared" si="1"/>
        <v>-4.0966389127366889E-7</v>
      </c>
      <c r="S16" s="75">
        <f t="shared" si="1"/>
        <v>-5.9888631019294499E-7</v>
      </c>
      <c r="T16" s="75">
        <f t="shared" si="1"/>
        <v>-7.6991187162810458E-7</v>
      </c>
      <c r="U16" s="75">
        <f t="shared" si="1"/>
        <v>-9.1754405043804904E-7</v>
      </c>
      <c r="V16" s="75">
        <f t="shared" si="1"/>
        <v>-1.0372971175751254E-6</v>
      </c>
      <c r="W16" s="75">
        <f t="shared" si="2"/>
        <v>-1.1255324366923503E-6</v>
      </c>
      <c r="X16" s="75">
        <f t="shared" si="2"/>
        <v>-1.1795690222675722E-6</v>
      </c>
      <c r="Y16" s="75">
        <f t="shared" si="2"/>
        <v>-1.1977649999919196E-6</v>
      </c>
      <c r="Z16" s="75">
        <f t="shared" si="2"/>
        <v>-1.1795674942898472E-6</v>
      </c>
      <c r="AA16" s="75">
        <f t="shared" si="2"/>
        <v>-1.1255294271637308E-6</v>
      </c>
      <c r="AB16" s="75">
        <f t="shared" si="2"/>
        <v>-1.0372927179386147E-6</v>
      </c>
      <c r="AC16" s="75">
        <f t="shared" si="2"/>
        <v>-9.1753839437437654E-7</v>
      </c>
      <c r="AD16" s="75">
        <f t="shared" si="2"/>
        <v>-7.6990513099390317E-7</v>
      </c>
      <c r="AE16" s="75">
        <f t="shared" si="2"/>
        <v>-5.988786897989744E-7</v>
      </c>
      <c r="AF16" s="75">
        <f t="shared" si="2"/>
        <v>-4.096556226617433E-7</v>
      </c>
      <c r="AG16" s="75">
        <f t="shared" si="2"/>
        <v>-2.0798537672568135E-7</v>
      </c>
      <c r="AH16" s="75">
        <f t="shared" si="2"/>
        <v>4.3996365106557205E-12</v>
      </c>
      <c r="AI16" s="75">
        <f t="shared" si="2"/>
        <v>2.079940423179736E-7</v>
      </c>
      <c r="AJ16" s="75">
        <f t="shared" si="2"/>
        <v>4.0966389127366868E-7</v>
      </c>
      <c r="AK16" s="75">
        <f t="shared" si="3"/>
        <v>5.9888631019294573E-7</v>
      </c>
      <c r="AL16" s="75">
        <f t="shared" si="3"/>
        <v>7.6991187162810458E-7</v>
      </c>
      <c r="AM16" s="75">
        <f t="shared" si="3"/>
        <v>9.1754405043804883E-7</v>
      </c>
      <c r="AN16" s="75">
        <f t="shared" si="3"/>
        <v>1.0372971175751254E-6</v>
      </c>
      <c r="AO16" s="75">
        <f t="shared" si="3"/>
        <v>1.1255324366923507E-6</v>
      </c>
      <c r="AP16" s="75">
        <f t="shared" si="3"/>
        <v>1.1795690222675722E-6</v>
      </c>
      <c r="AQ16" s="75">
        <f t="shared" si="3"/>
        <v>1.1977649999919196E-6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3.484E-8</v>
      </c>
      <c r="E17" s="50">
        <v>-4.13973E-16</v>
      </c>
      <c r="F17" s="36">
        <f t="shared" si="4"/>
        <v>6.8621404229890666E-4</v>
      </c>
      <c r="G17" s="75">
        <f t="shared" si="1"/>
        <v>-5.7691277279999998E-23</v>
      </c>
      <c r="H17" s="75">
        <f t="shared" si="1"/>
        <v>2.3831963586932541E-8</v>
      </c>
      <c r="I17" s="75">
        <f t="shared" si="1"/>
        <v>4.4789440642958014E-8</v>
      </c>
      <c r="J17" s="75">
        <f t="shared" si="1"/>
        <v>6.0344650135699644E-8</v>
      </c>
      <c r="K17" s="75">
        <f t="shared" si="1"/>
        <v>6.8621404229890644E-8</v>
      </c>
      <c r="L17" s="75">
        <f t="shared" si="1"/>
        <v>6.862140422989067E-8</v>
      </c>
      <c r="M17" s="75">
        <f t="shared" si="1"/>
        <v>6.0344650135699724E-8</v>
      </c>
      <c r="N17" s="75">
        <f t="shared" si="1"/>
        <v>4.4789440642958119E-8</v>
      </c>
      <c r="O17" s="75">
        <f t="shared" si="1"/>
        <v>2.3831963586932667E-8</v>
      </c>
      <c r="P17" s="75">
        <f t="shared" si="1"/>
        <v>7.0425106718507989E-23</v>
      </c>
      <c r="Q17" s="75">
        <f t="shared" si="1"/>
        <v>-2.3831963586932534E-8</v>
      </c>
      <c r="R17" s="75">
        <f t="shared" si="1"/>
        <v>-4.4789440642958007E-8</v>
      </c>
      <c r="S17" s="75">
        <f t="shared" si="1"/>
        <v>-6.0344650135699631E-8</v>
      </c>
      <c r="T17" s="75">
        <f t="shared" si="1"/>
        <v>-6.8621404229890644E-8</v>
      </c>
      <c r="U17" s="75">
        <f t="shared" si="1"/>
        <v>-6.862140422989067E-8</v>
      </c>
      <c r="V17" s="75">
        <f t="shared" si="1"/>
        <v>-6.034465013569971E-8</v>
      </c>
      <c r="W17" s="75">
        <f t="shared" si="2"/>
        <v>-4.4789440642958126E-8</v>
      </c>
      <c r="X17" s="75">
        <f t="shared" si="2"/>
        <v>-2.3831963586932647E-8</v>
      </c>
      <c r="Y17" s="75">
        <f t="shared" si="2"/>
        <v>-7.8961941152311252E-23</v>
      </c>
      <c r="Z17" s="75">
        <f t="shared" si="2"/>
        <v>2.3831963586932554E-8</v>
      </c>
      <c r="AA17" s="75">
        <f t="shared" si="2"/>
        <v>4.4789440642958E-8</v>
      </c>
      <c r="AB17" s="75">
        <f t="shared" si="2"/>
        <v>6.0344650135699671E-8</v>
      </c>
      <c r="AC17" s="75">
        <f t="shared" si="2"/>
        <v>6.8621404229890644E-8</v>
      </c>
      <c r="AD17" s="75">
        <f t="shared" si="2"/>
        <v>6.8621404229890657E-8</v>
      </c>
      <c r="AE17" s="75">
        <f t="shared" si="2"/>
        <v>6.0344650135699724E-8</v>
      </c>
      <c r="AF17" s="75">
        <f t="shared" si="2"/>
        <v>4.4789440642958133E-8</v>
      </c>
      <c r="AG17" s="75">
        <f t="shared" si="2"/>
        <v>2.3831963586932597E-8</v>
      </c>
      <c r="AH17" s="75">
        <f t="shared" si="2"/>
        <v>2.5610503301409793E-23</v>
      </c>
      <c r="AI17" s="75">
        <f t="shared" si="2"/>
        <v>-2.3831963586932544E-8</v>
      </c>
      <c r="AJ17" s="75">
        <f t="shared" si="2"/>
        <v>-4.4789440642957994E-8</v>
      </c>
      <c r="AK17" s="75">
        <f t="shared" si="3"/>
        <v>-6.0344650135699684E-8</v>
      </c>
      <c r="AL17" s="75">
        <f t="shared" si="3"/>
        <v>-6.8621404229890657E-8</v>
      </c>
      <c r="AM17" s="75">
        <f t="shared" si="3"/>
        <v>-6.8621404229890657E-8</v>
      </c>
      <c r="AN17" s="75">
        <f t="shared" si="3"/>
        <v>-6.0344650135699724E-8</v>
      </c>
      <c r="AO17" s="75">
        <f t="shared" si="3"/>
        <v>-4.478944064295804E-8</v>
      </c>
      <c r="AP17" s="75">
        <f t="shared" si="3"/>
        <v>-2.383196358693272E-8</v>
      </c>
      <c r="AQ17" s="75">
        <f t="shared" si="3"/>
        <v>-3.4147337735213059E-23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1.8762200000000001E-6</v>
      </c>
      <c r="E18" s="50">
        <v>-2.02291E-16</v>
      </c>
      <c r="F18" s="36">
        <f t="shared" si="4"/>
        <v>7.5048799999999999E-2</v>
      </c>
      <c r="G18" s="75">
        <f t="shared" si="1"/>
        <v>-1.5181696800799999E-21</v>
      </c>
      <c r="H18" s="75">
        <f t="shared" si="1"/>
        <v>1.3032087356089907E-6</v>
      </c>
      <c r="I18" s="75">
        <f t="shared" si="1"/>
        <v>2.5668201332419429E-6</v>
      </c>
      <c r="J18" s="75">
        <f t="shared" si="1"/>
        <v>3.7524399999999984E-6</v>
      </c>
      <c r="K18" s="75">
        <f t="shared" si="1"/>
        <v>4.8240438761843138E-6</v>
      </c>
      <c r="L18" s="75">
        <f t="shared" si="1"/>
        <v>5.7490716202747552E-6</v>
      </c>
      <c r="M18" s="75">
        <f t="shared" si="1"/>
        <v>6.4994167323537566E-6</v>
      </c>
      <c r="N18" s="75">
        <f t="shared" si="1"/>
        <v>7.0522803558837478E-6</v>
      </c>
      <c r="O18" s="75">
        <f t="shared" si="1"/>
        <v>7.39086400942626E-6</v>
      </c>
      <c r="P18" s="75">
        <f t="shared" si="1"/>
        <v>7.5048800000000002E-6</v>
      </c>
      <c r="Q18" s="75">
        <f t="shared" si="1"/>
        <v>7.3908640094262609E-6</v>
      </c>
      <c r="R18" s="75">
        <f t="shared" si="1"/>
        <v>7.0522803558837487E-6</v>
      </c>
      <c r="S18" s="75">
        <f t="shared" si="1"/>
        <v>6.4994167323537583E-6</v>
      </c>
      <c r="T18" s="75">
        <f t="shared" si="1"/>
        <v>5.749071620274756E-6</v>
      </c>
      <c r="U18" s="75">
        <f t="shared" si="1"/>
        <v>4.8240438761843163E-6</v>
      </c>
      <c r="V18" s="75">
        <f t="shared" ref="Q18:AF33" si="5">Bn*SIN(m*(th-INDEX(deg,ii)*PI()/180+ph))*INDEX(mm,ii)*INDEX(_10kA,ii)</f>
        <v>3.7524399999999997E-6</v>
      </c>
      <c r="W18" s="75">
        <f t="shared" si="5"/>
        <v>2.5668201332419459E-6</v>
      </c>
      <c r="X18" s="75">
        <f t="shared" si="5"/>
        <v>1.3032087356089918E-6</v>
      </c>
      <c r="Y18" s="75">
        <f t="shared" si="5"/>
        <v>9.194592136274604E-22</v>
      </c>
      <c r="Z18" s="75">
        <f t="shared" si="5"/>
        <v>-1.3032087356089933E-6</v>
      </c>
      <c r="AA18" s="75">
        <f t="shared" si="2"/>
        <v>-2.5668201332419442E-6</v>
      </c>
      <c r="AB18" s="75">
        <f t="shared" si="2"/>
        <v>-3.752440000000001E-6</v>
      </c>
      <c r="AC18" s="75">
        <f t="shared" si="2"/>
        <v>-4.8240438761843146E-6</v>
      </c>
      <c r="AD18" s="75">
        <f t="shared" si="2"/>
        <v>-5.7490716202747552E-6</v>
      </c>
      <c r="AE18" s="75">
        <f t="shared" si="2"/>
        <v>-6.4994167323537558E-6</v>
      </c>
      <c r="AF18" s="75">
        <f t="shared" si="2"/>
        <v>-7.052280355883747E-6</v>
      </c>
      <c r="AG18" s="75">
        <f t="shared" si="2"/>
        <v>-7.39086400942626E-6</v>
      </c>
      <c r="AH18" s="75">
        <f t="shared" si="2"/>
        <v>-7.5048800000000002E-6</v>
      </c>
      <c r="AI18" s="75">
        <f t="shared" si="2"/>
        <v>-7.3908640094262609E-6</v>
      </c>
      <c r="AJ18" s="75">
        <f t="shared" si="2"/>
        <v>-7.0522803558837495E-6</v>
      </c>
      <c r="AK18" s="75">
        <f t="shared" si="3"/>
        <v>-6.4994167323537575E-6</v>
      </c>
      <c r="AL18" s="75">
        <f t="shared" si="3"/>
        <v>-5.7490716202747569E-6</v>
      </c>
      <c r="AM18" s="75">
        <f t="shared" si="3"/>
        <v>-4.8240438761843171E-6</v>
      </c>
      <c r="AN18" s="75">
        <f t="shared" si="3"/>
        <v>-3.7524400000000035E-6</v>
      </c>
      <c r="AO18" s="75">
        <f t="shared" si="3"/>
        <v>-2.5668201332419437E-6</v>
      </c>
      <c r="AP18" s="75">
        <f t="shared" si="3"/>
        <v>-1.3032087356089992E-6</v>
      </c>
      <c r="AQ18" s="75">
        <f t="shared" si="3"/>
        <v>-1.8389184272549208E-21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2.8294000000000002E-7</v>
      </c>
      <c r="E19" s="50">
        <v>1.5708</v>
      </c>
      <c r="F19" s="36">
        <f t="shared" si="4"/>
        <v>8.4881999999427363E-3</v>
      </c>
      <c r="G19" s="75">
        <f t="shared" ref="G19:V34" si="6">Bn*SIN(m*(th-INDEX(deg,ii)*PI()/180+ph))*INDEX(mm,ii)*INDEX(_10kA,ii)</f>
        <v>8.4881999999427369E-7</v>
      </c>
      <c r="H19" s="75">
        <f t="shared" si="6"/>
        <v>8.3592397549027427E-7</v>
      </c>
      <c r="I19" s="75">
        <f t="shared" si="6"/>
        <v>7.9762882398894426E-7</v>
      </c>
      <c r="J19" s="75">
        <f t="shared" si="6"/>
        <v>7.3509812429037024E-7</v>
      </c>
      <c r="K19" s="75">
        <f t="shared" si="6"/>
        <v>6.502318400628325E-7</v>
      </c>
      <c r="L19" s="75">
        <f t="shared" si="6"/>
        <v>5.4560859040817262E-7</v>
      </c>
      <c r="M19" s="75">
        <f t="shared" si="6"/>
        <v>4.2440729982522902E-7</v>
      </c>
      <c r="N19" s="75">
        <f t="shared" si="6"/>
        <v>2.9031060819755195E-7</v>
      </c>
      <c r="O19" s="75">
        <f t="shared" si="6"/>
        <v>1.4739297564404798E-7</v>
      </c>
      <c r="P19" s="75">
        <f t="shared" si="6"/>
        <v>-3.1178899559590969E-12</v>
      </c>
      <c r="Q19" s="75">
        <f t="shared" si="5"/>
        <v>-1.4739911668845094E-7</v>
      </c>
      <c r="R19" s="75">
        <f t="shared" si="5"/>
        <v>-2.9031646791391934E-7</v>
      </c>
      <c r="S19" s="75">
        <f t="shared" si="5"/>
        <v>-4.2441270016904451E-7</v>
      </c>
      <c r="T19" s="75">
        <f t="shared" si="5"/>
        <v>-5.4561336729272253E-7</v>
      </c>
      <c r="U19" s="75">
        <f t="shared" si="5"/>
        <v>-6.5023584834489631E-7</v>
      </c>
      <c r="V19" s="75">
        <f t="shared" si="5"/>
        <v>-7.3510124218032592E-7</v>
      </c>
      <c r="W19" s="75">
        <f t="shared" si="5"/>
        <v>-7.9763095675128334E-7</v>
      </c>
      <c r="X19" s="75">
        <f t="shared" si="5"/>
        <v>-8.3592505832209218E-7</v>
      </c>
      <c r="Y19" s="75">
        <f t="shared" si="5"/>
        <v>-8.4881999999427369E-7</v>
      </c>
      <c r="Z19" s="75">
        <f t="shared" si="5"/>
        <v>-8.3592397549027427E-7</v>
      </c>
      <c r="AA19" s="75">
        <f t="shared" si="5"/>
        <v>-7.9762882398894437E-7</v>
      </c>
      <c r="AB19" s="75">
        <f t="shared" si="5"/>
        <v>-7.3509812429037002E-7</v>
      </c>
      <c r="AC19" s="75">
        <f t="shared" si="5"/>
        <v>-6.5023184006283229E-7</v>
      </c>
      <c r="AD19" s="75">
        <f t="shared" si="5"/>
        <v>-5.4560859040817262E-7</v>
      </c>
      <c r="AE19" s="75">
        <f t="shared" si="5"/>
        <v>-4.2440729982522907E-7</v>
      </c>
      <c r="AF19" s="75">
        <f t="shared" si="5"/>
        <v>-2.9031060819755206E-7</v>
      </c>
      <c r="AG19" s="75">
        <f t="shared" ref="AG19:AQ34" si="7">Bn*SIN(m*(th-INDEX(deg,ii)*PI()/180+ph))*INDEX(mm,ii)*INDEX(_10kA,ii)</f>
        <v>-1.4739297564404774E-7</v>
      </c>
      <c r="AH19" s="75">
        <f t="shared" si="7"/>
        <v>3.117889955855104E-12</v>
      </c>
      <c r="AI19" s="75">
        <f t="shared" si="7"/>
        <v>1.4739911668845084E-7</v>
      </c>
      <c r="AJ19" s="75">
        <f t="shared" si="7"/>
        <v>2.9031646791391924E-7</v>
      </c>
      <c r="AK19" s="75">
        <f t="shared" si="7"/>
        <v>4.2441270016904504E-7</v>
      </c>
      <c r="AL19" s="75">
        <f t="shared" si="7"/>
        <v>5.4561336729272253E-7</v>
      </c>
      <c r="AM19" s="75">
        <f t="shared" si="7"/>
        <v>6.502358483448962E-7</v>
      </c>
      <c r="AN19" s="75">
        <f t="shared" si="7"/>
        <v>7.3510124218032581E-7</v>
      </c>
      <c r="AO19" s="75">
        <f t="shared" si="7"/>
        <v>7.9763095675128345E-7</v>
      </c>
      <c r="AP19" s="75">
        <f t="shared" si="7"/>
        <v>8.3592505832209207E-7</v>
      </c>
      <c r="AQ19" s="75">
        <f t="shared" si="7"/>
        <v>8.4881999999427369E-7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2.32479E-7</v>
      </c>
      <c r="E20" s="50">
        <v>-4.3282799999999999E-16</v>
      </c>
      <c r="F20" s="36">
        <f t="shared" si="4"/>
        <v>4.5789424322505035E-3</v>
      </c>
      <c r="G20" s="75">
        <f t="shared" si="6"/>
        <v>-4.0249368244799997E-22</v>
      </c>
      <c r="H20" s="75">
        <f t="shared" si="6"/>
        <v>1.5902500180041589E-7</v>
      </c>
      <c r="I20" s="75">
        <f t="shared" si="6"/>
        <v>2.9886924142463363E-7</v>
      </c>
      <c r="J20" s="75">
        <f t="shared" si="6"/>
        <v>4.0266543969280478E-7</v>
      </c>
      <c r="K20" s="75">
        <f t="shared" si="6"/>
        <v>4.5789424322505016E-7</v>
      </c>
      <c r="L20" s="75">
        <f t="shared" si="6"/>
        <v>4.5789424322505032E-7</v>
      </c>
      <c r="M20" s="75">
        <f t="shared" si="6"/>
        <v>4.0266543969280526E-7</v>
      </c>
      <c r="N20" s="75">
        <f t="shared" si="6"/>
        <v>2.9886924142463432E-7</v>
      </c>
      <c r="O20" s="75">
        <f t="shared" si="6"/>
        <v>1.5902500180041674E-7</v>
      </c>
      <c r="P20" s="75">
        <f t="shared" si="6"/>
        <v>4.6992991919667103E-22</v>
      </c>
      <c r="Q20" s="75">
        <f t="shared" si="5"/>
        <v>-1.5902500180041587E-7</v>
      </c>
      <c r="R20" s="75">
        <f t="shared" si="5"/>
        <v>-2.9886924142463363E-7</v>
      </c>
      <c r="S20" s="75">
        <f t="shared" si="5"/>
        <v>-4.0266543969280468E-7</v>
      </c>
      <c r="T20" s="75">
        <f t="shared" si="5"/>
        <v>-4.5789424322505016E-7</v>
      </c>
      <c r="U20" s="75">
        <f t="shared" si="5"/>
        <v>-4.5789424322505032E-7</v>
      </c>
      <c r="V20" s="75">
        <f t="shared" si="5"/>
        <v>-4.0266543969280521E-7</v>
      </c>
      <c r="W20" s="75">
        <f t="shared" si="5"/>
        <v>-2.9886924142463437E-7</v>
      </c>
      <c r="X20" s="75">
        <f t="shared" si="5"/>
        <v>-1.5902500180041661E-7</v>
      </c>
      <c r="Y20" s="75">
        <f t="shared" si="5"/>
        <v>-5.2689417672641124E-22</v>
      </c>
      <c r="Z20" s="75">
        <f t="shared" si="5"/>
        <v>1.59025001800416E-7</v>
      </c>
      <c r="AA20" s="75">
        <f t="shared" si="5"/>
        <v>2.9886924142463358E-7</v>
      </c>
      <c r="AB20" s="75">
        <f t="shared" si="5"/>
        <v>4.0266543969280489E-7</v>
      </c>
      <c r="AC20" s="75">
        <f t="shared" si="5"/>
        <v>4.5789424322505016E-7</v>
      </c>
      <c r="AD20" s="75">
        <f t="shared" si="5"/>
        <v>4.5789424322505027E-7</v>
      </c>
      <c r="AE20" s="75">
        <f t="shared" si="5"/>
        <v>4.0266543969280526E-7</v>
      </c>
      <c r="AF20" s="75">
        <f t="shared" si="5"/>
        <v>2.9886924142463443E-7</v>
      </c>
      <c r="AG20" s="75">
        <f t="shared" si="7"/>
        <v>1.5902500180041626E-7</v>
      </c>
      <c r="AH20" s="75">
        <f t="shared" si="7"/>
        <v>1.7089277258922064E-22</v>
      </c>
      <c r="AI20" s="75">
        <f t="shared" si="7"/>
        <v>-1.5902500180041595E-7</v>
      </c>
      <c r="AJ20" s="75">
        <f t="shared" si="7"/>
        <v>-2.9886924142463353E-7</v>
      </c>
      <c r="AK20" s="75">
        <f t="shared" si="7"/>
        <v>-4.0266543969280505E-7</v>
      </c>
      <c r="AL20" s="75">
        <f t="shared" si="7"/>
        <v>-4.5789424322505021E-7</v>
      </c>
      <c r="AM20" s="75">
        <f t="shared" si="7"/>
        <v>-4.5789424322505027E-7</v>
      </c>
      <c r="AN20" s="75">
        <f t="shared" si="7"/>
        <v>-4.0266543969280526E-7</v>
      </c>
      <c r="AO20" s="75">
        <f t="shared" si="7"/>
        <v>-2.9886924142463379E-7</v>
      </c>
      <c r="AP20" s="75">
        <f t="shared" si="7"/>
        <v>-1.5902500180041711E-7</v>
      </c>
      <c r="AQ20" s="75">
        <f t="shared" si="7"/>
        <v>-2.2785703011896087E-22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2.4227800000000002E-6</v>
      </c>
      <c r="E21" s="50">
        <v>2.2928099999999998E-12</v>
      </c>
      <c r="F21" s="36">
        <f t="shared" si="4"/>
        <v>9.6911200000000003E-2</v>
      </c>
      <c r="G21" s="75">
        <f t="shared" si="6"/>
        <v>2.22198968472E-17</v>
      </c>
      <c r="H21" s="75">
        <f t="shared" si="6"/>
        <v>1.6828453275734244E-6</v>
      </c>
      <c r="I21" s="75">
        <f t="shared" si="6"/>
        <v>3.3145582514071347E-6</v>
      </c>
      <c r="J21" s="75">
        <f t="shared" si="6"/>
        <v>4.8455600000192433E-6</v>
      </c>
      <c r="K21" s="75">
        <f t="shared" si="6"/>
        <v>6.2293318600024375E-6</v>
      </c>
      <c r="L21" s="75">
        <f t="shared" si="6"/>
        <v>7.4238286236134739E-6</v>
      </c>
      <c r="M21" s="75">
        <f t="shared" si="6"/>
        <v>8.3927561111345597E-6</v>
      </c>
      <c r="N21" s="75">
        <f t="shared" si="6"/>
        <v>9.1066739511583329E-6</v>
      </c>
      <c r="O21" s="75">
        <f t="shared" si="6"/>
        <v>9.5438901113755283E-6</v>
      </c>
      <c r="P21" s="75">
        <f t="shared" si="6"/>
        <v>9.6911200000000008E-6</v>
      </c>
      <c r="Q21" s="75">
        <f t="shared" si="5"/>
        <v>9.5438901113678118E-6</v>
      </c>
      <c r="R21" s="75">
        <f t="shared" si="5"/>
        <v>9.1066739511431338E-6</v>
      </c>
      <c r="S21" s="75">
        <f t="shared" si="5"/>
        <v>8.3927561111123404E-6</v>
      </c>
      <c r="T21" s="75">
        <f t="shared" si="5"/>
        <v>7.4238286235849077E-6</v>
      </c>
      <c r="U21" s="75">
        <f t="shared" si="5"/>
        <v>6.2293318599683961E-6</v>
      </c>
      <c r="V21" s="75">
        <f t="shared" si="5"/>
        <v>4.8455599999807567E-6</v>
      </c>
      <c r="W21" s="75">
        <f t="shared" si="5"/>
        <v>3.3145582513653764E-6</v>
      </c>
      <c r="X21" s="75">
        <f t="shared" si="5"/>
        <v>1.682845327529659E-6</v>
      </c>
      <c r="Y21" s="75">
        <f t="shared" si="5"/>
        <v>-2.2218928467949291E-17</v>
      </c>
      <c r="Z21" s="75">
        <f t="shared" si="5"/>
        <v>-1.6828453275734258E-6</v>
      </c>
      <c r="AA21" s="75">
        <f t="shared" si="5"/>
        <v>-3.3145582514071343E-6</v>
      </c>
      <c r="AB21" s="75">
        <f t="shared" si="5"/>
        <v>-4.8455600000192442E-6</v>
      </c>
      <c r="AC21" s="75">
        <f t="shared" si="5"/>
        <v>-6.2293318600024375E-6</v>
      </c>
      <c r="AD21" s="75">
        <f t="shared" si="5"/>
        <v>-7.4238286236134697E-6</v>
      </c>
      <c r="AE21" s="75">
        <f t="shared" si="5"/>
        <v>-8.3927561111345546E-6</v>
      </c>
      <c r="AF21" s="75">
        <f t="shared" si="5"/>
        <v>-9.1066739511583296E-6</v>
      </c>
      <c r="AG21" s="75">
        <f t="shared" si="7"/>
        <v>-9.5438901113755283E-6</v>
      </c>
      <c r="AH21" s="75">
        <f t="shared" si="7"/>
        <v>-9.6911200000000008E-6</v>
      </c>
      <c r="AI21" s="75">
        <f t="shared" si="7"/>
        <v>-9.5438901113678135E-6</v>
      </c>
      <c r="AJ21" s="75">
        <f t="shared" si="7"/>
        <v>-9.1066739511431372E-6</v>
      </c>
      <c r="AK21" s="75">
        <f t="shared" si="7"/>
        <v>-8.392756111112342E-6</v>
      </c>
      <c r="AL21" s="75">
        <f t="shared" si="7"/>
        <v>-7.423828623584912E-6</v>
      </c>
      <c r="AM21" s="75">
        <f t="shared" si="7"/>
        <v>-6.2293318599684003E-6</v>
      </c>
      <c r="AN21" s="75">
        <f t="shared" si="7"/>
        <v>-4.8455599999807651E-6</v>
      </c>
      <c r="AO21" s="75">
        <f t="shared" si="7"/>
        <v>-3.3145582513653777E-6</v>
      </c>
      <c r="AP21" s="75">
        <f t="shared" si="7"/>
        <v>-1.6828453275296726E-6</v>
      </c>
      <c r="AQ21" s="75">
        <f t="shared" si="7"/>
        <v>2.2213437440056495E-17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1.7547999999999999E-6</v>
      </c>
      <c r="E22" s="50">
        <v>-1.5708</v>
      </c>
      <c r="F22" s="36">
        <f t="shared" si="4"/>
        <v>5.264399999964485E-2</v>
      </c>
      <c r="G22" s="75">
        <f t="shared" si="6"/>
        <v>-5.2643999999644847E-6</v>
      </c>
      <c r="H22" s="75">
        <f t="shared" si="6"/>
        <v>-5.1844252927956711E-6</v>
      </c>
      <c r="I22" s="75">
        <f t="shared" si="6"/>
        <v>-4.9469244465510423E-6</v>
      </c>
      <c r="J22" s="75">
        <f t="shared" si="6"/>
        <v>-4.5591138042625148E-6</v>
      </c>
      <c r="K22" s="75">
        <f t="shared" si="6"/>
        <v>-4.0327767960543717E-6</v>
      </c>
      <c r="L22" s="75">
        <f t="shared" si="6"/>
        <v>-3.3839059055816402E-6</v>
      </c>
      <c r="M22" s="75">
        <f t="shared" si="6"/>
        <v>-2.6322167465068204E-6</v>
      </c>
      <c r="N22" s="75">
        <f t="shared" si="6"/>
        <v>-1.8005490135553336E-6</v>
      </c>
      <c r="O22" s="75">
        <f t="shared" si="6"/>
        <v>-9.1417250994873088E-7</v>
      </c>
      <c r="P22" s="75">
        <f t="shared" si="6"/>
        <v>-1.9337220946380052E-11</v>
      </c>
      <c r="Q22" s="75">
        <f t="shared" si="5"/>
        <v>9.1413442305851145E-7</v>
      </c>
      <c r="R22" s="75">
        <f t="shared" si="5"/>
        <v>1.8005126714676741E-6</v>
      </c>
      <c r="S22" s="75">
        <f t="shared" si="5"/>
        <v>2.6321832534576634E-6</v>
      </c>
      <c r="T22" s="75">
        <f t="shared" si="5"/>
        <v>3.3838762792403379E-6</v>
      </c>
      <c r="U22" s="75">
        <f t="shared" si="5"/>
        <v>4.0327519366023115E-6</v>
      </c>
      <c r="V22" s="75">
        <f t="shared" si="5"/>
        <v>4.5590944670415686E-6</v>
      </c>
      <c r="W22" s="75">
        <f t="shared" si="5"/>
        <v>4.9469112191128834E-6</v>
      </c>
      <c r="X22" s="75">
        <f t="shared" si="5"/>
        <v>5.1844185770493141E-6</v>
      </c>
      <c r="Y22" s="75">
        <f t="shared" si="5"/>
        <v>5.2643999999644847E-6</v>
      </c>
      <c r="Z22" s="75">
        <f t="shared" si="5"/>
        <v>5.1844252927956711E-6</v>
      </c>
      <c r="AA22" s="75">
        <f t="shared" si="5"/>
        <v>4.9469244465510423E-6</v>
      </c>
      <c r="AB22" s="75">
        <f t="shared" si="5"/>
        <v>4.5591138042625156E-6</v>
      </c>
      <c r="AC22" s="75">
        <f t="shared" si="5"/>
        <v>4.0327767960543717E-6</v>
      </c>
      <c r="AD22" s="75">
        <f t="shared" si="5"/>
        <v>3.3839059055816419E-6</v>
      </c>
      <c r="AE22" s="75">
        <f t="shared" si="5"/>
        <v>2.6322167465068234E-6</v>
      </c>
      <c r="AF22" s="75">
        <f t="shared" si="5"/>
        <v>1.8005490135553374E-6</v>
      </c>
      <c r="AG22" s="75">
        <f t="shared" si="7"/>
        <v>9.1417250994873152E-7</v>
      </c>
      <c r="AH22" s="75">
        <f t="shared" si="7"/>
        <v>1.9337220948193953E-11</v>
      </c>
      <c r="AI22" s="75">
        <f t="shared" si="7"/>
        <v>-9.1413442305850848E-7</v>
      </c>
      <c r="AJ22" s="75">
        <f t="shared" si="7"/>
        <v>-1.8005126714676703E-6</v>
      </c>
      <c r="AK22" s="75">
        <f t="shared" si="7"/>
        <v>-2.6321832534576643E-6</v>
      </c>
      <c r="AL22" s="75">
        <f t="shared" si="7"/>
        <v>-3.3838762792403362E-6</v>
      </c>
      <c r="AM22" s="75">
        <f t="shared" si="7"/>
        <v>-4.0327519366023098E-6</v>
      </c>
      <c r="AN22" s="75">
        <f t="shared" si="7"/>
        <v>-4.5590944670415669E-6</v>
      </c>
      <c r="AO22" s="75">
        <f t="shared" si="7"/>
        <v>-4.9469112191128834E-6</v>
      </c>
      <c r="AP22" s="75">
        <f t="shared" si="7"/>
        <v>-5.1844185770493132E-6</v>
      </c>
      <c r="AQ22" s="75">
        <f t="shared" si="7"/>
        <v>-5.2643999999644847E-6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4.9797600000000001E-7</v>
      </c>
      <c r="E23" s="50">
        <v>-3.8594300000000002E-16</v>
      </c>
      <c r="F23" s="36">
        <f t="shared" si="4"/>
        <v>9.8082125122801473E-3</v>
      </c>
      <c r="G23" s="75">
        <f t="shared" si="6"/>
        <v>-7.687614054720001E-22</v>
      </c>
      <c r="H23" s="75">
        <f t="shared" si="6"/>
        <v>3.4063564578548567E-7</v>
      </c>
      <c r="I23" s="75">
        <f t="shared" si="6"/>
        <v>6.4018560544252761E-7</v>
      </c>
      <c r="J23" s="75">
        <f t="shared" si="6"/>
        <v>8.6251973294991887E-7</v>
      </c>
      <c r="K23" s="75">
        <f t="shared" si="6"/>
        <v>9.808212512280146E-7</v>
      </c>
      <c r="L23" s="75">
        <f t="shared" si="6"/>
        <v>9.8082125122801481E-7</v>
      </c>
      <c r="M23" s="75">
        <f t="shared" si="6"/>
        <v>8.6251973294991971E-7</v>
      </c>
      <c r="N23" s="75">
        <f t="shared" si="6"/>
        <v>6.4018560544252909E-7</v>
      </c>
      <c r="O23" s="75">
        <f t="shared" si="6"/>
        <v>3.4063564578548742E-7</v>
      </c>
      <c r="P23" s="75">
        <f t="shared" si="6"/>
        <v>1.0066019788534941E-21</v>
      </c>
      <c r="Q23" s="75">
        <f t="shared" si="5"/>
        <v>-3.4063564578548551E-7</v>
      </c>
      <c r="R23" s="75">
        <f t="shared" si="5"/>
        <v>-6.401856054425275E-7</v>
      </c>
      <c r="S23" s="75">
        <f t="shared" si="5"/>
        <v>-8.6251973294991855E-7</v>
      </c>
      <c r="T23" s="75">
        <f t="shared" si="5"/>
        <v>-9.808212512280146E-7</v>
      </c>
      <c r="U23" s="75">
        <f t="shared" si="5"/>
        <v>-9.8082125122801481E-7</v>
      </c>
      <c r="V23" s="75">
        <f t="shared" si="5"/>
        <v>-8.6251973294991961E-7</v>
      </c>
      <c r="W23" s="75">
        <f t="shared" si="5"/>
        <v>-6.401856054425292E-7</v>
      </c>
      <c r="X23" s="75">
        <f t="shared" si="5"/>
        <v>-3.4063564578548715E-7</v>
      </c>
      <c r="Y23" s="75">
        <f t="shared" si="5"/>
        <v>-1.1286208842498091E-21</v>
      </c>
      <c r="Z23" s="75">
        <f t="shared" si="5"/>
        <v>3.4063564578548583E-7</v>
      </c>
      <c r="AA23" s="75">
        <f t="shared" si="5"/>
        <v>6.401856054425274E-7</v>
      </c>
      <c r="AB23" s="75">
        <f t="shared" si="5"/>
        <v>8.6251973294991897E-7</v>
      </c>
      <c r="AC23" s="75">
        <f t="shared" si="5"/>
        <v>9.808212512280146E-7</v>
      </c>
      <c r="AD23" s="75">
        <f t="shared" si="5"/>
        <v>9.8082125122801481E-7</v>
      </c>
      <c r="AE23" s="75">
        <f t="shared" si="5"/>
        <v>8.6251973294991971E-7</v>
      </c>
      <c r="AF23" s="75">
        <f t="shared" si="5"/>
        <v>6.401856054425293E-7</v>
      </c>
      <c r="AG23" s="75">
        <f t="shared" si="7"/>
        <v>3.4063564578548641E-7</v>
      </c>
      <c r="AH23" s="75">
        <f t="shared" si="7"/>
        <v>3.66056716188945E-22</v>
      </c>
      <c r="AI23" s="75">
        <f t="shared" si="7"/>
        <v>-3.4063564578548567E-7</v>
      </c>
      <c r="AJ23" s="75">
        <f t="shared" si="7"/>
        <v>-6.4018560544252729E-7</v>
      </c>
      <c r="AK23" s="75">
        <f t="shared" si="7"/>
        <v>-8.6251973294991929E-7</v>
      </c>
      <c r="AL23" s="75">
        <f t="shared" si="7"/>
        <v>-9.808212512280146E-7</v>
      </c>
      <c r="AM23" s="75">
        <f t="shared" si="7"/>
        <v>-9.8082125122801481E-7</v>
      </c>
      <c r="AN23" s="75">
        <f t="shared" si="7"/>
        <v>-8.6251973294991971E-7</v>
      </c>
      <c r="AO23" s="75">
        <f t="shared" si="7"/>
        <v>-6.4018560544252793E-7</v>
      </c>
      <c r="AP23" s="75">
        <f t="shared" si="7"/>
        <v>-3.4063564578548816E-7</v>
      </c>
      <c r="AQ23" s="75">
        <f t="shared" si="7"/>
        <v>-4.8807562158525996E-22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3.68901E-6</v>
      </c>
      <c r="E24" s="50">
        <v>-2.34235E-16</v>
      </c>
      <c r="F24" s="36">
        <f t="shared" si="4"/>
        <v>0.14756040000000001</v>
      </c>
      <c r="G24" s="75">
        <f t="shared" si="6"/>
        <v>-3.4563810293999997E-21</v>
      </c>
      <c r="H24" s="75">
        <f t="shared" si="6"/>
        <v>2.5623594555803275E-6</v>
      </c>
      <c r="I24" s="75">
        <f t="shared" si="6"/>
        <v>5.0468629157192972E-6</v>
      </c>
      <c r="J24" s="75">
        <f t="shared" si="6"/>
        <v>7.3780199999999967E-6</v>
      </c>
      <c r="K24" s="75">
        <f t="shared" si="6"/>
        <v>9.4849996800389588E-6</v>
      </c>
      <c r="L24" s="75">
        <f t="shared" si="6"/>
        <v>1.1303782444441363E-5</v>
      </c>
      <c r="M24" s="75">
        <f t="shared" si="6"/>
        <v>1.2779105499259325E-5</v>
      </c>
      <c r="N24" s="75">
        <f t="shared" si="6"/>
        <v>1.3866141900021695E-5</v>
      </c>
      <c r="O24" s="75">
        <f t="shared" si="6"/>
        <v>1.4531862595758262E-5</v>
      </c>
      <c r="P24" s="75">
        <f t="shared" si="6"/>
        <v>1.475604E-5</v>
      </c>
      <c r="Q24" s="75">
        <f t="shared" si="5"/>
        <v>1.4531862595758264E-5</v>
      </c>
      <c r="R24" s="75">
        <f t="shared" si="5"/>
        <v>1.3866141900021697E-5</v>
      </c>
      <c r="S24" s="75">
        <f t="shared" si="5"/>
        <v>1.2779105499259332E-5</v>
      </c>
      <c r="T24" s="75">
        <f t="shared" si="5"/>
        <v>1.130378244444137E-5</v>
      </c>
      <c r="U24" s="75">
        <f t="shared" si="5"/>
        <v>9.484999680038969E-6</v>
      </c>
      <c r="V24" s="75">
        <f t="shared" si="5"/>
        <v>7.3780200000000051E-6</v>
      </c>
      <c r="W24" s="75">
        <f t="shared" si="5"/>
        <v>5.0468629157193099E-6</v>
      </c>
      <c r="X24" s="75">
        <f t="shared" si="5"/>
        <v>2.562359455580336E-6</v>
      </c>
      <c r="Y24" s="75">
        <f t="shared" si="5"/>
        <v>8.3608321047728973E-21</v>
      </c>
      <c r="Z24" s="75">
        <f t="shared" si="5"/>
        <v>-2.5623594555803262E-6</v>
      </c>
      <c r="AA24" s="75">
        <f t="shared" si="5"/>
        <v>-5.0468629157192929E-6</v>
      </c>
      <c r="AB24" s="75">
        <f t="shared" si="5"/>
        <v>-7.3780199999999958E-6</v>
      </c>
      <c r="AC24" s="75">
        <f t="shared" si="5"/>
        <v>-9.4849996800389554E-6</v>
      </c>
      <c r="AD24" s="75">
        <f t="shared" si="5"/>
        <v>-1.1303782444441363E-5</v>
      </c>
      <c r="AE24" s="75">
        <f t="shared" si="5"/>
        <v>-1.2779105499259323E-5</v>
      </c>
      <c r="AF24" s="75">
        <f t="shared" si="5"/>
        <v>-1.3866141900021693E-5</v>
      </c>
      <c r="AG24" s="75">
        <f t="shared" si="7"/>
        <v>-1.4531862595758262E-5</v>
      </c>
      <c r="AH24" s="75">
        <f t="shared" si="7"/>
        <v>-1.475604E-5</v>
      </c>
      <c r="AI24" s="75">
        <f t="shared" si="7"/>
        <v>-1.4531862595758264E-5</v>
      </c>
      <c r="AJ24" s="75">
        <f t="shared" si="7"/>
        <v>-1.3866141900021698E-5</v>
      </c>
      <c r="AK24" s="75">
        <f t="shared" si="7"/>
        <v>-1.2779105499259327E-5</v>
      </c>
      <c r="AL24" s="75">
        <f t="shared" si="7"/>
        <v>-1.1303782444441366E-5</v>
      </c>
      <c r="AM24" s="75">
        <f t="shared" si="7"/>
        <v>-9.4849996800389656E-6</v>
      </c>
      <c r="AN24" s="75">
        <f t="shared" si="7"/>
        <v>-7.3780200000000068E-6</v>
      </c>
      <c r="AO24" s="75">
        <f t="shared" si="7"/>
        <v>-5.0468629157192989E-6</v>
      </c>
      <c r="AP24" s="75">
        <f t="shared" si="7"/>
        <v>-2.5623594555803444E-6</v>
      </c>
      <c r="AQ24" s="75">
        <f t="shared" si="7"/>
        <v>-3.6156679213139585E-21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5.3592899999999998E-6</v>
      </c>
      <c r="E25" s="50">
        <v>-1.5708</v>
      </c>
      <c r="F25" s="36">
        <f t="shared" si="4"/>
        <v>0.16077869999891534</v>
      </c>
      <c r="G25" s="75">
        <f t="shared" si="6"/>
        <v>-1.6077869999891534E-5</v>
      </c>
      <c r="H25" s="75">
        <f t="shared" si="6"/>
        <v>-1.5833621283010551E-5</v>
      </c>
      <c r="I25" s="75">
        <f t="shared" si="6"/>
        <v>-1.5108275995644253E-5</v>
      </c>
      <c r="J25" s="75">
        <f t="shared" si="6"/>
        <v>-1.3923873387306845E-5</v>
      </c>
      <c r="K25" s="75">
        <f t="shared" si="6"/>
        <v>-1.2316400931916023E-5</v>
      </c>
      <c r="L25" s="75">
        <f t="shared" si="6"/>
        <v>-1.033470086660852E-5</v>
      </c>
      <c r="M25" s="75">
        <f t="shared" si="6"/>
        <v>-8.0389861450800883E-6</v>
      </c>
      <c r="N25" s="75">
        <f t="shared" si="6"/>
        <v>-5.4990108974566696E-6</v>
      </c>
      <c r="O25" s="75">
        <f t="shared" si="6"/>
        <v>-2.7919509863478082E-6</v>
      </c>
      <c r="P25" s="75">
        <f t="shared" si="6"/>
        <v>-5.9057314135927257E-11</v>
      </c>
      <c r="Q25" s="75">
        <f t="shared" si="5"/>
        <v>2.7918346661461418E-6</v>
      </c>
      <c r="R25" s="75">
        <f t="shared" si="5"/>
        <v>5.4988999060120756E-6</v>
      </c>
      <c r="S25" s="75">
        <f t="shared" si="5"/>
        <v>8.0388838548114443E-6</v>
      </c>
      <c r="T25" s="75">
        <f t="shared" si="5"/>
        <v>1.033461038555388E-5</v>
      </c>
      <c r="U25" s="75">
        <f t="shared" si="5"/>
        <v>1.2316325009296445E-5</v>
      </c>
      <c r="V25" s="75">
        <f t="shared" si="5"/>
        <v>1.392381432999271E-5</v>
      </c>
      <c r="W25" s="75">
        <f t="shared" si="5"/>
        <v>1.5108235598062162E-5</v>
      </c>
      <c r="X25" s="75">
        <f t="shared" si="5"/>
        <v>1.5833600772620595E-5</v>
      </c>
      <c r="Y25" s="75">
        <f t="shared" si="5"/>
        <v>1.6077869999891534E-5</v>
      </c>
      <c r="Z25" s="75">
        <f t="shared" si="5"/>
        <v>1.5833621283010551E-5</v>
      </c>
      <c r="AA25" s="75">
        <f t="shared" si="5"/>
        <v>1.5108275995644253E-5</v>
      </c>
      <c r="AB25" s="75">
        <f t="shared" si="5"/>
        <v>1.3923873387306845E-5</v>
      </c>
      <c r="AC25" s="75">
        <f t="shared" si="5"/>
        <v>1.2316400931916023E-5</v>
      </c>
      <c r="AD25" s="75">
        <f t="shared" si="5"/>
        <v>1.0334700866608524E-5</v>
      </c>
      <c r="AE25" s="75">
        <f t="shared" si="5"/>
        <v>8.0389861450800985E-6</v>
      </c>
      <c r="AF25" s="75">
        <f t="shared" si="5"/>
        <v>5.4990108974566814E-6</v>
      </c>
      <c r="AG25" s="75">
        <f t="shared" si="7"/>
        <v>2.7919509863478099E-6</v>
      </c>
      <c r="AH25" s="75">
        <f t="shared" si="7"/>
        <v>5.905731414146704E-11</v>
      </c>
      <c r="AI25" s="75">
        <f t="shared" si="7"/>
        <v>-2.7918346661461329E-6</v>
      </c>
      <c r="AJ25" s="75">
        <f t="shared" si="7"/>
        <v>-5.4988999060120637E-6</v>
      </c>
      <c r="AK25" s="75">
        <f t="shared" si="7"/>
        <v>-8.038883854811446E-6</v>
      </c>
      <c r="AL25" s="75">
        <f t="shared" si="7"/>
        <v>-1.0334610385553878E-5</v>
      </c>
      <c r="AM25" s="75">
        <f t="shared" si="7"/>
        <v>-1.2316325009296442E-5</v>
      </c>
      <c r="AN25" s="75">
        <f t="shared" si="7"/>
        <v>-1.3923814329992705E-5</v>
      </c>
      <c r="AO25" s="75">
        <f t="shared" si="7"/>
        <v>-1.5108235598062164E-5</v>
      </c>
      <c r="AP25" s="75">
        <f t="shared" si="7"/>
        <v>-1.5833600772620592E-5</v>
      </c>
      <c r="AQ25" s="75">
        <f t="shared" si="7"/>
        <v>-1.6077869999891534E-5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8.9885200000000003E-7</v>
      </c>
      <c r="E26" s="50">
        <v>-4.0997200000000002E-16</v>
      </c>
      <c r="F26" s="36">
        <f t="shared" si="4"/>
        <v>1.7703928368210591E-2</v>
      </c>
      <c r="G26" s="75">
        <f t="shared" si="6"/>
        <v>-1.4740166085760001E-21</v>
      </c>
      <c r="H26" s="75">
        <f t="shared" si="6"/>
        <v>6.1485097973712659E-7</v>
      </c>
      <c r="I26" s="75">
        <f t="shared" si="6"/>
        <v>1.1555418570839294E-6</v>
      </c>
      <c r="J26" s="75">
        <f t="shared" si="6"/>
        <v>1.5568573324848996E-6</v>
      </c>
      <c r="K26" s="75">
        <f t="shared" si="6"/>
        <v>1.7703928368210583E-6</v>
      </c>
      <c r="L26" s="75">
        <f t="shared" si="6"/>
        <v>1.770392836821059E-6</v>
      </c>
      <c r="M26" s="75">
        <f t="shared" si="6"/>
        <v>1.5568573324849015E-6</v>
      </c>
      <c r="N26" s="75">
        <f t="shared" si="6"/>
        <v>1.155541857083932E-6</v>
      </c>
      <c r="O26" s="75">
        <f t="shared" si="6"/>
        <v>6.1485097973712977E-7</v>
      </c>
      <c r="P26" s="75">
        <f t="shared" si="6"/>
        <v>1.8169273256068985E-21</v>
      </c>
      <c r="Q26" s="75">
        <f t="shared" si="5"/>
        <v>-6.1485097973712638E-7</v>
      </c>
      <c r="R26" s="75">
        <f t="shared" si="5"/>
        <v>-1.1555418570839292E-6</v>
      </c>
      <c r="S26" s="75">
        <f t="shared" si="5"/>
        <v>-1.5568573324848994E-6</v>
      </c>
      <c r="T26" s="75">
        <f t="shared" si="5"/>
        <v>-1.7703928368210583E-6</v>
      </c>
      <c r="U26" s="75">
        <f t="shared" si="5"/>
        <v>-1.770392836821059E-6</v>
      </c>
      <c r="V26" s="75">
        <f t="shared" si="5"/>
        <v>-1.5568573324849013E-6</v>
      </c>
      <c r="W26" s="75">
        <f t="shared" si="5"/>
        <v>-1.1555418570839322E-6</v>
      </c>
      <c r="X26" s="75">
        <f t="shared" si="5"/>
        <v>-6.1485097973712924E-7</v>
      </c>
      <c r="Y26" s="75">
        <f t="shared" si="5"/>
        <v>-2.0371727534052033E-21</v>
      </c>
      <c r="Z26" s="75">
        <f t="shared" si="5"/>
        <v>6.1485097973712691E-7</v>
      </c>
      <c r="AA26" s="75">
        <f t="shared" si="5"/>
        <v>1.155541857083929E-6</v>
      </c>
      <c r="AB26" s="75">
        <f t="shared" si="5"/>
        <v>1.5568573324849E-6</v>
      </c>
      <c r="AC26" s="75">
        <f t="shared" si="5"/>
        <v>1.7703928368210583E-6</v>
      </c>
      <c r="AD26" s="75">
        <f t="shared" si="5"/>
        <v>1.7703928368210588E-6</v>
      </c>
      <c r="AE26" s="75">
        <f t="shared" si="5"/>
        <v>1.5568573324849015E-6</v>
      </c>
      <c r="AF26" s="75">
        <f t="shared" si="5"/>
        <v>1.1555418570839324E-6</v>
      </c>
      <c r="AG26" s="75">
        <f t="shared" si="7"/>
        <v>6.1485097973712797E-7</v>
      </c>
      <c r="AH26" s="75">
        <f t="shared" si="7"/>
        <v>6.6073628339491374E-22</v>
      </c>
      <c r="AI26" s="75">
        <f t="shared" si="7"/>
        <v>-6.148509797371267E-7</v>
      </c>
      <c r="AJ26" s="75">
        <f t="shared" si="7"/>
        <v>-1.1555418570839288E-6</v>
      </c>
      <c r="AK26" s="75">
        <f t="shared" si="7"/>
        <v>-1.5568573324849006E-6</v>
      </c>
      <c r="AL26" s="75">
        <f t="shared" si="7"/>
        <v>-1.7703928368210586E-6</v>
      </c>
      <c r="AM26" s="75">
        <f t="shared" si="7"/>
        <v>-1.7703928368210588E-6</v>
      </c>
      <c r="AN26" s="75">
        <f t="shared" si="7"/>
        <v>-1.5568573324849015E-6</v>
      </c>
      <c r="AO26" s="75">
        <f t="shared" si="7"/>
        <v>-1.1555418570839301E-6</v>
      </c>
      <c r="AP26" s="75">
        <f t="shared" si="7"/>
        <v>-6.1485097973713114E-7</v>
      </c>
      <c r="AQ26" s="75">
        <f t="shared" si="7"/>
        <v>-8.8098171119321838E-22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6.0574999999999995E-4</v>
      </c>
      <c r="E27" s="50">
        <v>3.1415899999999999</v>
      </c>
      <c r="F27" s="36">
        <f t="shared" si="4"/>
        <v>24.229999999914689</v>
      </c>
      <c r="G27" s="75">
        <f t="shared" si="6"/>
        <v>6.4296480692937866E-9</v>
      </c>
      <c r="H27" s="75">
        <f t="shared" si="6"/>
        <v>-4.2074320251822252E-4</v>
      </c>
      <c r="I27" s="75">
        <f t="shared" si="6"/>
        <v>-8.2870876538233265E-4</v>
      </c>
      <c r="J27" s="75">
        <f t="shared" si="6"/>
        <v>-1.2114944317571687E-3</v>
      </c>
      <c r="K27" s="75">
        <f t="shared" si="6"/>
        <v>-1.5574694528688268E-3</v>
      </c>
      <c r="L27" s="75">
        <f t="shared" si="6"/>
        <v>-1.8561215527726348E-3</v>
      </c>
      <c r="M27" s="75">
        <f t="shared" si="6"/>
        <v>-2.098376338538272E-3</v>
      </c>
      <c r="N27" s="75">
        <f t="shared" si="6"/>
        <v>-2.2768730210870848E-3</v>
      </c>
      <c r="O27" s="75">
        <f t="shared" si="6"/>
        <v>-2.3861880690435083E-3</v>
      </c>
      <c r="P27" s="75">
        <f t="shared" si="6"/>
        <v>-2.4229999999914689E-3</v>
      </c>
      <c r="Q27" s="75">
        <f t="shared" si="5"/>
        <v>-2.3861903020368489E-3</v>
      </c>
      <c r="R27" s="75">
        <f t="shared" si="5"/>
        <v>-2.2768774192253936E-3</v>
      </c>
      <c r="S27" s="75">
        <f t="shared" si="5"/>
        <v>-2.0983827681863411E-3</v>
      </c>
      <c r="T27" s="75">
        <f t="shared" si="5"/>
        <v>-1.8561298185688624E-3</v>
      </c>
      <c r="U27" s="75">
        <f t="shared" si="5"/>
        <v>-1.5574793036611761E-3</v>
      </c>
      <c r="V27" s="75">
        <f t="shared" si="5"/>
        <v>-1.2115055682343006E-3</v>
      </c>
      <c r="W27" s="75">
        <f t="shared" si="5"/>
        <v>-8.287208491680239E-4</v>
      </c>
      <c r="X27" s="75">
        <f t="shared" si="5"/>
        <v>-4.2075586645275848E-4</v>
      </c>
      <c r="Y27" s="75">
        <f t="shared" si="5"/>
        <v>-6.4296480695906394E-9</v>
      </c>
      <c r="Z27" s="75">
        <f t="shared" si="5"/>
        <v>4.2074320251822442E-4</v>
      </c>
      <c r="AA27" s="75">
        <f t="shared" si="5"/>
        <v>8.2870876538233341E-4</v>
      </c>
      <c r="AB27" s="75">
        <f t="shared" si="5"/>
        <v>1.2114944317571695E-3</v>
      </c>
      <c r="AC27" s="75">
        <f t="shared" si="5"/>
        <v>1.5574694528688263E-3</v>
      </c>
      <c r="AD27" s="75">
        <f t="shared" si="5"/>
        <v>1.8561215527726346E-3</v>
      </c>
      <c r="AE27" s="75">
        <f t="shared" si="5"/>
        <v>2.0983763385382715E-3</v>
      </c>
      <c r="AF27" s="75">
        <f t="shared" si="5"/>
        <v>2.2768730210870848E-3</v>
      </c>
      <c r="AG27" s="75">
        <f t="shared" si="7"/>
        <v>2.3861880690435083E-3</v>
      </c>
      <c r="AH27" s="75">
        <f t="shared" si="7"/>
        <v>2.4229999999914689E-3</v>
      </c>
      <c r="AI27" s="75">
        <f t="shared" si="7"/>
        <v>2.3861903020368494E-3</v>
      </c>
      <c r="AJ27" s="75">
        <f t="shared" si="7"/>
        <v>2.2768774192253949E-3</v>
      </c>
      <c r="AK27" s="75">
        <f t="shared" si="7"/>
        <v>2.0983827681863411E-3</v>
      </c>
      <c r="AL27" s="75">
        <f t="shared" si="7"/>
        <v>1.8561298185688624E-3</v>
      </c>
      <c r="AM27" s="75">
        <f t="shared" si="7"/>
        <v>1.5574793036611766E-3</v>
      </c>
      <c r="AN27" s="75">
        <f t="shared" si="7"/>
        <v>1.2115055682343011E-3</v>
      </c>
      <c r="AO27" s="75">
        <f t="shared" si="7"/>
        <v>8.2872084916802021E-4</v>
      </c>
      <c r="AP27" s="75">
        <f t="shared" si="7"/>
        <v>4.2075586645276081E-4</v>
      </c>
      <c r="AQ27" s="75">
        <f t="shared" si="7"/>
        <v>6.4296480677354371E-9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1.04698E-6</v>
      </c>
      <c r="E28" s="50">
        <v>1.5708</v>
      </c>
      <c r="F28" s="36">
        <f t="shared" si="4"/>
        <v>3.1409399999788104E-2</v>
      </c>
      <c r="G28" s="75">
        <f t="shared" si="6"/>
        <v>3.1409399999788103E-6</v>
      </c>
      <c r="H28" s="75">
        <f t="shared" si="6"/>
        <v>3.0932200602912529E-6</v>
      </c>
      <c r="I28" s="75">
        <f t="shared" si="6"/>
        <v>2.9515141943166214E-6</v>
      </c>
      <c r="J28" s="75">
        <f t="shared" si="6"/>
        <v>2.720128063085925E-6</v>
      </c>
      <c r="K28" s="75">
        <f t="shared" si="6"/>
        <v>2.4060922171095791E-6</v>
      </c>
      <c r="L28" s="75">
        <f t="shared" si="6"/>
        <v>2.0189484766577663E-6</v>
      </c>
      <c r="M28" s="75">
        <f t="shared" si="6"/>
        <v>1.5704600083799328E-6</v>
      </c>
      <c r="N28" s="75">
        <f t="shared" si="6"/>
        <v>1.0742539074385839E-6</v>
      </c>
      <c r="O28" s="75">
        <f t="shared" si="6"/>
        <v>5.4540714511841857E-7</v>
      </c>
      <c r="P28" s="75">
        <f t="shared" si="6"/>
        <v>-1.1537316837810331E-11</v>
      </c>
      <c r="Q28" s="75">
        <f t="shared" si="5"/>
        <v>-5.454298691965588E-7</v>
      </c>
      <c r="R28" s="75">
        <f t="shared" si="5"/>
        <v>-1.0742755905015737E-6</v>
      </c>
      <c r="S28" s="75">
        <f t="shared" si="5"/>
        <v>-1.5704799915988764E-6</v>
      </c>
      <c r="T28" s="75">
        <f t="shared" si="5"/>
        <v>-2.0189661528526705E-6</v>
      </c>
      <c r="U28" s="75">
        <f t="shared" si="5"/>
        <v>-2.4061070491982025E-6</v>
      </c>
      <c r="V28" s="75">
        <f t="shared" si="5"/>
        <v>-2.7201396004027626E-6</v>
      </c>
      <c r="W28" s="75">
        <f t="shared" si="5"/>
        <v>-2.9515220863061375E-6</v>
      </c>
      <c r="X28" s="75">
        <f t="shared" si="5"/>
        <v>-3.0932240671593413E-6</v>
      </c>
      <c r="Y28" s="75">
        <f t="shared" si="5"/>
        <v>-3.1409399999788103E-6</v>
      </c>
      <c r="Z28" s="75">
        <f t="shared" si="5"/>
        <v>-3.0932200602912529E-6</v>
      </c>
      <c r="AA28" s="75">
        <f t="shared" si="5"/>
        <v>-2.9515141943166214E-6</v>
      </c>
      <c r="AB28" s="75">
        <f t="shared" si="5"/>
        <v>-2.7201280630859246E-6</v>
      </c>
      <c r="AC28" s="75">
        <f t="shared" si="5"/>
        <v>-2.4060922171095783E-6</v>
      </c>
      <c r="AD28" s="75">
        <f t="shared" si="5"/>
        <v>-2.0189484766577663E-6</v>
      </c>
      <c r="AE28" s="75">
        <f t="shared" si="5"/>
        <v>-1.5704600083799331E-6</v>
      </c>
      <c r="AF28" s="75">
        <f t="shared" si="5"/>
        <v>-1.0742539074385844E-6</v>
      </c>
      <c r="AG28" s="75">
        <f t="shared" si="7"/>
        <v>-5.4540714511841762E-7</v>
      </c>
      <c r="AH28" s="75">
        <f t="shared" si="7"/>
        <v>1.1537316837425517E-11</v>
      </c>
      <c r="AI28" s="75">
        <f t="shared" si="7"/>
        <v>5.4542986919655858E-7</v>
      </c>
      <c r="AJ28" s="75">
        <f t="shared" si="7"/>
        <v>1.0742755905015733E-6</v>
      </c>
      <c r="AK28" s="75">
        <f t="shared" si="7"/>
        <v>1.5704799915988787E-6</v>
      </c>
      <c r="AL28" s="75">
        <f t="shared" si="7"/>
        <v>2.0189661528526705E-6</v>
      </c>
      <c r="AM28" s="75">
        <f t="shared" si="7"/>
        <v>2.4061070491982025E-6</v>
      </c>
      <c r="AN28" s="75">
        <f t="shared" si="7"/>
        <v>2.7201396004027621E-6</v>
      </c>
      <c r="AO28" s="75">
        <f t="shared" si="7"/>
        <v>2.9515220863061379E-6</v>
      </c>
      <c r="AP28" s="75">
        <f t="shared" si="7"/>
        <v>3.0932240671593409E-6</v>
      </c>
      <c r="AQ28" s="75">
        <f t="shared" si="7"/>
        <v>3.1409399999788103E-6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3.4751699999999999E-4</v>
      </c>
      <c r="E29" s="50">
        <v>3.1415899999999999</v>
      </c>
      <c r="F29" s="36">
        <f t="shared" si="4"/>
        <v>6.8447551232831563</v>
      </c>
      <c r="G29" s="75">
        <f t="shared" si="6"/>
        <v>-3.6886702568533253E-9</v>
      </c>
      <c r="H29" s="75">
        <f t="shared" si="6"/>
        <v>2.3771216207664394E-4</v>
      </c>
      <c r="I29" s="75">
        <f t="shared" si="6"/>
        <v>4.4675641781922971E-4</v>
      </c>
      <c r="J29" s="75">
        <f t="shared" si="6"/>
        <v>6.0191525615030806E-4</v>
      </c>
      <c r="K29" s="75">
        <f t="shared" si="6"/>
        <v>6.8447423126657937E-4</v>
      </c>
      <c r="L29" s="75">
        <f t="shared" si="6"/>
        <v>6.8447551232831566E-4</v>
      </c>
      <c r="M29" s="75">
        <f t="shared" si="6"/>
        <v>6.0191894482056532E-4</v>
      </c>
      <c r="N29" s="75">
        <f t="shared" si="6"/>
        <v>4.467620691899357E-4</v>
      </c>
      <c r="O29" s="75">
        <f t="shared" si="6"/>
        <v>2.3771909450908573E-4</v>
      </c>
      <c r="P29" s="75">
        <f t="shared" si="6"/>
        <v>3.6886702569384773E-9</v>
      </c>
      <c r="Q29" s="75">
        <f t="shared" si="5"/>
        <v>-2.3771216207664386E-4</v>
      </c>
      <c r="R29" s="75">
        <f t="shared" si="5"/>
        <v>-4.4675641781923009E-4</v>
      </c>
      <c r="S29" s="75">
        <f t="shared" si="5"/>
        <v>-6.0191525615030839E-4</v>
      </c>
      <c r="T29" s="75">
        <f t="shared" si="5"/>
        <v>-6.8447423126657937E-4</v>
      </c>
      <c r="U29" s="75">
        <f t="shared" si="5"/>
        <v>-6.8447551232831566E-4</v>
      </c>
      <c r="V29" s="75">
        <f t="shared" si="5"/>
        <v>-6.0191894482056532E-4</v>
      </c>
      <c r="W29" s="75">
        <f t="shared" si="5"/>
        <v>-4.4676206918993581E-4</v>
      </c>
      <c r="X29" s="75">
        <f t="shared" si="5"/>
        <v>-2.3771909450908587E-4</v>
      </c>
      <c r="Y29" s="75">
        <f t="shared" si="5"/>
        <v>-3.6886702570236294E-9</v>
      </c>
      <c r="Z29" s="75">
        <f t="shared" si="5"/>
        <v>2.3771216207664494E-4</v>
      </c>
      <c r="AA29" s="75">
        <f t="shared" si="5"/>
        <v>4.4675641781923004E-4</v>
      </c>
      <c r="AB29" s="75">
        <f t="shared" si="5"/>
        <v>6.0191525615030828E-4</v>
      </c>
      <c r="AC29" s="75">
        <f t="shared" si="5"/>
        <v>6.8447423126657937E-4</v>
      </c>
      <c r="AD29" s="75">
        <f t="shared" si="5"/>
        <v>6.8447551232831566E-4</v>
      </c>
      <c r="AE29" s="75">
        <f t="shared" si="5"/>
        <v>6.0191894482056543E-4</v>
      </c>
      <c r="AF29" s="75">
        <f t="shared" si="5"/>
        <v>4.4676206918993586E-4</v>
      </c>
      <c r="AG29" s="75">
        <f t="shared" si="7"/>
        <v>2.3771909450908592E-4</v>
      </c>
      <c r="AH29" s="75">
        <f t="shared" si="7"/>
        <v>3.6886702571087814E-9</v>
      </c>
      <c r="AI29" s="75">
        <f t="shared" si="7"/>
        <v>-2.377121620766425E-4</v>
      </c>
      <c r="AJ29" s="75">
        <f t="shared" si="7"/>
        <v>-4.4675641781922808E-4</v>
      </c>
      <c r="AK29" s="75">
        <f t="shared" si="7"/>
        <v>-6.0191525615030828E-4</v>
      </c>
      <c r="AL29" s="75">
        <f t="shared" si="7"/>
        <v>-6.8447423126657937E-4</v>
      </c>
      <c r="AM29" s="75">
        <f t="shared" si="7"/>
        <v>-6.8447551232831566E-4</v>
      </c>
      <c r="AN29" s="75">
        <f t="shared" si="7"/>
        <v>-6.0191894482056543E-4</v>
      </c>
      <c r="AO29" s="75">
        <f t="shared" si="7"/>
        <v>-4.4676206918993407E-4</v>
      </c>
      <c r="AP29" s="75">
        <f t="shared" si="7"/>
        <v>-2.3771909450908717E-4</v>
      </c>
      <c r="AQ29" s="75">
        <f t="shared" si="7"/>
        <v>-3.6886702559593052E-9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1.41092E-4</v>
      </c>
      <c r="E30" s="50">
        <v>-2.67419E-16</v>
      </c>
      <c r="F30" s="36">
        <f t="shared" si="4"/>
        <v>5.6436799999999998</v>
      </c>
      <c r="G30" s="75">
        <f t="shared" si="6"/>
        <v>-1.5092272619199999E-19</v>
      </c>
      <c r="H30" s="75">
        <f t="shared" si="6"/>
        <v>9.8001474733529979E-5</v>
      </c>
      <c r="I30" s="75">
        <f t="shared" si="6"/>
        <v>1.9302522424842085E-4</v>
      </c>
      <c r="J30" s="75">
        <f t="shared" si="6"/>
        <v>2.8218399999999989E-4</v>
      </c>
      <c r="K30" s="75">
        <f t="shared" si="6"/>
        <v>3.627687577035727E-4</v>
      </c>
      <c r="L30" s="75">
        <f t="shared" si="6"/>
        <v>4.3233097027417131E-4</v>
      </c>
      <c r="M30" s="75">
        <f t="shared" si="6"/>
        <v>4.88757025083016E-4</v>
      </c>
      <c r="N30" s="75">
        <f t="shared" si="6"/>
        <v>5.3033244500770148E-4</v>
      </c>
      <c r="O30" s="75">
        <f t="shared" si="6"/>
        <v>5.5579398195199385E-4</v>
      </c>
      <c r="P30" s="75">
        <f t="shared" si="6"/>
        <v>5.6436799999999999E-4</v>
      </c>
      <c r="Q30" s="75">
        <f t="shared" si="5"/>
        <v>5.5579398195199385E-4</v>
      </c>
      <c r="R30" s="75">
        <f t="shared" si="5"/>
        <v>5.3033244500770159E-4</v>
      </c>
      <c r="S30" s="75">
        <f t="shared" si="5"/>
        <v>4.8875702508301621E-4</v>
      </c>
      <c r="T30" s="75">
        <f t="shared" si="5"/>
        <v>4.3233097027417158E-4</v>
      </c>
      <c r="U30" s="75">
        <f t="shared" si="5"/>
        <v>3.6276875770357308E-4</v>
      </c>
      <c r="V30" s="75">
        <f t="shared" si="5"/>
        <v>2.8218400000000016E-4</v>
      </c>
      <c r="W30" s="75">
        <f t="shared" si="5"/>
        <v>1.9302522424842133E-4</v>
      </c>
      <c r="X30" s="75">
        <f t="shared" si="5"/>
        <v>9.8001474733530345E-5</v>
      </c>
      <c r="Y30" s="75">
        <f t="shared" si="5"/>
        <v>3.1977319750464693E-19</v>
      </c>
      <c r="Z30" s="75">
        <f t="shared" si="5"/>
        <v>-9.8001474733529965E-5</v>
      </c>
      <c r="AA30" s="75">
        <f t="shared" si="5"/>
        <v>-1.9302522424842071E-4</v>
      </c>
      <c r="AB30" s="75">
        <f t="shared" si="5"/>
        <v>-2.8218399999999983E-4</v>
      </c>
      <c r="AC30" s="75">
        <f t="shared" si="5"/>
        <v>-3.6276875770357259E-4</v>
      </c>
      <c r="AD30" s="75">
        <f t="shared" si="5"/>
        <v>-4.3233097027417131E-4</v>
      </c>
      <c r="AE30" s="75">
        <f t="shared" si="5"/>
        <v>-4.8875702508301589E-4</v>
      </c>
      <c r="AF30" s="75">
        <f t="shared" si="5"/>
        <v>-5.3033244500770148E-4</v>
      </c>
      <c r="AG30" s="75">
        <f t="shared" si="7"/>
        <v>-5.5579398195199385E-4</v>
      </c>
      <c r="AH30" s="75">
        <f t="shared" si="7"/>
        <v>-5.6436799999999999E-4</v>
      </c>
      <c r="AI30" s="75">
        <f t="shared" si="7"/>
        <v>-5.5579398195199385E-4</v>
      </c>
      <c r="AJ30" s="75">
        <f t="shared" si="7"/>
        <v>-5.3033244500770159E-4</v>
      </c>
      <c r="AK30" s="75">
        <f t="shared" si="7"/>
        <v>-4.88757025083016E-4</v>
      </c>
      <c r="AL30" s="75">
        <f t="shared" si="7"/>
        <v>-4.3233097027417142E-4</v>
      </c>
      <c r="AM30" s="75">
        <f t="shared" si="7"/>
        <v>-3.6276875770357297E-4</v>
      </c>
      <c r="AN30" s="75">
        <f t="shared" si="7"/>
        <v>-2.8218400000000026E-4</v>
      </c>
      <c r="AO30" s="75">
        <f t="shared" si="7"/>
        <v>-1.9302522424842093E-4</v>
      </c>
      <c r="AP30" s="75">
        <f t="shared" si="7"/>
        <v>-9.800147473353067E-5</v>
      </c>
      <c r="AQ30" s="75">
        <f t="shared" si="7"/>
        <v>-1.382869166399736E-19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1.5836499999999999E-4</v>
      </c>
      <c r="E31" s="50">
        <v>-1.5708</v>
      </c>
      <c r="F31" s="36">
        <f t="shared" si="4"/>
        <v>4.7509499999679488</v>
      </c>
      <c r="G31" s="75">
        <f t="shared" si="6"/>
        <v>-4.7509499999679486E-4</v>
      </c>
      <c r="H31" s="75">
        <f t="shared" si="6"/>
        <v>-4.6787754245132583E-4</v>
      </c>
      <c r="I31" s="75">
        <f t="shared" si="6"/>
        <v>-4.4644386253593334E-4</v>
      </c>
      <c r="J31" s="75">
        <f t="shared" si="6"/>
        <v>-4.1144521176888143E-4</v>
      </c>
      <c r="K31" s="75">
        <f t="shared" si="6"/>
        <v>-3.6394500644355517E-4</v>
      </c>
      <c r="L31" s="75">
        <f t="shared" si="6"/>
        <v>-3.0538651626250084E-4</v>
      </c>
      <c r="M31" s="75">
        <f t="shared" si="6"/>
        <v>-2.37549011317844E-4</v>
      </c>
      <c r="N31" s="75">
        <f t="shared" si="6"/>
        <v>-1.6249369986989423E-4</v>
      </c>
      <c r="O31" s="75">
        <f t="shared" si="6"/>
        <v>-8.2501099577177316E-5</v>
      </c>
      <c r="P31" s="75">
        <f t="shared" si="6"/>
        <v>-1.7451213786035316E-9</v>
      </c>
      <c r="Q31" s="75">
        <f t="shared" si="5"/>
        <v>8.2497662359050128E-5</v>
      </c>
      <c r="R31" s="75">
        <f t="shared" si="5"/>
        <v>1.6249042011453054E-4</v>
      </c>
      <c r="S31" s="75">
        <f t="shared" si="5"/>
        <v>2.375459886789508E-4</v>
      </c>
      <c r="T31" s="75">
        <f t="shared" si="5"/>
        <v>3.053838425814316E-4</v>
      </c>
      <c r="U31" s="75">
        <f t="shared" si="5"/>
        <v>3.6394276295875603E-4</v>
      </c>
      <c r="V31" s="75">
        <f t="shared" si="5"/>
        <v>4.1144346664750292E-4</v>
      </c>
      <c r="W31" s="75">
        <f t="shared" si="5"/>
        <v>4.4644266880260522E-4</v>
      </c>
      <c r="X31" s="75">
        <f t="shared" si="5"/>
        <v>4.6787693637703135E-4</v>
      </c>
      <c r="Y31" s="75">
        <f t="shared" si="5"/>
        <v>4.7509499999679486E-4</v>
      </c>
      <c r="Z31" s="75">
        <f t="shared" si="5"/>
        <v>4.6787754245132583E-4</v>
      </c>
      <c r="AA31" s="75">
        <f t="shared" si="5"/>
        <v>4.4644386253593339E-4</v>
      </c>
      <c r="AB31" s="75">
        <f t="shared" si="5"/>
        <v>4.1144521176888149E-4</v>
      </c>
      <c r="AC31" s="75">
        <f t="shared" si="5"/>
        <v>3.6394500644355517E-4</v>
      </c>
      <c r="AD31" s="75">
        <f t="shared" si="5"/>
        <v>3.05386516262501E-4</v>
      </c>
      <c r="AE31" s="75">
        <f t="shared" si="5"/>
        <v>2.3754901131784427E-4</v>
      </c>
      <c r="AF31" s="75">
        <f t="shared" si="5"/>
        <v>1.6249369986989459E-4</v>
      </c>
      <c r="AG31" s="75">
        <f t="shared" si="7"/>
        <v>8.250109957717737E-5</v>
      </c>
      <c r="AH31" s="75">
        <f t="shared" si="7"/>
        <v>1.7451213787672302E-9</v>
      </c>
      <c r="AI31" s="75">
        <f t="shared" si="7"/>
        <v>-8.2497662359049871E-5</v>
      </c>
      <c r="AJ31" s="75">
        <f t="shared" si="7"/>
        <v>-1.6249042011453018E-4</v>
      </c>
      <c r="AK31" s="75">
        <f t="shared" si="7"/>
        <v>-2.3754598867895086E-4</v>
      </c>
      <c r="AL31" s="75">
        <f t="shared" si="7"/>
        <v>-3.0538384258143144E-4</v>
      </c>
      <c r="AM31" s="75">
        <f t="shared" si="7"/>
        <v>-3.6394276295875587E-4</v>
      </c>
      <c r="AN31" s="75">
        <f t="shared" si="7"/>
        <v>-4.114434666475027E-4</v>
      </c>
      <c r="AO31" s="75">
        <f t="shared" si="7"/>
        <v>-4.4644266880260533E-4</v>
      </c>
      <c r="AP31" s="75">
        <f t="shared" si="7"/>
        <v>-4.6787693637703124E-4</v>
      </c>
      <c r="AQ31" s="75">
        <f t="shared" si="7"/>
        <v>-4.7509499999679486E-4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1.7038200000000001E-4</v>
      </c>
      <c r="E32" s="50">
        <v>-4.0528400000000002E-16</v>
      </c>
      <c r="F32" s="36">
        <f t="shared" si="4"/>
        <v>3.3558702914745213</v>
      </c>
      <c r="G32" s="75">
        <f t="shared" si="6"/>
        <v>-2.7621239395200003E-19</v>
      </c>
      <c r="H32" s="75">
        <f t="shared" si="6"/>
        <v>1.1654815212022791E-4</v>
      </c>
      <c r="I32" s="75">
        <f t="shared" si="6"/>
        <v>2.190388770272237E-4</v>
      </c>
      <c r="J32" s="75">
        <f t="shared" si="6"/>
        <v>2.9511028069520028E-4</v>
      </c>
      <c r="K32" s="75">
        <f t="shared" si="6"/>
        <v>3.3558702914745201E-4</v>
      </c>
      <c r="L32" s="75">
        <f t="shared" si="6"/>
        <v>3.3558702914745212E-4</v>
      </c>
      <c r="M32" s="75">
        <f t="shared" si="6"/>
        <v>2.9511028069520066E-4</v>
      </c>
      <c r="N32" s="75">
        <f t="shared" si="6"/>
        <v>2.1903887702722419E-4</v>
      </c>
      <c r="O32" s="75">
        <f t="shared" si="6"/>
        <v>1.1654815212022852E-4</v>
      </c>
      <c r="P32" s="75">
        <f t="shared" si="6"/>
        <v>3.4440787981954159E-19</v>
      </c>
      <c r="Q32" s="75">
        <f t="shared" si="5"/>
        <v>-1.1654815212022788E-4</v>
      </c>
      <c r="R32" s="75">
        <f t="shared" si="5"/>
        <v>-2.1903887702722364E-4</v>
      </c>
      <c r="S32" s="75">
        <f t="shared" si="5"/>
        <v>-2.9511028069520022E-4</v>
      </c>
      <c r="T32" s="75">
        <f t="shared" si="5"/>
        <v>-3.3558702914745201E-4</v>
      </c>
      <c r="U32" s="75">
        <f t="shared" si="5"/>
        <v>-3.3558702914745212E-4</v>
      </c>
      <c r="V32" s="75">
        <f t="shared" si="5"/>
        <v>-2.951102806952006E-4</v>
      </c>
      <c r="W32" s="75">
        <f t="shared" si="5"/>
        <v>-2.1903887702722421E-4</v>
      </c>
      <c r="X32" s="75">
        <f t="shared" si="5"/>
        <v>-1.1654815212022842E-4</v>
      </c>
      <c r="Y32" s="75">
        <f t="shared" si="5"/>
        <v>-3.8615652862838969E-19</v>
      </c>
      <c r="Z32" s="75">
        <f t="shared" si="5"/>
        <v>1.1654815212022798E-4</v>
      </c>
      <c r="AA32" s="75">
        <f t="shared" si="5"/>
        <v>2.1903887702722362E-4</v>
      </c>
      <c r="AB32" s="75">
        <f t="shared" si="5"/>
        <v>2.9511028069520039E-4</v>
      </c>
      <c r="AC32" s="75">
        <f t="shared" si="5"/>
        <v>3.3558702914745201E-4</v>
      </c>
      <c r="AD32" s="75">
        <f t="shared" si="5"/>
        <v>3.3558702914745212E-4</v>
      </c>
      <c r="AE32" s="75">
        <f t="shared" si="5"/>
        <v>2.9511028069520066E-4</v>
      </c>
      <c r="AF32" s="75">
        <f t="shared" si="5"/>
        <v>2.1903887702722424E-4</v>
      </c>
      <c r="AG32" s="75">
        <f t="shared" si="7"/>
        <v>1.1654815212022818E-4</v>
      </c>
      <c r="AH32" s="75">
        <f t="shared" si="7"/>
        <v>1.2524594642654429E-19</v>
      </c>
      <c r="AI32" s="75">
        <f t="shared" si="7"/>
        <v>-1.1654815212022794E-4</v>
      </c>
      <c r="AJ32" s="75">
        <f t="shared" si="7"/>
        <v>-2.1903887702722356E-4</v>
      </c>
      <c r="AK32" s="75">
        <f t="shared" si="7"/>
        <v>-2.9511028069520049E-4</v>
      </c>
      <c r="AL32" s="75">
        <f t="shared" si="7"/>
        <v>-3.3558702914745207E-4</v>
      </c>
      <c r="AM32" s="75">
        <f t="shared" si="7"/>
        <v>-3.3558702914745212E-4</v>
      </c>
      <c r="AN32" s="75">
        <f t="shared" si="7"/>
        <v>-2.9511028069520066E-4</v>
      </c>
      <c r="AO32" s="75">
        <f t="shared" si="7"/>
        <v>-2.1903887702722381E-4</v>
      </c>
      <c r="AP32" s="75">
        <f t="shared" si="7"/>
        <v>-1.1654815212022879E-4</v>
      </c>
      <c r="AQ32" s="75">
        <f t="shared" si="7"/>
        <v>-1.6699459523539241E-19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8.5836500000000004E-4</v>
      </c>
      <c r="E33" s="50">
        <v>-2.70175E-16</v>
      </c>
      <c r="F33" s="36">
        <f t="shared" si="4"/>
        <v>34.334600000000002</v>
      </c>
      <c r="G33" s="75">
        <f t="shared" si="6"/>
        <v>-9.276350555000001E-19</v>
      </c>
      <c r="H33" s="75">
        <f t="shared" si="6"/>
        <v>5.962140720922977E-4</v>
      </c>
      <c r="I33" s="75">
        <f t="shared" si="6"/>
        <v>1.1743124813029496E-3</v>
      </c>
      <c r="J33" s="75">
        <f t="shared" si="6"/>
        <v>1.7167299999999992E-3</v>
      </c>
      <c r="K33" s="75">
        <f t="shared" si="6"/>
        <v>2.2069855463543449E-3</v>
      </c>
      <c r="L33" s="75">
        <f t="shared" si="6"/>
        <v>2.630182953671286E-3</v>
      </c>
      <c r="M33" s="75">
        <f t="shared" si="6"/>
        <v>2.9734635828777183E-3</v>
      </c>
      <c r="N33" s="75">
        <f t="shared" si="6"/>
        <v>3.226397025763585E-3</v>
      </c>
      <c r="O33" s="75">
        <f t="shared" si="6"/>
        <v>3.3812980276572958E-3</v>
      </c>
      <c r="P33" s="75">
        <f t="shared" si="6"/>
        <v>3.4334600000000002E-3</v>
      </c>
      <c r="Q33" s="75">
        <f t="shared" si="5"/>
        <v>3.3812980276572962E-3</v>
      </c>
      <c r="R33" s="75">
        <f t="shared" si="5"/>
        <v>3.2263970257635855E-3</v>
      </c>
      <c r="S33" s="75">
        <f t="shared" si="5"/>
        <v>2.97346358287772E-3</v>
      </c>
      <c r="T33" s="75">
        <f t="shared" si="5"/>
        <v>2.6301829536712873E-3</v>
      </c>
      <c r="U33" s="75">
        <f t="shared" si="5"/>
        <v>2.206985546354347E-3</v>
      </c>
      <c r="V33" s="75">
        <f t="shared" si="5"/>
        <v>1.7167300000000012E-3</v>
      </c>
      <c r="W33" s="75">
        <f t="shared" si="5"/>
        <v>1.1743124813029526E-3</v>
      </c>
      <c r="X33" s="75">
        <f t="shared" si="5"/>
        <v>5.9621407209229987E-4</v>
      </c>
      <c r="Y33" s="75">
        <f t="shared" si="5"/>
        <v>1.9454123598508511E-18</v>
      </c>
      <c r="Z33" s="75">
        <f t="shared" si="5"/>
        <v>-5.9621407209229759E-4</v>
      </c>
      <c r="AA33" s="75">
        <f t="shared" si="5"/>
        <v>-1.1743124813029489E-3</v>
      </c>
      <c r="AB33" s="75">
        <f t="shared" si="5"/>
        <v>-1.7167299999999992E-3</v>
      </c>
      <c r="AC33" s="75">
        <f t="shared" si="5"/>
        <v>-2.206985546354344E-3</v>
      </c>
      <c r="AD33" s="75">
        <f t="shared" si="5"/>
        <v>-2.630182953671286E-3</v>
      </c>
      <c r="AE33" s="75">
        <f t="shared" si="5"/>
        <v>-2.9734635828777179E-3</v>
      </c>
      <c r="AF33" s="75">
        <f t="shared" si="5"/>
        <v>-3.2263970257635846E-3</v>
      </c>
      <c r="AG33" s="75">
        <f t="shared" si="7"/>
        <v>-3.3812980276572958E-3</v>
      </c>
      <c r="AH33" s="75">
        <f t="shared" si="7"/>
        <v>-3.4334600000000002E-3</v>
      </c>
      <c r="AI33" s="75">
        <f t="shared" si="7"/>
        <v>-3.3812980276572962E-3</v>
      </c>
      <c r="AJ33" s="75">
        <f t="shared" si="7"/>
        <v>-3.2263970257635855E-3</v>
      </c>
      <c r="AK33" s="75">
        <f t="shared" si="7"/>
        <v>-2.9734635828777187E-3</v>
      </c>
      <c r="AL33" s="75">
        <f t="shared" si="7"/>
        <v>-2.6301829536712869E-3</v>
      </c>
      <c r="AM33" s="75">
        <f t="shared" si="7"/>
        <v>-2.2069855463543462E-3</v>
      </c>
      <c r="AN33" s="75">
        <f t="shared" si="7"/>
        <v>-1.7167300000000016E-3</v>
      </c>
      <c r="AO33" s="75">
        <f t="shared" si="7"/>
        <v>-1.1743124813029502E-3</v>
      </c>
      <c r="AP33" s="75">
        <f t="shared" si="7"/>
        <v>-5.9621407209230193E-4</v>
      </c>
      <c r="AQ33" s="75">
        <f t="shared" si="7"/>
        <v>-8.4129964279811016E-19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6.2789199999999998E-5</v>
      </c>
      <c r="E34" s="50">
        <v>1.5708</v>
      </c>
      <c r="F34" s="36">
        <f t="shared" si="4"/>
        <v>1.8836759999872918</v>
      </c>
      <c r="G34" s="75">
        <f t="shared" si="6"/>
        <v>1.8836759999872919E-4</v>
      </c>
      <c r="H34" s="75">
        <f t="shared" si="6"/>
        <v>1.8550575274564894E-4</v>
      </c>
      <c r="I34" s="75">
        <f t="shared" si="6"/>
        <v>1.770074070658324E-4</v>
      </c>
      <c r="J34" s="75">
        <f t="shared" si="6"/>
        <v>1.6313078089239029E-4</v>
      </c>
      <c r="K34" s="75">
        <f t="shared" si="6"/>
        <v>1.442975084896911E-4</v>
      </c>
      <c r="L34" s="75">
        <f t="shared" si="6"/>
        <v>1.2107982930959507E-4</v>
      </c>
      <c r="M34" s="75">
        <f t="shared" si="6"/>
        <v>9.4183200785276971E-5</v>
      </c>
      <c r="N34" s="75">
        <f t="shared" si="6"/>
        <v>6.4424863364097437E-5</v>
      </c>
      <c r="O34" s="75">
        <f t="shared" si="6"/>
        <v>3.2709009070153592E-5</v>
      </c>
      <c r="P34" s="75">
        <f t="shared" si="6"/>
        <v>-6.9191282965542834E-10</v>
      </c>
      <c r="Q34" s="75">
        <f t="shared" si="6"/>
        <v>-3.2710371872391621E-5</v>
      </c>
      <c r="R34" s="75">
        <f t="shared" si="6"/>
        <v>-6.4426163734857781E-5</v>
      </c>
      <c r="S34" s="75">
        <f t="shared" si="6"/>
        <v>-9.4184399213452191E-5</v>
      </c>
      <c r="T34" s="75">
        <f t="shared" si="6"/>
        <v>-1.210808893815516E-4</v>
      </c>
      <c r="U34" s="75">
        <f t="shared" si="6"/>
        <v>-1.4429839799567879E-4</v>
      </c>
      <c r="V34" s="75">
        <f t="shared" si="6"/>
        <v>-1.631314728052199E-4</v>
      </c>
      <c r="W34" s="75">
        <f t="shared" ref="W34:AL49" si="8">Bn*SIN(m*(th-INDEX(deg,ii)*PI()/180+ph))*INDEX(mm,ii)*INDEX(_10kA,ii)</f>
        <v>-1.7700788036208265E-4</v>
      </c>
      <c r="X34" s="75">
        <f t="shared" si="8"/>
        <v>-1.8550599304445291E-4</v>
      </c>
      <c r="Y34" s="75">
        <f t="shared" si="8"/>
        <v>-1.8836759999872919E-4</v>
      </c>
      <c r="Z34" s="75">
        <f t="shared" si="8"/>
        <v>-1.8550575274564894E-4</v>
      </c>
      <c r="AA34" s="75">
        <f t="shared" si="8"/>
        <v>-1.770074070658324E-4</v>
      </c>
      <c r="AB34" s="75">
        <f t="shared" si="8"/>
        <v>-1.6313078089239024E-4</v>
      </c>
      <c r="AC34" s="75">
        <f t="shared" si="8"/>
        <v>-1.4429750848969105E-4</v>
      </c>
      <c r="AD34" s="75">
        <f t="shared" si="8"/>
        <v>-1.2107982930959507E-4</v>
      </c>
      <c r="AE34" s="75">
        <f t="shared" si="8"/>
        <v>-9.4183200785276984E-5</v>
      </c>
      <c r="AF34" s="75">
        <f t="shared" si="8"/>
        <v>-6.4424863364097464E-5</v>
      </c>
      <c r="AG34" s="75">
        <f t="shared" si="8"/>
        <v>-3.2709009070153538E-5</v>
      </c>
      <c r="AH34" s="75">
        <f t="shared" si="8"/>
        <v>6.9191282963235062E-10</v>
      </c>
      <c r="AI34" s="75">
        <f t="shared" si="8"/>
        <v>3.2710371872391594E-5</v>
      </c>
      <c r="AJ34" s="75">
        <f t="shared" si="8"/>
        <v>6.4426163734857767E-5</v>
      </c>
      <c r="AK34" s="75">
        <f t="shared" si="7"/>
        <v>9.418439921345234E-5</v>
      </c>
      <c r="AL34" s="75">
        <f t="shared" si="7"/>
        <v>1.210808893815516E-4</v>
      </c>
      <c r="AM34" s="75">
        <f t="shared" si="7"/>
        <v>1.4429839799567879E-4</v>
      </c>
      <c r="AN34" s="75">
        <f t="shared" si="7"/>
        <v>1.6313147280521987E-4</v>
      </c>
      <c r="AO34" s="75">
        <f t="shared" si="7"/>
        <v>1.7700788036208273E-4</v>
      </c>
      <c r="AP34" s="75">
        <f t="shared" si="7"/>
        <v>1.8550599304445288E-4</v>
      </c>
      <c r="AQ34" s="75">
        <f t="shared" si="7"/>
        <v>1.8836759999872919E-4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8.6233299999999996E-4</v>
      </c>
      <c r="E35" s="50">
        <v>-4.3190599999999998E-16</v>
      </c>
      <c r="F35" s="36">
        <f t="shared" si="4"/>
        <v>16.984644481565532</v>
      </c>
      <c r="G35" s="75">
        <f t="shared" ref="G35:V49" si="9">Bn*SIN(m*(th-INDEX(deg,ii)*PI()/180+ph))*INDEX(mm,ii)*INDEX(_10kA,ii)</f>
        <v>-1.4897871867919998E-18</v>
      </c>
      <c r="H35" s="75">
        <f t="shared" si="9"/>
        <v>5.8987051250890634E-4</v>
      </c>
      <c r="I35" s="75">
        <f t="shared" si="9"/>
        <v>1.1085939356476437E-3</v>
      </c>
      <c r="J35" s="75">
        <f t="shared" si="9"/>
        <v>1.4936045690432918E-3</v>
      </c>
      <c r="K35" s="75">
        <f t="shared" si="9"/>
        <v>1.6984644481565525E-3</v>
      </c>
      <c r="L35" s="75">
        <f t="shared" si="9"/>
        <v>1.6984644481565531E-3</v>
      </c>
      <c r="M35" s="75">
        <f t="shared" si="9"/>
        <v>1.4936045690432935E-3</v>
      </c>
      <c r="N35" s="75">
        <f t="shared" si="9"/>
        <v>1.1085939356476463E-3</v>
      </c>
      <c r="O35" s="75">
        <f t="shared" si="9"/>
        <v>5.8987051250890949E-4</v>
      </c>
      <c r="P35" s="75">
        <f t="shared" si="9"/>
        <v>1.7431083109038793E-18</v>
      </c>
      <c r="Q35" s="75">
        <f t="shared" si="9"/>
        <v>-5.8987051250890623E-4</v>
      </c>
      <c r="R35" s="75">
        <f t="shared" si="9"/>
        <v>-1.1085939356476437E-3</v>
      </c>
      <c r="S35" s="75">
        <f t="shared" si="9"/>
        <v>-1.4936045690432914E-3</v>
      </c>
      <c r="T35" s="75">
        <f t="shared" si="9"/>
        <v>-1.6984644481565525E-3</v>
      </c>
      <c r="U35" s="75">
        <f t="shared" si="9"/>
        <v>-1.6984644481565531E-3</v>
      </c>
      <c r="V35" s="75">
        <f t="shared" si="9"/>
        <v>-1.4936045690432933E-3</v>
      </c>
      <c r="W35" s="75">
        <f t="shared" si="8"/>
        <v>-1.1085939356476465E-3</v>
      </c>
      <c r="X35" s="75">
        <f t="shared" si="8"/>
        <v>-5.8987051250890894E-4</v>
      </c>
      <c r="Y35" s="75">
        <f t="shared" si="8"/>
        <v>-1.9544054994172223E-18</v>
      </c>
      <c r="Z35" s="75">
        <f t="shared" si="8"/>
        <v>5.8987051250890667E-4</v>
      </c>
      <c r="AA35" s="75">
        <f t="shared" si="8"/>
        <v>1.1085939356476435E-3</v>
      </c>
      <c r="AB35" s="75">
        <f t="shared" si="8"/>
        <v>1.493604569043292E-3</v>
      </c>
      <c r="AC35" s="75">
        <f t="shared" si="8"/>
        <v>1.6984644481565525E-3</v>
      </c>
      <c r="AD35" s="75">
        <f t="shared" si="8"/>
        <v>1.6984644481565529E-3</v>
      </c>
      <c r="AE35" s="75">
        <f t="shared" si="8"/>
        <v>1.4936045690432935E-3</v>
      </c>
      <c r="AF35" s="75">
        <f t="shared" si="8"/>
        <v>1.1085939356476468E-3</v>
      </c>
      <c r="AG35" s="75">
        <f t="shared" si="8"/>
        <v>5.8987051250890775E-4</v>
      </c>
      <c r="AH35" s="75">
        <f t="shared" si="8"/>
        <v>6.3389156554002902E-19</v>
      </c>
      <c r="AI35" s="75">
        <f t="shared" si="8"/>
        <v>-5.8987051250890645E-4</v>
      </c>
      <c r="AJ35" s="75">
        <f t="shared" si="8"/>
        <v>-1.1085939356476433E-3</v>
      </c>
      <c r="AK35" s="75">
        <f t="shared" si="8"/>
        <v>-1.4936045690432927E-3</v>
      </c>
      <c r="AL35" s="75">
        <f t="shared" si="8"/>
        <v>-1.6984644481565527E-3</v>
      </c>
      <c r="AM35" s="75">
        <f t="shared" ref="AK35:AS49" si="10">Bn*SIN(m*(th-INDEX(deg,ii)*PI()/180+ph))*INDEX(mm,ii)*INDEX(_10kA,ii)</f>
        <v>-1.6984644481565529E-3</v>
      </c>
      <c r="AN35" s="75">
        <f t="shared" si="10"/>
        <v>-1.4936045690432935E-3</v>
      </c>
      <c r="AO35" s="75">
        <f t="shared" si="10"/>
        <v>-1.1085939356476444E-3</v>
      </c>
      <c r="AP35" s="75">
        <f t="shared" si="10"/>
        <v>-5.8987051250891079E-4</v>
      </c>
      <c r="AQ35" s="75">
        <f t="shared" si="10"/>
        <v>-8.45188754053372E-19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1.4003799999999999E-4</v>
      </c>
      <c r="E36" s="50">
        <v>-2.3882799999999999E-16</v>
      </c>
      <c r="F36" s="36">
        <f t="shared" si="4"/>
        <v>5.6015199999999998</v>
      </c>
      <c r="G36" s="75">
        <f t="shared" si="9"/>
        <v>-1.3377998185599999E-19</v>
      </c>
      <c r="H36" s="75">
        <f t="shared" si="9"/>
        <v>9.7269374016486205E-5</v>
      </c>
      <c r="I36" s="75">
        <f t="shared" si="9"/>
        <v>1.9158326732415985E-4</v>
      </c>
      <c r="J36" s="75">
        <f t="shared" si="9"/>
        <v>2.8007599999999987E-4</v>
      </c>
      <c r="K36" s="75">
        <f t="shared" si="9"/>
        <v>3.6005876514113422E-4</v>
      </c>
      <c r="L36" s="75">
        <f t="shared" si="9"/>
        <v>4.291013269019817E-4</v>
      </c>
      <c r="M36" s="75">
        <f t="shared" si="9"/>
        <v>4.8510586198066073E-4</v>
      </c>
      <c r="N36" s="75">
        <f t="shared" si="9"/>
        <v>5.2637070091846809E-4</v>
      </c>
      <c r="O36" s="75">
        <f t="shared" si="9"/>
        <v>5.5164203246529432E-4</v>
      </c>
      <c r="P36" s="75">
        <f t="shared" si="9"/>
        <v>5.6015199999999996E-4</v>
      </c>
      <c r="Q36" s="75">
        <f t="shared" si="9"/>
        <v>5.5164203246529432E-4</v>
      </c>
      <c r="R36" s="75">
        <f t="shared" si="9"/>
        <v>5.2637070091846809E-4</v>
      </c>
      <c r="S36" s="75">
        <f t="shared" si="9"/>
        <v>4.85105861980661E-4</v>
      </c>
      <c r="T36" s="75">
        <f t="shared" si="9"/>
        <v>4.2910132690198192E-4</v>
      </c>
      <c r="U36" s="75">
        <f t="shared" si="9"/>
        <v>3.600587651411346E-4</v>
      </c>
      <c r="V36" s="75">
        <f t="shared" si="9"/>
        <v>2.8007600000000014E-4</v>
      </c>
      <c r="W36" s="75">
        <f t="shared" si="8"/>
        <v>1.9158326732416031E-4</v>
      </c>
      <c r="X36" s="75">
        <f t="shared" si="8"/>
        <v>9.7269374016486557E-5</v>
      </c>
      <c r="Y36" s="75">
        <f t="shared" si="8"/>
        <v>3.1738439480732956E-19</v>
      </c>
      <c r="Z36" s="75">
        <f t="shared" si="8"/>
        <v>-9.7269374016486178E-5</v>
      </c>
      <c r="AA36" s="75">
        <f t="shared" si="8"/>
        <v>-1.9158326732415969E-4</v>
      </c>
      <c r="AB36" s="75">
        <f t="shared" si="8"/>
        <v>-2.8007599999999982E-4</v>
      </c>
      <c r="AC36" s="75">
        <f t="shared" si="8"/>
        <v>-3.6005876514113411E-4</v>
      </c>
      <c r="AD36" s="75">
        <f t="shared" si="8"/>
        <v>-4.291013269019817E-4</v>
      </c>
      <c r="AE36" s="75">
        <f t="shared" si="8"/>
        <v>-4.8510586198066068E-4</v>
      </c>
      <c r="AF36" s="75">
        <f t="shared" si="8"/>
        <v>-5.2637070091846798E-4</v>
      </c>
      <c r="AG36" s="75">
        <f t="shared" si="8"/>
        <v>-5.5164203246529432E-4</v>
      </c>
      <c r="AH36" s="75">
        <f t="shared" si="8"/>
        <v>-5.6015199999999996E-4</v>
      </c>
      <c r="AI36" s="75">
        <f t="shared" si="8"/>
        <v>-5.5164203246529432E-4</v>
      </c>
      <c r="AJ36" s="75">
        <f t="shared" si="8"/>
        <v>-5.2637070091846819E-4</v>
      </c>
      <c r="AK36" s="75">
        <f t="shared" si="10"/>
        <v>-4.8510586198066084E-4</v>
      </c>
      <c r="AL36" s="75">
        <f t="shared" si="10"/>
        <v>-4.2910132690198181E-4</v>
      </c>
      <c r="AM36" s="75">
        <f t="shared" si="10"/>
        <v>-3.6005876514113449E-4</v>
      </c>
      <c r="AN36" s="75">
        <f t="shared" si="10"/>
        <v>-2.8007600000000025E-4</v>
      </c>
      <c r="AO36" s="75">
        <f t="shared" si="10"/>
        <v>-1.915832673241599E-4</v>
      </c>
      <c r="AP36" s="75">
        <f t="shared" si="10"/>
        <v>-9.7269374016486883E-5</v>
      </c>
      <c r="AQ36" s="75">
        <f t="shared" si="10"/>
        <v>-1.3725387146279466E-19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3.6209300000000002E-4</v>
      </c>
      <c r="E37" s="50">
        <v>1.5708</v>
      </c>
      <c r="F37" s="36">
        <f t="shared" si="4"/>
        <v>10.862789999926719</v>
      </c>
      <c r="G37" s="75">
        <f t="shared" si="9"/>
        <v>1.0862789999926718E-3</v>
      </c>
      <c r="H37" s="75">
        <f t="shared" si="9"/>
        <v>1.0697752882490982E-3</v>
      </c>
      <c r="I37" s="75">
        <f t="shared" si="9"/>
        <v>1.0207669957044913E-3</v>
      </c>
      <c r="J37" s="75">
        <f t="shared" si="9"/>
        <v>9.4074321452842667E-4</v>
      </c>
      <c r="K37" s="75">
        <f t="shared" si="9"/>
        <v>8.3213542681795155E-4</v>
      </c>
      <c r="L37" s="75">
        <f t="shared" si="9"/>
        <v>6.9824362524445623E-4</v>
      </c>
      <c r="M37" s="75">
        <f t="shared" si="9"/>
        <v>5.4313604444623125E-4</v>
      </c>
      <c r="N37" s="75">
        <f t="shared" si="9"/>
        <v>3.7152554977760722E-4</v>
      </c>
      <c r="O37" s="75">
        <f t="shared" si="9"/>
        <v>1.8862643927998967E-4</v>
      </c>
      <c r="P37" s="75">
        <f t="shared" si="9"/>
        <v>-3.9901255666328452E-9</v>
      </c>
      <c r="Q37" s="75">
        <f t="shared" si="9"/>
        <v>-1.8863429829317618E-4</v>
      </c>
      <c r="R37" s="75">
        <f t="shared" si="9"/>
        <v>-3.7153304876070832E-4</v>
      </c>
      <c r="S37" s="75">
        <f t="shared" si="9"/>
        <v>-5.431429555464403E-4</v>
      </c>
      <c r="T37" s="75">
        <f t="shared" si="9"/>
        <v>-6.9824973847149138E-4</v>
      </c>
      <c r="U37" s="75">
        <f t="shared" si="9"/>
        <v>-8.3214055642450184E-4</v>
      </c>
      <c r="V37" s="75">
        <f t="shared" si="9"/>
        <v>-9.40747204653993E-4</v>
      </c>
      <c r="W37" s="75">
        <f t="shared" si="8"/>
        <v>-1.0207697251111275E-3</v>
      </c>
      <c r="X37" s="75">
        <f t="shared" si="8"/>
        <v>-1.0697766740051648E-3</v>
      </c>
      <c r="Y37" s="75">
        <f t="shared" si="8"/>
        <v>-1.0862789999926718E-3</v>
      </c>
      <c r="Z37" s="75">
        <f t="shared" si="8"/>
        <v>-1.0697752882490982E-3</v>
      </c>
      <c r="AA37" s="75">
        <f t="shared" si="8"/>
        <v>-1.0207669957044915E-3</v>
      </c>
      <c r="AB37" s="75">
        <f t="shared" si="8"/>
        <v>-9.4074321452842623E-4</v>
      </c>
      <c r="AC37" s="75">
        <f t="shared" si="8"/>
        <v>-8.3213542681795122E-4</v>
      </c>
      <c r="AD37" s="75">
        <f t="shared" si="8"/>
        <v>-6.9824362524445623E-4</v>
      </c>
      <c r="AE37" s="75">
        <f t="shared" si="8"/>
        <v>-5.4313604444623125E-4</v>
      </c>
      <c r="AF37" s="75">
        <f t="shared" si="8"/>
        <v>-3.7152554977760738E-4</v>
      </c>
      <c r="AG37" s="75">
        <f t="shared" si="8"/>
        <v>-1.8862643927998934E-4</v>
      </c>
      <c r="AH37" s="75">
        <f t="shared" si="8"/>
        <v>3.9901255664997601E-9</v>
      </c>
      <c r="AI37" s="75">
        <f t="shared" si="8"/>
        <v>1.8863429829317605E-4</v>
      </c>
      <c r="AJ37" s="75">
        <f t="shared" si="8"/>
        <v>3.715330487607081E-4</v>
      </c>
      <c r="AK37" s="75">
        <f t="shared" si="10"/>
        <v>5.4314295554644106E-4</v>
      </c>
      <c r="AL37" s="75">
        <f t="shared" si="10"/>
        <v>6.9824973847149138E-4</v>
      </c>
      <c r="AM37" s="75">
        <f t="shared" si="10"/>
        <v>8.3214055642450184E-4</v>
      </c>
      <c r="AN37" s="75">
        <f t="shared" si="10"/>
        <v>9.4074720465399278E-4</v>
      </c>
      <c r="AO37" s="75">
        <f t="shared" si="10"/>
        <v>1.0207697251111278E-3</v>
      </c>
      <c r="AP37" s="75">
        <f t="shared" si="10"/>
        <v>1.0697766740051645E-3</v>
      </c>
      <c r="AQ37" s="75">
        <f t="shared" si="10"/>
        <v>1.0862789999926718E-3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1.64852E-4</v>
      </c>
      <c r="E38" s="50">
        <v>-4.1758200000000001E-16</v>
      </c>
      <c r="F38" s="36">
        <f t="shared" si="4"/>
        <v>3.246950553991371</v>
      </c>
      <c r="G38" s="75">
        <f t="shared" si="9"/>
        <v>-2.75356911456E-19</v>
      </c>
      <c r="H38" s="75">
        <f t="shared" si="9"/>
        <v>1.1276540933504602E-4</v>
      </c>
      <c r="I38" s="75">
        <f t="shared" si="9"/>
        <v>2.1192964606409051E-4</v>
      </c>
      <c r="J38" s="75">
        <f t="shared" si="9"/>
        <v>2.855320397293444E-4</v>
      </c>
      <c r="K38" s="75">
        <f t="shared" si="9"/>
        <v>3.24695055399137E-4</v>
      </c>
      <c r="L38" s="75">
        <f t="shared" si="9"/>
        <v>3.2469505539913711E-4</v>
      </c>
      <c r="M38" s="75">
        <f t="shared" si="9"/>
        <v>2.8553203972934472E-4</v>
      </c>
      <c r="N38" s="75">
        <f t="shared" si="9"/>
        <v>2.1192964606409103E-4</v>
      </c>
      <c r="O38" s="75">
        <f t="shared" si="9"/>
        <v>1.1276540933504661E-4</v>
      </c>
      <c r="P38" s="75">
        <f t="shared" si="9"/>
        <v>3.3322961230652928E-19</v>
      </c>
      <c r="Q38" s="75">
        <f t="shared" si="9"/>
        <v>-1.1276540933504598E-4</v>
      </c>
      <c r="R38" s="75">
        <f t="shared" si="9"/>
        <v>-2.1192964606409051E-4</v>
      </c>
      <c r="S38" s="75">
        <f t="shared" si="9"/>
        <v>-2.8553203972934434E-4</v>
      </c>
      <c r="T38" s="75">
        <f t="shared" si="9"/>
        <v>-3.24695055399137E-4</v>
      </c>
      <c r="U38" s="75">
        <f t="shared" si="9"/>
        <v>-3.2469505539913711E-4</v>
      </c>
      <c r="V38" s="75">
        <f t="shared" si="9"/>
        <v>-2.8553203972934467E-4</v>
      </c>
      <c r="W38" s="75">
        <f t="shared" si="8"/>
        <v>-2.1192964606409106E-4</v>
      </c>
      <c r="X38" s="75">
        <f t="shared" si="8"/>
        <v>-1.1276540933504651E-4</v>
      </c>
      <c r="Y38" s="75">
        <f t="shared" si="8"/>
        <v>-3.7362324692424842E-19</v>
      </c>
      <c r="Z38" s="75">
        <f t="shared" si="8"/>
        <v>1.1276540933504608E-4</v>
      </c>
      <c r="AA38" s="75">
        <f t="shared" si="8"/>
        <v>2.1192964606409049E-4</v>
      </c>
      <c r="AB38" s="75">
        <f t="shared" si="8"/>
        <v>2.8553203972934445E-4</v>
      </c>
      <c r="AC38" s="75">
        <f t="shared" si="8"/>
        <v>3.24695055399137E-4</v>
      </c>
      <c r="AD38" s="75">
        <f t="shared" si="8"/>
        <v>3.2469505539913705E-4</v>
      </c>
      <c r="AE38" s="75">
        <f t="shared" si="8"/>
        <v>2.8553203972934472E-4</v>
      </c>
      <c r="AF38" s="75">
        <f t="shared" si="8"/>
        <v>2.1192964606409111E-4</v>
      </c>
      <c r="AG38" s="75">
        <f t="shared" si="8"/>
        <v>1.1276540933504628E-4</v>
      </c>
      <c r="AH38" s="75">
        <f t="shared" si="8"/>
        <v>1.2118090385315749E-19</v>
      </c>
      <c r="AI38" s="75">
        <f t="shared" si="8"/>
        <v>-1.1276540933504604E-4</v>
      </c>
      <c r="AJ38" s="75">
        <f t="shared" si="8"/>
        <v>-2.1192964606409043E-4</v>
      </c>
      <c r="AK38" s="75">
        <f t="shared" si="10"/>
        <v>-2.8553203972934456E-4</v>
      </c>
      <c r="AL38" s="75">
        <f t="shared" si="10"/>
        <v>-3.2469505539913705E-4</v>
      </c>
      <c r="AM38" s="75">
        <f t="shared" si="10"/>
        <v>-3.2469505539913705E-4</v>
      </c>
      <c r="AN38" s="75">
        <f t="shared" si="10"/>
        <v>-2.8553203972934472E-4</v>
      </c>
      <c r="AO38" s="75">
        <f t="shared" si="10"/>
        <v>-2.1192964606409068E-4</v>
      </c>
      <c r="AP38" s="75">
        <f t="shared" si="10"/>
        <v>-1.1276540933504686E-4</v>
      </c>
      <c r="AQ38" s="75">
        <f t="shared" si="10"/>
        <v>-1.6157453847087665E-19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6.1508100000000002E-5</v>
      </c>
      <c r="E39" s="50">
        <v>3.1415899999999999</v>
      </c>
      <c r="F39" s="36">
        <f t="shared" si="4"/>
        <v>2.460323999991338</v>
      </c>
      <c r="G39" s="75">
        <f t="shared" si="9"/>
        <v>6.5286906547408865E-10</v>
      </c>
      <c r="H39" s="75">
        <f t="shared" si="9"/>
        <v>-4.2722434956353427E-5</v>
      </c>
      <c r="I39" s="75">
        <f t="shared" si="9"/>
        <v>-8.4147423214218843E-5</v>
      </c>
      <c r="J39" s="75">
        <f t="shared" si="9"/>
        <v>-1.2301563459837081E-4</v>
      </c>
      <c r="K39" s="75">
        <f t="shared" si="9"/>
        <v>-1.5814607817416605E-4</v>
      </c>
      <c r="L39" s="75">
        <f t="shared" si="9"/>
        <v>-1.8847133319041605E-4</v>
      </c>
      <c r="M39" s="75">
        <f t="shared" si="9"/>
        <v>-2.1306998211877159E-4</v>
      </c>
      <c r="N39" s="75">
        <f t="shared" si="9"/>
        <v>-2.3119460745906156E-4</v>
      </c>
      <c r="O39" s="75">
        <f t="shared" si="9"/>
        <v>-2.4229450164182424E-4</v>
      </c>
      <c r="P39" s="75">
        <f t="shared" si="9"/>
        <v>-2.4603239999913378E-4</v>
      </c>
      <c r="Q39" s="75">
        <f t="shared" si="9"/>
        <v>-2.4229472838087121E-4</v>
      </c>
      <c r="R39" s="75">
        <f t="shared" si="9"/>
        <v>-2.3119505404780428E-4</v>
      </c>
      <c r="S39" s="75">
        <f t="shared" si="9"/>
        <v>-2.1307063498783707E-4</v>
      </c>
      <c r="T39" s="75">
        <f t="shared" si="9"/>
        <v>-1.8847217250270813E-4</v>
      </c>
      <c r="U39" s="75">
        <f t="shared" si="9"/>
        <v>-1.5814707842760545E-4</v>
      </c>
      <c r="V39" s="75">
        <f t="shared" si="9"/>
        <v>-1.2301676540076302E-4</v>
      </c>
      <c r="W39" s="75">
        <f t="shared" si="8"/>
        <v>-8.4148650206705312E-5</v>
      </c>
      <c r="X39" s="75">
        <f t="shared" si="8"/>
        <v>-4.2723720857388223E-5</v>
      </c>
      <c r="Y39" s="75">
        <f t="shared" si="8"/>
        <v>-6.5286906550423122E-10</v>
      </c>
      <c r="Z39" s="75">
        <f t="shared" si="8"/>
        <v>4.2722434956353617E-5</v>
      </c>
      <c r="AA39" s="75">
        <f t="shared" si="8"/>
        <v>8.4147423214218911E-5</v>
      </c>
      <c r="AB39" s="75">
        <f t="shared" si="8"/>
        <v>1.2301563459837087E-4</v>
      </c>
      <c r="AC39" s="75">
        <f t="shared" si="8"/>
        <v>1.5814607817416602E-4</v>
      </c>
      <c r="AD39" s="75">
        <f t="shared" si="8"/>
        <v>1.8847133319041602E-4</v>
      </c>
      <c r="AE39" s="75">
        <f t="shared" si="8"/>
        <v>2.1306998211877157E-4</v>
      </c>
      <c r="AF39" s="75">
        <f t="shared" si="8"/>
        <v>2.3119460745906156E-4</v>
      </c>
      <c r="AG39" s="75">
        <f t="shared" si="8"/>
        <v>2.4229450164182424E-4</v>
      </c>
      <c r="AH39" s="75">
        <f t="shared" si="8"/>
        <v>2.4603239999913378E-4</v>
      </c>
      <c r="AI39" s="75">
        <f t="shared" si="8"/>
        <v>2.4229472838087126E-4</v>
      </c>
      <c r="AJ39" s="75">
        <f t="shared" si="8"/>
        <v>2.3119505404780441E-4</v>
      </c>
      <c r="AK39" s="75">
        <f t="shared" si="10"/>
        <v>2.130706349878371E-4</v>
      </c>
      <c r="AL39" s="75">
        <f t="shared" si="10"/>
        <v>1.8847217250270813E-4</v>
      </c>
      <c r="AM39" s="75">
        <f t="shared" si="10"/>
        <v>1.5814707842760548E-4</v>
      </c>
      <c r="AN39" s="75">
        <f t="shared" si="10"/>
        <v>1.2301676540076305E-4</v>
      </c>
      <c r="AO39" s="75">
        <f t="shared" si="10"/>
        <v>8.4148650206704919E-5</v>
      </c>
      <c r="AP39" s="75">
        <f t="shared" si="10"/>
        <v>4.2723720857388461E-5</v>
      </c>
      <c r="AQ39" s="75">
        <f t="shared" si="10"/>
        <v>6.5286906531585314E-10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1.5158E-6</v>
      </c>
      <c r="E40" s="50">
        <v>-1.5708</v>
      </c>
      <c r="F40" s="36">
        <f t="shared" si="4"/>
        <v>4.5473999999693218E-2</v>
      </c>
      <c r="G40" s="75">
        <f t="shared" si="9"/>
        <v>-4.547399999969322E-6</v>
      </c>
      <c r="H40" s="75">
        <f t="shared" si="9"/>
        <v>-4.4783176765555496E-6</v>
      </c>
      <c r="I40" s="75">
        <f t="shared" si="9"/>
        <v>-4.2731639366777243E-6</v>
      </c>
      <c r="J40" s="75">
        <f t="shared" si="9"/>
        <v>-3.9381722729092323E-6</v>
      </c>
      <c r="K40" s="75">
        <f t="shared" si="9"/>
        <v>-3.4835212374397177E-6</v>
      </c>
      <c r="L40" s="75">
        <f t="shared" si="9"/>
        <v>-2.9230251719173982E-6</v>
      </c>
      <c r="M40" s="75">
        <f t="shared" si="9"/>
        <v>-2.2737144656684744E-6</v>
      </c>
      <c r="N40" s="75">
        <f t="shared" si="9"/>
        <v>-1.5553180959352487E-6</v>
      </c>
      <c r="O40" s="75">
        <f t="shared" si="9"/>
        <v>-7.8966417288596204E-7</v>
      </c>
      <c r="P40" s="75">
        <f t="shared" si="9"/>
        <v>-1.6703532887236657E-11</v>
      </c>
      <c r="Q40" s="75">
        <f t="shared" si="9"/>
        <v>7.8963127334858187E-7</v>
      </c>
      <c r="R40" s="75">
        <f t="shared" si="9"/>
        <v>1.5552867035620584E-6</v>
      </c>
      <c r="S40" s="75">
        <f t="shared" si="9"/>
        <v>2.2736855343008468E-6</v>
      </c>
      <c r="T40" s="75">
        <f t="shared" si="9"/>
        <v>2.9229995806203013E-6</v>
      </c>
      <c r="U40" s="75">
        <f t="shared" si="9"/>
        <v>3.4834997637917618E-6</v>
      </c>
      <c r="V40" s="75">
        <f t="shared" si="9"/>
        <v>3.9381555693763443E-6</v>
      </c>
      <c r="W40" s="75">
        <f t="shared" si="8"/>
        <v>4.2731525107882996E-6</v>
      </c>
      <c r="X40" s="75">
        <f t="shared" si="8"/>
        <v>4.4783118754794562E-6</v>
      </c>
      <c r="Y40" s="75">
        <f t="shared" si="8"/>
        <v>4.547399999969322E-6</v>
      </c>
      <c r="Z40" s="75">
        <f t="shared" si="8"/>
        <v>4.4783176765555496E-6</v>
      </c>
      <c r="AA40" s="75">
        <f t="shared" si="8"/>
        <v>4.2731639366777243E-6</v>
      </c>
      <c r="AB40" s="75">
        <f t="shared" si="8"/>
        <v>3.9381722729092323E-6</v>
      </c>
      <c r="AC40" s="75">
        <f t="shared" si="8"/>
        <v>3.4835212374397181E-6</v>
      </c>
      <c r="AD40" s="75">
        <f t="shared" si="8"/>
        <v>2.9230251719173999E-6</v>
      </c>
      <c r="AE40" s="75">
        <f t="shared" si="8"/>
        <v>2.2737144656684769E-6</v>
      </c>
      <c r="AF40" s="75">
        <f t="shared" si="8"/>
        <v>1.5553180959352521E-6</v>
      </c>
      <c r="AG40" s="75">
        <f t="shared" si="8"/>
        <v>7.8966417288596246E-7</v>
      </c>
      <c r="AH40" s="75">
        <f t="shared" si="8"/>
        <v>1.6703532888803508E-11</v>
      </c>
      <c r="AI40" s="75">
        <f t="shared" si="8"/>
        <v>-7.8963127334857933E-7</v>
      </c>
      <c r="AJ40" s="75">
        <f t="shared" si="8"/>
        <v>-1.5552867035620552E-6</v>
      </c>
      <c r="AK40" s="75">
        <f t="shared" si="10"/>
        <v>-2.2736855343008477E-6</v>
      </c>
      <c r="AL40" s="75">
        <f t="shared" si="10"/>
        <v>-2.9229995806202996E-6</v>
      </c>
      <c r="AM40" s="75">
        <f t="shared" si="10"/>
        <v>-3.4834997637917614E-6</v>
      </c>
      <c r="AN40" s="75">
        <f t="shared" si="10"/>
        <v>-3.9381555693763434E-6</v>
      </c>
      <c r="AO40" s="75">
        <f t="shared" si="10"/>
        <v>-4.2731525107882996E-6</v>
      </c>
      <c r="AP40" s="75">
        <f t="shared" si="10"/>
        <v>-4.4783118754794553E-6</v>
      </c>
      <c r="AQ40" s="75">
        <f t="shared" si="10"/>
        <v>-4.547399999969322E-6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2.78828E-5</v>
      </c>
      <c r="E41" s="50">
        <v>3.1415899999999999</v>
      </c>
      <c r="F41" s="36">
        <f t="shared" si="4"/>
        <v>0.54918446623180905</v>
      </c>
      <c r="G41" s="75">
        <f t="shared" si="9"/>
        <v>-2.9595805395934563E-10</v>
      </c>
      <c r="H41" s="75">
        <f t="shared" si="9"/>
        <v>1.9072680394773918E-5</v>
      </c>
      <c r="I41" s="75">
        <f t="shared" si="9"/>
        <v>3.5845210009208238E-5</v>
      </c>
      <c r="J41" s="75">
        <f t="shared" si="9"/>
        <v>4.8294278277574366E-5</v>
      </c>
      <c r="K41" s="75">
        <f t="shared" si="9"/>
        <v>5.4918343838027439E-5</v>
      </c>
      <c r="L41" s="75">
        <f t="shared" si="9"/>
        <v>5.4918446623180908E-5</v>
      </c>
      <c r="M41" s="75">
        <f t="shared" si="9"/>
        <v>4.8294574235628356E-5</v>
      </c>
      <c r="N41" s="75">
        <f t="shared" si="9"/>
        <v>3.5845663443253541E-5</v>
      </c>
      <c r="O41" s="75">
        <f t="shared" si="9"/>
        <v>1.9073236613972659E-5</v>
      </c>
      <c r="P41" s="75">
        <f t="shared" si="9"/>
        <v>2.9595805396617773E-10</v>
      </c>
      <c r="Q41" s="75">
        <f t="shared" si="9"/>
        <v>-1.9072680394773911E-5</v>
      </c>
      <c r="R41" s="75">
        <f t="shared" si="9"/>
        <v>-3.5845210009208266E-5</v>
      </c>
      <c r="S41" s="75">
        <f t="shared" si="9"/>
        <v>-4.8294278277574393E-5</v>
      </c>
      <c r="T41" s="75">
        <f t="shared" si="9"/>
        <v>-5.4918343838027432E-5</v>
      </c>
      <c r="U41" s="75">
        <f t="shared" si="9"/>
        <v>-5.4918446623180908E-5</v>
      </c>
      <c r="V41" s="75">
        <f t="shared" si="9"/>
        <v>-4.8294574235628356E-5</v>
      </c>
      <c r="W41" s="75">
        <f t="shared" si="8"/>
        <v>-3.5845663443253548E-5</v>
      </c>
      <c r="X41" s="75">
        <f t="shared" si="8"/>
        <v>-1.9073236613972666E-5</v>
      </c>
      <c r="Y41" s="75">
        <f t="shared" si="8"/>
        <v>-2.9595805397300983E-10</v>
      </c>
      <c r="Z41" s="75">
        <f t="shared" si="8"/>
        <v>1.9072680394773999E-5</v>
      </c>
      <c r="AA41" s="75">
        <f t="shared" si="8"/>
        <v>3.5845210009208259E-5</v>
      </c>
      <c r="AB41" s="75">
        <f t="shared" si="8"/>
        <v>4.8294278277574387E-5</v>
      </c>
      <c r="AC41" s="75">
        <f t="shared" si="8"/>
        <v>5.4918343838027432E-5</v>
      </c>
      <c r="AD41" s="75">
        <f t="shared" si="8"/>
        <v>5.4918446623180908E-5</v>
      </c>
      <c r="AE41" s="75">
        <f t="shared" si="8"/>
        <v>4.8294574235628363E-5</v>
      </c>
      <c r="AF41" s="75">
        <f t="shared" si="8"/>
        <v>3.5845663443253548E-5</v>
      </c>
      <c r="AG41" s="75">
        <f t="shared" si="8"/>
        <v>1.9073236613972673E-5</v>
      </c>
      <c r="AH41" s="75">
        <f t="shared" si="8"/>
        <v>2.9595805397984192E-10</v>
      </c>
      <c r="AI41" s="75">
        <f t="shared" si="8"/>
        <v>-1.9072680394773803E-5</v>
      </c>
      <c r="AJ41" s="75">
        <f t="shared" si="8"/>
        <v>-3.5845210009208103E-5</v>
      </c>
      <c r="AK41" s="75">
        <f t="shared" si="10"/>
        <v>-4.8294278277574387E-5</v>
      </c>
      <c r="AL41" s="75">
        <f t="shared" si="10"/>
        <v>-5.4918343838027432E-5</v>
      </c>
      <c r="AM41" s="75">
        <f t="shared" si="10"/>
        <v>-5.4918446623180908E-5</v>
      </c>
      <c r="AN41" s="75">
        <f t="shared" si="10"/>
        <v>-4.829457423562837E-5</v>
      </c>
      <c r="AO41" s="75">
        <f t="shared" si="10"/>
        <v>-3.5845663443253405E-5</v>
      </c>
      <c r="AP41" s="75">
        <f t="shared" si="10"/>
        <v>-1.9073236613972771E-5</v>
      </c>
      <c r="AQ41" s="75">
        <f t="shared" si="10"/>
        <v>-2.9595805388761444E-10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1.50513E-6</v>
      </c>
      <c r="E42" s="50">
        <v>3.1415899999999999</v>
      </c>
      <c r="F42" s="36">
        <f t="shared" si="4"/>
        <v>6.0205199999788031E-2</v>
      </c>
      <c r="G42" s="75">
        <f t="shared" si="9"/>
        <v>1.5975990422676282E-11</v>
      </c>
      <c r="H42" s="75">
        <f t="shared" si="9"/>
        <v>-1.045436593324395E-6</v>
      </c>
      <c r="I42" s="75">
        <f t="shared" si="9"/>
        <v>-2.0591241007674958E-6</v>
      </c>
      <c r="J42" s="75">
        <f t="shared" si="9"/>
        <v>-3.0102461643758439E-6</v>
      </c>
      <c r="K42" s="75">
        <f t="shared" si="9"/>
        <v>-3.8699034215376927E-6</v>
      </c>
      <c r="L42" s="75">
        <f t="shared" si="9"/>
        <v>-4.6119756215017353E-6</v>
      </c>
      <c r="M42" s="75">
        <f t="shared" si="9"/>
        <v>-5.2139152759787193E-6</v>
      </c>
      <c r="N42" s="75">
        <f t="shared" si="9"/>
        <v>-5.657432753163523E-6</v>
      </c>
      <c r="O42" s="75">
        <f t="shared" si="9"/>
        <v>-5.9290519989425607E-6</v>
      </c>
      <c r="P42" s="75">
        <f t="shared" si="9"/>
        <v>-6.0205199999788029E-6</v>
      </c>
      <c r="Q42" s="75">
        <f t="shared" si="9"/>
        <v>-5.9290575473458071E-6</v>
      </c>
      <c r="R42" s="75">
        <f t="shared" si="9"/>
        <v>-5.6574436813845917E-6</v>
      </c>
      <c r="S42" s="75">
        <f t="shared" si="9"/>
        <v>-5.2139312519691422E-6</v>
      </c>
      <c r="T42" s="75">
        <f t="shared" si="9"/>
        <v>-4.6119961598391286E-6</v>
      </c>
      <c r="U42" s="75">
        <f t="shared" si="9"/>
        <v>-3.8699278981750658E-6</v>
      </c>
      <c r="V42" s="75">
        <f t="shared" si="9"/>
        <v>-3.0102738356029603E-6</v>
      </c>
      <c r="W42" s="75">
        <f t="shared" si="8"/>
        <v>-2.0591541258081186E-6</v>
      </c>
      <c r="X42" s="75">
        <f t="shared" si="8"/>
        <v>-1.0454680598828566E-6</v>
      </c>
      <c r="Y42" s="75">
        <f t="shared" si="8"/>
        <v>-1.5975990423413885E-11</v>
      </c>
      <c r="Z42" s="75">
        <f t="shared" si="8"/>
        <v>1.0454365933243997E-6</v>
      </c>
      <c r="AA42" s="75">
        <f t="shared" si="8"/>
        <v>2.0591241007674975E-6</v>
      </c>
      <c r="AB42" s="75">
        <f t="shared" si="8"/>
        <v>3.0102461643758456E-6</v>
      </c>
      <c r="AC42" s="75">
        <f t="shared" si="8"/>
        <v>3.8699034215376919E-6</v>
      </c>
      <c r="AD42" s="75">
        <f t="shared" si="8"/>
        <v>4.6119756215017345E-6</v>
      </c>
      <c r="AE42" s="75">
        <f t="shared" si="8"/>
        <v>5.2139152759787184E-6</v>
      </c>
      <c r="AF42" s="75">
        <f t="shared" si="8"/>
        <v>5.657432753163523E-6</v>
      </c>
      <c r="AG42" s="75">
        <f t="shared" si="8"/>
        <v>5.9290519989425607E-6</v>
      </c>
      <c r="AH42" s="75">
        <f t="shared" si="8"/>
        <v>6.0205199999788029E-6</v>
      </c>
      <c r="AI42" s="75">
        <f t="shared" si="8"/>
        <v>5.9290575473458088E-6</v>
      </c>
      <c r="AJ42" s="75">
        <f t="shared" si="8"/>
        <v>5.6574436813845951E-6</v>
      </c>
      <c r="AK42" s="75">
        <f t="shared" si="10"/>
        <v>5.2139312519691422E-6</v>
      </c>
      <c r="AL42" s="75">
        <f t="shared" si="10"/>
        <v>4.6119961598391286E-6</v>
      </c>
      <c r="AM42" s="75">
        <f t="shared" si="10"/>
        <v>3.8699278981750667E-6</v>
      </c>
      <c r="AN42" s="75">
        <f t="shared" si="10"/>
        <v>3.0102738356029607E-6</v>
      </c>
      <c r="AO42" s="75">
        <f t="shared" si="10"/>
        <v>2.0591541258081093E-6</v>
      </c>
      <c r="AP42" s="75">
        <f t="shared" si="10"/>
        <v>1.0454680598828625E-6</v>
      </c>
      <c r="AQ42" s="75">
        <f t="shared" si="10"/>
        <v>1.5975990418804192E-11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2.7800199999999999E-5</v>
      </c>
      <c r="E43" s="50">
        <v>-1.5708</v>
      </c>
      <c r="F43" s="36">
        <f t="shared" si="4"/>
        <v>0.83400599999437364</v>
      </c>
      <c r="G43" s="75">
        <f t="shared" si="9"/>
        <v>-8.3400599999437362E-5</v>
      </c>
      <c r="H43" s="75">
        <f t="shared" si="9"/>
        <v>-8.2133610682002628E-5</v>
      </c>
      <c r="I43" s="75">
        <f t="shared" si="9"/>
        <v>-7.8371033165607643E-5</v>
      </c>
      <c r="J43" s="75">
        <f t="shared" si="9"/>
        <v>-7.2227191464131955E-5</v>
      </c>
      <c r="K43" s="75">
        <f t="shared" si="9"/>
        <v>-6.3888763098741025E-5</v>
      </c>
      <c r="L43" s="75">
        <f t="shared" si="9"/>
        <v>-5.3609106995868879E-5</v>
      </c>
      <c r="M43" s="75">
        <f t="shared" si="9"/>
        <v>-4.1700565304444332E-5</v>
      </c>
      <c r="N43" s="75">
        <f t="shared" si="9"/>
        <v>-2.8524973037748452E-5</v>
      </c>
      <c r="O43" s="75">
        <f t="shared" si="9"/>
        <v>-1.448266389963341E-5</v>
      </c>
      <c r="P43" s="75">
        <f t="shared" si="9"/>
        <v>-3.0634750954727304E-10</v>
      </c>
      <c r="Q43" s="75">
        <f t="shared" si="9"/>
        <v>1.4482060512828375E-5</v>
      </c>
      <c r="R43" s="75">
        <f t="shared" si="9"/>
        <v>2.8524397292760217E-5</v>
      </c>
      <c r="S43" s="75">
        <f t="shared" si="9"/>
        <v>4.170003469499301E-5</v>
      </c>
      <c r="T43" s="75">
        <f t="shared" si="9"/>
        <v>5.360863764425419E-5</v>
      </c>
      <c r="U43" s="75">
        <f t="shared" si="9"/>
        <v>6.3888369265974225E-5</v>
      </c>
      <c r="V43" s="75">
        <f t="shared" si="9"/>
        <v>7.222688511662242E-5</v>
      </c>
      <c r="W43" s="75">
        <f t="shared" si="8"/>
        <v>7.837082361156939E-5</v>
      </c>
      <c r="X43" s="75">
        <f t="shared" si="8"/>
        <v>8.2133504288629092E-5</v>
      </c>
      <c r="Y43" s="75">
        <f t="shared" si="8"/>
        <v>8.3400599999437362E-5</v>
      </c>
      <c r="Z43" s="75">
        <f t="shared" si="8"/>
        <v>8.2133610682002628E-5</v>
      </c>
      <c r="AA43" s="75">
        <f t="shared" si="8"/>
        <v>7.8371033165607643E-5</v>
      </c>
      <c r="AB43" s="75">
        <f t="shared" si="8"/>
        <v>7.2227191464131968E-5</v>
      </c>
      <c r="AC43" s="75">
        <f t="shared" si="8"/>
        <v>6.3888763098741025E-5</v>
      </c>
      <c r="AD43" s="75">
        <f t="shared" si="8"/>
        <v>5.3609106995868906E-5</v>
      </c>
      <c r="AE43" s="75">
        <f t="shared" si="8"/>
        <v>4.1700565304444379E-5</v>
      </c>
      <c r="AF43" s="75">
        <f t="shared" si="8"/>
        <v>2.8524973037748513E-5</v>
      </c>
      <c r="AG43" s="75">
        <f t="shared" si="8"/>
        <v>1.4482663899633417E-5</v>
      </c>
      <c r="AH43" s="75">
        <f t="shared" si="8"/>
        <v>3.063475095760095E-10</v>
      </c>
      <c r="AI43" s="75">
        <f t="shared" si="8"/>
        <v>-1.4482060512828326E-5</v>
      </c>
      <c r="AJ43" s="75">
        <f t="shared" si="8"/>
        <v>-2.8524397292760156E-5</v>
      </c>
      <c r="AK43" s="75">
        <f t="shared" si="10"/>
        <v>-4.1700034694993024E-5</v>
      </c>
      <c r="AL43" s="75">
        <f t="shared" si="10"/>
        <v>-5.3608637644254162E-5</v>
      </c>
      <c r="AM43" s="75">
        <f t="shared" si="10"/>
        <v>-6.3888369265974212E-5</v>
      </c>
      <c r="AN43" s="75">
        <f t="shared" si="10"/>
        <v>-7.2226885116622393E-5</v>
      </c>
      <c r="AO43" s="75">
        <f t="shared" si="10"/>
        <v>-7.8370823611569404E-5</v>
      </c>
      <c r="AP43" s="75">
        <f t="shared" si="10"/>
        <v>-8.2133504288629079E-5</v>
      </c>
      <c r="AQ43" s="75">
        <f t="shared" si="10"/>
        <v>-8.3400599999437362E-5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6.0887899999999996E-7</v>
      </c>
      <c r="E44" s="50">
        <v>-3.9121499999999999E-16</v>
      </c>
      <c r="F44" s="36">
        <f t="shared" si="4"/>
        <v>1.1992575196926406E-2</v>
      </c>
      <c r="G44" s="75">
        <f t="shared" si="9"/>
        <v>-9.5281039193999992E-22</v>
      </c>
      <c r="H44" s="75">
        <f t="shared" si="9"/>
        <v>4.1649776569597875E-7</v>
      </c>
      <c r="I44" s="75">
        <f t="shared" si="9"/>
        <v>7.8275975399665989E-7</v>
      </c>
      <c r="J44" s="75">
        <f t="shared" si="9"/>
        <v>1.0546093636617297E-6</v>
      </c>
      <c r="K44" s="75">
        <f t="shared" si="9"/>
        <v>1.1992575196926403E-6</v>
      </c>
      <c r="L44" s="75">
        <f t="shared" si="9"/>
        <v>1.1992575196926405E-6</v>
      </c>
      <c r="M44" s="75">
        <f t="shared" si="9"/>
        <v>1.0546093636617309E-6</v>
      </c>
      <c r="N44" s="75">
        <f t="shared" si="9"/>
        <v>7.8275975399666169E-7</v>
      </c>
      <c r="O44" s="75">
        <f t="shared" si="9"/>
        <v>4.1649776569598087E-7</v>
      </c>
      <c r="P44" s="75">
        <f t="shared" si="9"/>
        <v>1.2307798092324462E-21</v>
      </c>
      <c r="Q44" s="75">
        <f t="shared" si="9"/>
        <v>-4.1649776569597859E-7</v>
      </c>
      <c r="R44" s="75">
        <f t="shared" si="9"/>
        <v>-7.8275975399665979E-7</v>
      </c>
      <c r="S44" s="75">
        <f t="shared" si="9"/>
        <v>-1.0546093636617295E-6</v>
      </c>
      <c r="T44" s="75">
        <f t="shared" si="9"/>
        <v>-1.1992575196926403E-6</v>
      </c>
      <c r="U44" s="75">
        <f t="shared" si="9"/>
        <v>-1.1992575196926405E-6</v>
      </c>
      <c r="V44" s="75">
        <f t="shared" si="9"/>
        <v>-1.0546093636617307E-6</v>
      </c>
      <c r="W44" s="75">
        <f t="shared" si="8"/>
        <v>-7.827597539966618E-7</v>
      </c>
      <c r="X44" s="75">
        <f t="shared" si="8"/>
        <v>-4.1649776569598055E-7</v>
      </c>
      <c r="Y44" s="75">
        <f t="shared" si="8"/>
        <v>-1.3799732424477073E-21</v>
      </c>
      <c r="Z44" s="75">
        <f t="shared" si="8"/>
        <v>4.1649776569597891E-7</v>
      </c>
      <c r="AA44" s="75">
        <f t="shared" si="8"/>
        <v>7.8275975399665968E-7</v>
      </c>
      <c r="AB44" s="75">
        <f t="shared" si="8"/>
        <v>1.0546093636617301E-6</v>
      </c>
      <c r="AC44" s="75">
        <f t="shared" si="8"/>
        <v>1.1992575196926403E-6</v>
      </c>
      <c r="AD44" s="75">
        <f t="shared" si="8"/>
        <v>1.1992575196926405E-6</v>
      </c>
      <c r="AE44" s="75">
        <f t="shared" si="8"/>
        <v>1.0546093636617309E-6</v>
      </c>
      <c r="AF44" s="75">
        <f t="shared" si="8"/>
        <v>7.8275975399666201E-7</v>
      </c>
      <c r="AG44" s="75">
        <f t="shared" si="8"/>
        <v>4.1649776569597965E-7</v>
      </c>
      <c r="AH44" s="75">
        <f t="shared" si="8"/>
        <v>4.4758029964578339E-22</v>
      </c>
      <c r="AI44" s="75">
        <f t="shared" si="8"/>
        <v>-4.1649776569597875E-7</v>
      </c>
      <c r="AJ44" s="75">
        <f t="shared" si="8"/>
        <v>-7.8275975399665958E-7</v>
      </c>
      <c r="AK44" s="75">
        <f t="shared" si="10"/>
        <v>-1.0546093636617305E-6</v>
      </c>
      <c r="AL44" s="75">
        <f t="shared" si="10"/>
        <v>-1.1992575196926403E-6</v>
      </c>
      <c r="AM44" s="75">
        <f t="shared" si="10"/>
        <v>-1.1992575196926405E-6</v>
      </c>
      <c r="AN44" s="75">
        <f t="shared" si="10"/>
        <v>-1.0546093636617309E-6</v>
      </c>
      <c r="AO44" s="75">
        <f t="shared" si="10"/>
        <v>-7.8275975399666032E-7</v>
      </c>
      <c r="AP44" s="75">
        <f t="shared" si="10"/>
        <v>-4.1649776569598182E-7</v>
      </c>
      <c r="AQ44" s="75">
        <f t="shared" si="10"/>
        <v>-5.9677373286104443E-22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7.0097200000000001E-7</v>
      </c>
      <c r="E45" s="50">
        <v>-5.54805E-12</v>
      </c>
      <c r="F45" s="36">
        <f t="shared" si="4"/>
        <v>2.8038880000000002E-2</v>
      </c>
      <c r="G45" s="75">
        <f t="shared" si="9"/>
        <v>-1.55561108184E-17</v>
      </c>
      <c r="H45" s="75">
        <f t="shared" si="9"/>
        <v>4.8689004156685417E-7</v>
      </c>
      <c r="I45" s="75">
        <f t="shared" si="9"/>
        <v>9.589861756145046E-7</v>
      </c>
      <c r="J45" s="75">
        <f t="shared" si="9"/>
        <v>1.401943999986528E-6</v>
      </c>
      <c r="K45" s="75">
        <f t="shared" si="9"/>
        <v>1.8023044653368549E-6</v>
      </c>
      <c r="L45" s="75">
        <f t="shared" si="9"/>
        <v>2.1479028215179858E-6</v>
      </c>
      <c r="M45" s="75">
        <f t="shared" si="9"/>
        <v>2.4282382373585639E-6</v>
      </c>
      <c r="N45" s="75">
        <f t="shared" si="9"/>
        <v>2.6347928631048388E-6</v>
      </c>
      <c r="O45" s="75">
        <f t="shared" si="9"/>
        <v>2.7612906409751929E-6</v>
      </c>
      <c r="P45" s="75">
        <f t="shared" si="9"/>
        <v>2.803888E-6</v>
      </c>
      <c r="Q45" s="75">
        <f t="shared" si="9"/>
        <v>2.7612906409805953E-6</v>
      </c>
      <c r="R45" s="75">
        <f t="shared" si="9"/>
        <v>2.6347928631154796E-6</v>
      </c>
      <c r="S45" s="75">
        <f t="shared" si="9"/>
        <v>2.4282382373741205E-6</v>
      </c>
      <c r="T45" s="75">
        <f t="shared" si="9"/>
        <v>2.1479028215379843E-6</v>
      </c>
      <c r="U45" s="75">
        <f t="shared" si="9"/>
        <v>1.8023044653606885E-6</v>
      </c>
      <c r="V45" s="75">
        <f t="shared" si="9"/>
        <v>1.4019440000134719E-6</v>
      </c>
      <c r="W45" s="75">
        <f t="shared" si="8"/>
        <v>9.58986175643741E-7</v>
      </c>
      <c r="X45" s="75">
        <f t="shared" si="8"/>
        <v>4.8689004159749347E-7</v>
      </c>
      <c r="Y45" s="75">
        <f t="shared" si="8"/>
        <v>1.5556332363411004E-17</v>
      </c>
      <c r="Z45" s="75">
        <f t="shared" si="8"/>
        <v>-4.868900415668547E-7</v>
      </c>
      <c r="AA45" s="75">
        <f t="shared" si="8"/>
        <v>-9.589861756145046E-7</v>
      </c>
      <c r="AB45" s="75">
        <f t="shared" si="8"/>
        <v>-1.4019439999865284E-6</v>
      </c>
      <c r="AC45" s="75">
        <f t="shared" si="8"/>
        <v>-1.8023044653368549E-6</v>
      </c>
      <c r="AD45" s="75">
        <f t="shared" si="8"/>
        <v>-2.1479028215179845E-6</v>
      </c>
      <c r="AE45" s="75">
        <f t="shared" si="8"/>
        <v>-2.4282382373585626E-6</v>
      </c>
      <c r="AF45" s="75">
        <f t="shared" si="8"/>
        <v>-2.6347928631048375E-6</v>
      </c>
      <c r="AG45" s="75">
        <f t="shared" si="8"/>
        <v>-2.7612906409751925E-6</v>
      </c>
      <c r="AH45" s="75">
        <f t="shared" si="8"/>
        <v>-2.803888E-6</v>
      </c>
      <c r="AI45" s="75">
        <f t="shared" si="8"/>
        <v>-2.7612906409805957E-6</v>
      </c>
      <c r="AJ45" s="75">
        <f t="shared" si="8"/>
        <v>-2.6347928631154805E-6</v>
      </c>
      <c r="AK45" s="75">
        <f t="shared" si="10"/>
        <v>-2.4282382373741205E-6</v>
      </c>
      <c r="AL45" s="75">
        <f t="shared" si="10"/>
        <v>-2.1479028215379855E-6</v>
      </c>
      <c r="AM45" s="75">
        <f t="shared" si="10"/>
        <v>-1.8023044653606898E-6</v>
      </c>
      <c r="AN45" s="75">
        <f t="shared" si="10"/>
        <v>-1.4019440000134744E-6</v>
      </c>
      <c r="AO45" s="75">
        <f t="shared" si="10"/>
        <v>-9.5898617564374121E-7</v>
      </c>
      <c r="AP45" s="75">
        <f t="shared" si="10"/>
        <v>-4.868900415974975E-7</v>
      </c>
      <c r="AQ45" s="75">
        <f t="shared" si="10"/>
        <v>-1.5557921057722524E-17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2.8428600000000001E-5</v>
      </c>
      <c r="E46" s="50">
        <v>-1.5708</v>
      </c>
      <c r="F46" s="36">
        <f t="shared" si="4"/>
        <v>0.85285799999424639</v>
      </c>
      <c r="G46" s="75">
        <f t="shared" si="9"/>
        <v>-8.5285799999424637E-5</v>
      </c>
      <c r="H46" s="75">
        <f t="shared" si="9"/>
        <v>-8.3990171460434826E-5</v>
      </c>
      <c r="I46" s="75">
        <f t="shared" si="9"/>
        <v>-8.0142544062697149E-5</v>
      </c>
      <c r="J46" s="75">
        <f t="shared" si="9"/>
        <v>-7.3859826017698508E-5</v>
      </c>
      <c r="K46" s="75">
        <f t="shared" si="9"/>
        <v>-6.5332914534027423E-5</v>
      </c>
      <c r="L46" s="75">
        <f t="shared" si="9"/>
        <v>-5.4820895502289842E-5</v>
      </c>
      <c r="M46" s="75">
        <f t="shared" si="9"/>
        <v>-4.2643171301426831E-5</v>
      </c>
      <c r="N46" s="75">
        <f t="shared" si="9"/>
        <v>-2.9169755919055823E-5</v>
      </c>
      <c r="O46" s="75">
        <f t="shared" si="9"/>
        <v>-1.4810032263693008E-5</v>
      </c>
      <c r="P46" s="75">
        <f t="shared" si="9"/>
        <v>-3.1327223580821747E-10</v>
      </c>
      <c r="Q46" s="75">
        <f t="shared" si="9"/>
        <v>1.4809415237839752E-5</v>
      </c>
      <c r="R46" s="75">
        <f t="shared" si="9"/>
        <v>2.9169167159839252E-5</v>
      </c>
      <c r="S46" s="75">
        <f t="shared" si="9"/>
        <v>4.2642628697997799E-5</v>
      </c>
      <c r="T46" s="75">
        <f t="shared" si="9"/>
        <v>5.482041554137901E-5</v>
      </c>
      <c r="U46" s="75">
        <f t="shared" si="9"/>
        <v>6.5332511799004141E-5</v>
      </c>
      <c r="V46" s="75">
        <f t="shared" si="9"/>
        <v>7.3859512745462705E-5</v>
      </c>
      <c r="W46" s="75">
        <f t="shared" si="8"/>
        <v>8.0142329771867168E-5</v>
      </c>
      <c r="X46" s="75">
        <f t="shared" si="8"/>
        <v>8.3990062662129107E-5</v>
      </c>
      <c r="Y46" s="75">
        <f t="shared" si="8"/>
        <v>8.5285799999424637E-5</v>
      </c>
      <c r="Z46" s="75">
        <f t="shared" si="8"/>
        <v>8.3990171460434826E-5</v>
      </c>
      <c r="AA46" s="75">
        <f t="shared" si="8"/>
        <v>8.0142544062697163E-5</v>
      </c>
      <c r="AB46" s="75">
        <f t="shared" si="8"/>
        <v>7.3859826017698508E-5</v>
      </c>
      <c r="AC46" s="75">
        <f t="shared" si="8"/>
        <v>6.5332914534027437E-5</v>
      </c>
      <c r="AD46" s="75">
        <f t="shared" si="8"/>
        <v>5.4820895502289876E-5</v>
      </c>
      <c r="AE46" s="75">
        <f t="shared" si="8"/>
        <v>4.2643171301426879E-5</v>
      </c>
      <c r="AF46" s="75">
        <f t="shared" si="8"/>
        <v>2.9169755919055884E-5</v>
      </c>
      <c r="AG46" s="75">
        <f t="shared" si="8"/>
        <v>1.4810032263693018E-5</v>
      </c>
      <c r="AH46" s="75">
        <f t="shared" si="8"/>
        <v>3.1327223583760347E-10</v>
      </c>
      <c r="AI46" s="75">
        <f t="shared" si="8"/>
        <v>-1.4809415237839708E-5</v>
      </c>
      <c r="AJ46" s="75">
        <f t="shared" si="8"/>
        <v>-2.9169167159839188E-5</v>
      </c>
      <c r="AK46" s="75">
        <f t="shared" si="10"/>
        <v>-4.2642628697997812E-5</v>
      </c>
      <c r="AL46" s="75">
        <f t="shared" si="10"/>
        <v>-5.4820415541378983E-5</v>
      </c>
      <c r="AM46" s="75">
        <f t="shared" si="10"/>
        <v>-6.5332511799004141E-5</v>
      </c>
      <c r="AN46" s="75">
        <f t="shared" si="10"/>
        <v>-7.3859512745462678E-5</v>
      </c>
      <c r="AO46" s="75">
        <f t="shared" si="10"/>
        <v>-8.0142329771867182E-5</v>
      </c>
      <c r="AP46" s="75">
        <f t="shared" si="10"/>
        <v>-8.399006266212908E-5</v>
      </c>
      <c r="AQ46" s="75">
        <f t="shared" si="10"/>
        <v>-8.5285799999424637E-5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1.20466E-6</v>
      </c>
      <c r="E47" s="50">
        <v>-4.2540300000000002E-16</v>
      </c>
      <c r="F47" s="36">
        <f t="shared" si="4"/>
        <v>2.3727170154873738E-2</v>
      </c>
      <c r="G47" s="75">
        <f t="shared" si="9"/>
        <v>-2.0498639119200001E-21</v>
      </c>
      <c r="H47" s="75">
        <f t="shared" si="9"/>
        <v>8.2403597171739827E-7</v>
      </c>
      <c r="I47" s="75">
        <f t="shared" si="9"/>
        <v>1.5486810437699712E-6</v>
      </c>
      <c r="J47" s="75">
        <f t="shared" si="9"/>
        <v>2.0865323258459226E-6</v>
      </c>
      <c r="K47" s="75">
        <f t="shared" si="9"/>
        <v>2.3727170154873728E-6</v>
      </c>
      <c r="L47" s="75">
        <f t="shared" si="9"/>
        <v>2.3727170154873736E-6</v>
      </c>
      <c r="M47" s="75">
        <f t="shared" si="9"/>
        <v>2.0865323258459251E-6</v>
      </c>
      <c r="N47" s="75">
        <f t="shared" si="9"/>
        <v>1.548681043769975E-6</v>
      </c>
      <c r="O47" s="75">
        <f t="shared" si="9"/>
        <v>8.2403597171740261E-7</v>
      </c>
      <c r="P47" s="75">
        <f t="shared" si="9"/>
        <v>2.4350834976899496E-21</v>
      </c>
      <c r="Q47" s="75">
        <f t="shared" si="9"/>
        <v>-8.2403597171739806E-7</v>
      </c>
      <c r="R47" s="75">
        <f t="shared" si="9"/>
        <v>-1.5486810437699712E-6</v>
      </c>
      <c r="S47" s="75">
        <f t="shared" si="9"/>
        <v>-2.0865323258459222E-6</v>
      </c>
      <c r="T47" s="75">
        <f t="shared" si="9"/>
        <v>-2.3727170154873728E-6</v>
      </c>
      <c r="U47" s="75">
        <f t="shared" si="9"/>
        <v>-2.3727170154873736E-6</v>
      </c>
      <c r="V47" s="75">
        <f t="shared" si="9"/>
        <v>-2.0865323258459247E-6</v>
      </c>
      <c r="W47" s="75">
        <f t="shared" si="8"/>
        <v>-1.5486810437699752E-6</v>
      </c>
      <c r="X47" s="75">
        <f t="shared" si="8"/>
        <v>-8.2403597171740187E-7</v>
      </c>
      <c r="Y47" s="75">
        <f t="shared" si="8"/>
        <v>-2.730260965227993E-21</v>
      </c>
      <c r="Z47" s="75">
        <f t="shared" si="8"/>
        <v>8.2403597171739869E-7</v>
      </c>
      <c r="AA47" s="75">
        <f t="shared" si="8"/>
        <v>1.548681043769971E-6</v>
      </c>
      <c r="AB47" s="75">
        <f t="shared" si="8"/>
        <v>2.086532325845923E-6</v>
      </c>
      <c r="AC47" s="75">
        <f t="shared" si="8"/>
        <v>2.3727170154873728E-6</v>
      </c>
      <c r="AD47" s="75">
        <f t="shared" si="8"/>
        <v>2.3727170154873732E-6</v>
      </c>
      <c r="AE47" s="75">
        <f t="shared" si="8"/>
        <v>2.0865323258459251E-6</v>
      </c>
      <c r="AF47" s="75">
        <f t="shared" si="8"/>
        <v>1.5486810437699754E-6</v>
      </c>
      <c r="AG47" s="75">
        <f t="shared" si="8"/>
        <v>8.2403597171740017E-7</v>
      </c>
      <c r="AH47" s="75">
        <f t="shared" si="8"/>
        <v>8.8553240261413096E-22</v>
      </c>
      <c r="AI47" s="75">
        <f t="shared" si="8"/>
        <v>-8.2403597171739848E-7</v>
      </c>
      <c r="AJ47" s="75">
        <f t="shared" si="8"/>
        <v>-1.5486810437699706E-6</v>
      </c>
      <c r="AK47" s="75">
        <f t="shared" si="10"/>
        <v>-2.0865323258459239E-6</v>
      </c>
      <c r="AL47" s="75">
        <f t="shared" si="10"/>
        <v>-2.3727170154873732E-6</v>
      </c>
      <c r="AM47" s="75">
        <f t="shared" si="10"/>
        <v>-2.3727170154873732E-6</v>
      </c>
      <c r="AN47" s="75">
        <f t="shared" si="10"/>
        <v>-2.0865323258459251E-6</v>
      </c>
      <c r="AO47" s="75">
        <f t="shared" si="10"/>
        <v>-1.5486810437699723E-6</v>
      </c>
      <c r="AP47" s="75">
        <f t="shared" si="10"/>
        <v>-8.2403597171740441E-7</v>
      </c>
      <c r="AQ47" s="75">
        <f t="shared" si="10"/>
        <v>-1.1807098701521746E-21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1.89139E-19</v>
      </c>
      <c r="E48" s="50">
        <v>-1.5708</v>
      </c>
      <c r="F48" s="36">
        <f t="shared" si="4"/>
        <v>1.8913899999872403E-15</v>
      </c>
      <c r="G48" s="75">
        <f t="shared" si="9"/>
        <v>-1.8913899999872402E-19</v>
      </c>
      <c r="H48" s="75">
        <f t="shared" si="9"/>
        <v>-1.8626567423715532E-19</v>
      </c>
      <c r="I48" s="75">
        <f t="shared" si="9"/>
        <v>-1.7773276021886969E-19</v>
      </c>
      <c r="J48" s="75">
        <f t="shared" si="9"/>
        <v>-1.6379952621844991E-19</v>
      </c>
      <c r="K48" s="75">
        <f t="shared" si="9"/>
        <v>-1.4488932650044218E-19</v>
      </c>
      <c r="L48" s="75">
        <f t="shared" si="9"/>
        <v>-1.2157673791425535E-19</v>
      </c>
      <c r="M48" s="75">
        <f t="shared" si="9"/>
        <v>-9.4570101667341686E-20</v>
      </c>
      <c r="N48" s="75">
        <f t="shared" si="9"/>
        <v>-6.4690000736046321E-20</v>
      </c>
      <c r="O48" s="75">
        <f t="shared" si="9"/>
        <v>-3.2844326867106038E-20</v>
      </c>
      <c r="P48" s="75">
        <f t="shared" si="9"/>
        <v>-6.9474634005344898E-25</v>
      </c>
      <c r="Q48" s="75">
        <f t="shared" si="9"/>
        <v>3.284295848394191E-20</v>
      </c>
      <c r="R48" s="75">
        <f t="shared" si="9"/>
        <v>6.4688695040028194E-20</v>
      </c>
      <c r="S48" s="75">
        <f t="shared" si="9"/>
        <v>9.4568898331382311E-20</v>
      </c>
      <c r="T48" s="75">
        <f t="shared" si="9"/>
        <v>1.2157567350110902E-19</v>
      </c>
      <c r="U48" s="75">
        <f t="shared" si="9"/>
        <v>1.4488843335176367E-19</v>
      </c>
      <c r="V48" s="75">
        <f t="shared" si="9"/>
        <v>1.637988314721099E-19</v>
      </c>
      <c r="W48" s="75">
        <f t="shared" si="8"/>
        <v>1.7773228498438409E-19</v>
      </c>
      <c r="X48" s="75">
        <f t="shared" si="8"/>
        <v>1.8626543295428354E-19</v>
      </c>
      <c r="Y48" s="75">
        <f t="shared" si="8"/>
        <v>1.8913899999872402E-19</v>
      </c>
      <c r="Z48" s="75">
        <f t="shared" si="8"/>
        <v>1.8626567423715532E-19</v>
      </c>
      <c r="AA48" s="75">
        <f t="shared" si="8"/>
        <v>1.7773276021886971E-19</v>
      </c>
      <c r="AB48" s="75">
        <f t="shared" si="8"/>
        <v>1.6379952621844994E-19</v>
      </c>
      <c r="AC48" s="75">
        <f t="shared" si="8"/>
        <v>1.448893265004422E-19</v>
      </c>
      <c r="AD48" s="75">
        <f t="shared" si="8"/>
        <v>1.2157673791425542E-19</v>
      </c>
      <c r="AE48" s="75">
        <f t="shared" si="8"/>
        <v>9.4570101667341794E-20</v>
      </c>
      <c r="AF48" s="75">
        <f t="shared" si="8"/>
        <v>6.4690000736046453E-20</v>
      </c>
      <c r="AG48" s="75">
        <f t="shared" si="8"/>
        <v>3.2844326867106056E-20</v>
      </c>
      <c r="AH48" s="75">
        <f t="shared" si="8"/>
        <v>6.9474634011861866E-25</v>
      </c>
      <c r="AI48" s="75">
        <f t="shared" si="8"/>
        <v>-3.2842958483941808E-20</v>
      </c>
      <c r="AJ48" s="75">
        <f t="shared" si="8"/>
        <v>-6.4688695040028049E-20</v>
      </c>
      <c r="AK48" s="75">
        <f t="shared" si="10"/>
        <v>-9.4568898331382335E-20</v>
      </c>
      <c r="AL48" s="75">
        <f t="shared" si="10"/>
        <v>-1.2157567350110897E-19</v>
      </c>
      <c r="AM48" s="75">
        <f t="shared" si="10"/>
        <v>-1.4488843335176362E-19</v>
      </c>
      <c r="AN48" s="75">
        <f t="shared" si="10"/>
        <v>-1.6379883147210983E-19</v>
      </c>
      <c r="AO48" s="75">
        <f t="shared" si="10"/>
        <v>-1.7773228498438412E-19</v>
      </c>
      <c r="AP48" s="75">
        <f t="shared" si="10"/>
        <v>-1.862654329542835E-19</v>
      </c>
      <c r="AQ48" s="75">
        <f t="shared" si="10"/>
        <v>-1.8913899999872402E-19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1.6988800000000001E-3</v>
      </c>
      <c r="E49" s="50">
        <v>3.1415899999999999</v>
      </c>
      <c r="F49" s="36">
        <f t="shared" si="4"/>
        <v>8.4943999999700939</v>
      </c>
      <c r="G49" s="75">
        <f t="shared" si="9"/>
        <v>2.2540653140655859E-9</v>
      </c>
      <c r="H49" s="75">
        <f t="shared" si="9"/>
        <v>-1.4750148821588072E-4</v>
      </c>
      <c r="I49" s="75">
        <f t="shared" si="9"/>
        <v>-2.9052347241699083E-4</v>
      </c>
      <c r="J49" s="75">
        <f t="shared" si="9"/>
        <v>-4.2471804792068081E-4</v>
      </c>
      <c r="K49" s="75">
        <f t="shared" si="9"/>
        <v>-5.4600778045600347E-4</v>
      </c>
      <c r="L49" s="75">
        <f t="shared" si="9"/>
        <v>-6.5070734287543837E-4</v>
      </c>
      <c r="M49" s="75">
        <f t="shared" si="9"/>
        <v>-7.3563549195540642E-4</v>
      </c>
      <c r="N49" s="75">
        <f t="shared" si="9"/>
        <v>-7.9821172886182978E-4</v>
      </c>
      <c r="O49" s="75">
        <f t="shared" si="9"/>
        <v>-8.3653470630141069E-4</v>
      </c>
      <c r="P49" s="75">
        <f t="shared" si="9"/>
        <v>-8.4943999999700936E-4</v>
      </c>
      <c r="Q49" s="75">
        <f t="shared" si="9"/>
        <v>-8.365354891300789E-4</v>
      </c>
      <c r="R49" s="75">
        <f t="shared" si="9"/>
        <v>-7.9821327073331346E-4</v>
      </c>
      <c r="S49" s="75">
        <f t="shared" si="9"/>
        <v>-7.3563774602072049E-4</v>
      </c>
      <c r="T49" s="75">
        <f t="shared" si="9"/>
        <v>-6.5071024064594911E-4</v>
      </c>
      <c r="U49" s="75">
        <f t="shared" si="9"/>
        <v>-5.4601123388441997E-4</v>
      </c>
      <c r="V49" s="75">
        <f t="shared" si="9"/>
        <v>-4.2472195207632872E-4</v>
      </c>
      <c r="W49" s="75">
        <f t="shared" si="8"/>
        <v>-2.9052770867407608E-4</v>
      </c>
      <c r="X49" s="75">
        <f t="shared" si="8"/>
        <v>-1.4750592785787504E-4</v>
      </c>
      <c r="Y49" s="75">
        <f t="shared" si="8"/>
        <v>-2.2540653141696548E-9</v>
      </c>
      <c r="Z49" s="75">
        <f t="shared" si="8"/>
        <v>1.4750148821588137E-4</v>
      </c>
      <c r="AA49" s="75">
        <f t="shared" si="8"/>
        <v>2.9052347241699105E-4</v>
      </c>
      <c r="AB49" s="75">
        <f t="shared" si="8"/>
        <v>4.2471804792068102E-4</v>
      </c>
      <c r="AC49" s="75">
        <f t="shared" si="8"/>
        <v>5.4600778045600336E-4</v>
      </c>
      <c r="AD49" s="75">
        <f t="shared" si="8"/>
        <v>6.5070734287543826E-4</v>
      </c>
      <c r="AE49" s="75">
        <f t="shared" si="8"/>
        <v>7.3563549195540632E-4</v>
      </c>
      <c r="AF49" s="75">
        <f t="shared" si="8"/>
        <v>7.9821172886182978E-4</v>
      </c>
      <c r="AG49" s="75">
        <f t="shared" si="8"/>
        <v>8.3653470630141069E-4</v>
      </c>
      <c r="AH49" s="75">
        <f t="shared" si="8"/>
        <v>8.4943999999700936E-4</v>
      </c>
      <c r="AI49" s="75">
        <f t="shared" si="8"/>
        <v>8.3653548913007912E-4</v>
      </c>
      <c r="AJ49" s="75">
        <f t="shared" si="8"/>
        <v>7.982132707333139E-4</v>
      </c>
      <c r="AK49" s="75">
        <f t="shared" si="10"/>
        <v>7.356377460207206E-4</v>
      </c>
      <c r="AL49" s="75">
        <f t="shared" si="10"/>
        <v>6.5071024064594911E-4</v>
      </c>
      <c r="AM49" s="75">
        <f t="shared" si="10"/>
        <v>5.4601123388442008E-4</v>
      </c>
      <c r="AN49" s="75">
        <f t="shared" si="10"/>
        <v>4.2472195207632883E-4</v>
      </c>
      <c r="AO49" s="75">
        <f t="shared" si="10"/>
        <v>2.9052770867407478E-4</v>
      </c>
      <c r="AP49" s="75">
        <f t="shared" si="10"/>
        <v>1.4750592785787585E-4</v>
      </c>
      <c r="AQ49" s="75">
        <f t="shared" si="10"/>
        <v>2.2540653135192695E-9</v>
      </c>
    </row>
    <row r="50" spans="1:43" x14ac:dyDescent="0.25">
      <c r="B50" s="75" t="s">
        <v>87</v>
      </c>
      <c r="C50" s="75">
        <v>0</v>
      </c>
      <c r="D50" s="75">
        <v>0</v>
      </c>
      <c r="E50" s="75">
        <v>0</v>
      </c>
      <c r="F50" s="36" t="s">
        <v>88</v>
      </c>
      <c r="G50" s="75">
        <f t="shared" ref="G50:AQ50" si="11">th*180/PI()</f>
        <v>0</v>
      </c>
      <c r="H50" s="75">
        <f t="shared" si="11"/>
        <v>10</v>
      </c>
      <c r="I50" s="75">
        <f t="shared" si="11"/>
        <v>20</v>
      </c>
      <c r="J50" s="75">
        <f t="shared" si="11"/>
        <v>29.999999999999996</v>
      </c>
      <c r="K50" s="75">
        <f t="shared" si="11"/>
        <v>40</v>
      </c>
      <c r="L50" s="75">
        <f t="shared" si="11"/>
        <v>50</v>
      </c>
      <c r="M50" s="75">
        <f t="shared" si="11"/>
        <v>59.999999999999993</v>
      </c>
      <c r="N50" s="75">
        <f t="shared" si="11"/>
        <v>70</v>
      </c>
      <c r="O50" s="75">
        <f t="shared" si="11"/>
        <v>80</v>
      </c>
      <c r="P50" s="75">
        <f t="shared" si="11"/>
        <v>90</v>
      </c>
      <c r="Q50" s="75">
        <f t="shared" si="11"/>
        <v>100</v>
      </c>
      <c r="R50" s="75">
        <f t="shared" si="11"/>
        <v>110</v>
      </c>
      <c r="S50" s="75">
        <f t="shared" si="11"/>
        <v>119.99999999999999</v>
      </c>
      <c r="T50" s="75">
        <f t="shared" si="11"/>
        <v>130</v>
      </c>
      <c r="U50" s="75">
        <f t="shared" si="11"/>
        <v>140</v>
      </c>
      <c r="V50" s="75">
        <f t="shared" si="11"/>
        <v>150.00000000000003</v>
      </c>
      <c r="W50" s="75">
        <f t="shared" si="11"/>
        <v>160</v>
      </c>
      <c r="X50" s="75">
        <f t="shared" si="11"/>
        <v>170</v>
      </c>
      <c r="Y50" s="75">
        <f t="shared" si="11"/>
        <v>180</v>
      </c>
      <c r="Z50" s="75">
        <f t="shared" si="11"/>
        <v>190</v>
      </c>
      <c r="AA50" s="75">
        <f t="shared" si="11"/>
        <v>200</v>
      </c>
      <c r="AB50" s="75">
        <f t="shared" si="11"/>
        <v>210</v>
      </c>
      <c r="AC50" s="75">
        <f t="shared" si="11"/>
        <v>220</v>
      </c>
      <c r="AD50" s="75">
        <f t="shared" si="11"/>
        <v>229.99999999999997</v>
      </c>
      <c r="AE50" s="75">
        <f t="shared" si="11"/>
        <v>239.99999999999997</v>
      </c>
      <c r="AF50" s="75">
        <f t="shared" si="11"/>
        <v>249.99999999999997</v>
      </c>
      <c r="AG50" s="75">
        <f t="shared" si="11"/>
        <v>260</v>
      </c>
      <c r="AH50" s="75">
        <f t="shared" si="11"/>
        <v>270</v>
      </c>
      <c r="AI50" s="75">
        <f t="shared" si="11"/>
        <v>280</v>
      </c>
      <c r="AJ50" s="75">
        <f t="shared" si="11"/>
        <v>290</v>
      </c>
      <c r="AK50" s="75">
        <f t="shared" si="11"/>
        <v>300.00000000000006</v>
      </c>
      <c r="AL50" s="75">
        <f t="shared" si="11"/>
        <v>310</v>
      </c>
      <c r="AM50" s="75">
        <f t="shared" si="11"/>
        <v>320</v>
      </c>
      <c r="AN50" s="75">
        <f t="shared" si="11"/>
        <v>329.99999999999994</v>
      </c>
      <c r="AO50" s="75">
        <f t="shared" si="11"/>
        <v>340</v>
      </c>
      <c r="AP50" s="75">
        <f t="shared" si="11"/>
        <v>349.99999999999994</v>
      </c>
      <c r="AQ50" s="75">
        <f t="shared" si="11"/>
        <v>360</v>
      </c>
    </row>
    <row r="51" spans="1:43" x14ac:dyDescent="0.25">
      <c r="B51" s="75" t="s">
        <v>89</v>
      </c>
      <c r="C51" s="46"/>
      <c r="D51" s="46">
        <f>MAX(ABS(MAX(G51:AQ51)),ABS(MIN(G51:AQ51)))</f>
        <v>37.440950354432118</v>
      </c>
      <c r="F51" s="36" t="s">
        <v>41</v>
      </c>
      <c r="G51" s="75">
        <f t="shared" ref="G51:AQ51" si="12">SUM(G3:G49)*10000</f>
        <v>-2.1929742899801008</v>
      </c>
      <c r="H51" s="75">
        <f t="shared" si="12"/>
        <v>9.8373627543569828</v>
      </c>
      <c r="I51" s="75">
        <f t="shared" si="12"/>
        <v>20.573900283783658</v>
      </c>
      <c r="J51" s="75">
        <f t="shared" si="12"/>
        <v>28.81551304586738</v>
      </c>
      <c r="K51" s="75">
        <f t="shared" si="12"/>
        <v>33.662407954511181</v>
      </c>
      <c r="L51" s="75">
        <f t="shared" si="12"/>
        <v>34.621788159169519</v>
      </c>
      <c r="M51" s="75">
        <f t="shared" si="12"/>
        <v>31.664502011219422</v>
      </c>
      <c r="N51" s="75">
        <f t="shared" si="12"/>
        <v>25.225928986881502</v>
      </c>
      <c r="O51" s="75">
        <f t="shared" si="12"/>
        <v>16.151075628490194</v>
      </c>
      <c r="P51" s="75">
        <f t="shared" si="12"/>
        <v>5.5905763892196854</v>
      </c>
      <c r="Q51" s="75">
        <f t="shared" si="12"/>
        <v>-5.1397936195627887</v>
      </c>
      <c r="R51" s="75">
        <f t="shared" si="12"/>
        <v>-14.719097374510902</v>
      </c>
      <c r="S51" s="75">
        <f t="shared" si="12"/>
        <v>-21.981371585841043</v>
      </c>
      <c r="T51" s="75">
        <f t="shared" si="12"/>
        <v>-26.05657987375179</v>
      </c>
      <c r="U51" s="75">
        <f t="shared" si="12"/>
        <v>-26.475372695176212</v>
      </c>
      <c r="V51" s="75">
        <f t="shared" si="12"/>
        <v>-23.225023875580508</v>
      </c>
      <c r="W51" s="75">
        <f t="shared" si="12"/>
        <v>-16.749817452166369</v>
      </c>
      <c r="X51" s="75">
        <f t="shared" si="12"/>
        <v>-7.8958730545617426</v>
      </c>
      <c r="Y51" s="75">
        <f t="shared" si="12"/>
        <v>2.1928870710472879</v>
      </c>
      <c r="Z51" s="75">
        <f t="shared" si="12"/>
        <v>12.215021367550682</v>
      </c>
      <c r="AA51" s="75">
        <f t="shared" si="12"/>
        <v>20.871112195335037</v>
      </c>
      <c r="AB51" s="75">
        <f t="shared" si="12"/>
        <v>27.023247622240412</v>
      </c>
      <c r="AC51" s="75">
        <f t="shared" si="12"/>
        <v>29.835122273672745</v>
      </c>
      <c r="AD51" s="75">
        <f t="shared" si="12"/>
        <v>28.875772359831885</v>
      </c>
      <c r="AE51" s="75">
        <f t="shared" si="12"/>
        <v>24.174345875821171</v>
      </c>
      <c r="AF51" s="75">
        <f t="shared" si="12"/>
        <v>16.219217119394838</v>
      </c>
      <c r="AG51" s="75">
        <f t="shared" si="12"/>
        <v>5.9014724113925379</v>
      </c>
      <c r="AH51" s="75">
        <f t="shared" si="12"/>
        <v>-5.5904891702868671</v>
      </c>
      <c r="AI51" s="75">
        <f t="shared" si="12"/>
        <v>-16.912590502344795</v>
      </c>
      <c r="AJ51" s="75">
        <f t="shared" si="12"/>
        <v>-26.725915104607711</v>
      </c>
      <c r="AK51" s="75">
        <f t="shared" si="12"/>
        <v>-33.8573890822667</v>
      </c>
      <c r="AL51" s="75">
        <f t="shared" si="12"/>
        <v>-37.440950354432118</v>
      </c>
      <c r="AM51" s="75">
        <f t="shared" si="12"/>
        <v>-37.022187823825163</v>
      </c>
      <c r="AN51" s="75">
        <f t="shared" si="12"/>
        <v>-32.613824011460075</v>
      </c>
      <c r="AO51" s="75">
        <f t="shared" si="12"/>
        <v>-24.695328654109932</v>
      </c>
      <c r="AP51" s="75">
        <f t="shared" si="12"/>
        <v>-14.156674985321017</v>
      </c>
      <c r="AQ51" s="75">
        <f t="shared" si="12"/>
        <v>-2.1929742899801083</v>
      </c>
    </row>
    <row r="52" spans="1:43" x14ac:dyDescent="0.25">
      <c r="F52" s="36">
        <f>SUM(F3:F49)</f>
        <v>145.94881719917078</v>
      </c>
    </row>
  </sheetData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topLeftCell="A19" workbookViewId="0">
      <selection activeCell="D51" sqref="D51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7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1.5910100000000001E-4</v>
      </c>
      <c r="E3" s="50">
        <v>3.1415899999999999</v>
      </c>
      <c r="F3" s="36">
        <f>MAX(ABS(MAX(G3:AQ3)),ABS(MAX(G3:AQ3)))*10000</f>
        <v>6.3640399999775941</v>
      </c>
      <c r="G3" s="75">
        <f t="shared" ref="G3:V18" si="1">Bn*SIN(m*(th-INDEX(deg,ii)*PI()/180+ph))*INDEX(mm,ii)*INDEX(_10kA,ii)</f>
        <v>1.6887551588488829E-9</v>
      </c>
      <c r="H3" s="75">
        <f t="shared" si="1"/>
        <v>-1.1050873176038256E-4</v>
      </c>
      <c r="I3" s="75">
        <f t="shared" si="1"/>
        <v>-2.1766140038150149E-4</v>
      </c>
      <c r="J3" s="75">
        <f t="shared" si="1"/>
        <v>-3.182005374940113E-4</v>
      </c>
      <c r="K3" s="75">
        <f t="shared" si="1"/>
        <v>-4.0907131229200698E-4</v>
      </c>
      <c r="L3" s="75">
        <f t="shared" si="1"/>
        <v>-4.8751266226608171E-4</v>
      </c>
      <c r="M3" s="75">
        <f t="shared" si="1"/>
        <v>-5.5114118669051201E-4</v>
      </c>
      <c r="N3" s="75">
        <f t="shared" si="1"/>
        <v>-5.9802356504824814E-4</v>
      </c>
      <c r="O3" s="75">
        <f t="shared" si="1"/>
        <v>-6.2673529999651885E-4</v>
      </c>
      <c r="P3" s="75">
        <f t="shared" si="1"/>
        <v>-6.3640399999775942E-4</v>
      </c>
      <c r="Q3" s="75">
        <f t="shared" si="1"/>
        <v>-6.267358864950306E-4</v>
      </c>
      <c r="R3" s="75">
        <f t="shared" si="1"/>
        <v>-5.9802472022481117E-4</v>
      </c>
      <c r="S3" s="75">
        <f t="shared" si="1"/>
        <v>-5.5114287544567083E-4</v>
      </c>
      <c r="T3" s="75">
        <f t="shared" si="1"/>
        <v>-4.8751483328786561E-4</v>
      </c>
      <c r="U3" s="75">
        <f t="shared" si="1"/>
        <v>-4.0907389961501744E-4</v>
      </c>
      <c r="V3" s="75">
        <f t="shared" si="1"/>
        <v>-3.1820346250374822E-4</v>
      </c>
      <c r="W3" s="75">
        <f t="shared" ref="W3:AL18" si="2">Bn*SIN(m*(th-INDEX(deg,ii)*PI()/180+ph))*INDEX(mm,ii)*INDEX(_10kA,ii)</f>
        <v>-2.17664574203024E-4</v>
      </c>
      <c r="X3" s="75">
        <f t="shared" si="2"/>
        <v>-1.105120579587294E-4</v>
      </c>
      <c r="Y3" s="75">
        <f t="shared" si="2"/>
        <v>-1.6887551589268519E-9</v>
      </c>
      <c r="Z3" s="75">
        <f t="shared" si="2"/>
        <v>1.1050873176038305E-4</v>
      </c>
      <c r="AA3" s="75">
        <f t="shared" si="2"/>
        <v>2.1766140038150168E-4</v>
      </c>
      <c r="AB3" s="75">
        <f t="shared" si="2"/>
        <v>3.1820053749401147E-4</v>
      </c>
      <c r="AC3" s="75">
        <f t="shared" si="2"/>
        <v>4.0907131229200693E-4</v>
      </c>
      <c r="AD3" s="75">
        <f t="shared" si="2"/>
        <v>4.8751266226608166E-4</v>
      </c>
      <c r="AE3" s="75">
        <f t="shared" si="2"/>
        <v>5.511411866905119E-4</v>
      </c>
      <c r="AF3" s="75">
        <f t="shared" si="2"/>
        <v>5.9802356504824814E-4</v>
      </c>
      <c r="AG3" s="75">
        <f t="shared" si="2"/>
        <v>6.2673529999651885E-4</v>
      </c>
      <c r="AH3" s="75">
        <f t="shared" si="2"/>
        <v>6.3640399999775942E-4</v>
      </c>
      <c r="AI3" s="75">
        <f t="shared" si="2"/>
        <v>6.2673588649503071E-4</v>
      </c>
      <c r="AJ3" s="75">
        <f t="shared" si="2"/>
        <v>5.9802472022481149E-4</v>
      </c>
      <c r="AK3" s="75">
        <f t="shared" si="2"/>
        <v>5.5114287544567083E-4</v>
      </c>
      <c r="AL3" s="75">
        <f t="shared" si="2"/>
        <v>4.8751483328786561E-4</v>
      </c>
      <c r="AM3" s="75">
        <f t="shared" ref="AK3:AS18" si="3">Bn*SIN(m*(th-INDEX(deg,ii)*PI()/180+ph))*INDEX(mm,ii)*INDEX(_10kA,ii)</f>
        <v>4.0907389961501755E-4</v>
      </c>
      <c r="AN3" s="75">
        <f t="shared" si="3"/>
        <v>3.1820346250374833E-4</v>
      </c>
      <c r="AO3" s="75">
        <f t="shared" si="3"/>
        <v>2.1766457420302303E-4</v>
      </c>
      <c r="AP3" s="75">
        <f t="shared" si="3"/>
        <v>1.1051205795873001E-4</v>
      </c>
      <c r="AQ3" s="75">
        <f t="shared" si="3"/>
        <v>1.6887551584395805E-9</v>
      </c>
    </row>
    <row r="4" spans="1:43" x14ac:dyDescent="0.25">
      <c r="A4" s="75">
        <v>2</v>
      </c>
      <c r="B4" s="49" t="s">
        <v>44</v>
      </c>
      <c r="C4" s="49">
        <v>1</v>
      </c>
      <c r="D4" s="50">
        <v>3.45669E-4</v>
      </c>
      <c r="E4" s="50">
        <v>-1.5708</v>
      </c>
      <c r="F4" s="36">
        <f t="shared" ref="F4:F49" si="4">MAX(ABS(MAX(G4:AQ4)),ABS(MAX(G4:AQ4)))*10000</f>
        <v>10.370069999930042</v>
      </c>
      <c r="G4" s="75">
        <f t="shared" si="1"/>
        <v>-1.0370069999930042E-3</v>
      </c>
      <c r="H4" s="75">
        <f t="shared" si="1"/>
        <v>-1.0212531949711575E-3</v>
      </c>
      <c r="I4" s="75">
        <f t="shared" si="1"/>
        <v>-9.7446912839916364E-4</v>
      </c>
      <c r="J4" s="75">
        <f t="shared" si="1"/>
        <v>-8.9807631046593295E-4</v>
      </c>
      <c r="K4" s="75">
        <f t="shared" si="1"/>
        <v>-7.9439589828773569E-4</v>
      </c>
      <c r="L4" s="75">
        <f t="shared" si="1"/>
        <v>-6.6657816872378616E-4</v>
      </c>
      <c r="M4" s="75">
        <f t="shared" si="1"/>
        <v>-5.1850679880799302E-4</v>
      </c>
      <c r="N4" s="75">
        <f t="shared" si="1"/>
        <v>-3.546808621875192E-4</v>
      </c>
      <c r="O4" s="75">
        <f t="shared" si="1"/>
        <v>-1.8007812704665365E-4</v>
      </c>
      <c r="P4" s="75">
        <f t="shared" si="1"/>
        <v>-3.8091394046696184E-9</v>
      </c>
      <c r="Q4" s="75">
        <f t="shared" si="1"/>
        <v>1.8007062450661762E-4</v>
      </c>
      <c r="R4" s="75">
        <f t="shared" si="1"/>
        <v>3.5467370334713895E-4</v>
      </c>
      <c r="S4" s="75">
        <f t="shared" si="1"/>
        <v>5.185002011850109E-4</v>
      </c>
      <c r="T4" s="75">
        <f t="shared" si="1"/>
        <v>6.6657233278363825E-4</v>
      </c>
      <c r="U4" s="75">
        <f t="shared" si="1"/>
        <v>7.9439100135250988E-4</v>
      </c>
      <c r="V4" s="75">
        <f t="shared" si="1"/>
        <v>8.9807250132652844E-4</v>
      </c>
      <c r="W4" s="75">
        <f t="shared" si="2"/>
        <v>9.7446652279435339E-4</v>
      </c>
      <c r="X4" s="75">
        <f t="shared" si="2"/>
        <v>1.0212518720709252E-3</v>
      </c>
      <c r="Y4" s="75">
        <f t="shared" si="2"/>
        <v>1.0370069999930042E-3</v>
      </c>
      <c r="Z4" s="75">
        <f t="shared" si="2"/>
        <v>1.0212531949711575E-3</v>
      </c>
      <c r="AA4" s="75">
        <f t="shared" si="2"/>
        <v>9.7446912839916375E-4</v>
      </c>
      <c r="AB4" s="75">
        <f t="shared" si="2"/>
        <v>8.9807631046593317E-4</v>
      </c>
      <c r="AC4" s="75">
        <f t="shared" si="2"/>
        <v>7.943958982877359E-4</v>
      </c>
      <c r="AD4" s="75">
        <f t="shared" si="2"/>
        <v>6.665781687237866E-4</v>
      </c>
      <c r="AE4" s="75">
        <f t="shared" si="2"/>
        <v>5.1850679880799367E-4</v>
      </c>
      <c r="AF4" s="75">
        <f t="shared" si="2"/>
        <v>3.546808621875199E-4</v>
      </c>
      <c r="AG4" s="75">
        <f t="shared" si="2"/>
        <v>1.8007812704665379E-4</v>
      </c>
      <c r="AH4" s="75">
        <f t="shared" si="2"/>
        <v>3.8091394050269289E-9</v>
      </c>
      <c r="AI4" s="75">
        <f t="shared" si="2"/>
        <v>-1.8007062450661705E-4</v>
      </c>
      <c r="AJ4" s="75">
        <f t="shared" si="2"/>
        <v>-3.5467370334713819E-4</v>
      </c>
      <c r="AK4" s="75">
        <f t="shared" si="3"/>
        <v>-5.1850020118501101E-4</v>
      </c>
      <c r="AL4" s="75">
        <f t="shared" si="3"/>
        <v>-6.6657233278363804E-4</v>
      </c>
      <c r="AM4" s="75">
        <f t="shared" si="3"/>
        <v>-7.9439100135250966E-4</v>
      </c>
      <c r="AN4" s="75">
        <f t="shared" si="3"/>
        <v>-8.9807250132652801E-4</v>
      </c>
      <c r="AO4" s="75">
        <f t="shared" si="3"/>
        <v>-9.7446652279435339E-4</v>
      </c>
      <c r="AP4" s="75">
        <f t="shared" si="3"/>
        <v>-1.021251872070925E-3</v>
      </c>
      <c r="AQ4" s="75">
        <f t="shared" si="3"/>
        <v>-1.0370069999930042E-3</v>
      </c>
    </row>
    <row r="5" spans="1:43" x14ac:dyDescent="0.25">
      <c r="A5" s="75">
        <v>3</v>
      </c>
      <c r="B5" s="49" t="s">
        <v>45</v>
      </c>
      <c r="C5" s="49">
        <v>2</v>
      </c>
      <c r="D5" s="50">
        <v>4.2454199999999997E-5</v>
      </c>
      <c r="E5" s="50">
        <v>3.1415899999999999</v>
      </c>
      <c r="F5" s="36">
        <f t="shared" si="4"/>
        <v>0.83618528864742658</v>
      </c>
      <c r="G5" s="75">
        <f t="shared" si="1"/>
        <v>-4.5062412721824385E-10</v>
      </c>
      <c r="H5" s="75">
        <f t="shared" si="1"/>
        <v>2.9039959688977105E-5</v>
      </c>
      <c r="I5" s="75">
        <f t="shared" si="1"/>
        <v>5.4577722279431342E-5</v>
      </c>
      <c r="J5" s="75">
        <f t="shared" si="1"/>
        <v>7.3532606081591436E-5</v>
      </c>
      <c r="K5" s="75">
        <f t="shared" si="1"/>
        <v>8.3618372364625663E-5</v>
      </c>
      <c r="L5" s="75">
        <f t="shared" si="1"/>
        <v>8.361852886474266E-5</v>
      </c>
      <c r="M5" s="75">
        <f t="shared" si="1"/>
        <v>7.3533056705718695E-5</v>
      </c>
      <c r="N5" s="75">
        <f t="shared" si="1"/>
        <v>5.4578412675648582E-5</v>
      </c>
      <c r="O5" s="75">
        <f t="shared" si="1"/>
        <v>2.9040806585311301E-5</v>
      </c>
      <c r="P5" s="75">
        <f t="shared" si="1"/>
        <v>4.5062412722864637E-10</v>
      </c>
      <c r="Q5" s="75">
        <f t="shared" si="1"/>
        <v>-2.9039959688977095E-5</v>
      </c>
      <c r="R5" s="75">
        <f t="shared" si="1"/>
        <v>-5.457772227943139E-5</v>
      </c>
      <c r="S5" s="75">
        <f t="shared" si="1"/>
        <v>-7.3532606081591463E-5</v>
      </c>
      <c r="T5" s="75">
        <f t="shared" si="1"/>
        <v>-8.361837236462565E-5</v>
      </c>
      <c r="U5" s="75">
        <f t="shared" si="1"/>
        <v>-8.361852886474266E-5</v>
      </c>
      <c r="V5" s="75">
        <f t="shared" si="1"/>
        <v>-7.3533056705718695E-5</v>
      </c>
      <c r="W5" s="75">
        <f t="shared" si="2"/>
        <v>-5.4578412675648589E-5</v>
      </c>
      <c r="X5" s="75">
        <f t="shared" si="2"/>
        <v>-2.9040806585311315E-5</v>
      </c>
      <c r="Y5" s="75">
        <f t="shared" si="2"/>
        <v>-4.5062412723904894E-10</v>
      </c>
      <c r="Z5" s="75">
        <f t="shared" si="2"/>
        <v>2.9039959688977227E-5</v>
      </c>
      <c r="AA5" s="75">
        <f t="shared" si="2"/>
        <v>5.4577722279431376E-5</v>
      </c>
      <c r="AB5" s="75">
        <f t="shared" si="2"/>
        <v>7.3532606081591463E-5</v>
      </c>
      <c r="AC5" s="75">
        <f t="shared" si="2"/>
        <v>8.361837236462565E-5</v>
      </c>
      <c r="AD5" s="75">
        <f t="shared" si="2"/>
        <v>8.361852886474266E-5</v>
      </c>
      <c r="AE5" s="75">
        <f t="shared" si="2"/>
        <v>7.3533056705718709E-5</v>
      </c>
      <c r="AF5" s="75">
        <f t="shared" si="2"/>
        <v>5.4578412675648602E-5</v>
      </c>
      <c r="AG5" s="75">
        <f t="shared" si="2"/>
        <v>2.9040806585311325E-5</v>
      </c>
      <c r="AH5" s="75">
        <f t="shared" si="2"/>
        <v>4.5062412724945146E-10</v>
      </c>
      <c r="AI5" s="75">
        <f t="shared" si="2"/>
        <v>-2.9039959688976932E-5</v>
      </c>
      <c r="AJ5" s="75">
        <f t="shared" si="2"/>
        <v>-5.4577722279431146E-5</v>
      </c>
      <c r="AK5" s="75">
        <f t="shared" si="3"/>
        <v>-7.3532606081591463E-5</v>
      </c>
      <c r="AL5" s="75">
        <f t="shared" si="3"/>
        <v>-8.361837236462565E-5</v>
      </c>
      <c r="AM5" s="75">
        <f t="shared" si="3"/>
        <v>-8.361852886474266E-5</v>
      </c>
      <c r="AN5" s="75">
        <f t="shared" si="3"/>
        <v>-7.3533056705718709E-5</v>
      </c>
      <c r="AO5" s="75">
        <f t="shared" si="3"/>
        <v>-5.4578412675648385E-5</v>
      </c>
      <c r="AP5" s="75">
        <f t="shared" si="3"/>
        <v>-2.9040806585311477E-5</v>
      </c>
      <c r="AQ5" s="75">
        <f t="shared" si="3"/>
        <v>-4.5062412710902639E-10</v>
      </c>
    </row>
    <row r="6" spans="1:43" x14ac:dyDescent="0.25">
      <c r="A6" s="75">
        <v>4</v>
      </c>
      <c r="B6" s="49" t="s">
        <v>46</v>
      </c>
      <c r="C6" s="49">
        <v>1</v>
      </c>
      <c r="D6" s="50">
        <v>3.0894299999999999E-7</v>
      </c>
      <c r="E6" s="50">
        <v>-1.79851E-12</v>
      </c>
      <c r="F6" s="36">
        <f t="shared" si="4"/>
        <v>1.2357719999999999E-2</v>
      </c>
      <c r="G6" s="75">
        <f t="shared" si="1"/>
        <v>-2.2225482997199999E-18</v>
      </c>
      <c r="H6" s="75">
        <f t="shared" si="1"/>
        <v>2.1458955580962908E-7</v>
      </c>
      <c r="I6" s="75">
        <f t="shared" si="1"/>
        <v>4.2265891655575974E-7</v>
      </c>
      <c r="J6" s="75">
        <f t="shared" si="1"/>
        <v>6.178859999980751E-7</v>
      </c>
      <c r="K6" s="75">
        <f t="shared" si="1"/>
        <v>7.9433892999585138E-7</v>
      </c>
      <c r="L6" s="75">
        <f t="shared" si="1"/>
        <v>9.4665627356059707E-7</v>
      </c>
      <c r="M6" s="75">
        <f t="shared" si="1"/>
        <v>1.0702099452843919E-6</v>
      </c>
      <c r="N6" s="75">
        <f t="shared" si="1"/>
        <v>1.1612458293730834E-6</v>
      </c>
      <c r="O6" s="75">
        <f t="shared" si="1"/>
        <v>1.2169978465550164E-6</v>
      </c>
      <c r="P6" s="75">
        <f t="shared" si="1"/>
        <v>1.235772E-6</v>
      </c>
      <c r="Q6" s="75">
        <f t="shared" si="1"/>
        <v>1.2169978465557883E-6</v>
      </c>
      <c r="R6" s="75">
        <f t="shared" si="1"/>
        <v>1.1612458293746036E-6</v>
      </c>
      <c r="S6" s="75">
        <f t="shared" si="1"/>
        <v>1.0702099452866147E-6</v>
      </c>
      <c r="T6" s="75">
        <f t="shared" si="1"/>
        <v>9.4665627356345432E-7</v>
      </c>
      <c r="U6" s="75">
        <f t="shared" si="1"/>
        <v>7.9433892999925688E-7</v>
      </c>
      <c r="V6" s="75">
        <f t="shared" si="1"/>
        <v>6.1788600000192475E-7</v>
      </c>
      <c r="W6" s="75">
        <f t="shared" si="2"/>
        <v>4.2265891655993705E-7</v>
      </c>
      <c r="X6" s="75">
        <f t="shared" si="2"/>
        <v>2.1458955581400657E-7</v>
      </c>
      <c r="Y6" s="75">
        <f t="shared" si="2"/>
        <v>2.2227630951067099E-18</v>
      </c>
      <c r="Z6" s="75">
        <f t="shared" si="2"/>
        <v>-2.1458955580962913E-7</v>
      </c>
      <c r="AA6" s="75">
        <f t="shared" si="2"/>
        <v>-4.2265891655575964E-7</v>
      </c>
      <c r="AB6" s="75">
        <f t="shared" si="2"/>
        <v>-6.1788599999807531E-7</v>
      </c>
      <c r="AC6" s="75">
        <f t="shared" si="2"/>
        <v>-7.9433892999585138E-7</v>
      </c>
      <c r="AD6" s="75">
        <f t="shared" si="2"/>
        <v>-9.4665627356059686E-7</v>
      </c>
      <c r="AE6" s="75">
        <f t="shared" si="2"/>
        <v>-1.0702099452843916E-6</v>
      </c>
      <c r="AF6" s="75">
        <f t="shared" si="2"/>
        <v>-1.1612458293730832E-6</v>
      </c>
      <c r="AG6" s="75">
        <f t="shared" si="2"/>
        <v>-1.2169978465550164E-6</v>
      </c>
      <c r="AH6" s="75">
        <f t="shared" si="2"/>
        <v>-1.235772E-6</v>
      </c>
      <c r="AI6" s="75">
        <f t="shared" si="2"/>
        <v>-1.2169978465557883E-6</v>
      </c>
      <c r="AJ6" s="75">
        <f t="shared" si="2"/>
        <v>-1.161245829374604E-6</v>
      </c>
      <c r="AK6" s="75">
        <f t="shared" si="3"/>
        <v>-1.0702099452866145E-6</v>
      </c>
      <c r="AL6" s="75">
        <f t="shared" si="3"/>
        <v>-9.4665627356345443E-7</v>
      </c>
      <c r="AM6" s="75">
        <f t="shared" si="3"/>
        <v>-7.9433892999925698E-7</v>
      </c>
      <c r="AN6" s="75">
        <f t="shared" si="3"/>
        <v>-6.1788600000192539E-7</v>
      </c>
      <c r="AO6" s="75">
        <f t="shared" si="3"/>
        <v>-4.2265891655993667E-7</v>
      </c>
      <c r="AP6" s="75">
        <f t="shared" si="3"/>
        <v>-2.1458955581400781E-7</v>
      </c>
      <c r="AQ6" s="75">
        <f t="shared" si="3"/>
        <v>-2.2229144955223517E-18</v>
      </c>
    </row>
    <row r="7" spans="1:43" x14ac:dyDescent="0.25">
      <c r="A7" s="75">
        <v>5</v>
      </c>
      <c r="B7" s="49" t="s">
        <v>47</v>
      </c>
      <c r="C7" s="49">
        <v>1</v>
      </c>
      <c r="D7" s="50">
        <v>2.4941400000000001E-7</v>
      </c>
      <c r="E7" s="50">
        <v>1.5708</v>
      </c>
      <c r="F7" s="36">
        <f t="shared" si="4"/>
        <v>7.4824199999495213E-3</v>
      </c>
      <c r="G7" s="75">
        <f t="shared" si="1"/>
        <v>7.4824199999495209E-7</v>
      </c>
      <c r="H7" s="75">
        <f t="shared" si="1"/>
        <v>7.3687404546169232E-7</v>
      </c>
      <c r="I7" s="75">
        <f t="shared" si="1"/>
        <v>7.0311654593333764E-7</v>
      </c>
      <c r="J7" s="75">
        <f t="shared" si="1"/>
        <v>6.47995205950938E-7</v>
      </c>
      <c r="K7" s="75">
        <f t="shared" si="1"/>
        <v>5.7318485953711492E-7</v>
      </c>
      <c r="L7" s="75">
        <f t="shared" si="1"/>
        <v>4.8095858121179035E-7</v>
      </c>
      <c r="M7" s="75">
        <f t="shared" si="1"/>
        <v>3.7411861977313095E-7</v>
      </c>
      <c r="N7" s="75">
        <f t="shared" si="1"/>
        <v>2.5591125338582114E-7</v>
      </c>
      <c r="O7" s="75">
        <f t="shared" si="1"/>
        <v>1.299281530617254E-7</v>
      </c>
      <c r="P7" s="75">
        <f t="shared" si="1"/>
        <v>-2.7484463330585365E-12</v>
      </c>
      <c r="Q7" s="75">
        <f t="shared" si="1"/>
        <v>-1.2993356644424016E-7</v>
      </c>
      <c r="R7" s="75">
        <f t="shared" si="1"/>
        <v>-2.5591641877529609E-7</v>
      </c>
      <c r="S7" s="75">
        <f t="shared" si="1"/>
        <v>-3.7412338022182104E-7</v>
      </c>
      <c r="T7" s="75">
        <f t="shared" si="1"/>
        <v>-4.8096279207587155E-7</v>
      </c>
      <c r="U7" s="75">
        <f t="shared" si="1"/>
        <v>-5.7318839287161226E-7</v>
      </c>
      <c r="V7" s="75">
        <f t="shared" si="1"/>
        <v>-6.4799795439727081E-7</v>
      </c>
      <c r="W7" s="75">
        <f t="shared" si="2"/>
        <v>-7.0311842598135492E-7</v>
      </c>
      <c r="X7" s="75">
        <f t="shared" si="2"/>
        <v>-7.368749999870867E-7</v>
      </c>
      <c r="Y7" s="75">
        <f t="shared" si="2"/>
        <v>-7.4824199999495209E-7</v>
      </c>
      <c r="Z7" s="75">
        <f t="shared" si="2"/>
        <v>-7.3687404546169232E-7</v>
      </c>
      <c r="AA7" s="75">
        <f t="shared" si="2"/>
        <v>-7.0311654593333764E-7</v>
      </c>
      <c r="AB7" s="75">
        <f t="shared" si="2"/>
        <v>-6.4799520595093779E-7</v>
      </c>
      <c r="AC7" s="75">
        <f t="shared" si="2"/>
        <v>-5.7318485953711471E-7</v>
      </c>
      <c r="AD7" s="75">
        <f t="shared" si="2"/>
        <v>-4.8095858121179035E-7</v>
      </c>
      <c r="AE7" s="75">
        <f t="shared" si="2"/>
        <v>-3.74118619773131E-7</v>
      </c>
      <c r="AF7" s="75">
        <f t="shared" si="2"/>
        <v>-2.5591125338582119E-7</v>
      </c>
      <c r="AG7" s="75">
        <f t="shared" si="2"/>
        <v>-1.2992815306172517E-7</v>
      </c>
      <c r="AH7" s="75">
        <f t="shared" si="2"/>
        <v>2.7484463329668652E-12</v>
      </c>
      <c r="AI7" s="75">
        <f t="shared" si="2"/>
        <v>1.2993356644424005E-7</v>
      </c>
      <c r="AJ7" s="75">
        <f t="shared" si="2"/>
        <v>2.5591641877529599E-7</v>
      </c>
      <c r="AK7" s="75">
        <f t="shared" si="3"/>
        <v>3.7412338022182157E-7</v>
      </c>
      <c r="AL7" s="75">
        <f t="shared" si="3"/>
        <v>4.8096279207587155E-7</v>
      </c>
      <c r="AM7" s="75">
        <f t="shared" si="3"/>
        <v>5.7318839287161226E-7</v>
      </c>
      <c r="AN7" s="75">
        <f t="shared" si="3"/>
        <v>6.479979543972707E-7</v>
      </c>
      <c r="AO7" s="75">
        <f t="shared" si="3"/>
        <v>7.0311842598135513E-7</v>
      </c>
      <c r="AP7" s="75">
        <f t="shared" si="3"/>
        <v>7.368749999870866E-7</v>
      </c>
      <c r="AQ7" s="75">
        <f t="shared" si="3"/>
        <v>7.4824199999495209E-7</v>
      </c>
    </row>
    <row r="8" spans="1:43" x14ac:dyDescent="0.25">
      <c r="A8" s="75">
        <v>6</v>
      </c>
      <c r="B8" s="49" t="s">
        <v>48</v>
      </c>
      <c r="C8" s="49">
        <v>0</v>
      </c>
      <c r="D8" s="50">
        <v>1.0830900000000001E-8</v>
      </c>
      <c r="E8" s="50">
        <v>0</v>
      </c>
      <c r="F8" s="36">
        <f t="shared" si="4"/>
        <v>0</v>
      </c>
      <c r="G8" s="75">
        <f t="shared" si="1"/>
        <v>0</v>
      </c>
      <c r="H8" s="75">
        <f t="shared" si="1"/>
        <v>0</v>
      </c>
      <c r="I8" s="75">
        <f t="shared" si="1"/>
        <v>0</v>
      </c>
      <c r="J8" s="75">
        <f t="shared" si="1"/>
        <v>0</v>
      </c>
      <c r="K8" s="75">
        <f t="shared" si="1"/>
        <v>0</v>
      </c>
      <c r="L8" s="75">
        <f t="shared" si="1"/>
        <v>0</v>
      </c>
      <c r="M8" s="75">
        <f t="shared" si="1"/>
        <v>0</v>
      </c>
      <c r="N8" s="75">
        <f t="shared" si="1"/>
        <v>0</v>
      </c>
      <c r="O8" s="75">
        <f t="shared" si="1"/>
        <v>0</v>
      </c>
      <c r="P8" s="75">
        <f t="shared" si="1"/>
        <v>0</v>
      </c>
      <c r="Q8" s="75">
        <f t="shared" si="1"/>
        <v>0</v>
      </c>
      <c r="R8" s="75">
        <f t="shared" si="1"/>
        <v>0</v>
      </c>
      <c r="S8" s="75">
        <f t="shared" si="1"/>
        <v>0</v>
      </c>
      <c r="T8" s="75">
        <f t="shared" si="1"/>
        <v>0</v>
      </c>
      <c r="U8" s="75">
        <f t="shared" si="1"/>
        <v>0</v>
      </c>
      <c r="V8" s="75">
        <f t="shared" si="1"/>
        <v>0</v>
      </c>
      <c r="W8" s="75">
        <f t="shared" si="2"/>
        <v>0</v>
      </c>
      <c r="X8" s="75">
        <f t="shared" si="2"/>
        <v>0</v>
      </c>
      <c r="Y8" s="75">
        <f t="shared" si="2"/>
        <v>0</v>
      </c>
      <c r="Z8" s="75">
        <f t="shared" si="2"/>
        <v>0</v>
      </c>
      <c r="AA8" s="75">
        <f t="shared" si="2"/>
        <v>0</v>
      </c>
      <c r="AB8" s="75">
        <f t="shared" si="2"/>
        <v>0</v>
      </c>
      <c r="AC8" s="75">
        <f t="shared" si="2"/>
        <v>0</v>
      </c>
      <c r="AD8" s="75">
        <f t="shared" si="2"/>
        <v>0</v>
      </c>
      <c r="AE8" s="75">
        <f t="shared" si="2"/>
        <v>0</v>
      </c>
      <c r="AF8" s="75">
        <f t="shared" si="2"/>
        <v>0</v>
      </c>
      <c r="AG8" s="75">
        <f t="shared" si="2"/>
        <v>0</v>
      </c>
      <c r="AH8" s="75">
        <f t="shared" si="2"/>
        <v>0</v>
      </c>
      <c r="AI8" s="75">
        <f t="shared" si="2"/>
        <v>0</v>
      </c>
      <c r="AJ8" s="75">
        <f t="shared" si="2"/>
        <v>0</v>
      </c>
      <c r="AK8" s="75">
        <f t="shared" si="3"/>
        <v>0</v>
      </c>
      <c r="AL8" s="75">
        <f t="shared" si="3"/>
        <v>0</v>
      </c>
      <c r="AM8" s="75">
        <f t="shared" si="3"/>
        <v>0</v>
      </c>
      <c r="AN8" s="75">
        <f t="shared" si="3"/>
        <v>0</v>
      </c>
      <c r="AO8" s="75">
        <f t="shared" si="3"/>
        <v>0</v>
      </c>
      <c r="AP8" s="75">
        <f t="shared" si="3"/>
        <v>0</v>
      </c>
      <c r="AQ8" s="75">
        <f t="shared" si="3"/>
        <v>0</v>
      </c>
    </row>
    <row r="9" spans="1:43" x14ac:dyDescent="0.25">
      <c r="A9" s="75">
        <v>7</v>
      </c>
      <c r="B9" s="49" t="s">
        <v>49</v>
      </c>
      <c r="C9" s="49">
        <v>1</v>
      </c>
      <c r="D9" s="50">
        <v>1.70875E-7</v>
      </c>
      <c r="E9" s="50">
        <v>-2.4474399999999998E-16</v>
      </c>
      <c r="F9" s="36">
        <f t="shared" si="4"/>
        <v>6.8349999999999999E-3</v>
      </c>
      <c r="G9" s="75">
        <f t="shared" si="1"/>
        <v>-1.6728252399999998E-22</v>
      </c>
      <c r="H9" s="75">
        <f t="shared" si="1"/>
        <v>1.1868852943534672E-7</v>
      </c>
      <c r="I9" s="75">
        <f t="shared" si="1"/>
        <v>2.3377076796309442E-7</v>
      </c>
      <c r="J9" s="75">
        <f t="shared" si="1"/>
        <v>3.4174999999999984E-7</v>
      </c>
      <c r="K9" s="75">
        <f t="shared" si="1"/>
        <v>4.3934533122074952E-7</v>
      </c>
      <c r="L9" s="75">
        <f t="shared" si="1"/>
        <v>5.2359137687182137E-7</v>
      </c>
      <c r="M9" s="75">
        <f t="shared" si="1"/>
        <v>5.919283634866637E-7</v>
      </c>
      <c r="N9" s="75">
        <f t="shared" si="1"/>
        <v>6.4227990630716838E-7</v>
      </c>
      <c r="O9" s="75">
        <f t="shared" si="1"/>
        <v>6.7311609918384418E-7</v>
      </c>
      <c r="P9" s="75">
        <f t="shared" si="1"/>
        <v>6.835E-7</v>
      </c>
      <c r="Q9" s="75">
        <f t="shared" si="1"/>
        <v>6.7311609918384428E-7</v>
      </c>
      <c r="R9" s="75">
        <f t="shared" si="1"/>
        <v>6.4227990630716838E-7</v>
      </c>
      <c r="S9" s="75">
        <f t="shared" si="1"/>
        <v>5.9192836348666402E-7</v>
      </c>
      <c r="T9" s="75">
        <f t="shared" si="1"/>
        <v>5.2359137687182169E-7</v>
      </c>
      <c r="U9" s="75">
        <f t="shared" si="1"/>
        <v>4.3934533122074995E-7</v>
      </c>
      <c r="V9" s="75">
        <f t="shared" si="1"/>
        <v>3.4175000000000021E-7</v>
      </c>
      <c r="W9" s="75">
        <f t="shared" si="2"/>
        <v>2.3377076796309497E-7</v>
      </c>
      <c r="X9" s="75">
        <f t="shared" si="2"/>
        <v>1.1868852943534713E-7</v>
      </c>
      <c r="Y9" s="75">
        <f t="shared" si="2"/>
        <v>3.8727387182552199E-22</v>
      </c>
      <c r="Z9" s="75">
        <f t="shared" si="2"/>
        <v>-1.1868852943534668E-7</v>
      </c>
      <c r="AA9" s="75">
        <f t="shared" si="2"/>
        <v>-2.3377076796309423E-7</v>
      </c>
      <c r="AB9" s="75">
        <f t="shared" si="2"/>
        <v>-3.4174999999999979E-7</v>
      </c>
      <c r="AC9" s="75">
        <f t="shared" si="2"/>
        <v>-4.3934533122074936E-7</v>
      </c>
      <c r="AD9" s="75">
        <f t="shared" si="2"/>
        <v>-5.2359137687182137E-7</v>
      </c>
      <c r="AE9" s="75">
        <f t="shared" si="2"/>
        <v>-5.919283634866636E-7</v>
      </c>
      <c r="AF9" s="75">
        <f t="shared" si="2"/>
        <v>-6.4227990630716827E-7</v>
      </c>
      <c r="AG9" s="75">
        <f t="shared" si="2"/>
        <v>-6.7311609918384418E-7</v>
      </c>
      <c r="AH9" s="75">
        <f t="shared" si="2"/>
        <v>-6.835E-7</v>
      </c>
      <c r="AI9" s="75">
        <f t="shared" si="2"/>
        <v>-6.7311609918384428E-7</v>
      </c>
      <c r="AJ9" s="75">
        <f t="shared" si="2"/>
        <v>-6.4227990630716849E-7</v>
      </c>
      <c r="AK9" s="75">
        <f t="shared" si="3"/>
        <v>-5.9192836348666381E-7</v>
      </c>
      <c r="AL9" s="75">
        <f t="shared" si="3"/>
        <v>-5.2359137687182159E-7</v>
      </c>
      <c r="AM9" s="75">
        <f t="shared" si="3"/>
        <v>-4.3934533122074979E-7</v>
      </c>
      <c r="AN9" s="75">
        <f t="shared" si="3"/>
        <v>-3.4175000000000032E-7</v>
      </c>
      <c r="AO9" s="75">
        <f t="shared" si="3"/>
        <v>-2.337707679630945E-7</v>
      </c>
      <c r="AP9" s="75">
        <f t="shared" si="3"/>
        <v>-1.1868852943534752E-7</v>
      </c>
      <c r="AQ9" s="75">
        <f t="shared" si="3"/>
        <v>-1.6747779378600835E-22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1.4156899999999999E-7</v>
      </c>
      <c r="E10" s="50">
        <v>1.5708</v>
      </c>
      <c r="F10" s="36">
        <f t="shared" si="4"/>
        <v>4.2470699999713479E-3</v>
      </c>
      <c r="G10" s="75">
        <f t="shared" si="1"/>
        <v>4.2470699999713482E-7</v>
      </c>
      <c r="H10" s="75">
        <f t="shared" si="1"/>
        <v>4.182544754583396E-7</v>
      </c>
      <c r="I10" s="75">
        <f t="shared" si="1"/>
        <v>3.9909350032971949E-7</v>
      </c>
      <c r="J10" s="75">
        <f t="shared" si="1"/>
        <v>3.6780627114463636E-7</v>
      </c>
      <c r="K10" s="75">
        <f t="shared" si="1"/>
        <v>3.2534343452977706E-7</v>
      </c>
      <c r="L10" s="75">
        <f t="shared" si="1"/>
        <v>2.7299520228845186E-7</v>
      </c>
      <c r="M10" s="75">
        <f t="shared" si="1"/>
        <v>2.1235214896783009E-7</v>
      </c>
      <c r="N10" s="75">
        <f t="shared" si="1"/>
        <v>1.4525688305619295E-7</v>
      </c>
      <c r="O10" s="75">
        <f t="shared" si="1"/>
        <v>7.3748060256422667E-8</v>
      </c>
      <c r="P10" s="75">
        <f t="shared" si="1"/>
        <v>-1.5600359198952899E-12</v>
      </c>
      <c r="Q10" s="75">
        <f t="shared" si="1"/>
        <v>-7.3751132927360244E-8</v>
      </c>
      <c r="R10" s="75">
        <f t="shared" si="1"/>
        <v>-1.4525981496467675E-7</v>
      </c>
      <c r="S10" s="75">
        <f t="shared" si="1"/>
        <v>-2.123548510293046E-7</v>
      </c>
      <c r="T10" s="75">
        <f t="shared" si="1"/>
        <v>-2.7299759240214681E-7</v>
      </c>
      <c r="U10" s="75">
        <f t="shared" si="1"/>
        <v>-3.253454400732969E-7</v>
      </c>
      <c r="V10" s="75">
        <f t="shared" si="1"/>
        <v>-3.6780783118055611E-7</v>
      </c>
      <c r="W10" s="75">
        <f t="shared" si="2"/>
        <v>-3.9909456745713718E-7</v>
      </c>
      <c r="X10" s="75">
        <f t="shared" si="2"/>
        <v>-4.1825501725312877E-7</v>
      </c>
      <c r="Y10" s="75">
        <f t="shared" si="2"/>
        <v>-4.2470699999713482E-7</v>
      </c>
      <c r="Z10" s="75">
        <f t="shared" si="2"/>
        <v>-4.182544754583396E-7</v>
      </c>
      <c r="AA10" s="75">
        <f t="shared" si="2"/>
        <v>-3.9909350032971959E-7</v>
      </c>
      <c r="AB10" s="75">
        <f t="shared" si="2"/>
        <v>-3.6780627114463626E-7</v>
      </c>
      <c r="AC10" s="75">
        <f t="shared" si="2"/>
        <v>-3.2534343452977696E-7</v>
      </c>
      <c r="AD10" s="75">
        <f t="shared" si="2"/>
        <v>-2.7299520228845186E-7</v>
      </c>
      <c r="AE10" s="75">
        <f t="shared" si="2"/>
        <v>-2.1235214896783009E-7</v>
      </c>
      <c r="AF10" s="75">
        <f t="shared" si="2"/>
        <v>-1.45256883056193E-7</v>
      </c>
      <c r="AG10" s="75">
        <f t="shared" si="2"/>
        <v>-7.3748060256422535E-8</v>
      </c>
      <c r="AH10" s="75">
        <f t="shared" si="2"/>
        <v>1.5600359198432569E-12</v>
      </c>
      <c r="AI10" s="75">
        <f t="shared" si="2"/>
        <v>7.3751132927360217E-8</v>
      </c>
      <c r="AJ10" s="75">
        <f t="shared" si="2"/>
        <v>1.4525981496467672E-7</v>
      </c>
      <c r="AK10" s="75">
        <f t="shared" si="3"/>
        <v>2.1235485102930492E-7</v>
      </c>
      <c r="AL10" s="75">
        <f t="shared" si="3"/>
        <v>2.7299759240214681E-7</v>
      </c>
      <c r="AM10" s="75">
        <f t="shared" si="3"/>
        <v>3.2534544007329679E-7</v>
      </c>
      <c r="AN10" s="75">
        <f t="shared" si="3"/>
        <v>3.6780783118055606E-7</v>
      </c>
      <c r="AO10" s="75">
        <f t="shared" si="3"/>
        <v>3.9909456745713733E-7</v>
      </c>
      <c r="AP10" s="75">
        <f t="shared" si="3"/>
        <v>4.1825501725312867E-7</v>
      </c>
      <c r="AQ10" s="75">
        <f t="shared" si="3"/>
        <v>4.2470699999713482E-7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4.8648299999999996E-9</v>
      </c>
      <c r="E11" s="50">
        <v>-4.4840900000000001E-16</v>
      </c>
      <c r="F11" s="36">
        <f t="shared" si="4"/>
        <v>9.5818446021727632E-5</v>
      </c>
      <c r="G11" s="75">
        <f t="shared" si="1"/>
        <v>-8.7257342218799996E-24</v>
      </c>
      <c r="H11" s="75">
        <f t="shared" si="1"/>
        <v>3.3277397077100176E-9</v>
      </c>
      <c r="I11" s="75">
        <f t="shared" si="1"/>
        <v>6.2541048944627269E-9</v>
      </c>
      <c r="J11" s="75">
        <f t="shared" si="1"/>
        <v>8.426132730185296E-9</v>
      </c>
      <c r="K11" s="75">
        <f t="shared" si="1"/>
        <v>9.5818446021727581E-9</v>
      </c>
      <c r="L11" s="75">
        <f t="shared" si="1"/>
        <v>9.5818446021727614E-9</v>
      </c>
      <c r="M11" s="75">
        <f t="shared" si="1"/>
        <v>8.4261327301853059E-9</v>
      </c>
      <c r="N11" s="75">
        <f t="shared" si="1"/>
        <v>6.2541048944627418E-9</v>
      </c>
      <c r="O11" s="75">
        <f t="shared" si="1"/>
        <v>3.3277397077100353E-9</v>
      </c>
      <c r="P11" s="75">
        <f t="shared" si="1"/>
        <v>9.83370183459814E-24</v>
      </c>
      <c r="Q11" s="75">
        <f t="shared" si="1"/>
        <v>-3.3277397077100171E-9</v>
      </c>
      <c r="R11" s="75">
        <f t="shared" si="1"/>
        <v>-6.2541048944627269E-9</v>
      </c>
      <c r="S11" s="75">
        <f t="shared" si="1"/>
        <v>-8.4261327301852944E-9</v>
      </c>
      <c r="T11" s="75">
        <f t="shared" si="1"/>
        <v>-9.5818446021727581E-9</v>
      </c>
      <c r="U11" s="75">
        <f t="shared" si="1"/>
        <v>-9.5818446021727614E-9</v>
      </c>
      <c r="V11" s="75">
        <f t="shared" si="1"/>
        <v>-8.4261327301853043E-9</v>
      </c>
      <c r="W11" s="75">
        <f t="shared" si="2"/>
        <v>-6.2541048944627426E-9</v>
      </c>
      <c r="X11" s="75">
        <f t="shared" si="2"/>
        <v>-3.3277397077100324E-9</v>
      </c>
      <c r="Y11" s="75">
        <f t="shared" si="2"/>
        <v>-1.102572962617676E-23</v>
      </c>
      <c r="Z11" s="75">
        <f t="shared" si="2"/>
        <v>3.3277397077100196E-9</v>
      </c>
      <c r="AA11" s="75">
        <f t="shared" si="2"/>
        <v>6.2541048944627252E-9</v>
      </c>
      <c r="AB11" s="75">
        <f t="shared" si="2"/>
        <v>8.4261327301852977E-9</v>
      </c>
      <c r="AC11" s="75">
        <f t="shared" si="2"/>
        <v>9.5818446021727581E-9</v>
      </c>
      <c r="AD11" s="75">
        <f t="shared" si="2"/>
        <v>9.5818446021727631E-9</v>
      </c>
      <c r="AE11" s="75">
        <f t="shared" si="2"/>
        <v>8.4261327301853142E-9</v>
      </c>
      <c r="AF11" s="75">
        <f t="shared" si="2"/>
        <v>6.2541048944627567E-9</v>
      </c>
      <c r="AG11" s="75">
        <f t="shared" si="2"/>
        <v>3.327739707710042E-9</v>
      </c>
      <c r="AH11" s="75">
        <f t="shared" si="2"/>
        <v>2.08594314607749E-23</v>
      </c>
      <c r="AI11" s="75">
        <f t="shared" si="2"/>
        <v>-3.3277397077100023E-9</v>
      </c>
      <c r="AJ11" s="75">
        <f t="shared" si="2"/>
        <v>-6.2541048944627112E-9</v>
      </c>
      <c r="AK11" s="75">
        <f t="shared" si="3"/>
        <v>-8.4261327301852927E-9</v>
      </c>
      <c r="AL11" s="75">
        <f t="shared" si="3"/>
        <v>-9.5818446021727564E-9</v>
      </c>
      <c r="AM11" s="75">
        <f t="shared" si="3"/>
        <v>-9.5818446021727631E-9</v>
      </c>
      <c r="AN11" s="75">
        <f t="shared" si="3"/>
        <v>-8.4261327301853142E-9</v>
      </c>
      <c r="AO11" s="75">
        <f t="shared" si="3"/>
        <v>-6.2541048944627451E-9</v>
      </c>
      <c r="AP11" s="75">
        <f t="shared" si="3"/>
        <v>-3.3277397077100589E-9</v>
      </c>
      <c r="AQ11" s="75">
        <f t="shared" si="3"/>
        <v>-2.205145925235352E-23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1.90763E-7</v>
      </c>
      <c r="E12" s="50">
        <v>-2.6075499999999998E-16</v>
      </c>
      <c r="F12" s="36">
        <f t="shared" si="4"/>
        <v>7.63052E-3</v>
      </c>
      <c r="G12" s="75">
        <f t="shared" si="1"/>
        <v>-1.9896962425999999E-22</v>
      </c>
      <c r="H12" s="75">
        <f t="shared" si="1"/>
        <v>1.3250258926510633E-7</v>
      </c>
      <c r="I12" s="75">
        <f t="shared" si="1"/>
        <v>2.6097915440493797E-7</v>
      </c>
      <c r="J12" s="75">
        <f t="shared" si="1"/>
        <v>3.8152599999999984E-7</v>
      </c>
      <c r="K12" s="75">
        <f t="shared" si="1"/>
        <v>4.9048037114653305E-7</v>
      </c>
      <c r="L12" s="75">
        <f t="shared" si="1"/>
        <v>5.8453174441082234E-7</v>
      </c>
      <c r="M12" s="75">
        <f t="shared" si="1"/>
        <v>6.6082241640852334E-7</v>
      </c>
      <c r="N12" s="75">
        <f t="shared" si="1"/>
        <v>7.1703433367592891E-7</v>
      </c>
      <c r="O12" s="75">
        <f t="shared" si="1"/>
        <v>7.5145952555147134E-7</v>
      </c>
      <c r="P12" s="75">
        <f t="shared" si="1"/>
        <v>7.63052E-7</v>
      </c>
      <c r="Q12" s="75">
        <f t="shared" si="1"/>
        <v>7.5145952555147145E-7</v>
      </c>
      <c r="R12" s="75">
        <f t="shared" si="1"/>
        <v>7.1703433367592901E-7</v>
      </c>
      <c r="S12" s="75">
        <f t="shared" si="1"/>
        <v>6.6082241640852366E-7</v>
      </c>
      <c r="T12" s="75">
        <f t="shared" si="1"/>
        <v>5.8453174441082266E-7</v>
      </c>
      <c r="U12" s="75">
        <f t="shared" si="1"/>
        <v>4.9048037114653358E-7</v>
      </c>
      <c r="V12" s="75">
        <f t="shared" si="1"/>
        <v>3.8152600000000026E-7</v>
      </c>
      <c r="W12" s="75">
        <f t="shared" si="2"/>
        <v>2.6097915440493861E-7</v>
      </c>
      <c r="X12" s="75">
        <f t="shared" si="2"/>
        <v>1.325025892651068E-7</v>
      </c>
      <c r="Y12" s="75">
        <f t="shared" si="2"/>
        <v>4.3234835763600325E-22</v>
      </c>
      <c r="Z12" s="75">
        <f t="shared" si="2"/>
        <v>-1.325025892651063E-7</v>
      </c>
      <c r="AA12" s="75">
        <f t="shared" si="2"/>
        <v>-2.6097915440493776E-7</v>
      </c>
      <c r="AB12" s="75">
        <f t="shared" si="2"/>
        <v>-3.8152599999999979E-7</v>
      </c>
      <c r="AC12" s="75">
        <f t="shared" si="2"/>
        <v>-4.9048037114653284E-7</v>
      </c>
      <c r="AD12" s="75">
        <f t="shared" si="2"/>
        <v>-5.8453174441082234E-7</v>
      </c>
      <c r="AE12" s="75">
        <f t="shared" si="2"/>
        <v>-6.6082241640852324E-7</v>
      </c>
      <c r="AF12" s="75">
        <f t="shared" si="2"/>
        <v>-7.170343336759288E-7</v>
      </c>
      <c r="AG12" s="75">
        <f t="shared" si="2"/>
        <v>-7.5145952555147134E-7</v>
      </c>
      <c r="AH12" s="75">
        <f t="shared" si="2"/>
        <v>-7.63052E-7</v>
      </c>
      <c r="AI12" s="75">
        <f t="shared" si="2"/>
        <v>-7.5145952555147145E-7</v>
      </c>
      <c r="AJ12" s="75">
        <f t="shared" si="2"/>
        <v>-7.1703433367592912E-7</v>
      </c>
      <c r="AK12" s="75">
        <f t="shared" si="3"/>
        <v>-6.6082241640852345E-7</v>
      </c>
      <c r="AL12" s="75">
        <f t="shared" si="3"/>
        <v>-5.8453174441082245E-7</v>
      </c>
      <c r="AM12" s="75">
        <f t="shared" si="3"/>
        <v>-4.9048037114653337E-7</v>
      </c>
      <c r="AN12" s="75">
        <f t="shared" si="3"/>
        <v>-3.8152600000000032E-7</v>
      </c>
      <c r="AO12" s="75">
        <f t="shared" si="3"/>
        <v>-2.6097915440493808E-7</v>
      </c>
      <c r="AP12" s="75">
        <f t="shared" si="3"/>
        <v>-1.3250258926510725E-7</v>
      </c>
      <c r="AQ12" s="75">
        <f t="shared" si="3"/>
        <v>-1.8697039576298647E-22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1.5097000000000001E-7</v>
      </c>
      <c r="E13" s="50">
        <v>1.5708</v>
      </c>
      <c r="F13" s="36">
        <f t="shared" si="4"/>
        <v>4.5290999999694458E-3</v>
      </c>
      <c r="G13" s="75">
        <f t="shared" si="1"/>
        <v>4.5290999999694459E-7</v>
      </c>
      <c r="H13" s="75">
        <f t="shared" si="1"/>
        <v>4.4602899052720248E-7</v>
      </c>
      <c r="I13" s="75">
        <f t="shared" si="1"/>
        <v>4.2559561588185095E-7</v>
      </c>
      <c r="J13" s="75">
        <f t="shared" si="1"/>
        <v>3.9223073380970232E-7</v>
      </c>
      <c r="K13" s="75">
        <f t="shared" si="1"/>
        <v>3.4694811936907404E-7</v>
      </c>
      <c r="L13" s="75">
        <f t="shared" si="1"/>
        <v>2.9112366188563586E-7</v>
      </c>
      <c r="M13" s="75">
        <f t="shared" si="1"/>
        <v>2.2645355925148378E-7</v>
      </c>
      <c r="N13" s="75">
        <f t="shared" si="1"/>
        <v>1.5490277981050549E-7</v>
      </c>
      <c r="O13" s="75">
        <f t="shared" si="1"/>
        <v>7.8645357789573486E-8</v>
      </c>
      <c r="P13" s="75">
        <f t="shared" si="1"/>
        <v>-1.6636313234295077E-12</v>
      </c>
      <c r="Q13" s="75">
        <f t="shared" si="1"/>
        <v>-7.8648634503624232E-8</v>
      </c>
      <c r="R13" s="75">
        <f t="shared" si="1"/>
        <v>-1.5490590641466178E-7</v>
      </c>
      <c r="S13" s="75">
        <f t="shared" si="1"/>
        <v>-2.2645644074546068E-7</v>
      </c>
      <c r="T13" s="75">
        <f t="shared" si="1"/>
        <v>-2.9112621071669724E-7</v>
      </c>
      <c r="U13" s="75">
        <f t="shared" si="1"/>
        <v>-3.4695025809227752E-7</v>
      </c>
      <c r="V13" s="75">
        <f t="shared" si="1"/>
        <v>-3.9223239744102573E-7</v>
      </c>
      <c r="W13" s="75">
        <f t="shared" si="2"/>
        <v>-4.2559675387269823E-7</v>
      </c>
      <c r="X13" s="75">
        <f t="shared" si="2"/>
        <v>-4.460295683002978E-7</v>
      </c>
      <c r="Y13" s="75">
        <f t="shared" si="2"/>
        <v>-4.5290999999694459E-7</v>
      </c>
      <c r="Z13" s="75">
        <f t="shared" si="2"/>
        <v>-4.4602899052720248E-7</v>
      </c>
      <c r="AA13" s="75">
        <f t="shared" si="2"/>
        <v>-4.2559561588185106E-7</v>
      </c>
      <c r="AB13" s="75">
        <f t="shared" si="2"/>
        <v>-3.9223073380970227E-7</v>
      </c>
      <c r="AC13" s="75">
        <f t="shared" si="2"/>
        <v>-3.4694811936907399E-7</v>
      </c>
      <c r="AD13" s="75">
        <f t="shared" si="2"/>
        <v>-2.9112366188563586E-7</v>
      </c>
      <c r="AE13" s="75">
        <f t="shared" si="2"/>
        <v>-2.2645355925148383E-7</v>
      </c>
      <c r="AF13" s="75">
        <f t="shared" si="2"/>
        <v>-1.5490277981050554E-7</v>
      </c>
      <c r="AG13" s="75">
        <f t="shared" si="2"/>
        <v>-7.8645357789573354E-8</v>
      </c>
      <c r="AH13" s="75">
        <f t="shared" si="2"/>
        <v>1.6636313233740192E-12</v>
      </c>
      <c r="AI13" s="75">
        <f t="shared" si="2"/>
        <v>7.8648634503624192E-8</v>
      </c>
      <c r="AJ13" s="75">
        <f t="shared" si="2"/>
        <v>1.5490590641466172E-7</v>
      </c>
      <c r="AK13" s="75">
        <f t="shared" si="3"/>
        <v>2.2645644074546097E-7</v>
      </c>
      <c r="AL13" s="75">
        <f t="shared" si="3"/>
        <v>2.9112621071669724E-7</v>
      </c>
      <c r="AM13" s="75">
        <f t="shared" si="3"/>
        <v>3.4695025809227747E-7</v>
      </c>
      <c r="AN13" s="75">
        <f t="shared" si="3"/>
        <v>3.9223239744102562E-7</v>
      </c>
      <c r="AO13" s="75">
        <f t="shared" si="3"/>
        <v>4.2559675387269839E-7</v>
      </c>
      <c r="AP13" s="75">
        <f t="shared" si="3"/>
        <v>4.460295683002978E-7</v>
      </c>
      <c r="AQ13" s="75">
        <f t="shared" si="3"/>
        <v>4.5290999999694459E-7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7.3413199999999996E-9</v>
      </c>
      <c r="E14" s="50">
        <v>7.4521499999999995E-12</v>
      </c>
      <c r="F14" s="36">
        <f t="shared" si="4"/>
        <v>1.4459577706725166E-4</v>
      </c>
      <c r="G14" s="75">
        <f t="shared" si="1"/>
        <v>2.1883447135199998E-19</v>
      </c>
      <c r="H14" s="75">
        <f t="shared" si="1"/>
        <v>5.0217586374048337E-9</v>
      </c>
      <c r="I14" s="75">
        <f t="shared" si="1"/>
        <v>9.4378190696556056E-9</v>
      </c>
      <c r="J14" s="75">
        <f t="shared" si="1"/>
        <v>1.2715539234730966E-8</v>
      </c>
      <c r="K14" s="75">
        <f t="shared" si="1"/>
        <v>1.4459577706725166E-8</v>
      </c>
      <c r="L14" s="75">
        <f t="shared" si="1"/>
        <v>1.4459577706649167E-8</v>
      </c>
      <c r="M14" s="75">
        <f t="shared" si="1"/>
        <v>1.2715539234512136E-8</v>
      </c>
      <c r="N14" s="75">
        <f t="shared" si="1"/>
        <v>9.4378190693203311E-9</v>
      </c>
      <c r="O14" s="75">
        <f t="shared" si="1"/>
        <v>5.0217586369935645E-9</v>
      </c>
      <c r="P14" s="75">
        <f t="shared" si="1"/>
        <v>-2.1883593295217092E-19</v>
      </c>
      <c r="Q14" s="75">
        <f t="shared" si="1"/>
        <v>-5.0217586374048296E-9</v>
      </c>
      <c r="R14" s="75">
        <f t="shared" si="1"/>
        <v>-9.4378190696556073E-9</v>
      </c>
      <c r="S14" s="75">
        <f t="shared" si="1"/>
        <v>-1.2715539234730965E-8</v>
      </c>
      <c r="T14" s="75">
        <f t="shared" si="1"/>
        <v>-1.4459577706725166E-8</v>
      </c>
      <c r="U14" s="75">
        <f t="shared" si="1"/>
        <v>-1.4459577706649167E-8</v>
      </c>
      <c r="V14" s="75">
        <f t="shared" si="1"/>
        <v>-1.2715539234512131E-8</v>
      </c>
      <c r="W14" s="75">
        <f t="shared" si="2"/>
        <v>-9.4378190693203328E-9</v>
      </c>
      <c r="X14" s="75">
        <f t="shared" si="2"/>
        <v>-5.0217586369935546E-9</v>
      </c>
      <c r="Y14" s="75">
        <f t="shared" si="2"/>
        <v>2.1883413411079995E-19</v>
      </c>
      <c r="Z14" s="75">
        <f t="shared" si="2"/>
        <v>5.0217586374048395E-9</v>
      </c>
      <c r="AA14" s="75">
        <f t="shared" si="2"/>
        <v>9.4378190696556056E-9</v>
      </c>
      <c r="AB14" s="75">
        <f t="shared" si="2"/>
        <v>1.2715539234730971E-8</v>
      </c>
      <c r="AC14" s="75">
        <f t="shared" si="2"/>
        <v>1.4459577706725166E-8</v>
      </c>
      <c r="AD14" s="75">
        <f t="shared" si="2"/>
        <v>1.4459577706649168E-8</v>
      </c>
      <c r="AE14" s="75">
        <f t="shared" si="2"/>
        <v>1.2715539234512144E-8</v>
      </c>
      <c r="AF14" s="75">
        <f t="shared" si="2"/>
        <v>9.4378190693203543E-9</v>
      </c>
      <c r="AG14" s="75">
        <f t="shared" si="2"/>
        <v>5.0217586369935678E-9</v>
      </c>
      <c r="AH14" s="75">
        <f t="shared" si="2"/>
        <v>-2.1881929446543672E-19</v>
      </c>
      <c r="AI14" s="75">
        <f t="shared" si="2"/>
        <v>-5.0217586374048139E-9</v>
      </c>
      <c r="AJ14" s="75">
        <f t="shared" si="2"/>
        <v>-9.4378190696555841E-9</v>
      </c>
      <c r="AK14" s="75">
        <f t="shared" si="3"/>
        <v>-1.2715539234730963E-8</v>
      </c>
      <c r="AL14" s="75">
        <f t="shared" si="3"/>
        <v>-1.4459577706725165E-8</v>
      </c>
      <c r="AM14" s="75">
        <f t="shared" si="3"/>
        <v>-1.4459577706649168E-8</v>
      </c>
      <c r="AN14" s="75">
        <f t="shared" si="3"/>
        <v>-1.2715539234512144E-8</v>
      </c>
      <c r="AO14" s="75">
        <f t="shared" si="3"/>
        <v>-9.4378190693203361E-9</v>
      </c>
      <c r="AP14" s="75">
        <f t="shared" si="3"/>
        <v>-5.0217586369935943E-9</v>
      </c>
      <c r="AQ14" s="75">
        <f t="shared" si="3"/>
        <v>2.188174956240657E-19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4.5978099999999998E-7</v>
      </c>
      <c r="E15" s="50">
        <v>-1.20859E-12</v>
      </c>
      <c r="F15" s="36">
        <f t="shared" si="4"/>
        <v>1.839124E-2</v>
      </c>
      <c r="G15" s="75">
        <f t="shared" si="1"/>
        <v>-2.2227468751599999E-18</v>
      </c>
      <c r="H15" s="75">
        <f t="shared" si="1"/>
        <v>3.1936053110132662E-7</v>
      </c>
      <c r="I15" s="75">
        <f t="shared" si="1"/>
        <v>6.290174540715884E-7</v>
      </c>
      <c r="J15" s="75">
        <f t="shared" si="1"/>
        <v>9.1956199999807487E-7</v>
      </c>
      <c r="K15" s="75">
        <f t="shared" si="1"/>
        <v>1.182166119875444E-6</v>
      </c>
      <c r="L15" s="75">
        <f t="shared" si="1"/>
        <v>1.4088507204053185E-6</v>
      </c>
      <c r="M15" s="75">
        <f t="shared" si="1"/>
        <v>1.5927281047085404E-6</v>
      </c>
      <c r="N15" s="75">
        <f t="shared" si="1"/>
        <v>1.7282112515095027E-6</v>
      </c>
      <c r="O15" s="75">
        <f t="shared" si="1"/>
        <v>1.811183573950438E-6</v>
      </c>
      <c r="P15" s="75">
        <f t="shared" si="1"/>
        <v>1.8391239999999999E-6</v>
      </c>
      <c r="Q15" s="75">
        <f t="shared" si="1"/>
        <v>1.8111835739512101E-6</v>
      </c>
      <c r="R15" s="75">
        <f t="shared" si="1"/>
        <v>1.7282112515110231E-6</v>
      </c>
      <c r="S15" s="75">
        <f t="shared" si="1"/>
        <v>1.5927281047107637E-6</v>
      </c>
      <c r="T15" s="75">
        <f t="shared" si="1"/>
        <v>1.4088507204081764E-6</v>
      </c>
      <c r="U15" s="75">
        <f t="shared" si="1"/>
        <v>1.1821661198788504E-6</v>
      </c>
      <c r="V15" s="75">
        <f t="shared" si="1"/>
        <v>9.1956200000192516E-7</v>
      </c>
      <c r="W15" s="75">
        <f t="shared" si="2"/>
        <v>6.2901745407576649E-7</v>
      </c>
      <c r="X15" s="75">
        <f t="shared" si="2"/>
        <v>3.1936053110570483E-7</v>
      </c>
      <c r="Y15" s="75">
        <f t="shared" si="2"/>
        <v>2.2233783274561506E-18</v>
      </c>
      <c r="Z15" s="75">
        <f t="shared" si="2"/>
        <v>-3.1936053110132641E-7</v>
      </c>
      <c r="AA15" s="75">
        <f t="shared" si="2"/>
        <v>-6.2901745407158787E-7</v>
      </c>
      <c r="AB15" s="75">
        <f t="shared" si="2"/>
        <v>-9.1956199999807487E-7</v>
      </c>
      <c r="AC15" s="75">
        <f t="shared" si="2"/>
        <v>-1.1821661198754438E-6</v>
      </c>
      <c r="AD15" s="75">
        <f t="shared" si="2"/>
        <v>-1.4088507204053179E-6</v>
      </c>
      <c r="AE15" s="75">
        <f t="shared" si="2"/>
        <v>-1.5927281047085398E-6</v>
      </c>
      <c r="AF15" s="75">
        <f t="shared" si="2"/>
        <v>-1.7282112515095023E-6</v>
      </c>
      <c r="AG15" s="75">
        <f t="shared" si="2"/>
        <v>-1.811183573950438E-6</v>
      </c>
      <c r="AH15" s="75">
        <f t="shared" si="2"/>
        <v>-1.8391239999999999E-6</v>
      </c>
      <c r="AI15" s="75">
        <f t="shared" si="2"/>
        <v>-1.8111835739512103E-6</v>
      </c>
      <c r="AJ15" s="75">
        <f t="shared" si="2"/>
        <v>-1.7282112515110235E-6</v>
      </c>
      <c r="AK15" s="75">
        <f t="shared" si="3"/>
        <v>-1.5927281047107635E-6</v>
      </c>
      <c r="AL15" s="75">
        <f t="shared" si="3"/>
        <v>-1.4088507204081766E-6</v>
      </c>
      <c r="AM15" s="75">
        <f t="shared" si="3"/>
        <v>-1.1821661198788504E-6</v>
      </c>
      <c r="AN15" s="75">
        <f t="shared" si="3"/>
        <v>-9.1956200000192601E-7</v>
      </c>
      <c r="AO15" s="75">
        <f t="shared" si="3"/>
        <v>-6.2901745407576597E-7</v>
      </c>
      <c r="AP15" s="75">
        <f t="shared" si="3"/>
        <v>-3.1936053110570668E-7</v>
      </c>
      <c r="AQ15" s="75">
        <f t="shared" si="3"/>
        <v>-2.2236036474488488E-18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3.3036299999999998E-7</v>
      </c>
      <c r="E16" s="50">
        <v>1.5708</v>
      </c>
      <c r="F16" s="36">
        <f t="shared" si="4"/>
        <v>9.9108899999331371E-3</v>
      </c>
      <c r="G16" s="75">
        <f t="shared" si="1"/>
        <v>9.9108899999331377E-7</v>
      </c>
      <c r="H16" s="75">
        <f t="shared" si="1"/>
        <v>9.7603149895699939E-7</v>
      </c>
      <c r="I16" s="75">
        <f t="shared" si="1"/>
        <v>9.3131777472064608E-7</v>
      </c>
      <c r="J16" s="75">
        <f t="shared" si="1"/>
        <v>8.5830643116893864E-7</v>
      </c>
      <c r="K16" s="75">
        <f t="shared" si="1"/>
        <v>7.5921588103017426E-7</v>
      </c>
      <c r="L16" s="75">
        <f t="shared" si="1"/>
        <v>6.3705694052808055E-7</v>
      </c>
      <c r="M16" s="75">
        <f t="shared" si="1"/>
        <v>4.9554134725440774E-7</v>
      </c>
      <c r="N16" s="75">
        <f t="shared" si="1"/>
        <v>3.3896898090043062E-7</v>
      </c>
      <c r="O16" s="75">
        <f t="shared" si="1"/>
        <v>1.720972135883743E-7</v>
      </c>
      <c r="P16" s="75">
        <f t="shared" si="1"/>
        <v>-3.6404731728299813E-12</v>
      </c>
      <c r="Q16" s="75">
        <f t="shared" si="1"/>
        <v>-1.7210438392078432E-7</v>
      </c>
      <c r="R16" s="75">
        <f t="shared" si="1"/>
        <v>-3.3897582275198317E-7</v>
      </c>
      <c r="S16" s="75">
        <f t="shared" si="1"/>
        <v>-4.9554765273890582E-7</v>
      </c>
      <c r="T16" s="75">
        <f t="shared" si="1"/>
        <v>-6.3706251805656909E-7</v>
      </c>
      <c r="U16" s="75">
        <f t="shared" si="1"/>
        <v>-7.5922056113227162E-7</v>
      </c>
      <c r="V16" s="75">
        <f t="shared" si="1"/>
        <v>-8.5831007164211144E-7</v>
      </c>
      <c r="W16" s="75">
        <f t="shared" si="2"/>
        <v>-9.3132026495095829E-7</v>
      </c>
      <c r="X16" s="75">
        <f t="shared" si="2"/>
        <v>-9.7603276328006382E-7</v>
      </c>
      <c r="Y16" s="75">
        <f t="shared" si="2"/>
        <v>-9.9108899999331377E-7</v>
      </c>
      <c r="Z16" s="75">
        <f t="shared" si="2"/>
        <v>-9.7603149895699939E-7</v>
      </c>
      <c r="AA16" s="75">
        <f t="shared" si="2"/>
        <v>-9.3131777472064608E-7</v>
      </c>
      <c r="AB16" s="75">
        <f t="shared" si="2"/>
        <v>-8.5830643116893854E-7</v>
      </c>
      <c r="AC16" s="75">
        <f t="shared" si="2"/>
        <v>-7.5921588103017405E-7</v>
      </c>
      <c r="AD16" s="75">
        <f t="shared" si="2"/>
        <v>-6.3705694052808055E-7</v>
      </c>
      <c r="AE16" s="75">
        <f t="shared" si="2"/>
        <v>-4.9554134725440774E-7</v>
      </c>
      <c r="AF16" s="75">
        <f t="shared" si="2"/>
        <v>-3.3896898090043078E-7</v>
      </c>
      <c r="AG16" s="75">
        <f t="shared" si="2"/>
        <v>-1.7209721358837398E-7</v>
      </c>
      <c r="AH16" s="75">
        <f t="shared" si="2"/>
        <v>3.6404731727085586E-12</v>
      </c>
      <c r="AI16" s="75">
        <f t="shared" si="2"/>
        <v>1.7210438392078422E-7</v>
      </c>
      <c r="AJ16" s="75">
        <f t="shared" si="2"/>
        <v>3.3897582275198306E-7</v>
      </c>
      <c r="AK16" s="75">
        <f t="shared" si="3"/>
        <v>4.9554765273890646E-7</v>
      </c>
      <c r="AL16" s="75">
        <f t="shared" si="3"/>
        <v>6.3706251805656909E-7</v>
      </c>
      <c r="AM16" s="75">
        <f t="shared" si="3"/>
        <v>7.5922056113227162E-7</v>
      </c>
      <c r="AN16" s="75">
        <f t="shared" si="3"/>
        <v>8.5831007164211123E-7</v>
      </c>
      <c r="AO16" s="75">
        <f t="shared" si="3"/>
        <v>9.3132026495095871E-7</v>
      </c>
      <c r="AP16" s="75">
        <f t="shared" si="3"/>
        <v>9.7603276328006382E-7</v>
      </c>
      <c r="AQ16" s="75">
        <f t="shared" si="3"/>
        <v>9.9108899999331377E-7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2.40946E-8</v>
      </c>
      <c r="E17" s="50">
        <v>-3.8476900000000002E-16</v>
      </c>
      <c r="F17" s="36">
        <f t="shared" si="4"/>
        <v>4.7457097771455895E-4</v>
      </c>
      <c r="G17" s="75">
        <f t="shared" si="1"/>
        <v>-3.7083420589600002E-23</v>
      </c>
      <c r="H17" s="75">
        <f t="shared" si="1"/>
        <v>1.6481677090749281E-8</v>
      </c>
      <c r="I17" s="75">
        <f t="shared" si="1"/>
        <v>3.0975420680706553E-8</v>
      </c>
      <c r="J17" s="75">
        <f t="shared" si="1"/>
        <v>4.1733071388049053E-8</v>
      </c>
      <c r="K17" s="75">
        <f t="shared" si="1"/>
        <v>4.745709777145589E-8</v>
      </c>
      <c r="L17" s="75">
        <f t="shared" si="1"/>
        <v>4.7457097771455897E-8</v>
      </c>
      <c r="M17" s="75">
        <f t="shared" si="1"/>
        <v>4.1733071388049093E-8</v>
      </c>
      <c r="N17" s="75">
        <f t="shared" si="1"/>
        <v>3.0975420680706619E-8</v>
      </c>
      <c r="O17" s="75">
        <f t="shared" si="1"/>
        <v>1.6481677090749364E-8</v>
      </c>
      <c r="P17" s="75">
        <f t="shared" si="1"/>
        <v>4.8704499894941522E-23</v>
      </c>
      <c r="Q17" s="75">
        <f t="shared" si="1"/>
        <v>-1.6481677090749272E-8</v>
      </c>
      <c r="R17" s="75">
        <f t="shared" si="1"/>
        <v>-3.0975420680706546E-8</v>
      </c>
      <c r="S17" s="75">
        <f t="shared" si="1"/>
        <v>-4.1733071388049034E-8</v>
      </c>
      <c r="T17" s="75">
        <f t="shared" si="1"/>
        <v>-4.745709777145589E-8</v>
      </c>
      <c r="U17" s="75">
        <f t="shared" si="1"/>
        <v>-4.7457097771455904E-8</v>
      </c>
      <c r="V17" s="75">
        <f t="shared" si="1"/>
        <v>-4.1733071388049087E-8</v>
      </c>
      <c r="W17" s="75">
        <f t="shared" si="2"/>
        <v>-3.0975420680706626E-8</v>
      </c>
      <c r="X17" s="75">
        <f t="shared" si="2"/>
        <v>-1.6481677090749351E-8</v>
      </c>
      <c r="Y17" s="75">
        <f t="shared" si="2"/>
        <v>-5.4608392287269764E-23</v>
      </c>
      <c r="Z17" s="75">
        <f t="shared" si="2"/>
        <v>1.6481677090749285E-8</v>
      </c>
      <c r="AA17" s="75">
        <f t="shared" si="2"/>
        <v>3.0975420680706539E-8</v>
      </c>
      <c r="AB17" s="75">
        <f t="shared" si="2"/>
        <v>4.173307138804906E-8</v>
      </c>
      <c r="AC17" s="75">
        <f t="shared" si="2"/>
        <v>4.745709777145589E-8</v>
      </c>
      <c r="AD17" s="75">
        <f t="shared" si="2"/>
        <v>4.7457097771455897E-8</v>
      </c>
      <c r="AE17" s="75">
        <f t="shared" si="2"/>
        <v>4.1733071388049093E-8</v>
      </c>
      <c r="AF17" s="75">
        <f t="shared" si="2"/>
        <v>3.0975420680706632E-8</v>
      </c>
      <c r="AG17" s="75">
        <f t="shared" si="2"/>
        <v>1.6481677090749315E-8</v>
      </c>
      <c r="AH17" s="75">
        <f t="shared" si="2"/>
        <v>1.771167717698474E-23</v>
      </c>
      <c r="AI17" s="75">
        <f t="shared" si="2"/>
        <v>-1.6481677090749281E-8</v>
      </c>
      <c r="AJ17" s="75">
        <f t="shared" si="2"/>
        <v>-3.0975420680706533E-8</v>
      </c>
      <c r="AK17" s="75">
        <f t="shared" si="3"/>
        <v>-4.1733071388049073E-8</v>
      </c>
      <c r="AL17" s="75">
        <f t="shared" si="3"/>
        <v>-4.7457097771455897E-8</v>
      </c>
      <c r="AM17" s="75">
        <f t="shared" si="3"/>
        <v>-4.7457097771455897E-8</v>
      </c>
      <c r="AN17" s="75">
        <f t="shared" si="3"/>
        <v>-4.1733071388049093E-8</v>
      </c>
      <c r="AO17" s="75">
        <f t="shared" si="3"/>
        <v>-3.0975420680706566E-8</v>
      </c>
      <c r="AP17" s="75">
        <f t="shared" si="3"/>
        <v>-1.6481677090749401E-8</v>
      </c>
      <c r="AQ17" s="75">
        <f t="shared" si="3"/>
        <v>-2.3615569569312988E-23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1.56291E-6</v>
      </c>
      <c r="E18" s="50">
        <v>-2.3799799999999999E-16</v>
      </c>
      <c r="F18" s="36">
        <f t="shared" si="4"/>
        <v>6.25164E-2</v>
      </c>
      <c r="G18" s="75">
        <f t="shared" si="1"/>
        <v>-1.4878778167199998E-21</v>
      </c>
      <c r="H18" s="75">
        <f t="shared" si="1"/>
        <v>1.0855858934296867E-6</v>
      </c>
      <c r="I18" s="75">
        <f t="shared" si="1"/>
        <v>2.138186808820482E-6</v>
      </c>
      <c r="J18" s="75">
        <f t="shared" si="1"/>
        <v>3.1258199999999986E-6</v>
      </c>
      <c r="K18" s="75">
        <f t="shared" si="1"/>
        <v>4.018476732220755E-6</v>
      </c>
      <c r="L18" s="75">
        <f t="shared" si="1"/>
        <v>4.7890340823803271E-6</v>
      </c>
      <c r="M18" s="75">
        <f t="shared" si="1"/>
        <v>5.4140790553149467E-6</v>
      </c>
      <c r="N18" s="75">
        <f t="shared" si="1"/>
        <v>5.8746199758100157E-6</v>
      </c>
      <c r="O18" s="75">
        <f t="shared" si="1"/>
        <v>6.15666354104124E-6</v>
      </c>
      <c r="P18" s="75">
        <f t="shared" si="1"/>
        <v>6.2516399999999998E-6</v>
      </c>
      <c r="Q18" s="75">
        <f t="shared" si="1"/>
        <v>6.1566635410412408E-6</v>
      </c>
      <c r="R18" s="75">
        <f t="shared" si="1"/>
        <v>5.8746199758100165E-6</v>
      </c>
      <c r="S18" s="75">
        <f t="shared" si="1"/>
        <v>5.41407905531495E-6</v>
      </c>
      <c r="T18" s="75">
        <f t="shared" si="1"/>
        <v>4.7890340823803296E-6</v>
      </c>
      <c r="U18" s="75">
        <f t="shared" si="1"/>
        <v>4.0184767322207593E-6</v>
      </c>
      <c r="V18" s="75">
        <f t="shared" ref="Q18:AF33" si="5">Bn*SIN(m*(th-INDEX(deg,ii)*PI()/180+ph))*INDEX(mm,ii)*INDEX(_10kA,ii)</f>
        <v>3.125820000000002E-6</v>
      </c>
      <c r="W18" s="75">
        <f t="shared" si="5"/>
        <v>2.1381868088204875E-6</v>
      </c>
      <c r="X18" s="75">
        <f t="shared" si="5"/>
        <v>1.0855858934296905E-6</v>
      </c>
      <c r="Y18" s="75">
        <f t="shared" si="5"/>
        <v>3.5422045765315381E-21</v>
      </c>
      <c r="Z18" s="75">
        <f t="shared" si="5"/>
        <v>-1.0855858934296865E-6</v>
      </c>
      <c r="AA18" s="75">
        <f t="shared" si="2"/>
        <v>-2.1381868088204803E-6</v>
      </c>
      <c r="AB18" s="75">
        <f t="shared" si="2"/>
        <v>-3.1258199999999982E-6</v>
      </c>
      <c r="AC18" s="75">
        <f t="shared" si="2"/>
        <v>-4.0184767322207542E-6</v>
      </c>
      <c r="AD18" s="75">
        <f t="shared" si="2"/>
        <v>-4.7890340823803271E-6</v>
      </c>
      <c r="AE18" s="75">
        <f t="shared" si="2"/>
        <v>-5.4140790553149458E-6</v>
      </c>
      <c r="AF18" s="75">
        <f t="shared" si="2"/>
        <v>-5.8746199758100148E-6</v>
      </c>
      <c r="AG18" s="75">
        <f t="shared" si="2"/>
        <v>-6.15666354104124E-6</v>
      </c>
      <c r="AH18" s="75">
        <f t="shared" si="2"/>
        <v>-6.2516399999999998E-6</v>
      </c>
      <c r="AI18" s="75">
        <f t="shared" si="2"/>
        <v>-6.1566635410412408E-6</v>
      </c>
      <c r="AJ18" s="75">
        <f t="shared" si="2"/>
        <v>-5.8746199758100174E-6</v>
      </c>
      <c r="AK18" s="75">
        <f t="shared" si="3"/>
        <v>-5.4140790553149475E-6</v>
      </c>
      <c r="AL18" s="75">
        <f t="shared" si="3"/>
        <v>-4.7890340823803279E-6</v>
      </c>
      <c r="AM18" s="75">
        <f t="shared" si="3"/>
        <v>-4.0184767322207584E-6</v>
      </c>
      <c r="AN18" s="75">
        <f t="shared" si="3"/>
        <v>-3.1258200000000029E-6</v>
      </c>
      <c r="AO18" s="75">
        <f t="shared" si="3"/>
        <v>-2.1381868088204828E-6</v>
      </c>
      <c r="AP18" s="75">
        <f t="shared" si="3"/>
        <v>-1.0855858934296943E-6</v>
      </c>
      <c r="AQ18" s="75">
        <f t="shared" si="3"/>
        <v>-1.531837417328985E-21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2.1068100000000001E-7</v>
      </c>
      <c r="E19" s="50">
        <v>1.5708</v>
      </c>
      <c r="F19" s="36">
        <f t="shared" si="4"/>
        <v>6.3204299999573598E-3</v>
      </c>
      <c r="G19" s="75">
        <f t="shared" ref="G19:V34" si="6">Bn*SIN(m*(th-INDEX(deg,ii)*PI()/180+ph))*INDEX(mm,ii)*INDEX(_10kA,ii)</f>
        <v>6.32042999995736E-7</v>
      </c>
      <c r="H19" s="75">
        <f t="shared" si="6"/>
        <v>6.2244044348719315E-7</v>
      </c>
      <c r="I19" s="75">
        <f t="shared" si="6"/>
        <v>5.9392534907335399E-7</v>
      </c>
      <c r="J19" s="75">
        <f t="shared" si="6"/>
        <v>5.4736413346864878E-7</v>
      </c>
      <c r="K19" s="75">
        <f t="shared" si="6"/>
        <v>4.8417153564811481E-7</v>
      </c>
      <c r="L19" s="75">
        <f t="shared" si="6"/>
        <v>4.0626763071953138E-7</v>
      </c>
      <c r="M19" s="75">
        <f t="shared" si="6"/>
        <v>3.1601948941287577E-7</v>
      </c>
      <c r="N19" s="75">
        <f t="shared" si="6"/>
        <v>2.1616925583398759E-7</v>
      </c>
      <c r="O19" s="75">
        <f t="shared" si="6"/>
        <v>1.0975082880350489E-7</v>
      </c>
      <c r="P19" s="75">
        <f t="shared" si="6"/>
        <v>-2.321623573236087E-12</v>
      </c>
      <c r="Q19" s="75">
        <f t="shared" si="5"/>
        <v>-1.0975540150929361E-7</v>
      </c>
      <c r="R19" s="75">
        <f t="shared" si="5"/>
        <v>-2.1617361905906708E-7</v>
      </c>
      <c r="S19" s="75">
        <f t="shared" si="5"/>
        <v>-3.1602351058286017E-7</v>
      </c>
      <c r="T19" s="75">
        <f t="shared" si="5"/>
        <v>-4.0627118765320588E-7</v>
      </c>
      <c r="U19" s="75">
        <f t="shared" si="5"/>
        <v>-4.8417452026984909E-7</v>
      </c>
      <c r="V19" s="75">
        <f t="shared" si="5"/>
        <v>-5.4736645509222179E-7</v>
      </c>
      <c r="W19" s="75">
        <f t="shared" si="5"/>
        <v>-5.9392693715740829E-7</v>
      </c>
      <c r="X19" s="75">
        <f t="shared" si="5"/>
        <v>-6.224412497785986E-7</v>
      </c>
      <c r="Y19" s="75">
        <f t="shared" si="5"/>
        <v>-6.32042999995736E-7</v>
      </c>
      <c r="Z19" s="75">
        <f t="shared" si="5"/>
        <v>-6.2244044348719315E-7</v>
      </c>
      <c r="AA19" s="75">
        <f t="shared" si="5"/>
        <v>-5.9392534907335399E-7</v>
      </c>
      <c r="AB19" s="75">
        <f t="shared" si="5"/>
        <v>-5.4736413346864857E-7</v>
      </c>
      <c r="AC19" s="75">
        <f t="shared" si="5"/>
        <v>-4.841715356481146E-7</v>
      </c>
      <c r="AD19" s="75">
        <f t="shared" si="5"/>
        <v>-4.0626763071953138E-7</v>
      </c>
      <c r="AE19" s="75">
        <f t="shared" si="5"/>
        <v>-3.1601948941287583E-7</v>
      </c>
      <c r="AF19" s="75">
        <f t="shared" si="5"/>
        <v>-2.1616925583398767E-7</v>
      </c>
      <c r="AG19" s="75">
        <f t="shared" ref="AG19:AQ34" si="7">Bn*SIN(m*(th-INDEX(deg,ii)*PI()/180+ph))*INDEX(mm,ii)*INDEX(_10kA,ii)</f>
        <v>-1.0975082880350469E-7</v>
      </c>
      <c r="AH19" s="75">
        <f t="shared" si="7"/>
        <v>2.3216235731586523E-12</v>
      </c>
      <c r="AI19" s="75">
        <f t="shared" si="7"/>
        <v>1.0975540150929353E-7</v>
      </c>
      <c r="AJ19" s="75">
        <f t="shared" si="7"/>
        <v>2.16173619059067E-7</v>
      </c>
      <c r="AK19" s="75">
        <f t="shared" si="7"/>
        <v>3.160235105828606E-7</v>
      </c>
      <c r="AL19" s="75">
        <f t="shared" si="7"/>
        <v>4.0627118765320588E-7</v>
      </c>
      <c r="AM19" s="75">
        <f t="shared" si="7"/>
        <v>4.8417452026984899E-7</v>
      </c>
      <c r="AN19" s="75">
        <f t="shared" si="7"/>
        <v>5.4736645509222179E-7</v>
      </c>
      <c r="AO19" s="75">
        <f t="shared" si="7"/>
        <v>5.939269371574085E-7</v>
      </c>
      <c r="AP19" s="75">
        <f t="shared" si="7"/>
        <v>6.224412497785986E-7</v>
      </c>
      <c r="AQ19" s="75">
        <f t="shared" si="7"/>
        <v>6.32042999995736E-7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1.5958600000000001E-7</v>
      </c>
      <c r="E20" s="50">
        <v>-4.1334899999999998E-16</v>
      </c>
      <c r="F20" s="36">
        <f t="shared" si="4"/>
        <v>3.1432306014441257E-3</v>
      </c>
      <c r="G20" s="75">
        <f t="shared" si="6"/>
        <v>-2.63858854056E-22</v>
      </c>
      <c r="H20" s="75">
        <f t="shared" si="6"/>
        <v>1.0916325318554009E-7</v>
      </c>
      <c r="I20" s="75">
        <f t="shared" si="6"/>
        <v>2.0515980695887195E-7</v>
      </c>
      <c r="J20" s="75">
        <f t="shared" si="6"/>
        <v>2.7641106017668674E-7</v>
      </c>
      <c r="K20" s="75">
        <f t="shared" si="6"/>
        <v>3.1432306014441245E-7</v>
      </c>
      <c r="L20" s="75">
        <f t="shared" si="6"/>
        <v>3.1432306014441256E-7</v>
      </c>
      <c r="M20" s="75">
        <f t="shared" si="6"/>
        <v>2.7641106017668705E-7</v>
      </c>
      <c r="N20" s="75">
        <f t="shared" si="6"/>
        <v>2.051598069588724E-7</v>
      </c>
      <c r="O20" s="75">
        <f t="shared" si="6"/>
        <v>1.0916325318554066E-7</v>
      </c>
      <c r="P20" s="75">
        <f t="shared" si="6"/>
        <v>3.2258499083753779E-22</v>
      </c>
      <c r="Q20" s="75">
        <f t="shared" si="5"/>
        <v>-1.0916325318554005E-7</v>
      </c>
      <c r="R20" s="75">
        <f t="shared" si="5"/>
        <v>-2.051598069588719E-7</v>
      </c>
      <c r="S20" s="75">
        <f t="shared" si="5"/>
        <v>-2.7641106017668663E-7</v>
      </c>
      <c r="T20" s="75">
        <f t="shared" si="5"/>
        <v>-3.1432306014441245E-7</v>
      </c>
      <c r="U20" s="75">
        <f t="shared" si="5"/>
        <v>-3.1432306014441256E-7</v>
      </c>
      <c r="V20" s="75">
        <f t="shared" si="5"/>
        <v>-2.76411060176687E-7</v>
      </c>
      <c r="W20" s="75">
        <f t="shared" si="5"/>
        <v>-2.0515980695887243E-7</v>
      </c>
      <c r="X20" s="75">
        <f t="shared" si="5"/>
        <v>-1.0916325318554057E-7</v>
      </c>
      <c r="Y20" s="75">
        <f t="shared" si="5"/>
        <v>-3.616882991025472E-22</v>
      </c>
      <c r="Z20" s="75">
        <f t="shared" si="5"/>
        <v>1.0916325318554015E-7</v>
      </c>
      <c r="AA20" s="75">
        <f t="shared" si="5"/>
        <v>2.0515980695887187E-7</v>
      </c>
      <c r="AB20" s="75">
        <f t="shared" si="5"/>
        <v>2.7641106017668679E-7</v>
      </c>
      <c r="AC20" s="75">
        <f t="shared" si="5"/>
        <v>3.1432306014441245E-7</v>
      </c>
      <c r="AD20" s="75">
        <f t="shared" si="5"/>
        <v>3.1432306014441251E-7</v>
      </c>
      <c r="AE20" s="75">
        <f t="shared" si="5"/>
        <v>2.7641106017668705E-7</v>
      </c>
      <c r="AF20" s="75">
        <f t="shared" si="5"/>
        <v>2.0515980695887248E-7</v>
      </c>
      <c r="AG20" s="75">
        <f t="shared" si="7"/>
        <v>1.0916325318554034E-7</v>
      </c>
      <c r="AH20" s="75">
        <f t="shared" si="7"/>
        <v>1.1730992479502824E-22</v>
      </c>
      <c r="AI20" s="75">
        <f t="shared" si="7"/>
        <v>-1.0916325318554011E-7</v>
      </c>
      <c r="AJ20" s="75">
        <f t="shared" si="7"/>
        <v>-2.0515980695887185E-7</v>
      </c>
      <c r="AK20" s="75">
        <f t="shared" si="7"/>
        <v>-2.764110601766869E-7</v>
      </c>
      <c r="AL20" s="75">
        <f t="shared" si="7"/>
        <v>-3.1432306014441245E-7</v>
      </c>
      <c r="AM20" s="75">
        <f t="shared" si="7"/>
        <v>-3.1432306014441251E-7</v>
      </c>
      <c r="AN20" s="75">
        <f t="shared" si="7"/>
        <v>-2.7641106017668705E-7</v>
      </c>
      <c r="AO20" s="75">
        <f t="shared" si="7"/>
        <v>-2.0515980695887206E-7</v>
      </c>
      <c r="AP20" s="75">
        <f t="shared" si="7"/>
        <v>-1.0916325318554091E-7</v>
      </c>
      <c r="AQ20" s="75">
        <f t="shared" si="7"/>
        <v>-1.5641323306003764E-22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1.9984600000000002E-6</v>
      </c>
      <c r="E21" s="50">
        <v>-2.5697099999999998E-16</v>
      </c>
      <c r="F21" s="36">
        <f t="shared" si="4"/>
        <v>7.9938400000000007E-2</v>
      </c>
      <c r="G21" s="75">
        <f t="shared" si="6"/>
        <v>-2.0541850586399999E-21</v>
      </c>
      <c r="H21" s="75">
        <f t="shared" si="6"/>
        <v>1.3881157485610124E-6</v>
      </c>
      <c r="I21" s="75">
        <f t="shared" si="6"/>
        <v>2.7340543025224616E-6</v>
      </c>
      <c r="J21" s="75">
        <f t="shared" si="6"/>
        <v>3.9969199999999987E-6</v>
      </c>
      <c r="K21" s="75">
        <f t="shared" si="6"/>
        <v>5.1383413058166446E-6</v>
      </c>
      <c r="L21" s="75">
        <f t="shared" si="6"/>
        <v>6.1236367111822112E-6</v>
      </c>
      <c r="M21" s="75">
        <f t="shared" si="6"/>
        <v>6.9228685137881962E-6</v>
      </c>
      <c r="N21" s="75">
        <f t="shared" si="6"/>
        <v>7.5117524597432259E-6</v>
      </c>
      <c r="O21" s="75">
        <f t="shared" si="6"/>
        <v>7.8723956083391092E-6</v>
      </c>
      <c r="P21" s="75">
        <f t="shared" si="6"/>
        <v>7.9938400000000007E-6</v>
      </c>
      <c r="Q21" s="75">
        <f t="shared" si="5"/>
        <v>7.8723956083391109E-6</v>
      </c>
      <c r="R21" s="75">
        <f t="shared" si="5"/>
        <v>7.5117524597432268E-6</v>
      </c>
      <c r="S21" s="75">
        <f t="shared" si="5"/>
        <v>6.9228685137881996E-6</v>
      </c>
      <c r="T21" s="75">
        <f t="shared" si="5"/>
        <v>6.1236367111822146E-6</v>
      </c>
      <c r="U21" s="75">
        <f t="shared" si="5"/>
        <v>5.1383413058166497E-6</v>
      </c>
      <c r="V21" s="75">
        <f t="shared" si="5"/>
        <v>3.9969200000000029E-6</v>
      </c>
      <c r="W21" s="75">
        <f t="shared" si="5"/>
        <v>2.7340543025224688E-6</v>
      </c>
      <c r="X21" s="75">
        <f t="shared" si="5"/>
        <v>1.3881157485610173E-6</v>
      </c>
      <c r="Y21" s="75">
        <f t="shared" si="5"/>
        <v>4.5293421617464974E-21</v>
      </c>
      <c r="Z21" s="75">
        <f t="shared" si="5"/>
        <v>-1.388115748561012E-6</v>
      </c>
      <c r="AA21" s="75">
        <f t="shared" si="5"/>
        <v>-2.7340543025224599E-6</v>
      </c>
      <c r="AB21" s="75">
        <f t="shared" si="5"/>
        <v>-3.9969199999999978E-6</v>
      </c>
      <c r="AC21" s="75">
        <f t="shared" si="5"/>
        <v>-5.1383413058166429E-6</v>
      </c>
      <c r="AD21" s="75">
        <f t="shared" si="5"/>
        <v>-6.1236367111822112E-6</v>
      </c>
      <c r="AE21" s="75">
        <f t="shared" si="5"/>
        <v>-6.9228685137881953E-6</v>
      </c>
      <c r="AF21" s="75">
        <f t="shared" si="5"/>
        <v>-7.5117524597432251E-6</v>
      </c>
      <c r="AG21" s="75">
        <f t="shared" si="7"/>
        <v>-7.8723956083391092E-6</v>
      </c>
      <c r="AH21" s="75">
        <f t="shared" si="7"/>
        <v>-7.9938400000000007E-6</v>
      </c>
      <c r="AI21" s="75">
        <f t="shared" si="7"/>
        <v>-7.8723956083391109E-6</v>
      </c>
      <c r="AJ21" s="75">
        <f t="shared" si="7"/>
        <v>-7.5117524597432276E-6</v>
      </c>
      <c r="AK21" s="75">
        <f t="shared" si="7"/>
        <v>-6.922868513788197E-6</v>
      </c>
      <c r="AL21" s="75">
        <f t="shared" si="7"/>
        <v>-6.1236367111822129E-6</v>
      </c>
      <c r="AM21" s="75">
        <f t="shared" si="7"/>
        <v>-5.138341305816648E-6</v>
      </c>
      <c r="AN21" s="75">
        <f t="shared" si="7"/>
        <v>-3.9969200000000037E-6</v>
      </c>
      <c r="AO21" s="75">
        <f t="shared" si="7"/>
        <v>-2.7340543025224629E-6</v>
      </c>
      <c r="AP21" s="75">
        <f t="shared" si="7"/>
        <v>-1.3881157485610219E-6</v>
      </c>
      <c r="AQ21" s="75">
        <f t="shared" si="7"/>
        <v>-1.9587281449573447E-21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1.51383E-6</v>
      </c>
      <c r="E22" s="50">
        <v>-1.5708</v>
      </c>
      <c r="F22" s="36">
        <f t="shared" si="4"/>
        <v>4.5414899999693614E-2</v>
      </c>
      <c r="G22" s="75">
        <f t="shared" si="6"/>
        <v>-4.5414899999693618E-6</v>
      </c>
      <c r="H22" s="75">
        <f t="shared" si="6"/>
        <v>-4.4724974589656208E-6</v>
      </c>
      <c r="I22" s="75">
        <f t="shared" si="6"/>
        <v>-4.2676103458641237E-6</v>
      </c>
      <c r="J22" s="75">
        <f t="shared" si="6"/>
        <v>-3.9330540519185792E-6</v>
      </c>
      <c r="K22" s="75">
        <f t="shared" si="6"/>
        <v>-3.4789939008268689E-6</v>
      </c>
      <c r="L22" s="75">
        <f t="shared" si="6"/>
        <v>-2.9192262805143916E-6</v>
      </c>
      <c r="M22" s="75">
        <f t="shared" si="6"/>
        <v>-2.2707594468682587E-6</v>
      </c>
      <c r="N22" s="75">
        <f t="shared" si="6"/>
        <v>-1.5532967364887571E-6</v>
      </c>
      <c r="O22" s="75">
        <f t="shared" si="6"/>
        <v>-7.8863789077711839E-7</v>
      </c>
      <c r="P22" s="75">
        <f t="shared" si="6"/>
        <v>-1.6681824245075515E-11</v>
      </c>
      <c r="Q22" s="75">
        <f t="shared" si="5"/>
        <v>7.8860503399741645E-7</v>
      </c>
      <c r="R22" s="75">
        <f t="shared" si="5"/>
        <v>1.5532653849144684E-6</v>
      </c>
      <c r="S22" s="75">
        <f t="shared" si="5"/>
        <v>2.2707305531011026E-6</v>
      </c>
      <c r="T22" s="75">
        <f t="shared" si="5"/>
        <v>2.9192007224768637E-6</v>
      </c>
      <c r="U22" s="75">
        <f t="shared" si="5"/>
        <v>3.4789724550870057E-6</v>
      </c>
      <c r="V22" s="75">
        <f t="shared" si="5"/>
        <v>3.933037370094335E-6</v>
      </c>
      <c r="W22" s="75">
        <f t="shared" si="5"/>
        <v>4.2675989348242852E-6</v>
      </c>
      <c r="X22" s="75">
        <f t="shared" si="5"/>
        <v>4.4724916654288601E-6</v>
      </c>
      <c r="Y22" s="75">
        <f t="shared" si="5"/>
        <v>4.5414899999693618E-6</v>
      </c>
      <c r="Z22" s="75">
        <f t="shared" si="5"/>
        <v>4.4724974589656208E-6</v>
      </c>
      <c r="AA22" s="75">
        <f t="shared" si="5"/>
        <v>4.2676103458641237E-6</v>
      </c>
      <c r="AB22" s="75">
        <f t="shared" si="5"/>
        <v>3.9330540519185792E-6</v>
      </c>
      <c r="AC22" s="75">
        <f t="shared" si="5"/>
        <v>3.4789939008268697E-6</v>
      </c>
      <c r="AD22" s="75">
        <f t="shared" si="5"/>
        <v>2.9192262805143933E-6</v>
      </c>
      <c r="AE22" s="75">
        <f t="shared" si="5"/>
        <v>2.2707594468682613E-6</v>
      </c>
      <c r="AF22" s="75">
        <f t="shared" si="5"/>
        <v>1.5532967364887601E-6</v>
      </c>
      <c r="AG22" s="75">
        <f t="shared" si="7"/>
        <v>7.8863789077711882E-7</v>
      </c>
      <c r="AH22" s="75">
        <f t="shared" si="7"/>
        <v>1.6681824246640331E-11</v>
      </c>
      <c r="AI22" s="75">
        <f t="shared" si="7"/>
        <v>-7.8860503399741391E-7</v>
      </c>
      <c r="AJ22" s="75">
        <f t="shared" si="7"/>
        <v>-1.5532653849144651E-6</v>
      </c>
      <c r="AK22" s="75">
        <f t="shared" si="7"/>
        <v>-2.270730553101103E-6</v>
      </c>
      <c r="AL22" s="75">
        <f t="shared" si="7"/>
        <v>-2.9192007224768633E-6</v>
      </c>
      <c r="AM22" s="75">
        <f t="shared" si="7"/>
        <v>-3.4789724550870045E-6</v>
      </c>
      <c r="AN22" s="75">
        <f t="shared" si="7"/>
        <v>-3.9330373700943333E-6</v>
      </c>
      <c r="AO22" s="75">
        <f t="shared" si="7"/>
        <v>-4.2675989348242861E-6</v>
      </c>
      <c r="AP22" s="75">
        <f t="shared" si="7"/>
        <v>-4.4724916654288592E-6</v>
      </c>
      <c r="AQ22" s="75">
        <f t="shared" si="7"/>
        <v>-4.5414899999693618E-6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3.3947299999999999E-7</v>
      </c>
      <c r="E23" s="50">
        <v>-4.1210599999999999E-16</v>
      </c>
      <c r="F23" s="36">
        <f t="shared" si="4"/>
        <v>6.6863128467662663E-3</v>
      </c>
      <c r="G23" s="75">
        <f t="shared" si="6"/>
        <v>-5.59595440552E-22</v>
      </c>
      <c r="H23" s="75">
        <f t="shared" si="6"/>
        <v>2.3221320823038894E-7</v>
      </c>
      <c r="I23" s="75">
        <f t="shared" si="6"/>
        <v>4.364180764462367E-7</v>
      </c>
      <c r="J23" s="75">
        <f t="shared" si="6"/>
        <v>5.8798448379782908E-7</v>
      </c>
      <c r="K23" s="75">
        <f t="shared" si="6"/>
        <v>6.6863128467662646E-7</v>
      </c>
      <c r="L23" s="75">
        <f t="shared" si="6"/>
        <v>6.6863128467662667E-7</v>
      </c>
      <c r="M23" s="75">
        <f t="shared" si="6"/>
        <v>5.8798448379782982E-7</v>
      </c>
      <c r="N23" s="75">
        <f t="shared" si="6"/>
        <v>4.3641807644623765E-7</v>
      </c>
      <c r="O23" s="75">
        <f t="shared" si="6"/>
        <v>2.3221320823039013E-7</v>
      </c>
      <c r="P23" s="75">
        <f t="shared" si="6"/>
        <v>6.8620614962835996E-22</v>
      </c>
      <c r="Q23" s="75">
        <f t="shared" si="5"/>
        <v>-2.3221320823038886E-7</v>
      </c>
      <c r="R23" s="75">
        <f t="shared" si="5"/>
        <v>-4.3641807644623659E-7</v>
      </c>
      <c r="S23" s="75">
        <f t="shared" si="5"/>
        <v>-5.8798448379782897E-7</v>
      </c>
      <c r="T23" s="75">
        <f t="shared" si="5"/>
        <v>-6.6863128467662646E-7</v>
      </c>
      <c r="U23" s="75">
        <f t="shared" si="5"/>
        <v>-6.6863128467662667E-7</v>
      </c>
      <c r="V23" s="75">
        <f t="shared" si="5"/>
        <v>-5.8798448379782971E-7</v>
      </c>
      <c r="W23" s="75">
        <f t="shared" si="5"/>
        <v>-4.3641807644623776E-7</v>
      </c>
      <c r="X23" s="75">
        <f t="shared" si="5"/>
        <v>-2.3221320823038995E-7</v>
      </c>
      <c r="Y23" s="75">
        <f t="shared" si="5"/>
        <v>-7.6938711391499881E-22</v>
      </c>
      <c r="Z23" s="75">
        <f t="shared" si="5"/>
        <v>2.3221320823038905E-7</v>
      </c>
      <c r="AA23" s="75">
        <f t="shared" si="5"/>
        <v>4.3641807644623654E-7</v>
      </c>
      <c r="AB23" s="75">
        <f t="shared" si="5"/>
        <v>5.8798448379782929E-7</v>
      </c>
      <c r="AC23" s="75">
        <f t="shared" si="5"/>
        <v>6.6863128467662646E-7</v>
      </c>
      <c r="AD23" s="75">
        <f t="shared" si="5"/>
        <v>6.6863128467662667E-7</v>
      </c>
      <c r="AE23" s="75">
        <f t="shared" si="5"/>
        <v>5.8798448379782982E-7</v>
      </c>
      <c r="AF23" s="75">
        <f t="shared" si="5"/>
        <v>4.3641807644623781E-7</v>
      </c>
      <c r="AG23" s="75">
        <f t="shared" si="7"/>
        <v>2.3221320823038947E-7</v>
      </c>
      <c r="AH23" s="75">
        <f t="shared" si="7"/>
        <v>2.4954289285991637E-22</v>
      </c>
      <c r="AI23" s="75">
        <f t="shared" si="7"/>
        <v>-2.3221320823038897E-7</v>
      </c>
      <c r="AJ23" s="75">
        <f t="shared" si="7"/>
        <v>-4.3641807644623643E-7</v>
      </c>
      <c r="AK23" s="75">
        <f t="shared" si="7"/>
        <v>-5.879844837978295E-7</v>
      </c>
      <c r="AL23" s="75">
        <f t="shared" si="7"/>
        <v>-6.6863128467662657E-7</v>
      </c>
      <c r="AM23" s="75">
        <f t="shared" si="7"/>
        <v>-6.6863128467662667E-7</v>
      </c>
      <c r="AN23" s="75">
        <f t="shared" si="7"/>
        <v>-5.8798448379782982E-7</v>
      </c>
      <c r="AO23" s="75">
        <f t="shared" si="7"/>
        <v>-4.3641807644623691E-7</v>
      </c>
      <c r="AP23" s="75">
        <f t="shared" si="7"/>
        <v>-2.3221320823039066E-7</v>
      </c>
      <c r="AQ23" s="75">
        <f t="shared" si="7"/>
        <v>-3.3272385714655517E-22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3.0102200000000001E-6</v>
      </c>
      <c r="E24" s="50">
        <v>-2.27928E-16</v>
      </c>
      <c r="F24" s="36">
        <f t="shared" si="4"/>
        <v>0.12040880000000001</v>
      </c>
      <c r="G24" s="75">
        <f t="shared" si="6"/>
        <v>-2.7444536966400002E-21</v>
      </c>
      <c r="H24" s="75">
        <f t="shared" si="6"/>
        <v>2.0908768695061856E-6</v>
      </c>
      <c r="I24" s="75">
        <f t="shared" si="6"/>
        <v>4.1182235033671753E-6</v>
      </c>
      <c r="J24" s="75">
        <f t="shared" si="6"/>
        <v>6.0204399999999977E-6</v>
      </c>
      <c r="K24" s="75">
        <f t="shared" si="6"/>
        <v>7.7397284737224556E-6</v>
      </c>
      <c r="L24" s="75">
        <f t="shared" si="6"/>
        <v>9.2238492142624393E-6</v>
      </c>
      <c r="M24" s="75">
        <f t="shared" si="6"/>
        <v>1.042770796391997E-5</v>
      </c>
      <c r="N24" s="75">
        <f t="shared" si="6"/>
        <v>1.1314726083768627E-5</v>
      </c>
      <c r="O24" s="75">
        <f t="shared" si="6"/>
        <v>1.1857951977089635E-5</v>
      </c>
      <c r="P24" s="75">
        <f t="shared" si="6"/>
        <v>1.204088E-5</v>
      </c>
      <c r="Q24" s="75">
        <f t="shared" si="5"/>
        <v>1.1857951977089637E-5</v>
      </c>
      <c r="R24" s="75">
        <f t="shared" si="5"/>
        <v>1.1314726083768629E-5</v>
      </c>
      <c r="S24" s="75">
        <f t="shared" si="5"/>
        <v>1.0427707963919975E-5</v>
      </c>
      <c r="T24" s="75">
        <f t="shared" si="5"/>
        <v>9.2238492142624444E-6</v>
      </c>
      <c r="U24" s="75">
        <f t="shared" si="5"/>
        <v>7.7397284737224641E-6</v>
      </c>
      <c r="V24" s="75">
        <f t="shared" si="5"/>
        <v>6.0204400000000045E-6</v>
      </c>
      <c r="W24" s="75">
        <f t="shared" si="5"/>
        <v>4.1182235033671854E-6</v>
      </c>
      <c r="X24" s="75">
        <f t="shared" si="5"/>
        <v>2.0908768695061924E-6</v>
      </c>
      <c r="Y24" s="75">
        <f t="shared" si="5"/>
        <v>6.8224114378734334E-21</v>
      </c>
      <c r="Z24" s="75">
        <f t="shared" si="5"/>
        <v>-2.0908768695061844E-6</v>
      </c>
      <c r="AA24" s="75">
        <f t="shared" si="5"/>
        <v>-4.1182235033671719E-6</v>
      </c>
      <c r="AB24" s="75">
        <f t="shared" si="5"/>
        <v>-6.0204399999999969E-6</v>
      </c>
      <c r="AC24" s="75">
        <f t="shared" si="5"/>
        <v>-7.7397284737224522E-6</v>
      </c>
      <c r="AD24" s="75">
        <f t="shared" si="5"/>
        <v>-9.2238492142624393E-6</v>
      </c>
      <c r="AE24" s="75">
        <f t="shared" si="5"/>
        <v>-1.042770796391997E-5</v>
      </c>
      <c r="AF24" s="75">
        <f t="shared" si="5"/>
        <v>-1.1314726083768627E-5</v>
      </c>
      <c r="AG24" s="75">
        <f t="shared" si="7"/>
        <v>-1.1857951977089635E-5</v>
      </c>
      <c r="AH24" s="75">
        <f t="shared" si="7"/>
        <v>-1.204088E-5</v>
      </c>
      <c r="AI24" s="75">
        <f t="shared" si="7"/>
        <v>-1.1857951977089637E-5</v>
      </c>
      <c r="AJ24" s="75">
        <f t="shared" si="7"/>
        <v>-1.1314726083768631E-5</v>
      </c>
      <c r="AK24" s="75">
        <f t="shared" si="7"/>
        <v>-1.0427707963919971E-5</v>
      </c>
      <c r="AL24" s="75">
        <f t="shared" si="7"/>
        <v>-9.223849214262441E-6</v>
      </c>
      <c r="AM24" s="75">
        <f t="shared" si="7"/>
        <v>-7.7397284737224607E-6</v>
      </c>
      <c r="AN24" s="75">
        <f t="shared" si="7"/>
        <v>-6.0204400000000053E-6</v>
      </c>
      <c r="AO24" s="75">
        <f t="shared" si="7"/>
        <v>-4.118223503367177E-6</v>
      </c>
      <c r="AP24" s="75">
        <f t="shared" si="7"/>
        <v>-2.0908768695061996E-6</v>
      </c>
      <c r="AQ24" s="75">
        <f t="shared" si="7"/>
        <v>-2.950373105548021E-21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4.5265900000000001E-6</v>
      </c>
      <c r="E25" s="50">
        <v>-1.5708</v>
      </c>
      <c r="F25" s="36">
        <f t="shared" si="4"/>
        <v>0.13579769999908387</v>
      </c>
      <c r="G25" s="75">
        <f t="shared" si="6"/>
        <v>-1.3579769999908388E-5</v>
      </c>
      <c r="H25" s="75">
        <f t="shared" si="6"/>
        <v>-1.3373471441825827E-5</v>
      </c>
      <c r="I25" s="75">
        <f t="shared" si="6"/>
        <v>-1.2760826721286462E-5</v>
      </c>
      <c r="J25" s="75">
        <f t="shared" si="6"/>
        <v>-1.1760450738110701E-5</v>
      </c>
      <c r="K25" s="75">
        <f t="shared" si="6"/>
        <v>-1.0402739410332665E-5</v>
      </c>
      <c r="L25" s="75">
        <f t="shared" si="6"/>
        <v>-8.7289461096118058E-6</v>
      </c>
      <c r="M25" s="75">
        <f t="shared" si="6"/>
        <v>-6.7899281984102519E-6</v>
      </c>
      <c r="N25" s="75">
        <f t="shared" si="6"/>
        <v>-4.6446017547694538E-6</v>
      </c>
      <c r="O25" s="75">
        <f t="shared" si="6"/>
        <v>-2.3581514370918769E-6</v>
      </c>
      <c r="P25" s="75">
        <f t="shared" si="6"/>
        <v>-4.9881280467104215E-11</v>
      </c>
      <c r="Q25" s="75">
        <f t="shared" si="5"/>
        <v>2.3580531901484088E-6</v>
      </c>
      <c r="R25" s="75">
        <f t="shared" si="5"/>
        <v>4.6445080086271131E-6</v>
      </c>
      <c r="S25" s="75">
        <f t="shared" si="5"/>
        <v>6.7898418014981343E-6</v>
      </c>
      <c r="T25" s="75">
        <f t="shared" si="5"/>
        <v>8.7288696870563728E-6</v>
      </c>
      <c r="U25" s="75">
        <f t="shared" si="5"/>
        <v>1.0402675284194586E-5</v>
      </c>
      <c r="V25" s="75">
        <f t="shared" si="5"/>
        <v>1.1760400856830235E-5</v>
      </c>
      <c r="W25" s="75">
        <f t="shared" si="5"/>
        <v>1.2760792600481073E-5</v>
      </c>
      <c r="X25" s="75">
        <f t="shared" si="5"/>
        <v>1.3373454118238919E-5</v>
      </c>
      <c r="Y25" s="75">
        <f t="shared" si="5"/>
        <v>1.3579769999908388E-5</v>
      </c>
      <c r="Z25" s="75">
        <f t="shared" si="5"/>
        <v>1.3373471441825827E-5</v>
      </c>
      <c r="AA25" s="75">
        <f t="shared" si="5"/>
        <v>1.2760826721286464E-5</v>
      </c>
      <c r="AB25" s="75">
        <f t="shared" si="5"/>
        <v>1.1760450738110701E-5</v>
      </c>
      <c r="AC25" s="75">
        <f t="shared" si="5"/>
        <v>1.0402739410332666E-5</v>
      </c>
      <c r="AD25" s="75">
        <f t="shared" si="5"/>
        <v>8.7289461096118109E-6</v>
      </c>
      <c r="AE25" s="75">
        <f t="shared" si="5"/>
        <v>6.7899281984102604E-6</v>
      </c>
      <c r="AF25" s="75">
        <f t="shared" si="5"/>
        <v>4.644601754769464E-6</v>
      </c>
      <c r="AG25" s="75">
        <f t="shared" si="7"/>
        <v>2.3581514370918786E-6</v>
      </c>
      <c r="AH25" s="75">
        <f t="shared" si="7"/>
        <v>4.9881280471783266E-11</v>
      </c>
      <c r="AI25" s="75">
        <f t="shared" si="7"/>
        <v>-2.3580531901484012E-6</v>
      </c>
      <c r="AJ25" s="75">
        <f t="shared" si="7"/>
        <v>-4.6445080086271038E-6</v>
      </c>
      <c r="AK25" s="75">
        <f t="shared" si="7"/>
        <v>-6.7898418014981359E-6</v>
      </c>
      <c r="AL25" s="75">
        <f t="shared" si="7"/>
        <v>-8.7288696870563694E-6</v>
      </c>
      <c r="AM25" s="75">
        <f t="shared" si="7"/>
        <v>-1.0402675284194583E-5</v>
      </c>
      <c r="AN25" s="75">
        <f t="shared" si="7"/>
        <v>-1.1760400856830228E-5</v>
      </c>
      <c r="AO25" s="75">
        <f t="shared" si="7"/>
        <v>-1.2760792600481073E-5</v>
      </c>
      <c r="AP25" s="75">
        <f t="shared" si="7"/>
        <v>-1.3373454118238917E-5</v>
      </c>
      <c r="AQ25" s="75">
        <f t="shared" si="7"/>
        <v>-1.3579769999908388E-5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6.0686000000000002E-7</v>
      </c>
      <c r="E26" s="50">
        <v>-4.3329599999999999E-16</v>
      </c>
      <c r="F26" s="36">
        <f t="shared" si="4"/>
        <v>1.1952808659859775E-2</v>
      </c>
      <c r="G26" s="75">
        <f t="shared" si="6"/>
        <v>-1.05180004224E-21</v>
      </c>
      <c r="H26" s="75">
        <f t="shared" si="6"/>
        <v>4.1511668835722961E-7</v>
      </c>
      <c r="I26" s="75">
        <f t="shared" si="6"/>
        <v>7.801641776287456E-7</v>
      </c>
      <c r="J26" s="75">
        <f t="shared" si="6"/>
        <v>1.0511123530812483E-6</v>
      </c>
      <c r="K26" s="75">
        <f t="shared" si="6"/>
        <v>1.195280865985977E-6</v>
      </c>
      <c r="L26" s="75">
        <f t="shared" si="6"/>
        <v>1.1952808659859774E-6</v>
      </c>
      <c r="M26" s="75">
        <f t="shared" si="6"/>
        <v>1.0511123530812495E-6</v>
      </c>
      <c r="N26" s="75">
        <f t="shared" si="6"/>
        <v>7.801641776287475E-7</v>
      </c>
      <c r="O26" s="75">
        <f t="shared" si="6"/>
        <v>4.1511668835723183E-7</v>
      </c>
      <c r="P26" s="75">
        <f t="shared" si="6"/>
        <v>1.2266986298276051E-21</v>
      </c>
      <c r="Q26" s="75">
        <f t="shared" si="5"/>
        <v>-4.1511668835722956E-7</v>
      </c>
      <c r="R26" s="75">
        <f t="shared" si="5"/>
        <v>-7.801641776287456E-7</v>
      </c>
      <c r="S26" s="75">
        <f t="shared" si="5"/>
        <v>-1.051112353081248E-6</v>
      </c>
      <c r="T26" s="75">
        <f t="shared" si="5"/>
        <v>-1.195280865985977E-6</v>
      </c>
      <c r="U26" s="75">
        <f t="shared" si="5"/>
        <v>-1.1952808659859774E-6</v>
      </c>
      <c r="V26" s="75">
        <f t="shared" si="5"/>
        <v>-1.0511123530812493E-6</v>
      </c>
      <c r="W26" s="75">
        <f t="shared" si="5"/>
        <v>-7.8016417762874761E-7</v>
      </c>
      <c r="X26" s="75">
        <f t="shared" si="5"/>
        <v>-4.1511668835723152E-7</v>
      </c>
      <c r="Y26" s="75">
        <f t="shared" si="5"/>
        <v>-1.3753973480967741E-21</v>
      </c>
      <c r="Z26" s="75">
        <f t="shared" si="5"/>
        <v>4.1511668835722993E-7</v>
      </c>
      <c r="AA26" s="75">
        <f t="shared" si="5"/>
        <v>7.8016417762874549E-7</v>
      </c>
      <c r="AB26" s="75">
        <f t="shared" si="5"/>
        <v>1.0511123530812487E-6</v>
      </c>
      <c r="AC26" s="75">
        <f t="shared" si="5"/>
        <v>1.195280865985977E-6</v>
      </c>
      <c r="AD26" s="75">
        <f t="shared" si="5"/>
        <v>1.1952808659859772E-6</v>
      </c>
      <c r="AE26" s="75">
        <f t="shared" si="5"/>
        <v>1.0511123530812495E-6</v>
      </c>
      <c r="AF26" s="75">
        <f t="shared" si="5"/>
        <v>7.8016417762874782E-7</v>
      </c>
      <c r="AG26" s="75">
        <f t="shared" si="7"/>
        <v>4.1511668835723067E-7</v>
      </c>
      <c r="AH26" s="75">
        <f t="shared" si="7"/>
        <v>4.4609615480750712E-22</v>
      </c>
      <c r="AI26" s="75">
        <f t="shared" si="7"/>
        <v>-4.1511668835722977E-7</v>
      </c>
      <c r="AJ26" s="75">
        <f t="shared" si="7"/>
        <v>-7.8016417762874539E-7</v>
      </c>
      <c r="AK26" s="75">
        <f t="shared" si="7"/>
        <v>-1.0511123530812489E-6</v>
      </c>
      <c r="AL26" s="75">
        <f t="shared" si="7"/>
        <v>-1.1952808659859772E-6</v>
      </c>
      <c r="AM26" s="75">
        <f t="shared" si="7"/>
        <v>-1.1952808659859772E-6</v>
      </c>
      <c r="AN26" s="75">
        <f t="shared" si="7"/>
        <v>-1.0511123530812495E-6</v>
      </c>
      <c r="AO26" s="75">
        <f t="shared" si="7"/>
        <v>-7.8016417762874613E-7</v>
      </c>
      <c r="AP26" s="75">
        <f t="shared" si="7"/>
        <v>-4.1511668835723279E-7</v>
      </c>
      <c r="AQ26" s="75">
        <f t="shared" si="7"/>
        <v>-5.9479487307667613E-22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1.0539799999999999E-3</v>
      </c>
      <c r="E27" s="50">
        <v>3.1415899999999999</v>
      </c>
      <c r="F27" s="36">
        <f t="shared" si="4"/>
        <v>42.159199999851566</v>
      </c>
      <c r="G27" s="75">
        <f t="shared" si="6"/>
        <v>1.1187322281591853E-8</v>
      </c>
      <c r="H27" s="75">
        <f t="shared" si="6"/>
        <v>-7.3207580782526816E-4</v>
      </c>
      <c r="I27" s="75">
        <f t="shared" si="6"/>
        <v>-1.4419190500002824E-3</v>
      </c>
      <c r="J27" s="75">
        <f t="shared" si="6"/>
        <v>-2.1079503114872816E-3</v>
      </c>
      <c r="K27" s="75">
        <f t="shared" si="6"/>
        <v>-2.7099325694340667E-3</v>
      </c>
      <c r="L27" s="75">
        <f t="shared" si="6"/>
        <v>-3.2295748975506426E-3</v>
      </c>
      <c r="M27" s="75">
        <f t="shared" si="6"/>
        <v>-3.6510882266488943E-3</v>
      </c>
      <c r="N27" s="75">
        <f t="shared" si="6"/>
        <v>-3.9616650875202077E-3</v>
      </c>
      <c r="O27" s="75">
        <f t="shared" si="6"/>
        <v>-4.1518687594064834E-3</v>
      </c>
      <c r="P27" s="75">
        <f t="shared" si="6"/>
        <v>-4.2159199999851566E-3</v>
      </c>
      <c r="Q27" s="75">
        <f t="shared" si="5"/>
        <v>-4.151872644722737E-3</v>
      </c>
      <c r="R27" s="75">
        <f t="shared" si="5"/>
        <v>-3.9616727400993484E-3</v>
      </c>
      <c r="S27" s="75">
        <f t="shared" si="5"/>
        <v>-3.651099413971176E-3</v>
      </c>
      <c r="T27" s="75">
        <f t="shared" si="5"/>
        <v>-3.2295892796949392E-3</v>
      </c>
      <c r="U27" s="75">
        <f t="shared" si="5"/>
        <v>-2.7099497094062014E-3</v>
      </c>
      <c r="V27" s="75">
        <f t="shared" si="5"/>
        <v>-2.1079696884978758E-3</v>
      </c>
      <c r="W27" s="75">
        <f t="shared" si="5"/>
        <v>-1.4419400752886734E-3</v>
      </c>
      <c r="X27" s="75">
        <f t="shared" si="5"/>
        <v>-7.3209784254870552E-4</v>
      </c>
      <c r="Y27" s="75">
        <f t="shared" si="5"/>
        <v>-1.1187322282108366E-8</v>
      </c>
      <c r="Z27" s="75">
        <f t="shared" si="5"/>
        <v>7.3207580782527152E-4</v>
      </c>
      <c r="AA27" s="75">
        <f t="shared" si="5"/>
        <v>1.4419190500002835E-3</v>
      </c>
      <c r="AB27" s="75">
        <f t="shared" si="5"/>
        <v>2.1079503114872825E-3</v>
      </c>
      <c r="AC27" s="75">
        <f t="shared" si="5"/>
        <v>2.7099325694340663E-3</v>
      </c>
      <c r="AD27" s="75">
        <f t="shared" si="5"/>
        <v>3.2295748975506421E-3</v>
      </c>
      <c r="AE27" s="75">
        <f t="shared" si="5"/>
        <v>3.6510882266488939E-3</v>
      </c>
      <c r="AF27" s="75">
        <f t="shared" si="5"/>
        <v>3.9616650875202077E-3</v>
      </c>
      <c r="AG27" s="75">
        <f t="shared" si="7"/>
        <v>4.1518687594064834E-3</v>
      </c>
      <c r="AH27" s="75">
        <f t="shared" si="7"/>
        <v>4.2159199999851566E-3</v>
      </c>
      <c r="AI27" s="75">
        <f t="shared" si="7"/>
        <v>4.1518726447227379E-3</v>
      </c>
      <c r="AJ27" s="75">
        <f t="shared" si="7"/>
        <v>3.961672740099351E-3</v>
      </c>
      <c r="AK27" s="75">
        <f t="shared" si="7"/>
        <v>3.6510994139711764E-3</v>
      </c>
      <c r="AL27" s="75">
        <f t="shared" si="7"/>
        <v>3.2295892796949392E-3</v>
      </c>
      <c r="AM27" s="75">
        <f t="shared" si="7"/>
        <v>2.7099497094062019E-3</v>
      </c>
      <c r="AN27" s="75">
        <f t="shared" si="7"/>
        <v>2.1079696884978762E-3</v>
      </c>
      <c r="AO27" s="75">
        <f t="shared" si="7"/>
        <v>1.4419400752886669E-3</v>
      </c>
      <c r="AP27" s="75">
        <f t="shared" si="7"/>
        <v>7.3209784254870964E-4</v>
      </c>
      <c r="AQ27" s="75">
        <f t="shared" si="7"/>
        <v>1.118732227888039E-8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6.5191099999999998E-6</v>
      </c>
      <c r="E28" s="50">
        <v>-1.5708</v>
      </c>
      <c r="F28" s="36">
        <f t="shared" si="4"/>
        <v>0.19557329999868062</v>
      </c>
      <c r="G28" s="75">
        <f t="shared" si="6"/>
        <v>-1.9557329999868061E-5</v>
      </c>
      <c r="H28" s="75">
        <f t="shared" si="6"/>
        <v>-1.9260222686640749E-5</v>
      </c>
      <c r="I28" s="75">
        <f t="shared" si="6"/>
        <v>-1.8377903253222797E-5</v>
      </c>
      <c r="J28" s="75">
        <f t="shared" si="6"/>
        <v>-1.6937180529123433E-5</v>
      </c>
      <c r="K28" s="75">
        <f t="shared" si="6"/>
        <v>-1.4981830145273545E-5</v>
      </c>
      <c r="L28" s="75">
        <f t="shared" si="6"/>
        <v>-1.2571264433631369E-5</v>
      </c>
      <c r="M28" s="75">
        <f t="shared" si="6"/>
        <v>-9.7787272135400492E-6</v>
      </c>
      <c r="N28" s="75">
        <f t="shared" si="6"/>
        <v>-6.6890683153400452E-6</v>
      </c>
      <c r="O28" s="75">
        <f t="shared" si="6"/>
        <v>-3.3961654612103206E-6</v>
      </c>
      <c r="P28" s="75">
        <f t="shared" si="6"/>
        <v>-7.1838084365030591E-11</v>
      </c>
      <c r="Q28" s="75">
        <f t="shared" si="5"/>
        <v>3.3960239678054322E-6</v>
      </c>
      <c r="R28" s="75">
        <f t="shared" si="5"/>
        <v>6.6889333039045065E-6</v>
      </c>
      <c r="S28" s="75">
        <f t="shared" si="5"/>
        <v>9.7786027863280089E-6</v>
      </c>
      <c r="T28" s="75">
        <f t="shared" si="5"/>
        <v>1.2571154371300707E-5</v>
      </c>
      <c r="U28" s="75">
        <f t="shared" si="5"/>
        <v>1.4981737792012476E-5</v>
      </c>
      <c r="V28" s="75">
        <f t="shared" si="5"/>
        <v>1.693710869103907E-5</v>
      </c>
      <c r="W28" s="75">
        <f t="shared" si="5"/>
        <v>1.8377854113078976E-5</v>
      </c>
      <c r="X28" s="75">
        <f t="shared" si="5"/>
        <v>1.9260197737535874E-5</v>
      </c>
      <c r="Y28" s="75">
        <f t="shared" si="5"/>
        <v>1.9557329999868061E-5</v>
      </c>
      <c r="Z28" s="75">
        <f t="shared" si="5"/>
        <v>1.9260222686640749E-5</v>
      </c>
      <c r="AA28" s="75">
        <f t="shared" si="5"/>
        <v>1.8377903253222797E-5</v>
      </c>
      <c r="AB28" s="75">
        <f t="shared" si="5"/>
        <v>1.6937180529123437E-5</v>
      </c>
      <c r="AC28" s="75">
        <f t="shared" si="5"/>
        <v>1.4981830145273548E-5</v>
      </c>
      <c r="AD28" s="75">
        <f t="shared" si="5"/>
        <v>1.2571264433631376E-5</v>
      </c>
      <c r="AE28" s="75">
        <f t="shared" si="5"/>
        <v>9.778727213540061E-6</v>
      </c>
      <c r="AF28" s="75">
        <f t="shared" si="5"/>
        <v>6.6890683153400587E-6</v>
      </c>
      <c r="AG28" s="75">
        <f t="shared" si="7"/>
        <v>3.3961654612103231E-6</v>
      </c>
      <c r="AH28" s="75">
        <f t="shared" si="7"/>
        <v>7.1838084371769243E-11</v>
      </c>
      <c r="AI28" s="75">
        <f t="shared" si="7"/>
        <v>-3.3960239678054216E-6</v>
      </c>
      <c r="AJ28" s="75">
        <f t="shared" si="7"/>
        <v>-6.6889333039044921E-6</v>
      </c>
      <c r="AK28" s="75">
        <f t="shared" si="7"/>
        <v>-9.7786027863280106E-6</v>
      </c>
      <c r="AL28" s="75">
        <f t="shared" si="7"/>
        <v>-1.2571154371300701E-5</v>
      </c>
      <c r="AM28" s="75">
        <f t="shared" si="7"/>
        <v>-1.4981737792012474E-5</v>
      </c>
      <c r="AN28" s="75">
        <f t="shared" si="7"/>
        <v>-1.6937108691039063E-5</v>
      </c>
      <c r="AO28" s="75">
        <f t="shared" si="7"/>
        <v>-1.837785411307898E-5</v>
      </c>
      <c r="AP28" s="75">
        <f t="shared" si="7"/>
        <v>-1.9260197737535874E-5</v>
      </c>
      <c r="AQ28" s="75">
        <f t="shared" si="7"/>
        <v>-1.9557329999868061E-5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6.4364299999999995E-4</v>
      </c>
      <c r="E29" s="50">
        <v>3.1415899999999999</v>
      </c>
      <c r="F29" s="36">
        <f t="shared" si="4"/>
        <v>12.677304194659083</v>
      </c>
      <c r="G29" s="75">
        <f t="shared" si="6"/>
        <v>-6.8318579814277999E-9</v>
      </c>
      <c r="H29" s="75">
        <f t="shared" si="6"/>
        <v>4.402713223683944E-4</v>
      </c>
      <c r="I29" s="75">
        <f t="shared" si="6"/>
        <v>8.2744625740445064E-4</v>
      </c>
      <c r="J29" s="75">
        <f t="shared" si="6"/>
        <v>1.1148189619913636E-3</v>
      </c>
      <c r="K29" s="75">
        <f t="shared" si="6"/>
        <v>1.2677280467865311E-3</v>
      </c>
      <c r="L29" s="75">
        <f t="shared" si="6"/>
        <v>1.2677304194659083E-3</v>
      </c>
      <c r="M29" s="75">
        <f t="shared" si="6"/>
        <v>1.1148257938493459E-3</v>
      </c>
      <c r="N29" s="75">
        <f t="shared" si="6"/>
        <v>8.274567244181372E-4</v>
      </c>
      <c r="O29" s="75">
        <f t="shared" si="6"/>
        <v>4.4028416206145734E-4</v>
      </c>
      <c r="P29" s="75">
        <f t="shared" si="6"/>
        <v>6.8318579815855118E-9</v>
      </c>
      <c r="Q29" s="75">
        <f t="shared" si="5"/>
        <v>-4.4027132236839429E-4</v>
      </c>
      <c r="R29" s="75">
        <f t="shared" si="5"/>
        <v>-8.2744625740445129E-4</v>
      </c>
      <c r="S29" s="75">
        <f t="shared" si="5"/>
        <v>-1.1148189619913642E-3</v>
      </c>
      <c r="T29" s="75">
        <f t="shared" si="5"/>
        <v>-1.2677280467865311E-3</v>
      </c>
      <c r="U29" s="75">
        <f t="shared" si="5"/>
        <v>-1.2677304194659083E-3</v>
      </c>
      <c r="V29" s="75">
        <f t="shared" si="5"/>
        <v>-1.1148257938493459E-3</v>
      </c>
      <c r="W29" s="75">
        <f t="shared" si="5"/>
        <v>-8.2745672441813731E-4</v>
      </c>
      <c r="X29" s="75">
        <f t="shared" si="5"/>
        <v>-4.4028416206145756E-4</v>
      </c>
      <c r="Y29" s="75">
        <f t="shared" si="5"/>
        <v>-6.8318579817432237E-9</v>
      </c>
      <c r="Z29" s="75">
        <f t="shared" si="5"/>
        <v>4.402713223683963E-4</v>
      </c>
      <c r="AA29" s="75">
        <f t="shared" si="5"/>
        <v>8.2744625740445118E-4</v>
      </c>
      <c r="AB29" s="75">
        <f t="shared" si="5"/>
        <v>1.114818961991364E-3</v>
      </c>
      <c r="AC29" s="75">
        <f t="shared" si="5"/>
        <v>1.2677280467865311E-3</v>
      </c>
      <c r="AD29" s="75">
        <f t="shared" si="5"/>
        <v>1.2677304194659083E-3</v>
      </c>
      <c r="AE29" s="75">
        <f t="shared" si="5"/>
        <v>1.1148257938493459E-3</v>
      </c>
      <c r="AF29" s="75">
        <f t="shared" si="5"/>
        <v>8.2745672441813742E-4</v>
      </c>
      <c r="AG29" s="75">
        <f t="shared" si="7"/>
        <v>4.4028416206145767E-4</v>
      </c>
      <c r="AH29" s="75">
        <f t="shared" si="7"/>
        <v>6.8318579819009348E-9</v>
      </c>
      <c r="AI29" s="75">
        <f t="shared" si="7"/>
        <v>-4.402713223683918E-4</v>
      </c>
      <c r="AJ29" s="75">
        <f t="shared" si="7"/>
        <v>-8.274462574044476E-4</v>
      </c>
      <c r="AK29" s="75">
        <f t="shared" si="7"/>
        <v>-1.114818961991364E-3</v>
      </c>
      <c r="AL29" s="75">
        <f t="shared" si="7"/>
        <v>-1.2677280467865311E-3</v>
      </c>
      <c r="AM29" s="75">
        <f t="shared" si="7"/>
        <v>-1.2677304194659083E-3</v>
      </c>
      <c r="AN29" s="75">
        <f t="shared" si="7"/>
        <v>-1.1148257938493461E-3</v>
      </c>
      <c r="AO29" s="75">
        <f t="shared" si="7"/>
        <v>-8.2745672441813416E-4</v>
      </c>
      <c r="AP29" s="75">
        <f t="shared" si="7"/>
        <v>-4.4028416206145994E-4</v>
      </c>
      <c r="AQ29" s="75">
        <f t="shared" si="7"/>
        <v>-6.8318579797719679E-9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8.32568E-4</v>
      </c>
      <c r="E30" s="50">
        <v>-2.6599600000000001E-16</v>
      </c>
      <c r="F30" s="36">
        <f t="shared" si="4"/>
        <v>33.302720000000001</v>
      </c>
      <c r="G30" s="75">
        <f t="shared" si="6"/>
        <v>-8.8583903091200006E-19</v>
      </c>
      <c r="H30" s="75">
        <f t="shared" si="6"/>
        <v>5.7829566393520244E-4</v>
      </c>
      <c r="I30" s="75">
        <f t="shared" si="6"/>
        <v>1.1390201067534604E-3</v>
      </c>
      <c r="J30" s="75">
        <f t="shared" si="6"/>
        <v>1.6651359999999994E-3</v>
      </c>
      <c r="K30" s="75">
        <f t="shared" si="6"/>
        <v>2.1406575784860102E-3</v>
      </c>
      <c r="L30" s="75">
        <f t="shared" si="6"/>
        <v>2.5511363596747248E-3</v>
      </c>
      <c r="M30" s="75">
        <f t="shared" si="6"/>
        <v>2.8841001535120096E-3</v>
      </c>
      <c r="N30" s="75">
        <f t="shared" si="6"/>
        <v>3.1294320236099284E-3</v>
      </c>
      <c r="O30" s="75">
        <f t="shared" si="6"/>
        <v>3.2796776852394719E-3</v>
      </c>
      <c r="P30" s="75">
        <f t="shared" si="6"/>
        <v>3.330272E-3</v>
      </c>
      <c r="Q30" s="75">
        <f t="shared" si="5"/>
        <v>3.2796776852394723E-3</v>
      </c>
      <c r="R30" s="75">
        <f t="shared" si="5"/>
        <v>3.1294320236099288E-3</v>
      </c>
      <c r="S30" s="75">
        <f t="shared" si="5"/>
        <v>2.8841001535120109E-3</v>
      </c>
      <c r="T30" s="75">
        <f t="shared" si="5"/>
        <v>2.5511363596747261E-3</v>
      </c>
      <c r="U30" s="75">
        <f t="shared" si="5"/>
        <v>2.1406575784860124E-3</v>
      </c>
      <c r="V30" s="75">
        <f t="shared" si="5"/>
        <v>1.6651360000000011E-3</v>
      </c>
      <c r="W30" s="75">
        <f t="shared" si="5"/>
        <v>1.1390201067534634E-3</v>
      </c>
      <c r="X30" s="75">
        <f t="shared" si="5"/>
        <v>5.782956639352046E-4</v>
      </c>
      <c r="Y30" s="75">
        <f t="shared" si="5"/>
        <v>1.8869456205883318E-18</v>
      </c>
      <c r="Z30" s="75">
        <f t="shared" si="5"/>
        <v>-5.7829566393520244E-4</v>
      </c>
      <c r="AA30" s="75">
        <f t="shared" si="5"/>
        <v>-1.1390201067534597E-3</v>
      </c>
      <c r="AB30" s="75">
        <f t="shared" si="5"/>
        <v>-1.6651359999999991E-3</v>
      </c>
      <c r="AC30" s="75">
        <f t="shared" si="5"/>
        <v>-2.1406575784860093E-3</v>
      </c>
      <c r="AD30" s="75">
        <f t="shared" si="5"/>
        <v>-2.5511363596747248E-3</v>
      </c>
      <c r="AE30" s="75">
        <f t="shared" si="5"/>
        <v>-2.8841001535120092E-3</v>
      </c>
      <c r="AF30" s="75">
        <f t="shared" si="5"/>
        <v>-3.1294320236099279E-3</v>
      </c>
      <c r="AG30" s="75">
        <f t="shared" si="7"/>
        <v>-3.2796776852394719E-3</v>
      </c>
      <c r="AH30" s="75">
        <f t="shared" si="7"/>
        <v>-3.330272E-3</v>
      </c>
      <c r="AI30" s="75">
        <f t="shared" si="7"/>
        <v>-3.2796776852394723E-3</v>
      </c>
      <c r="AJ30" s="75">
        <f t="shared" si="7"/>
        <v>-3.1294320236099292E-3</v>
      </c>
      <c r="AK30" s="75">
        <f t="shared" si="7"/>
        <v>-2.8841001535120101E-3</v>
      </c>
      <c r="AL30" s="75">
        <f t="shared" si="7"/>
        <v>-2.5511363596747256E-3</v>
      </c>
      <c r="AM30" s="75">
        <f t="shared" si="7"/>
        <v>-2.1406575784860115E-3</v>
      </c>
      <c r="AN30" s="75">
        <f t="shared" si="7"/>
        <v>-1.6651360000000015E-3</v>
      </c>
      <c r="AO30" s="75">
        <f t="shared" si="7"/>
        <v>-1.139020106753461E-3</v>
      </c>
      <c r="AP30" s="75">
        <f t="shared" si="7"/>
        <v>-5.7829566393520656E-4</v>
      </c>
      <c r="AQ30" s="75">
        <f t="shared" si="7"/>
        <v>-8.1601551904508796E-19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1.81158E-4</v>
      </c>
      <c r="E31" s="50">
        <v>-1.5708</v>
      </c>
      <c r="F31" s="36">
        <f t="shared" si="4"/>
        <v>5.4347399999633366</v>
      </c>
      <c r="G31" s="75">
        <f t="shared" si="6"/>
        <v>-5.4347399999633362E-4</v>
      </c>
      <c r="H31" s="75">
        <f t="shared" si="6"/>
        <v>-5.3521775540932206E-4</v>
      </c>
      <c r="I31" s="75">
        <f t="shared" si="6"/>
        <v>-5.1069919015745021E-4</v>
      </c>
      <c r="J31" s="75">
        <f t="shared" si="6"/>
        <v>-4.7066328843890396E-4</v>
      </c>
      <c r="K31" s="75">
        <f t="shared" si="6"/>
        <v>-4.1632652086825734E-4</v>
      </c>
      <c r="L31" s="75">
        <f t="shared" si="6"/>
        <v>-3.4933988263241328E-4</v>
      </c>
      <c r="M31" s="75">
        <f t="shared" si="6"/>
        <v>-2.7173872883729352E-4</v>
      </c>
      <c r="N31" s="75">
        <f t="shared" si="6"/>
        <v>-1.8588093127288414E-4</v>
      </c>
      <c r="O31" s="75">
        <f t="shared" si="6"/>
        <v>-9.4375235672037946E-5</v>
      </c>
      <c r="P31" s="75">
        <f t="shared" si="6"/>
        <v>-1.9962914703694541E-9</v>
      </c>
      <c r="Q31" s="75">
        <f t="shared" si="5"/>
        <v>9.4371303745403363E-5</v>
      </c>
      <c r="R31" s="75">
        <f t="shared" si="5"/>
        <v>1.858771794721569E-4</v>
      </c>
      <c r="S31" s="75">
        <f t="shared" si="5"/>
        <v>2.7173527115903999E-4</v>
      </c>
      <c r="T31" s="75">
        <f t="shared" si="5"/>
        <v>3.4933682413643786E-4</v>
      </c>
      <c r="U31" s="75">
        <f t="shared" si="5"/>
        <v>4.1632395448541233E-4</v>
      </c>
      <c r="V31" s="75">
        <f t="shared" si="5"/>
        <v>4.7066129214743362E-4</v>
      </c>
      <c r="W31" s="75">
        <f t="shared" si="5"/>
        <v>5.1069782461366062E-4</v>
      </c>
      <c r="X31" s="75">
        <f t="shared" si="5"/>
        <v>5.3521706210457013E-4</v>
      </c>
      <c r="Y31" s="75">
        <f t="shared" si="5"/>
        <v>5.4347399999633362E-4</v>
      </c>
      <c r="Z31" s="75">
        <f t="shared" si="5"/>
        <v>5.3521775540932206E-4</v>
      </c>
      <c r="AA31" s="75">
        <f t="shared" si="5"/>
        <v>5.1069919015745032E-4</v>
      </c>
      <c r="AB31" s="75">
        <f t="shared" si="5"/>
        <v>4.7066328843890402E-4</v>
      </c>
      <c r="AC31" s="75">
        <f t="shared" si="5"/>
        <v>4.1632652086825734E-4</v>
      </c>
      <c r="AD31" s="75">
        <f t="shared" si="5"/>
        <v>3.4933988263241344E-4</v>
      </c>
      <c r="AE31" s="75">
        <f t="shared" si="5"/>
        <v>2.7173872883729379E-4</v>
      </c>
      <c r="AF31" s="75">
        <f t="shared" si="5"/>
        <v>1.8588093127288458E-4</v>
      </c>
      <c r="AG31" s="75">
        <f t="shared" si="7"/>
        <v>9.4375235672038014E-5</v>
      </c>
      <c r="AH31" s="75">
        <f t="shared" si="7"/>
        <v>1.9962914705567129E-9</v>
      </c>
      <c r="AI31" s="75">
        <f t="shared" si="7"/>
        <v>-9.4371303745403065E-5</v>
      </c>
      <c r="AJ31" s="75">
        <f t="shared" si="7"/>
        <v>-1.8587717947215647E-4</v>
      </c>
      <c r="AK31" s="75">
        <f t="shared" si="7"/>
        <v>-2.717352711590401E-4</v>
      </c>
      <c r="AL31" s="75">
        <f t="shared" si="7"/>
        <v>-3.493368241364377E-4</v>
      </c>
      <c r="AM31" s="75">
        <f t="shared" si="7"/>
        <v>-4.1632395448541228E-4</v>
      </c>
      <c r="AN31" s="75">
        <f t="shared" si="7"/>
        <v>-4.7066129214743345E-4</v>
      </c>
      <c r="AO31" s="75">
        <f t="shared" si="7"/>
        <v>-5.1069782461366073E-4</v>
      </c>
      <c r="AP31" s="75">
        <f t="shared" si="7"/>
        <v>-5.3521706210457002E-4</v>
      </c>
      <c r="AQ31" s="75">
        <f t="shared" si="7"/>
        <v>-5.4347399999633362E-4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8.2100700000000001E-4</v>
      </c>
      <c r="E32" s="50">
        <v>-4.04967E-16</v>
      </c>
      <c r="F32" s="36">
        <f t="shared" si="4"/>
        <v>16.17068117754588</v>
      </c>
      <c r="G32" s="75">
        <f t="shared" si="6"/>
        <v>-1.329922967076E-18</v>
      </c>
      <c r="H32" s="75">
        <f t="shared" si="6"/>
        <v>5.6160186362275329E-4</v>
      </c>
      <c r="I32" s="75">
        <f t="shared" si="6"/>
        <v>1.0554662541318322E-3</v>
      </c>
      <c r="J32" s="75">
        <f t="shared" si="6"/>
        <v>1.4220258373697004E-3</v>
      </c>
      <c r="K32" s="75">
        <f t="shared" si="6"/>
        <v>1.6170681177545875E-3</v>
      </c>
      <c r="L32" s="75">
        <f t="shared" si="6"/>
        <v>1.6170681177545881E-3</v>
      </c>
      <c r="M32" s="75">
        <f t="shared" si="6"/>
        <v>1.4220258373697022E-3</v>
      </c>
      <c r="N32" s="75">
        <f t="shared" si="6"/>
        <v>1.0554662541318346E-3</v>
      </c>
      <c r="O32" s="75">
        <f t="shared" si="6"/>
        <v>5.6160186362275621E-4</v>
      </c>
      <c r="P32" s="75">
        <f t="shared" si="6"/>
        <v>1.6595724911493138E-18</v>
      </c>
      <c r="Q32" s="75">
        <f t="shared" si="5"/>
        <v>-5.6160186362275318E-4</v>
      </c>
      <c r="R32" s="75">
        <f t="shared" si="5"/>
        <v>-1.055466254131832E-3</v>
      </c>
      <c r="S32" s="75">
        <f t="shared" si="5"/>
        <v>-1.4220258373697E-3</v>
      </c>
      <c r="T32" s="75">
        <f t="shared" si="5"/>
        <v>-1.6170681177545875E-3</v>
      </c>
      <c r="U32" s="75">
        <f t="shared" si="5"/>
        <v>-1.6170681177545881E-3</v>
      </c>
      <c r="V32" s="75">
        <f t="shared" si="5"/>
        <v>-1.4220258373697019E-3</v>
      </c>
      <c r="W32" s="75">
        <f t="shared" si="5"/>
        <v>-1.0554662541318346E-3</v>
      </c>
      <c r="X32" s="75">
        <f t="shared" si="5"/>
        <v>-5.6160186362275578E-4</v>
      </c>
      <c r="Y32" s="75">
        <f t="shared" si="5"/>
        <v>-1.8607435826531459E-18</v>
      </c>
      <c r="Z32" s="75">
        <f t="shared" si="5"/>
        <v>5.6160186362275361E-4</v>
      </c>
      <c r="AA32" s="75">
        <f t="shared" si="5"/>
        <v>1.0554662541318318E-3</v>
      </c>
      <c r="AB32" s="75">
        <f t="shared" si="5"/>
        <v>1.4220258373697009E-3</v>
      </c>
      <c r="AC32" s="75">
        <f t="shared" si="5"/>
        <v>1.6170681177545875E-3</v>
      </c>
      <c r="AD32" s="75">
        <f t="shared" si="5"/>
        <v>1.6170681177545879E-3</v>
      </c>
      <c r="AE32" s="75">
        <f t="shared" si="5"/>
        <v>1.4220258373697022E-3</v>
      </c>
      <c r="AF32" s="75">
        <f t="shared" si="5"/>
        <v>1.0554662541318348E-3</v>
      </c>
      <c r="AG32" s="75">
        <f t="shared" si="7"/>
        <v>5.6160186362275459E-4</v>
      </c>
      <c r="AH32" s="75">
        <f t="shared" si="7"/>
        <v>6.0351327451149682E-19</v>
      </c>
      <c r="AI32" s="75">
        <f t="shared" si="7"/>
        <v>-5.6160186362275339E-4</v>
      </c>
      <c r="AJ32" s="75">
        <f t="shared" si="7"/>
        <v>-1.0554662541318316E-3</v>
      </c>
      <c r="AK32" s="75">
        <f t="shared" si="7"/>
        <v>-1.4220258373697013E-3</v>
      </c>
      <c r="AL32" s="75">
        <f t="shared" si="7"/>
        <v>-1.6170681177545877E-3</v>
      </c>
      <c r="AM32" s="75">
        <f t="shared" si="7"/>
        <v>-1.6170681177545879E-3</v>
      </c>
      <c r="AN32" s="75">
        <f t="shared" si="7"/>
        <v>-1.4220258373697022E-3</v>
      </c>
      <c r="AO32" s="75">
        <f t="shared" si="7"/>
        <v>-1.0554662541318327E-3</v>
      </c>
      <c r="AP32" s="75">
        <f t="shared" si="7"/>
        <v>-5.6160186362275751E-4</v>
      </c>
      <c r="AQ32" s="75">
        <f t="shared" si="7"/>
        <v>-8.0468436601532916E-19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4.1252999999999998E-4</v>
      </c>
      <c r="E33" s="50">
        <v>-2.59909E-16</v>
      </c>
      <c r="F33" s="36">
        <f t="shared" si="4"/>
        <v>16.501200000000001</v>
      </c>
      <c r="G33" s="75">
        <f t="shared" si="6"/>
        <v>-4.2888103907999997E-19</v>
      </c>
      <c r="H33" s="75">
        <f t="shared" si="6"/>
        <v>2.8654033093175466E-4</v>
      </c>
      <c r="I33" s="75">
        <f t="shared" si="6"/>
        <v>5.6437427890455199E-4</v>
      </c>
      <c r="J33" s="75">
        <f t="shared" si="6"/>
        <v>8.2505999999999964E-4</v>
      </c>
      <c r="K33" s="75">
        <f t="shared" si="6"/>
        <v>1.0606766904959518E-3</v>
      </c>
      <c r="L33" s="75">
        <f t="shared" si="6"/>
        <v>1.2640652564794878E-3</v>
      </c>
      <c r="M33" s="75">
        <f t="shared" si="6"/>
        <v>1.4290458392927775E-3</v>
      </c>
      <c r="N33" s="75">
        <f t="shared" si="6"/>
        <v>1.5506055874112429E-3</v>
      </c>
      <c r="O33" s="75">
        <f t="shared" si="6"/>
        <v>1.6250509694005046E-3</v>
      </c>
      <c r="P33" s="75">
        <f t="shared" si="6"/>
        <v>1.6501199999999999E-3</v>
      </c>
      <c r="Q33" s="75">
        <f t="shared" si="5"/>
        <v>1.6250509694005048E-3</v>
      </c>
      <c r="R33" s="75">
        <f t="shared" si="5"/>
        <v>1.5506055874112432E-3</v>
      </c>
      <c r="S33" s="75">
        <f t="shared" si="5"/>
        <v>1.4290458392927784E-3</v>
      </c>
      <c r="T33" s="75">
        <f t="shared" si="5"/>
        <v>1.2640652564794885E-3</v>
      </c>
      <c r="U33" s="75">
        <f t="shared" si="5"/>
        <v>1.0606766904959529E-3</v>
      </c>
      <c r="V33" s="75">
        <f t="shared" si="5"/>
        <v>8.2506000000000051E-4</v>
      </c>
      <c r="W33" s="75">
        <f t="shared" si="5"/>
        <v>5.643742789045534E-4</v>
      </c>
      <c r="X33" s="75">
        <f t="shared" si="5"/>
        <v>2.8654033093175564E-4</v>
      </c>
      <c r="Y33" s="75">
        <f t="shared" si="5"/>
        <v>9.3496468379916656E-19</v>
      </c>
      <c r="Z33" s="75">
        <f t="shared" si="5"/>
        <v>-2.8654033093175455E-4</v>
      </c>
      <c r="AA33" s="75">
        <f t="shared" si="5"/>
        <v>-5.6437427890455155E-4</v>
      </c>
      <c r="AB33" s="75">
        <f t="shared" si="5"/>
        <v>-8.2505999999999953E-4</v>
      </c>
      <c r="AC33" s="75">
        <f t="shared" si="5"/>
        <v>-1.0606766904959516E-3</v>
      </c>
      <c r="AD33" s="75">
        <f t="shared" si="5"/>
        <v>-1.2640652564794878E-3</v>
      </c>
      <c r="AE33" s="75">
        <f t="shared" si="5"/>
        <v>-1.4290458392927773E-3</v>
      </c>
      <c r="AF33" s="75">
        <f t="shared" si="5"/>
        <v>-1.5506055874112427E-3</v>
      </c>
      <c r="AG33" s="75">
        <f t="shared" si="7"/>
        <v>-1.6250509694005046E-3</v>
      </c>
      <c r="AH33" s="75">
        <f t="shared" si="7"/>
        <v>-1.6501199999999999E-3</v>
      </c>
      <c r="AI33" s="75">
        <f t="shared" si="7"/>
        <v>-1.6250509694005048E-3</v>
      </c>
      <c r="AJ33" s="75">
        <f t="shared" si="7"/>
        <v>-1.5506055874112434E-3</v>
      </c>
      <c r="AK33" s="75">
        <f t="shared" si="7"/>
        <v>-1.4290458392927777E-3</v>
      </c>
      <c r="AL33" s="75">
        <f t="shared" si="7"/>
        <v>-1.2640652564794882E-3</v>
      </c>
      <c r="AM33" s="75">
        <f t="shared" si="7"/>
        <v>-1.0606766904959527E-3</v>
      </c>
      <c r="AN33" s="75">
        <f t="shared" si="7"/>
        <v>-8.2506000000000072E-4</v>
      </c>
      <c r="AO33" s="75">
        <f t="shared" si="7"/>
        <v>-5.643742789045522E-4</v>
      </c>
      <c r="AP33" s="75">
        <f t="shared" si="7"/>
        <v>-2.8654033093175661E-4</v>
      </c>
      <c r="AQ33" s="75">
        <f t="shared" si="7"/>
        <v>-4.043283936827624E-19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3.4019200000000001E-4</v>
      </c>
      <c r="E34" s="50">
        <v>1.5708</v>
      </c>
      <c r="F34" s="36">
        <f t="shared" si="4"/>
        <v>10.20575999993115</v>
      </c>
      <c r="G34" s="75">
        <f t="shared" si="6"/>
        <v>1.0205759999931149E-3</v>
      </c>
      <c r="H34" s="75">
        <f t="shared" si="6"/>
        <v>1.005070506361728E-3</v>
      </c>
      <c r="I34" s="75">
        <f t="shared" si="6"/>
        <v>9.5902645398475623E-4</v>
      </c>
      <c r="J34" s="75">
        <f t="shared" si="6"/>
        <v>8.8384286809425894E-4</v>
      </c>
      <c r="K34" s="75">
        <f t="shared" si="6"/>
        <v>7.81804163902789E-4</v>
      </c>
      <c r="L34" s="75">
        <f t="shared" si="6"/>
        <v>6.5601073580312801E-4</v>
      </c>
      <c r="M34" s="75">
        <f t="shared" si="6"/>
        <v>5.1028475345353888E-4</v>
      </c>
      <c r="N34" s="75">
        <f t="shared" si="6"/>
        <v>3.490540270868085E-4</v>
      </c>
      <c r="O34" s="75">
        <f t="shared" si="6"/>
        <v>1.7721747073690526E-4</v>
      </c>
      <c r="P34" s="75">
        <f t="shared" si="6"/>
        <v>-3.7487849717171028E-9</v>
      </c>
      <c r="Q34" s="75">
        <f t="shared" si="6"/>
        <v>-1.7722485440191385E-4</v>
      </c>
      <c r="R34" s="75">
        <f t="shared" si="6"/>
        <v>-3.490610724979573E-4</v>
      </c>
      <c r="S34" s="75">
        <f t="shared" si="6"/>
        <v>-5.1029124653957582E-4</v>
      </c>
      <c r="T34" s="75">
        <f t="shared" si="6"/>
        <v>-6.5601647927492003E-4</v>
      </c>
      <c r="U34" s="75">
        <f t="shared" si="6"/>
        <v>-7.8180898324785092E-4</v>
      </c>
      <c r="V34" s="75">
        <f t="shared" si="6"/>
        <v>-8.838466168792304E-4</v>
      </c>
      <c r="W34" s="75">
        <f t="shared" ref="W34:AL49" si="8">Bn*SIN(m*(th-INDEX(deg,ii)*PI()/180+ph))*INDEX(mm,ii)*INDEX(_10kA,ii)</f>
        <v>-9.590290183047025E-4</v>
      </c>
      <c r="X34" s="75">
        <f t="shared" si="8"/>
        <v>-1.0050718083010855E-3</v>
      </c>
      <c r="Y34" s="75">
        <f t="shared" si="8"/>
        <v>-1.0205759999931149E-3</v>
      </c>
      <c r="Z34" s="75">
        <f t="shared" si="8"/>
        <v>-1.005070506361728E-3</v>
      </c>
      <c r="AA34" s="75">
        <f t="shared" si="8"/>
        <v>-9.5902645398475634E-4</v>
      </c>
      <c r="AB34" s="75">
        <f t="shared" si="8"/>
        <v>-8.8384286809425861E-4</v>
      </c>
      <c r="AC34" s="75">
        <f t="shared" si="8"/>
        <v>-7.8180416390278879E-4</v>
      </c>
      <c r="AD34" s="75">
        <f t="shared" si="8"/>
        <v>-6.5601073580312801E-4</v>
      </c>
      <c r="AE34" s="75">
        <f t="shared" si="8"/>
        <v>-5.1028475345353899E-4</v>
      </c>
      <c r="AF34" s="75">
        <f t="shared" si="8"/>
        <v>-3.4905402708680861E-4</v>
      </c>
      <c r="AG34" s="75">
        <f t="shared" si="8"/>
        <v>-1.7721747073690494E-4</v>
      </c>
      <c r="AH34" s="75">
        <f t="shared" si="8"/>
        <v>3.748784971592067E-9</v>
      </c>
      <c r="AI34" s="75">
        <f t="shared" si="8"/>
        <v>1.7722485440191374E-4</v>
      </c>
      <c r="AJ34" s="75">
        <f t="shared" si="8"/>
        <v>3.4906107249795719E-4</v>
      </c>
      <c r="AK34" s="75">
        <f t="shared" si="7"/>
        <v>5.1029124653957647E-4</v>
      </c>
      <c r="AL34" s="75">
        <f t="shared" si="7"/>
        <v>6.5601647927492003E-4</v>
      </c>
      <c r="AM34" s="75">
        <f t="shared" si="7"/>
        <v>7.8180898324785092E-4</v>
      </c>
      <c r="AN34" s="75">
        <f t="shared" si="7"/>
        <v>8.838466168792304E-4</v>
      </c>
      <c r="AO34" s="75">
        <f t="shared" si="7"/>
        <v>9.5902901830470283E-4</v>
      </c>
      <c r="AP34" s="75">
        <f t="shared" si="7"/>
        <v>1.0050718083010855E-3</v>
      </c>
      <c r="AQ34" s="75">
        <f t="shared" si="7"/>
        <v>1.0205759999931149E-3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4.27704E-4</v>
      </c>
      <c r="E35" s="50">
        <v>-3.8353199999999998E-16</v>
      </c>
      <c r="F35" s="36">
        <f t="shared" si="4"/>
        <v>8.4241243038866696</v>
      </c>
      <c r="G35" s="75">
        <f t="shared" ref="G35:V49" si="9">Bn*SIN(m*(th-INDEX(deg,ii)*PI()/180+ph))*INDEX(mm,ii)*INDEX(_10kA,ii)</f>
        <v>-6.56152682112E-19</v>
      </c>
      <c r="H35" s="75">
        <f t="shared" si="9"/>
        <v>2.9256676676192301E-4</v>
      </c>
      <c r="I35" s="75">
        <f t="shared" si="9"/>
        <v>5.4984566362674273E-4</v>
      </c>
      <c r="J35" s="75">
        <f t="shared" si="9"/>
        <v>7.4080505860043872E-4</v>
      </c>
      <c r="K35" s="75">
        <f t="shared" si="9"/>
        <v>8.4241243038866672E-4</v>
      </c>
      <c r="L35" s="75">
        <f t="shared" si="9"/>
        <v>8.4241243038866694E-4</v>
      </c>
      <c r="M35" s="75">
        <f t="shared" si="9"/>
        <v>7.4080505860043948E-4</v>
      </c>
      <c r="N35" s="75">
        <f t="shared" si="9"/>
        <v>5.4984566362674392E-4</v>
      </c>
      <c r="O35" s="75">
        <f t="shared" si="9"/>
        <v>2.9256676676192448E-4</v>
      </c>
      <c r="P35" s="75">
        <f t="shared" si="9"/>
        <v>8.6455510459049201E-19</v>
      </c>
      <c r="Q35" s="75">
        <f t="shared" si="9"/>
        <v>-2.9256676676192285E-4</v>
      </c>
      <c r="R35" s="75">
        <f t="shared" si="9"/>
        <v>-5.4984566362674262E-4</v>
      </c>
      <c r="S35" s="75">
        <f t="shared" si="9"/>
        <v>-7.408050586004385E-4</v>
      </c>
      <c r="T35" s="75">
        <f t="shared" si="9"/>
        <v>-8.4241243038866672E-4</v>
      </c>
      <c r="U35" s="75">
        <f t="shared" si="9"/>
        <v>-8.4241243038866704E-4</v>
      </c>
      <c r="V35" s="75">
        <f t="shared" si="9"/>
        <v>-7.4080505860043948E-4</v>
      </c>
      <c r="W35" s="75">
        <f t="shared" si="8"/>
        <v>-5.4984566362674403E-4</v>
      </c>
      <c r="X35" s="75">
        <f t="shared" si="8"/>
        <v>-2.9256676676192426E-4</v>
      </c>
      <c r="Y35" s="75">
        <f t="shared" si="8"/>
        <v>-9.693552835421393E-19</v>
      </c>
      <c r="Z35" s="75">
        <f t="shared" si="8"/>
        <v>2.9256676676192312E-4</v>
      </c>
      <c r="AA35" s="75">
        <f t="shared" si="8"/>
        <v>5.4984566362674251E-4</v>
      </c>
      <c r="AB35" s="75">
        <f t="shared" si="8"/>
        <v>7.4080505860043883E-4</v>
      </c>
      <c r="AC35" s="75">
        <f t="shared" si="8"/>
        <v>8.4241243038866672E-4</v>
      </c>
      <c r="AD35" s="75">
        <f t="shared" si="8"/>
        <v>8.4241243038866694E-4</v>
      </c>
      <c r="AE35" s="75">
        <f t="shared" si="8"/>
        <v>7.4080505860043948E-4</v>
      </c>
      <c r="AF35" s="75">
        <f t="shared" si="8"/>
        <v>5.4984566362674414E-4</v>
      </c>
      <c r="AG35" s="75">
        <f t="shared" si="8"/>
        <v>2.9256676676192361E-4</v>
      </c>
      <c r="AH35" s="75">
        <f t="shared" si="8"/>
        <v>3.1440053685494183E-19</v>
      </c>
      <c r="AI35" s="75">
        <f t="shared" si="8"/>
        <v>-2.9256676676192301E-4</v>
      </c>
      <c r="AJ35" s="75">
        <f t="shared" si="8"/>
        <v>-5.498456636267424E-4</v>
      </c>
      <c r="AK35" s="75">
        <f t="shared" si="8"/>
        <v>-7.4080505860043915E-4</v>
      </c>
      <c r="AL35" s="75">
        <f t="shared" si="8"/>
        <v>-8.4241243038866683E-4</v>
      </c>
      <c r="AM35" s="75">
        <f t="shared" ref="AK35:AS49" si="10">Bn*SIN(m*(th-INDEX(deg,ii)*PI()/180+ph))*INDEX(mm,ii)*INDEX(_10kA,ii)</f>
        <v>-8.4241243038866694E-4</v>
      </c>
      <c r="AN35" s="75">
        <f t="shared" si="10"/>
        <v>-7.4080505860043948E-4</v>
      </c>
      <c r="AO35" s="75">
        <f t="shared" si="10"/>
        <v>-5.4984566362674295E-4</v>
      </c>
      <c r="AP35" s="75">
        <f t="shared" si="10"/>
        <v>-2.9256676676192513E-4</v>
      </c>
      <c r="AQ35" s="75">
        <f t="shared" si="10"/>
        <v>-4.1920071580658912E-19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1.7643799999999999E-5</v>
      </c>
      <c r="E36" s="50">
        <v>-2.0835799999999999E-16</v>
      </c>
      <c r="F36" s="36">
        <f t="shared" si="4"/>
        <v>0.70575199999999993</v>
      </c>
      <c r="G36" s="75">
        <f t="shared" si="9"/>
        <v>-1.4704907521599998E-20</v>
      </c>
      <c r="H36" s="75">
        <f t="shared" si="9"/>
        <v>1.2255254868479125E-5</v>
      </c>
      <c r="I36" s="75">
        <f t="shared" si="9"/>
        <v>2.4138140019237719E-5</v>
      </c>
      <c r="J36" s="75">
        <f t="shared" si="9"/>
        <v>3.5287599999999984E-5</v>
      </c>
      <c r="K36" s="75">
        <f t="shared" si="9"/>
        <v>4.5364864111149437E-5</v>
      </c>
      <c r="L36" s="75">
        <f t="shared" si="9"/>
        <v>5.4063739782010486E-5</v>
      </c>
      <c r="M36" s="75">
        <f t="shared" si="9"/>
        <v>6.1119916077167501E-5</v>
      </c>
      <c r="N36" s="75">
        <f t="shared" si="9"/>
        <v>6.6318994650489628E-5</v>
      </c>
      <c r="O36" s="75">
        <f t="shared" si="9"/>
        <v>6.9503004130387183E-5</v>
      </c>
      <c r="P36" s="75">
        <f t="shared" si="9"/>
        <v>7.0575199999999995E-5</v>
      </c>
      <c r="Q36" s="75">
        <f t="shared" si="9"/>
        <v>6.9503004130387183E-5</v>
      </c>
      <c r="R36" s="75">
        <f t="shared" si="9"/>
        <v>6.6318994650489641E-5</v>
      </c>
      <c r="S36" s="75">
        <f t="shared" si="9"/>
        <v>6.1119916077167515E-5</v>
      </c>
      <c r="T36" s="75">
        <f t="shared" si="9"/>
        <v>5.4063739782010492E-5</v>
      </c>
      <c r="U36" s="75">
        <f t="shared" si="9"/>
        <v>4.5364864111149457E-5</v>
      </c>
      <c r="V36" s="75">
        <f t="shared" si="9"/>
        <v>3.5287599999999991E-5</v>
      </c>
      <c r="W36" s="75">
        <f t="shared" si="8"/>
        <v>2.4138140019237746E-5</v>
      </c>
      <c r="X36" s="75">
        <f t="shared" si="8"/>
        <v>1.2255254868479137E-5</v>
      </c>
      <c r="Y36" s="75">
        <f t="shared" si="8"/>
        <v>8.6465097234866839E-21</v>
      </c>
      <c r="Z36" s="75">
        <f t="shared" si="8"/>
        <v>-1.2255254868479151E-5</v>
      </c>
      <c r="AA36" s="75">
        <f t="shared" si="8"/>
        <v>-2.4138140019237729E-5</v>
      </c>
      <c r="AB36" s="75">
        <f t="shared" si="8"/>
        <v>-3.5287600000000004E-5</v>
      </c>
      <c r="AC36" s="75">
        <f t="shared" si="8"/>
        <v>-4.5364864111149444E-5</v>
      </c>
      <c r="AD36" s="75">
        <f t="shared" si="8"/>
        <v>-5.4063739782010486E-5</v>
      </c>
      <c r="AE36" s="75">
        <f t="shared" si="8"/>
        <v>-6.1119916077167488E-5</v>
      </c>
      <c r="AF36" s="75">
        <f t="shared" si="8"/>
        <v>-6.6318994650489628E-5</v>
      </c>
      <c r="AG36" s="75">
        <f t="shared" si="8"/>
        <v>-6.9503004130387183E-5</v>
      </c>
      <c r="AH36" s="75">
        <f t="shared" si="8"/>
        <v>-7.0575199999999995E-5</v>
      </c>
      <c r="AI36" s="75">
        <f t="shared" si="8"/>
        <v>-6.9503004130387183E-5</v>
      </c>
      <c r="AJ36" s="75">
        <f t="shared" si="8"/>
        <v>-6.6318994650489641E-5</v>
      </c>
      <c r="AK36" s="75">
        <f t="shared" si="10"/>
        <v>-6.1119916077167501E-5</v>
      </c>
      <c r="AL36" s="75">
        <f t="shared" si="10"/>
        <v>-5.4063739782010499E-5</v>
      </c>
      <c r="AM36" s="75">
        <f t="shared" si="10"/>
        <v>-4.5364864111149464E-5</v>
      </c>
      <c r="AN36" s="75">
        <f t="shared" si="10"/>
        <v>-3.5287600000000031E-5</v>
      </c>
      <c r="AO36" s="75">
        <f t="shared" si="10"/>
        <v>-2.4138140019237725E-5</v>
      </c>
      <c r="AP36" s="75">
        <f t="shared" si="10"/>
        <v>-1.2255254868479207E-5</v>
      </c>
      <c r="AQ36" s="75">
        <f t="shared" si="10"/>
        <v>-1.7293019446973368E-20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2.6339799999999997E-4</v>
      </c>
      <c r="E37" s="50">
        <v>1.5708</v>
      </c>
      <c r="F37" s="36">
        <f t="shared" si="4"/>
        <v>7.9019399999466913</v>
      </c>
      <c r="G37" s="75">
        <f t="shared" si="9"/>
        <v>7.9019399999466912E-4</v>
      </c>
      <c r="H37" s="75">
        <f t="shared" si="9"/>
        <v>7.7818867355689252E-4</v>
      </c>
      <c r="I37" s="75">
        <f t="shared" si="9"/>
        <v>7.4253847805555917E-4</v>
      </c>
      <c r="J37" s="75">
        <f t="shared" si="9"/>
        <v>6.8432662664110724E-4</v>
      </c>
      <c r="K37" s="75">
        <f t="shared" si="9"/>
        <v>6.0532185696214721E-4</v>
      </c>
      <c r="L37" s="75">
        <f t="shared" si="9"/>
        <v>5.079246889670313E-4</v>
      </c>
      <c r="M37" s="75">
        <f t="shared" si="9"/>
        <v>3.9509448631994647E-4</v>
      </c>
      <c r="N37" s="75">
        <f t="shared" si="9"/>
        <v>2.702595376334869E-4</v>
      </c>
      <c r="O37" s="75">
        <f t="shared" si="9"/>
        <v>1.3721288965395825E-4</v>
      </c>
      <c r="P37" s="75">
        <f t="shared" si="9"/>
        <v>-2.9025446335608752E-9</v>
      </c>
      <c r="Q37" s="75">
        <f t="shared" si="9"/>
        <v>-1.372186065508751E-4</v>
      </c>
      <c r="R37" s="75">
        <f t="shared" si="9"/>
        <v>-2.7026499263303354E-4</v>
      </c>
      <c r="S37" s="75">
        <f t="shared" si="9"/>
        <v>-3.9509951367472243E-4</v>
      </c>
      <c r="T37" s="75">
        <f t="shared" si="9"/>
        <v>-5.0792913592340606E-4</v>
      </c>
      <c r="U37" s="75">
        <f t="shared" si="9"/>
        <v>-6.0532558840160097E-4</v>
      </c>
      <c r="V37" s="75">
        <f t="shared" si="9"/>
        <v>-6.8432952918574071E-4</v>
      </c>
      <c r="W37" s="75">
        <f t="shared" si="8"/>
        <v>-7.425404635130221E-4</v>
      </c>
      <c r="X37" s="75">
        <f t="shared" si="8"/>
        <v>-7.7818968160006511E-4</v>
      </c>
      <c r="Y37" s="75">
        <f t="shared" si="8"/>
        <v>-7.9019399999466912E-4</v>
      </c>
      <c r="Z37" s="75">
        <f t="shared" si="8"/>
        <v>-7.7818867355689252E-4</v>
      </c>
      <c r="AA37" s="75">
        <f t="shared" si="8"/>
        <v>-7.4253847805555938E-4</v>
      </c>
      <c r="AB37" s="75">
        <f t="shared" si="8"/>
        <v>-6.8432662664110713E-4</v>
      </c>
      <c r="AC37" s="75">
        <f t="shared" si="8"/>
        <v>-6.05321856962147E-4</v>
      </c>
      <c r="AD37" s="75">
        <f t="shared" si="8"/>
        <v>-5.079246889670313E-4</v>
      </c>
      <c r="AE37" s="75">
        <f t="shared" si="8"/>
        <v>-3.9509448631994658E-4</v>
      </c>
      <c r="AF37" s="75">
        <f t="shared" si="8"/>
        <v>-2.7025953763348701E-4</v>
      </c>
      <c r="AG37" s="75">
        <f t="shared" si="8"/>
        <v>-1.3721288965395801E-4</v>
      </c>
      <c r="AH37" s="75">
        <f t="shared" si="8"/>
        <v>2.9025446334640648E-9</v>
      </c>
      <c r="AI37" s="75">
        <f t="shared" si="8"/>
        <v>1.37218606550875E-4</v>
      </c>
      <c r="AJ37" s="75">
        <f t="shared" si="8"/>
        <v>2.7026499263303348E-4</v>
      </c>
      <c r="AK37" s="75">
        <f t="shared" si="10"/>
        <v>3.9509951367472292E-4</v>
      </c>
      <c r="AL37" s="75">
        <f t="shared" si="10"/>
        <v>5.0792913592340606E-4</v>
      </c>
      <c r="AM37" s="75">
        <f t="shared" si="10"/>
        <v>6.0532558840160097E-4</v>
      </c>
      <c r="AN37" s="75">
        <f t="shared" si="10"/>
        <v>6.843295291857406E-4</v>
      </c>
      <c r="AO37" s="75">
        <f t="shared" si="10"/>
        <v>7.4254046351302232E-4</v>
      </c>
      <c r="AP37" s="75">
        <f t="shared" si="10"/>
        <v>7.7818968160006489E-4</v>
      </c>
      <c r="AQ37" s="75">
        <f t="shared" si="10"/>
        <v>7.9019399999466912E-4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4.9731000000000002E-5</v>
      </c>
      <c r="E38" s="50">
        <v>-4.31557E-16</v>
      </c>
      <c r="F38" s="36">
        <f t="shared" si="4"/>
        <v>0.97950948730100251</v>
      </c>
      <c r="G38" s="75">
        <f t="shared" si="9"/>
        <v>-8.5847044668000003E-20</v>
      </c>
      <c r="H38" s="75">
        <f t="shared" si="9"/>
        <v>3.4018007495457582E-5</v>
      </c>
      <c r="I38" s="75">
        <f t="shared" si="9"/>
        <v>6.393294123464251E-5</v>
      </c>
      <c r="J38" s="75">
        <f t="shared" si="9"/>
        <v>8.6136618711207786E-5</v>
      </c>
      <c r="K38" s="75">
        <f t="shared" si="9"/>
        <v>9.7950948730100227E-5</v>
      </c>
      <c r="L38" s="75">
        <f t="shared" si="9"/>
        <v>9.7950948730100254E-5</v>
      </c>
      <c r="M38" s="75">
        <f t="shared" si="9"/>
        <v>8.6136618711207894E-5</v>
      </c>
      <c r="N38" s="75">
        <f t="shared" si="9"/>
        <v>6.3932941234642659E-5</v>
      </c>
      <c r="O38" s="75">
        <f t="shared" si="9"/>
        <v>3.4018007495457765E-5</v>
      </c>
      <c r="P38" s="75">
        <f t="shared" si="9"/>
        <v>1.0052557354242598E-19</v>
      </c>
      <c r="Q38" s="75">
        <f t="shared" si="9"/>
        <v>-3.4018007495457575E-5</v>
      </c>
      <c r="R38" s="75">
        <f t="shared" si="9"/>
        <v>-6.393294123464251E-5</v>
      </c>
      <c r="S38" s="75">
        <f t="shared" si="9"/>
        <v>-8.6136618711207772E-5</v>
      </c>
      <c r="T38" s="75">
        <f t="shared" si="9"/>
        <v>-9.7950948730100227E-5</v>
      </c>
      <c r="U38" s="75">
        <f t="shared" si="9"/>
        <v>-9.7950948730100254E-5</v>
      </c>
      <c r="V38" s="75">
        <f t="shared" si="9"/>
        <v>-8.6136618711207881E-5</v>
      </c>
      <c r="W38" s="75">
        <f t="shared" si="8"/>
        <v>-6.3932941234642673E-5</v>
      </c>
      <c r="X38" s="75">
        <f t="shared" si="8"/>
        <v>-3.4018007495457737E-5</v>
      </c>
      <c r="Y38" s="75">
        <f t="shared" si="8"/>
        <v>-1.127111451046381E-19</v>
      </c>
      <c r="Z38" s="75">
        <f t="shared" si="8"/>
        <v>3.4018007495457602E-5</v>
      </c>
      <c r="AA38" s="75">
        <f t="shared" si="8"/>
        <v>6.3932941234642497E-5</v>
      </c>
      <c r="AB38" s="75">
        <f t="shared" si="8"/>
        <v>8.6136618711207813E-5</v>
      </c>
      <c r="AC38" s="75">
        <f t="shared" si="8"/>
        <v>9.7950948730100227E-5</v>
      </c>
      <c r="AD38" s="75">
        <f t="shared" si="8"/>
        <v>9.7950948730100254E-5</v>
      </c>
      <c r="AE38" s="75">
        <f t="shared" si="8"/>
        <v>8.6136618711207894E-5</v>
      </c>
      <c r="AF38" s="75">
        <f t="shared" si="8"/>
        <v>6.3932941234642686E-5</v>
      </c>
      <c r="AG38" s="75">
        <f t="shared" si="8"/>
        <v>3.4018007495457663E-5</v>
      </c>
      <c r="AH38" s="75">
        <f t="shared" si="8"/>
        <v>3.6556714686636348E-20</v>
      </c>
      <c r="AI38" s="75">
        <f t="shared" si="8"/>
        <v>-3.4018007495457588E-5</v>
      </c>
      <c r="AJ38" s="75">
        <f t="shared" si="8"/>
        <v>-6.3932941234642483E-5</v>
      </c>
      <c r="AK38" s="75">
        <f t="shared" si="10"/>
        <v>-8.613661871120784E-5</v>
      </c>
      <c r="AL38" s="75">
        <f t="shared" si="10"/>
        <v>-9.7950948730100241E-5</v>
      </c>
      <c r="AM38" s="75">
        <f t="shared" si="10"/>
        <v>-9.7950948730100254E-5</v>
      </c>
      <c r="AN38" s="75">
        <f t="shared" si="10"/>
        <v>-8.6136618711207894E-5</v>
      </c>
      <c r="AO38" s="75">
        <f t="shared" si="10"/>
        <v>-6.3932941234642551E-5</v>
      </c>
      <c r="AP38" s="75">
        <f t="shared" si="10"/>
        <v>-3.4018007495457839E-5</v>
      </c>
      <c r="AQ38" s="75">
        <f t="shared" si="10"/>
        <v>-4.8742286248848466E-20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4.57311E-5</v>
      </c>
      <c r="E39" s="50">
        <v>3.1415899999999999</v>
      </c>
      <c r="F39" s="36">
        <f t="shared" si="4"/>
        <v>1.8292439999935599</v>
      </c>
      <c r="G39" s="75">
        <f t="shared" si="9"/>
        <v>4.8540632079518137E-10</v>
      </c>
      <c r="H39" s="75">
        <f t="shared" si="9"/>
        <v>-3.1764010678796676E-5</v>
      </c>
      <c r="I39" s="75">
        <f t="shared" si="9"/>
        <v>-6.2563373372803951E-5</v>
      </c>
      <c r="J39" s="75">
        <f t="shared" si="9"/>
        <v>-9.1461779625472996E-5</v>
      </c>
      <c r="K39" s="75">
        <f t="shared" si="9"/>
        <v>-1.1758116598611573E-4</v>
      </c>
      <c r="L39" s="75">
        <f t="shared" si="9"/>
        <v>-1.4012790811721113E-4</v>
      </c>
      <c r="M39" s="75">
        <f t="shared" si="9"/>
        <v>-1.5841693466830798E-4</v>
      </c>
      <c r="N39" s="75">
        <f t="shared" si="9"/>
        <v>-1.7189254282234519E-4</v>
      </c>
      <c r="O39" s="75">
        <f t="shared" si="9"/>
        <v>-1.8014528304454908E-4</v>
      </c>
      <c r="P39" s="75">
        <f t="shared" si="9"/>
        <v>-1.8292439999935598E-4</v>
      </c>
      <c r="Q39" s="75">
        <f t="shared" si="9"/>
        <v>-1.8014545162439513E-4</v>
      </c>
      <c r="R39" s="75">
        <f t="shared" si="9"/>
        <v>-1.7189287485982403E-4</v>
      </c>
      <c r="S39" s="75">
        <f t="shared" si="9"/>
        <v>-1.5841742007462878E-4</v>
      </c>
      <c r="T39" s="75">
        <f t="shared" si="9"/>
        <v>-1.4012853214354852E-4</v>
      </c>
      <c r="U39" s="75">
        <f t="shared" si="9"/>
        <v>-1.1758190967174514E-4</v>
      </c>
      <c r="V39" s="75">
        <f t="shared" si="9"/>
        <v>-9.1462620373883015E-5</v>
      </c>
      <c r="W39" s="75">
        <f t="shared" si="8"/>
        <v>-6.2564285638279528E-5</v>
      </c>
      <c r="X39" s="75">
        <f t="shared" si="8"/>
        <v>-3.1764966742612865E-5</v>
      </c>
      <c r="Y39" s="75">
        <f t="shared" si="8"/>
        <v>-4.8540632081759227E-10</v>
      </c>
      <c r="Z39" s="75">
        <f t="shared" si="8"/>
        <v>3.1764010678796819E-5</v>
      </c>
      <c r="AA39" s="75">
        <f t="shared" si="8"/>
        <v>6.2563373372804005E-5</v>
      </c>
      <c r="AB39" s="75">
        <f t="shared" si="8"/>
        <v>9.1461779625473037E-5</v>
      </c>
      <c r="AC39" s="75">
        <f t="shared" si="8"/>
        <v>1.1758116598611572E-4</v>
      </c>
      <c r="AD39" s="75">
        <f t="shared" si="8"/>
        <v>1.4012790811721113E-4</v>
      </c>
      <c r="AE39" s="75">
        <f t="shared" si="8"/>
        <v>1.5841693466830798E-4</v>
      </c>
      <c r="AF39" s="75">
        <f t="shared" si="8"/>
        <v>1.7189254282234519E-4</v>
      </c>
      <c r="AG39" s="75">
        <f t="shared" si="8"/>
        <v>1.8014528304454908E-4</v>
      </c>
      <c r="AH39" s="75">
        <f t="shared" si="8"/>
        <v>1.8292439999935598E-4</v>
      </c>
      <c r="AI39" s="75">
        <f t="shared" si="8"/>
        <v>1.8014545162439518E-4</v>
      </c>
      <c r="AJ39" s="75">
        <f t="shared" si="8"/>
        <v>1.7189287485982411E-4</v>
      </c>
      <c r="AK39" s="75">
        <f t="shared" si="10"/>
        <v>1.5841742007462881E-4</v>
      </c>
      <c r="AL39" s="75">
        <f t="shared" si="10"/>
        <v>1.4012853214354852E-4</v>
      </c>
      <c r="AM39" s="75">
        <f t="shared" si="10"/>
        <v>1.1758190967174517E-4</v>
      </c>
      <c r="AN39" s="75">
        <f t="shared" si="10"/>
        <v>9.1462620373883028E-5</v>
      </c>
      <c r="AO39" s="75">
        <f t="shared" si="10"/>
        <v>6.2564285638279244E-5</v>
      </c>
      <c r="AP39" s="75">
        <f t="shared" si="10"/>
        <v>3.1764966742613042E-5</v>
      </c>
      <c r="AQ39" s="75">
        <f t="shared" si="10"/>
        <v>4.8540632067753374E-10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1.0736899999999999E-6</v>
      </c>
      <c r="E40" s="50">
        <v>-1.5708</v>
      </c>
      <c r="F40" s="36">
        <f t="shared" si="4"/>
        <v>3.2210699999782696E-2</v>
      </c>
      <c r="G40" s="75">
        <f t="shared" si="9"/>
        <v>-3.2210699999782693E-6</v>
      </c>
      <c r="H40" s="75">
        <f t="shared" si="9"/>
        <v>-3.1721367635182263E-6</v>
      </c>
      <c r="I40" s="75">
        <f t="shared" si="9"/>
        <v>-3.0268197566773355E-6</v>
      </c>
      <c r="J40" s="75">
        <f t="shared" si="9"/>
        <v>-2.7895343631745036E-6</v>
      </c>
      <c r="K40" s="75">
        <f t="shared" si="9"/>
        <v>-2.4674903796191121E-6</v>
      </c>
      <c r="L40" s="75">
        <f t="shared" si="9"/>
        <v>-2.0704729494893728E-6</v>
      </c>
      <c r="M40" s="75">
        <f t="shared" si="9"/>
        <v>-1.6105452464992638E-6</v>
      </c>
      <c r="N40" s="75">
        <f t="shared" si="9"/>
        <v>-1.101681941169493E-6</v>
      </c>
      <c r="O40" s="75">
        <f t="shared" si="9"/>
        <v>-5.5934458753524779E-7</v>
      </c>
      <c r="P40" s="75">
        <f t="shared" si="9"/>
        <v>-1.1831650762433779E-11</v>
      </c>
      <c r="Q40" s="75">
        <f t="shared" si="9"/>
        <v>5.5932128373244422E-7</v>
      </c>
      <c r="R40" s="75">
        <f t="shared" si="9"/>
        <v>1.1016597049396665E-6</v>
      </c>
      <c r="S40" s="75">
        <f t="shared" si="9"/>
        <v>1.6105247534790056E-6</v>
      </c>
      <c r="T40" s="75">
        <f t="shared" si="9"/>
        <v>2.0704548223487338E-6</v>
      </c>
      <c r="U40" s="75">
        <f t="shared" si="9"/>
        <v>2.4674751691420878E-6</v>
      </c>
      <c r="V40" s="75">
        <f t="shared" si="9"/>
        <v>2.7895225315237415E-6</v>
      </c>
      <c r="W40" s="75">
        <f t="shared" si="8"/>
        <v>3.0268116633515568E-6</v>
      </c>
      <c r="X40" s="75">
        <f t="shared" si="8"/>
        <v>3.1721326544290389E-6</v>
      </c>
      <c r="Y40" s="75">
        <f t="shared" si="8"/>
        <v>3.2210699999782693E-6</v>
      </c>
      <c r="Z40" s="75">
        <f t="shared" si="8"/>
        <v>3.1721367635182263E-6</v>
      </c>
      <c r="AA40" s="75">
        <f t="shared" si="8"/>
        <v>3.0268197566773359E-6</v>
      </c>
      <c r="AB40" s="75">
        <f t="shared" si="8"/>
        <v>2.789534363174504E-6</v>
      </c>
      <c r="AC40" s="75">
        <f t="shared" si="8"/>
        <v>2.4674903796191125E-6</v>
      </c>
      <c r="AD40" s="75">
        <f t="shared" si="8"/>
        <v>2.0704729494893736E-6</v>
      </c>
      <c r="AE40" s="75">
        <f t="shared" si="8"/>
        <v>1.6105452464992657E-6</v>
      </c>
      <c r="AF40" s="75">
        <f t="shared" si="8"/>
        <v>1.1016819411694951E-6</v>
      </c>
      <c r="AG40" s="75">
        <f t="shared" si="8"/>
        <v>5.5934458753524811E-7</v>
      </c>
      <c r="AH40" s="75">
        <f t="shared" si="8"/>
        <v>1.1831650763543629E-11</v>
      </c>
      <c r="AI40" s="75">
        <f t="shared" si="8"/>
        <v>-5.5932128373244242E-7</v>
      </c>
      <c r="AJ40" s="75">
        <f t="shared" si="8"/>
        <v>-1.1016597049396642E-6</v>
      </c>
      <c r="AK40" s="75">
        <f t="shared" si="10"/>
        <v>-1.6105247534790058E-6</v>
      </c>
      <c r="AL40" s="75">
        <f t="shared" si="10"/>
        <v>-2.0704548223487333E-6</v>
      </c>
      <c r="AM40" s="75">
        <f t="shared" si="10"/>
        <v>-2.4674751691420869E-6</v>
      </c>
      <c r="AN40" s="75">
        <f t="shared" si="10"/>
        <v>-2.7895225315237406E-6</v>
      </c>
      <c r="AO40" s="75">
        <f t="shared" si="10"/>
        <v>-3.0268116633515568E-6</v>
      </c>
      <c r="AP40" s="75">
        <f t="shared" si="10"/>
        <v>-3.1721326544290384E-6</v>
      </c>
      <c r="AQ40" s="75">
        <f t="shared" si="10"/>
        <v>-3.2210699999782693E-6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1.7064299999999999E-5</v>
      </c>
      <c r="E41" s="50">
        <v>3.1415899999999999</v>
      </c>
      <c r="F41" s="36">
        <f t="shared" si="4"/>
        <v>0.33610141331284732</v>
      </c>
      <c r="G41" s="75">
        <f t="shared" si="9"/>
        <v>-1.8112660924220166E-10</v>
      </c>
      <c r="H41" s="75">
        <f t="shared" si="9"/>
        <v>1.1672498460001884E-5</v>
      </c>
      <c r="I41" s="75">
        <f t="shared" si="9"/>
        <v>2.193730246460657E-5</v>
      </c>
      <c r="J41" s="75">
        <f t="shared" si="9"/>
        <v>2.955614403187672E-5</v>
      </c>
      <c r="K41" s="75">
        <f t="shared" si="9"/>
        <v>3.3610078426673486E-5</v>
      </c>
      <c r="L41" s="75">
        <f t="shared" si="9"/>
        <v>3.3610141331284734E-5</v>
      </c>
      <c r="M41" s="75">
        <f t="shared" si="9"/>
        <v>2.9556325158485982E-5</v>
      </c>
      <c r="N41" s="75">
        <f t="shared" si="9"/>
        <v>2.1937579966671615E-5</v>
      </c>
      <c r="O41" s="75">
        <f t="shared" si="9"/>
        <v>1.1672838866678152E-5</v>
      </c>
      <c r="P41" s="75">
        <f t="shared" si="9"/>
        <v>1.8112660924638293E-10</v>
      </c>
      <c r="Q41" s="75">
        <f t="shared" si="9"/>
        <v>-1.1672498460001881E-5</v>
      </c>
      <c r="R41" s="75">
        <f t="shared" si="9"/>
        <v>-2.1937302464606587E-5</v>
      </c>
      <c r="S41" s="75">
        <f t="shared" si="9"/>
        <v>-2.9556144031876733E-5</v>
      </c>
      <c r="T41" s="75">
        <f t="shared" si="9"/>
        <v>-3.3610078426673486E-5</v>
      </c>
      <c r="U41" s="75">
        <f t="shared" si="9"/>
        <v>-3.3610141331284734E-5</v>
      </c>
      <c r="V41" s="75">
        <f t="shared" si="9"/>
        <v>-2.9556325158485982E-5</v>
      </c>
      <c r="W41" s="75">
        <f t="shared" si="8"/>
        <v>-2.1937579966671619E-5</v>
      </c>
      <c r="X41" s="75">
        <f t="shared" si="8"/>
        <v>-1.1672838866678159E-5</v>
      </c>
      <c r="Y41" s="75">
        <f t="shared" si="8"/>
        <v>-1.811266092505642E-10</v>
      </c>
      <c r="Z41" s="75">
        <f t="shared" si="8"/>
        <v>1.1672498460001933E-5</v>
      </c>
      <c r="AA41" s="75">
        <f t="shared" si="8"/>
        <v>2.1937302464606584E-5</v>
      </c>
      <c r="AB41" s="75">
        <f t="shared" si="8"/>
        <v>2.955614403187673E-5</v>
      </c>
      <c r="AC41" s="75">
        <f t="shared" si="8"/>
        <v>3.3610078426673486E-5</v>
      </c>
      <c r="AD41" s="75">
        <f t="shared" si="8"/>
        <v>3.3610141331284734E-5</v>
      </c>
      <c r="AE41" s="75">
        <f t="shared" si="8"/>
        <v>2.9556325158485985E-5</v>
      </c>
      <c r="AF41" s="75">
        <f t="shared" si="8"/>
        <v>2.1937579966671622E-5</v>
      </c>
      <c r="AG41" s="75">
        <f t="shared" si="8"/>
        <v>1.1672838866678162E-5</v>
      </c>
      <c r="AH41" s="75">
        <f t="shared" si="8"/>
        <v>1.8112660925474544E-10</v>
      </c>
      <c r="AI41" s="75">
        <f t="shared" si="8"/>
        <v>-1.1672498460001815E-5</v>
      </c>
      <c r="AJ41" s="75">
        <f t="shared" si="8"/>
        <v>-2.1937302464606489E-5</v>
      </c>
      <c r="AK41" s="75">
        <f t="shared" si="10"/>
        <v>-2.955614403187673E-5</v>
      </c>
      <c r="AL41" s="75">
        <f t="shared" si="10"/>
        <v>-3.3610078426673486E-5</v>
      </c>
      <c r="AM41" s="75">
        <f t="shared" si="10"/>
        <v>-3.3610141331284734E-5</v>
      </c>
      <c r="AN41" s="75">
        <f t="shared" si="10"/>
        <v>-2.9556325158485989E-5</v>
      </c>
      <c r="AO41" s="75">
        <f t="shared" si="10"/>
        <v>-2.1937579966671534E-5</v>
      </c>
      <c r="AP41" s="75">
        <f t="shared" si="10"/>
        <v>-1.1672838866678223E-5</v>
      </c>
      <c r="AQ41" s="75">
        <f t="shared" si="10"/>
        <v>-1.8112660919830215E-10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1.57642E-6</v>
      </c>
      <c r="E42" s="50">
        <v>3.1415899999999999</v>
      </c>
      <c r="F42" s="36">
        <f t="shared" si="4"/>
        <v>6.3056799999777993E-2</v>
      </c>
      <c r="G42" s="75">
        <f t="shared" si="9"/>
        <v>1.6732688088148761E-11</v>
      </c>
      <c r="H42" s="75">
        <f t="shared" si="9"/>
        <v>-1.0949533624659949E-6</v>
      </c>
      <c r="I42" s="75">
        <f t="shared" si="9"/>
        <v>-2.1566538537746877E-6</v>
      </c>
      <c r="J42" s="75">
        <f t="shared" si="9"/>
        <v>-3.1528255090559408E-6</v>
      </c>
      <c r="K42" s="75">
        <f t="shared" si="9"/>
        <v>-4.053200156651219E-6</v>
      </c>
      <c r="L42" s="75">
        <f t="shared" si="9"/>
        <v>-4.8304203685048898E-6</v>
      </c>
      <c r="M42" s="75">
        <f t="shared" si="9"/>
        <v>-5.4608707017721874E-6</v>
      </c>
      <c r="N42" s="75">
        <f t="shared" si="9"/>
        <v>-5.9253952421000451E-6</v>
      </c>
      <c r="O42" s="75">
        <f t="shared" si="9"/>
        <v>-6.2098796463913628E-6</v>
      </c>
      <c r="P42" s="75">
        <f t="shared" si="9"/>
        <v>-6.3056799999777992E-6</v>
      </c>
      <c r="Q42" s="75">
        <f t="shared" si="9"/>
        <v>-6.2098854575929507E-6</v>
      </c>
      <c r="R42" s="75">
        <f t="shared" si="9"/>
        <v>-5.9254066879328021E-6</v>
      </c>
      <c r="S42" s="75">
        <f t="shared" si="9"/>
        <v>-5.4608874344602756E-6</v>
      </c>
      <c r="T42" s="75">
        <f t="shared" si="9"/>
        <v>-4.8304418796340503E-6</v>
      </c>
      <c r="U42" s="75">
        <f t="shared" si="9"/>
        <v>-4.0532257926166764E-6</v>
      </c>
      <c r="V42" s="75">
        <f t="shared" si="9"/>
        <v>-3.1528544909218596E-6</v>
      </c>
      <c r="W42" s="75">
        <f t="shared" si="8"/>
        <v>-2.1566853009417355E-6</v>
      </c>
      <c r="X42" s="75">
        <f t="shared" si="8"/>
        <v>-1.0949863194279116E-6</v>
      </c>
      <c r="Y42" s="75">
        <f t="shared" si="8"/>
        <v>-1.6732688088921299E-11</v>
      </c>
      <c r="Z42" s="75">
        <f t="shared" si="8"/>
        <v>1.0949533624659997E-6</v>
      </c>
      <c r="AA42" s="75">
        <f t="shared" si="8"/>
        <v>2.1566538537746894E-6</v>
      </c>
      <c r="AB42" s="75">
        <f t="shared" si="8"/>
        <v>3.1528255090559425E-6</v>
      </c>
      <c r="AC42" s="75">
        <f t="shared" si="8"/>
        <v>4.0532001566512181E-6</v>
      </c>
      <c r="AD42" s="75">
        <f t="shared" si="8"/>
        <v>4.8304203685048898E-6</v>
      </c>
      <c r="AE42" s="75">
        <f t="shared" si="8"/>
        <v>5.4608707017721866E-6</v>
      </c>
      <c r="AF42" s="75">
        <f t="shared" si="8"/>
        <v>5.9253952421000451E-6</v>
      </c>
      <c r="AG42" s="75">
        <f t="shared" si="8"/>
        <v>6.2098796463913628E-6</v>
      </c>
      <c r="AH42" s="75">
        <f t="shared" si="8"/>
        <v>6.3056799999777992E-6</v>
      </c>
      <c r="AI42" s="75">
        <f t="shared" si="8"/>
        <v>6.2098854575929516E-6</v>
      </c>
      <c r="AJ42" s="75">
        <f t="shared" si="8"/>
        <v>5.9254066879328055E-6</v>
      </c>
      <c r="AK42" s="75">
        <f t="shared" si="10"/>
        <v>5.4608874344602765E-6</v>
      </c>
      <c r="AL42" s="75">
        <f t="shared" si="10"/>
        <v>4.8304418796340503E-6</v>
      </c>
      <c r="AM42" s="75">
        <f t="shared" si="10"/>
        <v>4.0532257926166772E-6</v>
      </c>
      <c r="AN42" s="75">
        <f t="shared" si="10"/>
        <v>3.1528544909218601E-6</v>
      </c>
      <c r="AO42" s="75">
        <f t="shared" si="10"/>
        <v>2.1566853009417258E-6</v>
      </c>
      <c r="AP42" s="75">
        <f t="shared" si="10"/>
        <v>1.0949863194279178E-6</v>
      </c>
      <c r="AQ42" s="75">
        <f t="shared" si="10"/>
        <v>1.6732688084093269E-11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2.1905599999999999E-5</v>
      </c>
      <c r="E43" s="50">
        <v>-1.5708</v>
      </c>
      <c r="F43" s="36">
        <f t="shared" si="4"/>
        <v>0.65716799999556652</v>
      </c>
      <c r="G43" s="75">
        <f t="shared" si="9"/>
        <v>-6.571679999955665E-5</v>
      </c>
      <c r="H43" s="75">
        <f t="shared" si="9"/>
        <v>-6.4718456059872836E-5</v>
      </c>
      <c r="I43" s="75">
        <f t="shared" si="9"/>
        <v>-6.1753674581928718E-5</v>
      </c>
      <c r="J43" s="75">
        <f t="shared" si="9"/>
        <v>-5.6912538950679814E-5</v>
      </c>
      <c r="K43" s="75">
        <f t="shared" si="9"/>
        <v>-5.0342144622548814E-5</v>
      </c>
      <c r="L43" s="75">
        <f t="shared" si="9"/>
        <v>-4.224212970441599E-5</v>
      </c>
      <c r="M43" s="75">
        <f t="shared" si="9"/>
        <v>-3.2858609050763507E-5</v>
      </c>
      <c r="N43" s="75">
        <f t="shared" si="9"/>
        <v>-2.2476696188362045E-5</v>
      </c>
      <c r="O43" s="75">
        <f t="shared" si="9"/>
        <v>-1.1411840286034259E-5</v>
      </c>
      <c r="P43" s="75">
        <f t="shared" si="9"/>
        <v>-2.4139128513963012E-10</v>
      </c>
      <c r="Q43" s="75">
        <f t="shared" si="9"/>
        <v>1.141136483801603E-5</v>
      </c>
      <c r="R43" s="75">
        <f t="shared" si="9"/>
        <v>2.2476242521143307E-5</v>
      </c>
      <c r="S43" s="75">
        <f t="shared" si="9"/>
        <v>3.2858190948793137E-5</v>
      </c>
      <c r="T43" s="75">
        <f t="shared" si="9"/>
        <v>4.2241759871510797E-5</v>
      </c>
      <c r="U43" s="75">
        <f t="shared" si="9"/>
        <v>5.0341834295894466E-5</v>
      </c>
      <c r="V43" s="75">
        <f t="shared" si="9"/>
        <v>5.6912297559394679E-5</v>
      </c>
      <c r="W43" s="75">
        <f t="shared" si="8"/>
        <v>6.175350946056483E-5</v>
      </c>
      <c r="X43" s="75">
        <f t="shared" si="8"/>
        <v>6.4718372225559294E-5</v>
      </c>
      <c r="Y43" s="75">
        <f t="shared" si="8"/>
        <v>6.571679999955665E-5</v>
      </c>
      <c r="Z43" s="75">
        <f t="shared" si="8"/>
        <v>6.4718456059872836E-5</v>
      </c>
      <c r="AA43" s="75">
        <f t="shared" si="8"/>
        <v>6.1753674581928731E-5</v>
      </c>
      <c r="AB43" s="75">
        <f t="shared" si="8"/>
        <v>5.691253895067982E-5</v>
      </c>
      <c r="AC43" s="75">
        <f t="shared" si="8"/>
        <v>5.0342144622548814E-5</v>
      </c>
      <c r="AD43" s="75">
        <f t="shared" si="8"/>
        <v>4.224212970441601E-5</v>
      </c>
      <c r="AE43" s="75">
        <f t="shared" si="8"/>
        <v>3.2858609050763547E-5</v>
      </c>
      <c r="AF43" s="75">
        <f t="shared" si="8"/>
        <v>2.2476696188362093E-5</v>
      </c>
      <c r="AG43" s="75">
        <f t="shared" si="8"/>
        <v>1.1411840286034267E-5</v>
      </c>
      <c r="AH43" s="75">
        <f t="shared" si="8"/>
        <v>2.4139128516227341E-10</v>
      </c>
      <c r="AI43" s="75">
        <f t="shared" si="8"/>
        <v>-1.1411364838015992E-5</v>
      </c>
      <c r="AJ43" s="75">
        <f t="shared" si="8"/>
        <v>-2.2476242521143263E-5</v>
      </c>
      <c r="AK43" s="75">
        <f t="shared" si="10"/>
        <v>-3.2858190948793144E-5</v>
      </c>
      <c r="AL43" s="75">
        <f t="shared" si="10"/>
        <v>-4.2241759871510784E-5</v>
      </c>
      <c r="AM43" s="75">
        <f t="shared" si="10"/>
        <v>-5.0341834295894439E-5</v>
      </c>
      <c r="AN43" s="75">
        <f t="shared" si="10"/>
        <v>-5.6912297559394659E-5</v>
      </c>
      <c r="AO43" s="75">
        <f t="shared" si="10"/>
        <v>-6.175350946056483E-5</v>
      </c>
      <c r="AP43" s="75">
        <f t="shared" si="10"/>
        <v>-6.471837222555928E-5</v>
      </c>
      <c r="AQ43" s="75">
        <f t="shared" si="10"/>
        <v>-6.571679999955665E-5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2.8815699999999998E-7</v>
      </c>
      <c r="E44" s="50">
        <v>-3.9455800000000001E-16</v>
      </c>
      <c r="F44" s="36">
        <f t="shared" si="4"/>
        <v>5.6755849536947777E-3</v>
      </c>
      <c r="G44" s="75">
        <f t="shared" si="9"/>
        <v>-4.54778598424E-22</v>
      </c>
      <c r="H44" s="75">
        <f t="shared" si="9"/>
        <v>1.9711099688058901E-7</v>
      </c>
      <c r="I44" s="75">
        <f t="shared" si="9"/>
        <v>3.7044749848888784E-7</v>
      </c>
      <c r="J44" s="75">
        <f t="shared" si="9"/>
        <v>4.9910256455662463E-7</v>
      </c>
      <c r="K44" s="75">
        <f t="shared" si="9"/>
        <v>5.6755849536947755E-7</v>
      </c>
      <c r="L44" s="75">
        <f t="shared" si="9"/>
        <v>5.6755849536947776E-7</v>
      </c>
      <c r="M44" s="75">
        <f t="shared" si="9"/>
        <v>4.9910256455662527E-7</v>
      </c>
      <c r="N44" s="75">
        <f t="shared" si="9"/>
        <v>3.7044749848888869E-7</v>
      </c>
      <c r="O44" s="75">
        <f t="shared" si="9"/>
        <v>1.9711099688058999E-7</v>
      </c>
      <c r="P44" s="75">
        <f t="shared" si="9"/>
        <v>5.8247667843527856E-22</v>
      </c>
      <c r="Q44" s="75">
        <f t="shared" si="9"/>
        <v>-1.9711099688058891E-7</v>
      </c>
      <c r="R44" s="75">
        <f t="shared" si="9"/>
        <v>-3.7044749848888779E-7</v>
      </c>
      <c r="S44" s="75">
        <f t="shared" si="9"/>
        <v>-4.9910256455662452E-7</v>
      </c>
      <c r="T44" s="75">
        <f t="shared" si="9"/>
        <v>-5.6755849536947755E-7</v>
      </c>
      <c r="U44" s="75">
        <f t="shared" si="9"/>
        <v>-5.6755849536947776E-7</v>
      </c>
      <c r="V44" s="75">
        <f t="shared" si="9"/>
        <v>-4.9910256455662516E-7</v>
      </c>
      <c r="W44" s="75">
        <f t="shared" si="8"/>
        <v>-3.7044749848888874E-7</v>
      </c>
      <c r="X44" s="75">
        <f t="shared" si="8"/>
        <v>-1.9711099688058983E-7</v>
      </c>
      <c r="Y44" s="75">
        <f t="shared" si="8"/>
        <v>-6.5308369909949919E-22</v>
      </c>
      <c r="Z44" s="75">
        <f t="shared" si="8"/>
        <v>1.9711099688058907E-7</v>
      </c>
      <c r="AA44" s="75">
        <f t="shared" si="8"/>
        <v>3.7044749848888769E-7</v>
      </c>
      <c r="AB44" s="75">
        <f t="shared" si="8"/>
        <v>4.9910256455662474E-7</v>
      </c>
      <c r="AC44" s="75">
        <f t="shared" si="8"/>
        <v>5.6755849536947755E-7</v>
      </c>
      <c r="AD44" s="75">
        <f t="shared" si="8"/>
        <v>5.6755849536947765E-7</v>
      </c>
      <c r="AE44" s="75">
        <f t="shared" si="8"/>
        <v>4.9910256455662527E-7</v>
      </c>
      <c r="AF44" s="75">
        <f t="shared" si="8"/>
        <v>3.704474984888888E-7</v>
      </c>
      <c r="AG44" s="75">
        <f t="shared" si="8"/>
        <v>1.9711099688058941E-7</v>
      </c>
      <c r="AH44" s="75">
        <f t="shared" si="8"/>
        <v>2.1182106199266193E-22</v>
      </c>
      <c r="AI44" s="75">
        <f t="shared" si="8"/>
        <v>-1.9711099688058901E-7</v>
      </c>
      <c r="AJ44" s="75">
        <f t="shared" si="8"/>
        <v>-3.7044749848888763E-7</v>
      </c>
      <c r="AK44" s="75">
        <f t="shared" si="10"/>
        <v>-4.9910256455662495E-7</v>
      </c>
      <c r="AL44" s="75">
        <f t="shared" si="10"/>
        <v>-5.6755849536947765E-7</v>
      </c>
      <c r="AM44" s="75">
        <f t="shared" si="10"/>
        <v>-5.6755849536947765E-7</v>
      </c>
      <c r="AN44" s="75">
        <f t="shared" si="10"/>
        <v>-4.9910256455662527E-7</v>
      </c>
      <c r="AO44" s="75">
        <f t="shared" si="10"/>
        <v>-3.70447498488888E-7</v>
      </c>
      <c r="AP44" s="75">
        <f t="shared" si="10"/>
        <v>-1.9711099688059044E-7</v>
      </c>
      <c r="AQ44" s="75">
        <f t="shared" si="10"/>
        <v>-2.8242808265688256E-22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2.7574000000000001E-7</v>
      </c>
      <c r="E45" s="50">
        <v>-4.0298699999999997E-12</v>
      </c>
      <c r="F45" s="36">
        <f t="shared" si="4"/>
        <v>1.1029600000000001E-2</v>
      </c>
      <c r="G45" s="75">
        <f t="shared" si="9"/>
        <v>-4.4447854152000001E-18</v>
      </c>
      <c r="H45" s="75">
        <f t="shared" si="9"/>
        <v>1.9152699403514024E-7</v>
      </c>
      <c r="I45" s="75">
        <f t="shared" si="9"/>
        <v>3.7723453727830283E-7</v>
      </c>
      <c r="J45" s="75">
        <f t="shared" si="9"/>
        <v>5.5147999999615067E-7</v>
      </c>
      <c r="K45" s="75">
        <f t="shared" si="9"/>
        <v>7.0896902197646051E-7</v>
      </c>
      <c r="L45" s="75">
        <f t="shared" si="9"/>
        <v>8.4491637897965095E-7</v>
      </c>
      <c r="M45" s="75">
        <f t="shared" si="9"/>
        <v>9.5519137935586199E-7</v>
      </c>
      <c r="N45" s="75">
        <f t="shared" si="9"/>
        <v>1.0364433730205052E-6</v>
      </c>
      <c r="O45" s="75">
        <f t="shared" si="9"/>
        <v>1.0862035592615731E-6</v>
      </c>
      <c r="P45" s="75">
        <f t="shared" si="9"/>
        <v>1.10296E-6</v>
      </c>
      <c r="Q45" s="75">
        <f t="shared" si="9"/>
        <v>1.086203559263117E-6</v>
      </c>
      <c r="R45" s="75">
        <f t="shared" si="9"/>
        <v>1.0364433730235457E-6</v>
      </c>
      <c r="S45" s="75">
        <f t="shared" si="9"/>
        <v>9.5519137936030679E-7</v>
      </c>
      <c r="T45" s="75">
        <f t="shared" si="9"/>
        <v>8.4491637898536493E-7</v>
      </c>
      <c r="U45" s="75">
        <f t="shared" si="9"/>
        <v>7.0896902198327033E-7</v>
      </c>
      <c r="V45" s="75">
        <f t="shared" si="9"/>
        <v>5.5148000000384904E-7</v>
      </c>
      <c r="W45" s="75">
        <f t="shared" si="8"/>
        <v>3.7723453728665627E-7</v>
      </c>
      <c r="X45" s="75">
        <f t="shared" si="8"/>
        <v>1.9152699404389443E-7</v>
      </c>
      <c r="Y45" s="75">
        <f t="shared" si="8"/>
        <v>4.4446949780223291E-18</v>
      </c>
      <c r="Z45" s="75">
        <f t="shared" si="8"/>
        <v>-1.9152699403514059E-7</v>
      </c>
      <c r="AA45" s="75">
        <f t="shared" si="8"/>
        <v>-3.7723453727830299E-7</v>
      </c>
      <c r="AB45" s="75">
        <f t="shared" si="8"/>
        <v>-5.5147999999615109E-7</v>
      </c>
      <c r="AC45" s="75">
        <f t="shared" si="8"/>
        <v>-7.0896902197646061E-7</v>
      </c>
      <c r="AD45" s="75">
        <f t="shared" si="8"/>
        <v>-8.4491637897965095E-7</v>
      </c>
      <c r="AE45" s="75">
        <f t="shared" si="8"/>
        <v>-9.5519137935586199E-7</v>
      </c>
      <c r="AF45" s="75">
        <f t="shared" si="8"/>
        <v>-1.0364433730205052E-6</v>
      </c>
      <c r="AG45" s="75">
        <f t="shared" si="8"/>
        <v>-1.0862035592615733E-6</v>
      </c>
      <c r="AH45" s="75">
        <f t="shared" si="8"/>
        <v>-1.10296E-6</v>
      </c>
      <c r="AI45" s="75">
        <f t="shared" si="8"/>
        <v>-1.086203559263117E-6</v>
      </c>
      <c r="AJ45" s="75">
        <f t="shared" si="8"/>
        <v>-1.0364433730235459E-6</v>
      </c>
      <c r="AK45" s="75">
        <f t="shared" si="10"/>
        <v>-9.5519137936030679E-7</v>
      </c>
      <c r="AL45" s="75">
        <f t="shared" si="10"/>
        <v>-8.4491637898536493E-7</v>
      </c>
      <c r="AM45" s="75">
        <f t="shared" si="10"/>
        <v>-7.0896902198327044E-7</v>
      </c>
      <c r="AN45" s="75">
        <f t="shared" si="10"/>
        <v>-5.5148000000384957E-7</v>
      </c>
      <c r="AO45" s="75">
        <f t="shared" si="10"/>
        <v>-3.7723453728665595E-7</v>
      </c>
      <c r="AP45" s="75">
        <f t="shared" si="10"/>
        <v>-1.9152699404389555E-7</v>
      </c>
      <c r="AQ45" s="75">
        <f t="shared" si="10"/>
        <v>-4.4448301069963119E-18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2.27975E-5</v>
      </c>
      <c r="E46" s="50">
        <v>-1.5708</v>
      </c>
      <c r="F46" s="36">
        <f t="shared" si="4"/>
        <v>0.68392499999538603</v>
      </c>
      <c r="G46" s="75">
        <f t="shared" si="9"/>
        <v>-6.8392499999538604E-5</v>
      </c>
      <c r="H46" s="75">
        <f t="shared" si="9"/>
        <v>-6.7353507871272696E-5</v>
      </c>
      <c r="I46" s="75">
        <f t="shared" si="9"/>
        <v>-6.4268013488857629E-5</v>
      </c>
      <c r="J46" s="75">
        <f t="shared" si="9"/>
        <v>-5.9229768037767653E-5</v>
      </c>
      <c r="K46" s="75">
        <f t="shared" si="9"/>
        <v>-5.2391856056558892E-5</v>
      </c>
      <c r="L46" s="75">
        <f t="shared" si="9"/>
        <v>-4.3962044040629959E-5</v>
      </c>
      <c r="M46" s="75">
        <f t="shared" si="9"/>
        <v>-3.4196467562394146E-5</v>
      </c>
      <c r="N46" s="75">
        <f t="shared" si="9"/>
        <v>-2.3391848721522519E-5</v>
      </c>
      <c r="O46" s="75">
        <f t="shared" si="9"/>
        <v>-1.1876480394094024E-5</v>
      </c>
      <c r="P46" s="75">
        <f t="shared" si="9"/>
        <v>-2.5121968003481837E-10</v>
      </c>
      <c r="Q46" s="75">
        <f t="shared" si="9"/>
        <v>1.1875985587916809E-5</v>
      </c>
      <c r="R46" s="75">
        <f t="shared" si="9"/>
        <v>2.3391376582963472E-5</v>
      </c>
      <c r="S46" s="75">
        <f t="shared" si="9"/>
        <v>3.4196032437144451E-5</v>
      </c>
      <c r="T46" s="75">
        <f t="shared" si="9"/>
        <v>4.3961659149750171E-5</v>
      </c>
      <c r="U46" s="75">
        <f t="shared" si="9"/>
        <v>5.2391533094763612E-5</v>
      </c>
      <c r="V46" s="75">
        <f t="shared" si="9"/>
        <v>5.9229516818087626E-5</v>
      </c>
      <c r="W46" s="75">
        <f t="shared" si="8"/>
        <v>6.4267841644475698E-5</v>
      </c>
      <c r="X46" s="75">
        <f t="shared" si="8"/>
        <v>6.7353420623593427E-5</v>
      </c>
      <c r="Y46" s="75">
        <f t="shared" si="8"/>
        <v>6.8392499999538604E-5</v>
      </c>
      <c r="Z46" s="75">
        <f t="shared" si="8"/>
        <v>6.7353507871272696E-5</v>
      </c>
      <c r="AA46" s="75">
        <f t="shared" si="8"/>
        <v>6.4268013488857643E-5</v>
      </c>
      <c r="AB46" s="75">
        <f t="shared" si="8"/>
        <v>5.922976803776766E-5</v>
      </c>
      <c r="AC46" s="75">
        <f t="shared" si="8"/>
        <v>5.2391856056558899E-5</v>
      </c>
      <c r="AD46" s="75">
        <f t="shared" si="8"/>
        <v>4.3962044040629972E-5</v>
      </c>
      <c r="AE46" s="75">
        <f t="shared" si="8"/>
        <v>3.419646756239418E-5</v>
      </c>
      <c r="AF46" s="75">
        <f t="shared" si="8"/>
        <v>2.3391848721522573E-5</v>
      </c>
      <c r="AG46" s="75">
        <f t="shared" si="8"/>
        <v>1.1876480394094031E-5</v>
      </c>
      <c r="AH46" s="75">
        <f t="shared" si="8"/>
        <v>2.5121968005838366E-10</v>
      </c>
      <c r="AI46" s="75">
        <f t="shared" si="8"/>
        <v>-1.1875985587916772E-5</v>
      </c>
      <c r="AJ46" s="75">
        <f t="shared" si="8"/>
        <v>-2.3391376582963421E-5</v>
      </c>
      <c r="AK46" s="75">
        <f t="shared" si="10"/>
        <v>-3.4196032437144465E-5</v>
      </c>
      <c r="AL46" s="75">
        <f t="shared" si="10"/>
        <v>-4.3961659149750157E-5</v>
      </c>
      <c r="AM46" s="75">
        <f t="shared" si="10"/>
        <v>-5.2391533094763605E-5</v>
      </c>
      <c r="AN46" s="75">
        <f t="shared" si="10"/>
        <v>-5.9229516818087605E-5</v>
      </c>
      <c r="AO46" s="75">
        <f t="shared" si="10"/>
        <v>-6.4267841644475698E-5</v>
      </c>
      <c r="AP46" s="75">
        <f t="shared" si="10"/>
        <v>-6.7353420623593414E-5</v>
      </c>
      <c r="AQ46" s="75">
        <f t="shared" si="10"/>
        <v>-6.8392499999538604E-5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7.2629900000000001E-7</v>
      </c>
      <c r="E47" s="50">
        <v>-4.2802100000000002E-16</v>
      </c>
      <c r="F47" s="36">
        <f t="shared" si="4"/>
        <v>1.4305297724100276E-2</v>
      </c>
      <c r="G47" s="75">
        <f t="shared" si="9"/>
        <v>-1.243484897116E-21</v>
      </c>
      <c r="H47" s="75">
        <f t="shared" si="9"/>
        <v>4.9681777615457859E-7</v>
      </c>
      <c r="I47" s="75">
        <f t="shared" si="9"/>
        <v>9.3371199625544656E-7</v>
      </c>
      <c r="J47" s="75">
        <f t="shared" si="9"/>
        <v>1.2579867694864674E-6</v>
      </c>
      <c r="K47" s="75">
        <f t="shared" si="9"/>
        <v>1.4305297724100272E-6</v>
      </c>
      <c r="L47" s="75">
        <f t="shared" si="9"/>
        <v>1.4305297724100276E-6</v>
      </c>
      <c r="M47" s="75">
        <f t="shared" si="9"/>
        <v>1.2579867694864688E-6</v>
      </c>
      <c r="N47" s="75">
        <f t="shared" si="9"/>
        <v>9.3371199625544889E-7</v>
      </c>
      <c r="O47" s="75">
        <f t="shared" si="9"/>
        <v>4.9681777615458113E-7</v>
      </c>
      <c r="P47" s="75">
        <f t="shared" si="9"/>
        <v>1.4681310156298978E-21</v>
      </c>
      <c r="Q47" s="75">
        <f t="shared" si="9"/>
        <v>-4.9681777615457849E-7</v>
      </c>
      <c r="R47" s="75">
        <f t="shared" si="9"/>
        <v>-9.3371199625544656E-7</v>
      </c>
      <c r="S47" s="75">
        <f t="shared" si="9"/>
        <v>-1.2579867694864669E-6</v>
      </c>
      <c r="T47" s="75">
        <f t="shared" si="9"/>
        <v>-1.4305297724100272E-6</v>
      </c>
      <c r="U47" s="75">
        <f t="shared" si="9"/>
        <v>-1.4305297724100276E-6</v>
      </c>
      <c r="V47" s="75">
        <f t="shared" si="9"/>
        <v>-1.2579867694864686E-6</v>
      </c>
      <c r="W47" s="75">
        <f t="shared" si="8"/>
        <v>-9.3371199625544899E-7</v>
      </c>
      <c r="X47" s="75">
        <f t="shared" si="8"/>
        <v>-4.9681777615458082E-7</v>
      </c>
      <c r="Y47" s="75">
        <f t="shared" si="8"/>
        <v>-1.6460958351602328E-21</v>
      </c>
      <c r="Z47" s="75">
        <f t="shared" si="8"/>
        <v>4.968177761545788E-7</v>
      </c>
      <c r="AA47" s="75">
        <f t="shared" si="8"/>
        <v>9.3371199625544645E-7</v>
      </c>
      <c r="AB47" s="75">
        <f t="shared" si="8"/>
        <v>1.2579867694864676E-6</v>
      </c>
      <c r="AC47" s="75">
        <f t="shared" si="8"/>
        <v>1.4305297724100272E-6</v>
      </c>
      <c r="AD47" s="75">
        <f t="shared" si="8"/>
        <v>1.4305297724100276E-6</v>
      </c>
      <c r="AE47" s="75">
        <f t="shared" si="8"/>
        <v>1.2579867694864688E-6</v>
      </c>
      <c r="AF47" s="75">
        <f t="shared" si="8"/>
        <v>9.337119962554492E-7</v>
      </c>
      <c r="AG47" s="75">
        <f t="shared" si="8"/>
        <v>4.9681777615457976E-7</v>
      </c>
      <c r="AH47" s="75">
        <f t="shared" si="8"/>
        <v>5.338944585910055E-22</v>
      </c>
      <c r="AI47" s="75">
        <f t="shared" si="8"/>
        <v>-4.968177761545787E-7</v>
      </c>
      <c r="AJ47" s="75">
        <f t="shared" si="8"/>
        <v>-9.3371199625544624E-7</v>
      </c>
      <c r="AK47" s="75">
        <f t="shared" si="10"/>
        <v>-1.2579867694864682E-6</v>
      </c>
      <c r="AL47" s="75">
        <f t="shared" si="10"/>
        <v>-1.4305297724100274E-6</v>
      </c>
      <c r="AM47" s="75">
        <f t="shared" si="10"/>
        <v>-1.4305297724100276E-6</v>
      </c>
      <c r="AN47" s="75">
        <f t="shared" si="10"/>
        <v>-1.2579867694864688E-6</v>
      </c>
      <c r="AO47" s="75">
        <f t="shared" si="10"/>
        <v>-9.3371199625544719E-7</v>
      </c>
      <c r="AP47" s="75">
        <f t="shared" si="10"/>
        <v>-4.968177761545823E-7</v>
      </c>
      <c r="AQ47" s="75">
        <f t="shared" si="10"/>
        <v>-7.1185927812134063E-22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2.8254299999999999E-19</v>
      </c>
      <c r="E48" s="50">
        <v>-1.5708</v>
      </c>
      <c r="F48" s="36">
        <f t="shared" si="4"/>
        <v>2.825429999980939E-15</v>
      </c>
      <c r="G48" s="75">
        <f t="shared" si="9"/>
        <v>-2.825429999980939E-19</v>
      </c>
      <c r="H48" s="75">
        <f t="shared" si="9"/>
        <v>-2.7825071717619623E-19</v>
      </c>
      <c r="I48" s="75">
        <f t="shared" si="9"/>
        <v>-2.6550392711455649E-19</v>
      </c>
      <c r="J48" s="75">
        <f t="shared" si="9"/>
        <v>-2.4468993457901065E-19</v>
      </c>
      <c r="K48" s="75">
        <f t="shared" si="9"/>
        <v>-2.1644116220036288E-19</v>
      </c>
      <c r="L48" s="75">
        <f t="shared" si="9"/>
        <v>-1.816159346327698E-19</v>
      </c>
      <c r="M48" s="75">
        <f t="shared" si="9"/>
        <v>-1.4127239879345731E-19</v>
      </c>
      <c r="N48" s="75">
        <f t="shared" si="9"/>
        <v>-9.6636372604088719E-20</v>
      </c>
      <c r="O48" s="75">
        <f t="shared" si="9"/>
        <v>-4.9064099133508901E-20</v>
      </c>
      <c r="P48" s="75">
        <f t="shared" si="9"/>
        <v>-1.0378383895321517E-24</v>
      </c>
      <c r="Q48" s="75">
        <f t="shared" si="9"/>
        <v>4.9062054990924134E-20</v>
      </c>
      <c r="R48" s="75">
        <f t="shared" si="9"/>
        <v>9.663442210593629E-20</v>
      </c>
      <c r="S48" s="75">
        <f t="shared" si="9"/>
        <v>1.4127060120463654E-19</v>
      </c>
      <c r="T48" s="75">
        <f t="shared" si="9"/>
        <v>1.816143445721075E-19</v>
      </c>
      <c r="U48" s="75">
        <f t="shared" si="9"/>
        <v>2.1643982798104759E-19</v>
      </c>
      <c r="V48" s="75">
        <f t="shared" si="9"/>
        <v>2.4468889674062115E-19</v>
      </c>
      <c r="W48" s="75">
        <f t="shared" si="8"/>
        <v>2.6550321719128699E-19</v>
      </c>
      <c r="X48" s="75">
        <f t="shared" si="8"/>
        <v>2.7825035673870609E-19</v>
      </c>
      <c r="Y48" s="75">
        <f t="shared" si="8"/>
        <v>2.825429999980939E-19</v>
      </c>
      <c r="Z48" s="75">
        <f t="shared" si="8"/>
        <v>2.7825071717619623E-19</v>
      </c>
      <c r="AA48" s="75">
        <f t="shared" si="8"/>
        <v>2.6550392711455649E-19</v>
      </c>
      <c r="AB48" s="75">
        <f t="shared" si="8"/>
        <v>2.446899345790107E-19</v>
      </c>
      <c r="AC48" s="75">
        <f t="shared" si="8"/>
        <v>2.1644116220036293E-19</v>
      </c>
      <c r="AD48" s="75">
        <f t="shared" si="8"/>
        <v>1.816159346327699E-19</v>
      </c>
      <c r="AE48" s="75">
        <f t="shared" si="8"/>
        <v>1.4127239879345745E-19</v>
      </c>
      <c r="AF48" s="75">
        <f t="shared" si="8"/>
        <v>9.6636372604088924E-20</v>
      </c>
      <c r="AG48" s="75">
        <f t="shared" si="8"/>
        <v>4.9064099133508931E-20</v>
      </c>
      <c r="AH48" s="75">
        <f t="shared" si="8"/>
        <v>1.0378383896295045E-24</v>
      </c>
      <c r="AI48" s="75">
        <f t="shared" si="8"/>
        <v>-4.9062054990923972E-20</v>
      </c>
      <c r="AJ48" s="75">
        <f t="shared" si="8"/>
        <v>-9.6634422105936085E-20</v>
      </c>
      <c r="AK48" s="75">
        <f t="shared" si="10"/>
        <v>-1.4127060120463657E-19</v>
      </c>
      <c r="AL48" s="75">
        <f t="shared" si="10"/>
        <v>-1.8161434457210745E-19</v>
      </c>
      <c r="AM48" s="75">
        <f t="shared" si="10"/>
        <v>-2.1643982798104752E-19</v>
      </c>
      <c r="AN48" s="75">
        <f t="shared" si="10"/>
        <v>-2.4468889674062105E-19</v>
      </c>
      <c r="AO48" s="75">
        <f t="shared" si="10"/>
        <v>-2.6550321719128704E-19</v>
      </c>
      <c r="AP48" s="75">
        <f t="shared" si="10"/>
        <v>-2.7825035673870604E-19</v>
      </c>
      <c r="AQ48" s="75">
        <f t="shared" si="10"/>
        <v>-2.825429999980939E-19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2.0764199999999998E-3</v>
      </c>
      <c r="E49" s="50">
        <v>3.1415899999999999</v>
      </c>
      <c r="F49" s="36">
        <f t="shared" si="4"/>
        <v>10.382099999963446</v>
      </c>
      <c r="G49" s="75">
        <f t="shared" si="9"/>
        <v>2.7549834593567898E-9</v>
      </c>
      <c r="H49" s="75">
        <f t="shared" si="9"/>
        <v>-1.802805614058786E-4</v>
      </c>
      <c r="I49" s="75">
        <f t="shared" si="9"/>
        <v>-3.5508614416326521E-4</v>
      </c>
      <c r="J49" s="75">
        <f t="shared" si="9"/>
        <v>-5.1910261411250934E-4</v>
      </c>
      <c r="K49" s="75">
        <f t="shared" si="9"/>
        <v>-6.6734641381054256E-4</v>
      </c>
      <c r="L49" s="75">
        <f t="shared" si="9"/>
        <v>-7.9531323041852136E-4</v>
      </c>
      <c r="M49" s="75">
        <f t="shared" si="9"/>
        <v>-8.9911485696814652E-4</v>
      </c>
      <c r="N49" s="75">
        <f t="shared" si="9"/>
        <v>-9.7559733356286519E-4</v>
      </c>
      <c r="O49" s="75">
        <f t="shared" si="9"/>
        <v>-1.0224367788533475E-3</v>
      </c>
      <c r="P49" s="75">
        <f t="shared" si="9"/>
        <v>-1.0382099999963446E-3</v>
      </c>
      <c r="Q49" s="75">
        <f t="shared" si="9"/>
        <v>-1.0224377356490618E-3</v>
      </c>
      <c r="R49" s="75">
        <f t="shared" si="9"/>
        <v>-9.7559921808254059E-4</v>
      </c>
      <c r="S49" s="75">
        <f t="shared" si="9"/>
        <v>-8.9911761195160588E-4</v>
      </c>
      <c r="T49" s="75">
        <f t="shared" si="9"/>
        <v>-7.9531677215698658E-4</v>
      </c>
      <c r="U49" s="75">
        <f t="shared" si="9"/>
        <v>-6.6735063469008243E-4</v>
      </c>
      <c r="V49" s="75">
        <f t="shared" si="9"/>
        <v>-5.1910738588383551E-4</v>
      </c>
      <c r="W49" s="75">
        <f t="shared" si="8"/>
        <v>-3.5509132183852006E-4</v>
      </c>
      <c r="X49" s="75">
        <f t="shared" si="8"/>
        <v>-1.8028598766401912E-4</v>
      </c>
      <c r="Y49" s="75">
        <f t="shared" si="8"/>
        <v>-2.7549834594839862E-9</v>
      </c>
      <c r="Z49" s="75">
        <f t="shared" si="8"/>
        <v>1.8028056140587939E-4</v>
      </c>
      <c r="AA49" s="75">
        <f t="shared" si="8"/>
        <v>3.5508614416326548E-4</v>
      </c>
      <c r="AB49" s="75">
        <f t="shared" si="8"/>
        <v>5.1910261411250967E-4</v>
      </c>
      <c r="AC49" s="75">
        <f t="shared" si="8"/>
        <v>6.6734641381054245E-4</v>
      </c>
      <c r="AD49" s="75">
        <f t="shared" si="8"/>
        <v>7.9531323041852125E-4</v>
      </c>
      <c r="AE49" s="75">
        <f t="shared" si="8"/>
        <v>8.9911485696814641E-4</v>
      </c>
      <c r="AF49" s="75">
        <f t="shared" si="8"/>
        <v>9.7559733356286519E-4</v>
      </c>
      <c r="AG49" s="75">
        <f t="shared" si="8"/>
        <v>1.0224367788533475E-3</v>
      </c>
      <c r="AH49" s="75">
        <f t="shared" si="8"/>
        <v>1.0382099999963446E-3</v>
      </c>
      <c r="AI49" s="75">
        <f t="shared" si="8"/>
        <v>1.0224377356490622E-3</v>
      </c>
      <c r="AJ49" s="75">
        <f t="shared" si="8"/>
        <v>9.7559921808254113E-4</v>
      </c>
      <c r="AK49" s="75">
        <f t="shared" si="10"/>
        <v>8.9911761195160598E-4</v>
      </c>
      <c r="AL49" s="75">
        <f t="shared" si="10"/>
        <v>7.9531677215698658E-4</v>
      </c>
      <c r="AM49" s="75">
        <f t="shared" si="10"/>
        <v>6.6735063469008254E-4</v>
      </c>
      <c r="AN49" s="75">
        <f t="shared" si="10"/>
        <v>5.1910738588383562E-4</v>
      </c>
      <c r="AO49" s="75">
        <f t="shared" si="10"/>
        <v>3.5509132183851843E-4</v>
      </c>
      <c r="AP49" s="75">
        <f t="shared" si="10"/>
        <v>1.8028598766402015E-4</v>
      </c>
      <c r="AQ49" s="75">
        <f t="shared" si="10"/>
        <v>2.7549834586890664E-9</v>
      </c>
    </row>
    <row r="50" spans="1:43" x14ac:dyDescent="0.25">
      <c r="F50" s="36" t="s">
        <v>88</v>
      </c>
      <c r="G50" s="75">
        <f t="shared" ref="G50:AQ50" si="11">th*180/PI()</f>
        <v>0</v>
      </c>
      <c r="H50" s="75">
        <f t="shared" si="11"/>
        <v>10</v>
      </c>
      <c r="I50" s="75">
        <f t="shared" si="11"/>
        <v>20</v>
      </c>
      <c r="J50" s="75">
        <f t="shared" si="11"/>
        <v>29.999999999999996</v>
      </c>
      <c r="K50" s="75">
        <f t="shared" si="11"/>
        <v>40</v>
      </c>
      <c r="L50" s="75">
        <f t="shared" si="11"/>
        <v>50</v>
      </c>
      <c r="M50" s="75">
        <f t="shared" si="11"/>
        <v>59.999999999999993</v>
      </c>
      <c r="N50" s="75">
        <f t="shared" si="11"/>
        <v>70</v>
      </c>
      <c r="O50" s="75">
        <f t="shared" si="11"/>
        <v>80</v>
      </c>
      <c r="P50" s="75">
        <f t="shared" si="11"/>
        <v>90</v>
      </c>
      <c r="Q50" s="75">
        <f t="shared" si="11"/>
        <v>100</v>
      </c>
      <c r="R50" s="75">
        <f t="shared" si="11"/>
        <v>110</v>
      </c>
      <c r="S50" s="75">
        <f t="shared" si="11"/>
        <v>119.99999999999999</v>
      </c>
      <c r="T50" s="75">
        <f t="shared" si="11"/>
        <v>130</v>
      </c>
      <c r="U50" s="75">
        <f t="shared" si="11"/>
        <v>140</v>
      </c>
      <c r="V50" s="75">
        <f t="shared" si="11"/>
        <v>150.00000000000003</v>
      </c>
      <c r="W50" s="75">
        <f t="shared" si="11"/>
        <v>160</v>
      </c>
      <c r="X50" s="75">
        <f t="shared" si="11"/>
        <v>170</v>
      </c>
      <c r="Y50" s="75">
        <f t="shared" si="11"/>
        <v>180</v>
      </c>
      <c r="Z50" s="75">
        <f t="shared" si="11"/>
        <v>190</v>
      </c>
      <c r="AA50" s="75">
        <f t="shared" si="11"/>
        <v>200</v>
      </c>
      <c r="AB50" s="75">
        <f t="shared" si="11"/>
        <v>210</v>
      </c>
      <c r="AC50" s="75">
        <f t="shared" si="11"/>
        <v>220</v>
      </c>
      <c r="AD50" s="75">
        <f t="shared" si="11"/>
        <v>229.99999999999997</v>
      </c>
      <c r="AE50" s="75">
        <f t="shared" si="11"/>
        <v>239.99999999999997</v>
      </c>
      <c r="AF50" s="75">
        <f t="shared" si="11"/>
        <v>249.99999999999997</v>
      </c>
      <c r="AG50" s="75">
        <f t="shared" si="11"/>
        <v>260</v>
      </c>
      <c r="AH50" s="75">
        <f t="shared" si="11"/>
        <v>270</v>
      </c>
      <c r="AI50" s="75">
        <f t="shared" si="11"/>
        <v>280</v>
      </c>
      <c r="AJ50" s="75">
        <f t="shared" si="11"/>
        <v>290</v>
      </c>
      <c r="AK50" s="75">
        <f t="shared" si="11"/>
        <v>300.00000000000006</v>
      </c>
      <c r="AL50" s="75">
        <f t="shared" si="11"/>
        <v>310</v>
      </c>
      <c r="AM50" s="75">
        <f t="shared" si="11"/>
        <v>320</v>
      </c>
      <c r="AN50" s="75">
        <f t="shared" si="11"/>
        <v>329.99999999999994</v>
      </c>
      <c r="AO50" s="75">
        <f t="shared" si="11"/>
        <v>340</v>
      </c>
      <c r="AP50" s="75">
        <f t="shared" si="11"/>
        <v>349.99999999999994</v>
      </c>
      <c r="AQ50" s="75">
        <f t="shared" si="11"/>
        <v>360</v>
      </c>
    </row>
    <row r="51" spans="1:43" x14ac:dyDescent="0.25">
      <c r="B51" s="75" t="s">
        <v>89</v>
      </c>
      <c r="C51" s="46"/>
      <c r="D51" s="46">
        <f>MAX(ABS(MAX(G51:AQ51)),ABS(MIN(G51:AQ51)))</f>
        <v>47.479370331292486</v>
      </c>
      <c r="F51" s="36" t="s">
        <v>41</v>
      </c>
      <c r="G51" s="75">
        <f t="shared" ref="G51:AQ51" si="12">SUM(G3:G49)*10000</f>
        <v>0.58537700590783548</v>
      </c>
      <c r="H51" s="75">
        <f t="shared" si="12"/>
        <v>12.551916696194763</v>
      </c>
      <c r="I51" s="75">
        <f t="shared" si="12"/>
        <v>22.900335535145373</v>
      </c>
      <c r="J51" s="75">
        <f t="shared" si="12"/>
        <v>30.228626864675888</v>
      </c>
      <c r="K51" s="75">
        <f t="shared" si="12"/>
        <v>33.506895451734543</v>
      </c>
      <c r="L51" s="75">
        <f t="shared" si="12"/>
        <v>32.206014041635719</v>
      </c>
      <c r="M51" s="75">
        <f t="shared" si="12"/>
        <v>26.365506918903236</v>
      </c>
      <c r="N51" s="75">
        <f t="shared" si="12"/>
        <v>16.592349263984303</v>
      </c>
      <c r="O51" s="75">
        <f t="shared" si="12"/>
        <v>3.9907187527480423</v>
      </c>
      <c r="P51" s="75">
        <f t="shared" si="12"/>
        <v>-9.9689175990836922</v>
      </c>
      <c r="Q51" s="75">
        <f t="shared" si="12"/>
        <v>-23.625660168616847</v>
      </c>
      <c r="R51" s="75">
        <f t="shared" si="12"/>
        <v>-35.32781179498879</v>
      </c>
      <c r="S51" s="75">
        <f t="shared" si="12"/>
        <v>-43.632233334391628</v>
      </c>
      <c r="T51" s="75">
        <f t="shared" si="12"/>
        <v>-47.479370331292486</v>
      </c>
      <c r="U51" s="75">
        <f t="shared" si="12"/>
        <v>-46.322810752233927</v>
      </c>
      <c r="V51" s="75">
        <f t="shared" si="12"/>
        <v>-40.197693735933989</v>
      </c>
      <c r="W51" s="75">
        <f t="shared" si="12"/>
        <v>-29.719642190436385</v>
      </c>
      <c r="X51" s="75">
        <f t="shared" si="12"/>
        <v>-16.014251635781918</v>
      </c>
      <c r="Y51" s="75">
        <f t="shared" si="12"/>
        <v>-0.58552627808223312</v>
      </c>
      <c r="Z51" s="75">
        <f t="shared" si="12"/>
        <v>14.860996733720349</v>
      </c>
      <c r="AA51" s="75">
        <f t="shared" si="12"/>
        <v>28.619238665697225</v>
      </c>
      <c r="AB51" s="75">
        <f t="shared" si="12"/>
        <v>39.183587110536763</v>
      </c>
      <c r="AC51" s="75">
        <f t="shared" si="12"/>
        <v>45.425820877262517</v>
      </c>
      <c r="AD51" s="75">
        <f t="shared" si="12"/>
        <v>46.726754129043421</v>
      </c>
      <c r="AE51" s="75">
        <f t="shared" si="12"/>
        <v>43.04685632848382</v>
      </c>
      <c r="AF51" s="75">
        <f t="shared" si="12"/>
        <v>34.927453635097748</v>
      </c>
      <c r="AG51" s="75">
        <f t="shared" si="12"/>
        <v>23.422475217088532</v>
      </c>
      <c r="AH51" s="75">
        <f t="shared" si="12"/>
        <v>9.9690668712580948</v>
      </c>
      <c r="AI51" s="75">
        <f t="shared" si="12"/>
        <v>-3.7872532612981162</v>
      </c>
      <c r="AJ51" s="75">
        <f t="shared" si="12"/>
        <v>-16.191762405853709</v>
      </c>
      <c r="AK51" s="75">
        <f t="shared" si="12"/>
        <v>-25.77998064082098</v>
      </c>
      <c r="AL51" s="75">
        <f t="shared" si="12"/>
        <v>-31.45334599770457</v>
      </c>
      <c r="AM51" s="75">
        <f t="shared" si="12"/>
        <v>-32.609957418445219</v>
      </c>
      <c r="AN51" s="75">
        <f t="shared" si="12"/>
        <v>-29.214669511453046</v>
      </c>
      <c r="AO51" s="75">
        <f t="shared" si="12"/>
        <v>-21.800160708645631</v>
      </c>
      <c r="AP51" s="75">
        <f t="shared" si="12"/>
        <v>-11.398942334054675</v>
      </c>
      <c r="AQ51" s="75">
        <f t="shared" si="12"/>
        <v>0.5853770059078196</v>
      </c>
    </row>
    <row r="52" spans="1:43" x14ac:dyDescent="0.25">
      <c r="F52" s="36">
        <f>SUM(F3:F49)</f>
        <v>186.78789407488475</v>
      </c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workbookViewId="0">
      <selection activeCell="I5" sqref="I5"/>
    </sheetView>
  </sheetViews>
  <sheetFormatPr defaultRowHeight="15" x14ac:dyDescent="0.25"/>
  <cols>
    <col min="1" max="1" width="9.140625" style="47"/>
    <col min="2" max="2" width="15.7109375" style="47" customWidth="1"/>
    <col min="3" max="5" width="9.140625" style="47"/>
    <col min="6" max="6" width="9.28515625" style="36" customWidth="1"/>
    <col min="7" max="7" width="12" style="47" bestFit="1" customWidth="1"/>
    <col min="8" max="16384" width="9.140625" style="47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47">
        <v>0</v>
      </c>
      <c r="H1" s="47">
        <v>10</v>
      </c>
      <c r="I1" s="47">
        <v>20</v>
      </c>
      <c r="J1" s="47">
        <v>30</v>
      </c>
      <c r="K1" s="47">
        <v>40</v>
      </c>
      <c r="L1" s="47">
        <v>50</v>
      </c>
      <c r="M1" s="47">
        <v>60</v>
      </c>
      <c r="N1" s="47">
        <v>70</v>
      </c>
      <c r="O1" s="47">
        <v>80</v>
      </c>
      <c r="P1" s="47">
        <v>90</v>
      </c>
      <c r="Q1" s="47">
        <v>100</v>
      </c>
      <c r="R1" s="47">
        <v>110</v>
      </c>
      <c r="S1" s="47">
        <v>120</v>
      </c>
      <c r="T1" s="47">
        <v>130</v>
      </c>
      <c r="U1" s="47">
        <v>140</v>
      </c>
      <c r="V1" s="47">
        <v>150</v>
      </c>
      <c r="W1" s="47">
        <v>160</v>
      </c>
      <c r="X1" s="47">
        <v>170</v>
      </c>
      <c r="Y1" s="47">
        <v>180</v>
      </c>
      <c r="Z1" s="47">
        <v>190</v>
      </c>
      <c r="AA1" s="47">
        <v>200</v>
      </c>
      <c r="AB1" s="47">
        <v>210</v>
      </c>
      <c r="AC1" s="47">
        <v>220</v>
      </c>
      <c r="AD1" s="47">
        <v>230</v>
      </c>
      <c r="AE1" s="47">
        <v>240</v>
      </c>
      <c r="AF1" s="47">
        <v>250</v>
      </c>
      <c r="AG1" s="47">
        <v>260</v>
      </c>
      <c r="AH1" s="47">
        <v>270</v>
      </c>
      <c r="AI1" s="47">
        <v>280</v>
      </c>
      <c r="AJ1" s="47">
        <v>290</v>
      </c>
      <c r="AK1" s="47">
        <v>300</v>
      </c>
      <c r="AL1" s="47">
        <v>310</v>
      </c>
      <c r="AM1" s="47">
        <v>320</v>
      </c>
      <c r="AN1" s="47">
        <v>330</v>
      </c>
      <c r="AO1" s="47">
        <v>340</v>
      </c>
      <c r="AP1" s="47">
        <v>350</v>
      </c>
      <c r="AQ1" s="47">
        <v>360</v>
      </c>
    </row>
    <row r="2" spans="1:43" x14ac:dyDescent="0.25">
      <c r="B2" s="49" t="s">
        <v>8</v>
      </c>
      <c r="C2" s="49" t="s">
        <v>40</v>
      </c>
      <c r="D2" s="49" t="s">
        <v>41</v>
      </c>
      <c r="E2" s="49" t="s">
        <v>42</v>
      </c>
      <c r="F2" s="36" t="s">
        <v>95</v>
      </c>
      <c r="G2" s="47">
        <f>G1*PI()/180</f>
        <v>0</v>
      </c>
      <c r="H2" s="47">
        <f t="shared" ref="H2:AQ2" si="0">H1*PI()/180</f>
        <v>0.17453292519943295</v>
      </c>
      <c r="I2" s="47">
        <f t="shared" si="0"/>
        <v>0.3490658503988659</v>
      </c>
      <c r="J2" s="47">
        <f t="shared" si="0"/>
        <v>0.52359877559829882</v>
      </c>
      <c r="K2" s="47">
        <f t="shared" si="0"/>
        <v>0.69813170079773179</v>
      </c>
      <c r="L2" s="47">
        <f t="shared" si="0"/>
        <v>0.87266462599716477</v>
      </c>
      <c r="M2" s="47">
        <f t="shared" si="0"/>
        <v>1.0471975511965976</v>
      </c>
      <c r="N2" s="47">
        <f t="shared" si="0"/>
        <v>1.2217304763960306</v>
      </c>
      <c r="O2" s="47">
        <f t="shared" si="0"/>
        <v>1.3962634015954636</v>
      </c>
      <c r="P2" s="47">
        <f t="shared" si="0"/>
        <v>1.5707963267948966</v>
      </c>
      <c r="Q2" s="47">
        <f t="shared" si="0"/>
        <v>1.7453292519943295</v>
      </c>
      <c r="R2" s="47">
        <f t="shared" si="0"/>
        <v>1.9198621771937625</v>
      </c>
      <c r="S2" s="47">
        <f t="shared" si="0"/>
        <v>2.0943951023931953</v>
      </c>
      <c r="T2" s="47">
        <f t="shared" si="0"/>
        <v>2.2689280275926285</v>
      </c>
      <c r="U2" s="47">
        <f t="shared" si="0"/>
        <v>2.4434609527920612</v>
      </c>
      <c r="V2" s="47">
        <f t="shared" si="0"/>
        <v>2.6179938779914944</v>
      </c>
      <c r="W2" s="47">
        <f t="shared" si="0"/>
        <v>2.7925268031909272</v>
      </c>
      <c r="X2" s="47">
        <f t="shared" si="0"/>
        <v>2.9670597283903604</v>
      </c>
      <c r="Y2" s="47">
        <f t="shared" si="0"/>
        <v>3.1415926535897931</v>
      </c>
      <c r="Z2" s="47">
        <f t="shared" si="0"/>
        <v>3.3161255787892263</v>
      </c>
      <c r="AA2" s="47">
        <f t="shared" si="0"/>
        <v>3.4906585039886591</v>
      </c>
      <c r="AB2" s="47">
        <f t="shared" si="0"/>
        <v>3.6651914291880923</v>
      </c>
      <c r="AC2" s="47">
        <f t="shared" si="0"/>
        <v>3.839724354387525</v>
      </c>
      <c r="AD2" s="47">
        <f t="shared" si="0"/>
        <v>4.0142572795869578</v>
      </c>
      <c r="AE2" s="47">
        <f t="shared" si="0"/>
        <v>4.1887902047863905</v>
      </c>
      <c r="AF2" s="47">
        <f t="shared" si="0"/>
        <v>4.3633231299858233</v>
      </c>
      <c r="AG2" s="47">
        <f t="shared" si="0"/>
        <v>4.5378560551852569</v>
      </c>
      <c r="AH2" s="47">
        <f t="shared" si="0"/>
        <v>4.7123889803846897</v>
      </c>
      <c r="AI2" s="47">
        <f t="shared" si="0"/>
        <v>4.8869219055841224</v>
      </c>
      <c r="AJ2" s="47">
        <f t="shared" si="0"/>
        <v>5.0614548307835552</v>
      </c>
      <c r="AK2" s="47">
        <f t="shared" si="0"/>
        <v>5.2359877559829888</v>
      </c>
      <c r="AL2" s="47">
        <f t="shared" si="0"/>
        <v>5.4105206811824216</v>
      </c>
      <c r="AM2" s="47">
        <f t="shared" si="0"/>
        <v>5.5850536063818543</v>
      </c>
      <c r="AN2" s="47">
        <f t="shared" si="0"/>
        <v>5.7595865315812871</v>
      </c>
      <c r="AO2" s="47">
        <f t="shared" si="0"/>
        <v>5.9341194567807207</v>
      </c>
      <c r="AP2" s="47">
        <f t="shared" si="0"/>
        <v>6.1086523819801526</v>
      </c>
      <c r="AQ2" s="47">
        <f t="shared" si="0"/>
        <v>6.2831853071795862</v>
      </c>
    </row>
    <row r="3" spans="1:43" x14ac:dyDescent="0.25">
      <c r="A3" s="47">
        <v>1</v>
      </c>
      <c r="B3" s="49" t="s">
        <v>43</v>
      </c>
      <c r="C3" s="49">
        <v>1</v>
      </c>
      <c r="D3" s="50">
        <v>6.2239800000000003E-6</v>
      </c>
      <c r="E3" s="50">
        <v>8.7904100000000003E-11</v>
      </c>
      <c r="F3" s="36">
        <f>MAX(ABS(MAX(G3:AQ3)),ABS(MAX(G3:AQ3)))*10000</f>
        <v>0.24895920000000002</v>
      </c>
      <c r="G3" s="47">
        <f t="shared" ref="G3:P12" si="1">Bn*SIN(m*(th-INDEX(deg,ii)*PI()/180+ph))*INDEX(mm,ii)*INDEX(_10kA,ii)</f>
        <v>2.188453441272E-15</v>
      </c>
      <c r="H3" s="47">
        <f t="shared" si="1"/>
        <v>4.3231311414968902E-6</v>
      </c>
      <c r="I3" s="47">
        <f t="shared" si="1"/>
        <v>8.5149061286808559E-6</v>
      </c>
      <c r="J3" s="47">
        <f t="shared" si="1"/>
        <v>1.2447960001895256E-5</v>
      </c>
      <c r="K3" s="47">
        <f t="shared" si="1"/>
        <v>1.600278890942376E-5</v>
      </c>
      <c r="L3" s="47">
        <f t="shared" si="1"/>
        <v>1.9071381173741338E-5</v>
      </c>
      <c r="M3" s="47">
        <f t="shared" si="1"/>
        <v>2.156049917167931E-5</v>
      </c>
      <c r="N3" s="47">
        <f t="shared" si="1"/>
        <v>2.339451231242481E-5</v>
      </c>
      <c r="O3" s="47">
        <f t="shared" si="1"/>
        <v>2.4517695034751712E-5</v>
      </c>
      <c r="P3" s="47">
        <f t="shared" si="1"/>
        <v>2.4895920000000001E-5</v>
      </c>
      <c r="Q3" s="47">
        <f t="shared" ref="Q3:Z12" si="2">Bn*SIN(m*(th-INDEX(deg,ii)*PI()/180+ph))*INDEX(mm,ii)*INDEX(_10kA,ii)</f>
        <v>2.451769503399167E-5</v>
      </c>
      <c r="R3" s="47">
        <f t="shared" si="2"/>
        <v>2.3394512310927818E-5</v>
      </c>
      <c r="S3" s="47">
        <f t="shared" si="2"/>
        <v>2.1560499169490861E-5</v>
      </c>
      <c r="T3" s="47">
        <f t="shared" si="2"/>
        <v>1.9071381170927918E-5</v>
      </c>
      <c r="U3" s="47">
        <f t="shared" si="2"/>
        <v>1.6002788906070865E-5</v>
      </c>
      <c r="V3" s="47">
        <f t="shared" si="2"/>
        <v>1.2447959998104748E-5</v>
      </c>
      <c r="W3" s="47">
        <f t="shared" si="2"/>
        <v>8.514906124567918E-6</v>
      </c>
      <c r="X3" s="47">
        <f t="shared" si="2"/>
        <v>4.3231311371864819E-6</v>
      </c>
      <c r="Y3" s="47">
        <f t="shared" si="2"/>
        <v>-2.1884455707081067E-15</v>
      </c>
      <c r="Z3" s="47">
        <f t="shared" si="2"/>
        <v>-4.3231311414968894E-6</v>
      </c>
      <c r="AA3" s="47">
        <f t="shared" ref="AA3:AJ12" si="3">Bn*SIN(m*(th-INDEX(deg,ii)*PI()/180+ph))*INDEX(mm,ii)*INDEX(_10kA,ii)</f>
        <v>-8.5149061286808508E-6</v>
      </c>
      <c r="AB3" s="47">
        <f t="shared" si="3"/>
        <v>-1.2447960001895256E-5</v>
      </c>
      <c r="AC3" s="47">
        <f t="shared" si="3"/>
        <v>-1.6002788909423757E-5</v>
      </c>
      <c r="AD3" s="47">
        <f t="shared" si="3"/>
        <v>-1.9071381173741331E-5</v>
      </c>
      <c r="AE3" s="47">
        <f t="shared" si="3"/>
        <v>-2.1560499171679299E-5</v>
      </c>
      <c r="AF3" s="47">
        <f t="shared" si="3"/>
        <v>-2.33945123124248E-5</v>
      </c>
      <c r="AG3" s="47">
        <f t="shared" si="3"/>
        <v>-2.4517695034751712E-5</v>
      </c>
      <c r="AH3" s="47">
        <f t="shared" si="3"/>
        <v>-2.4895920000000001E-5</v>
      </c>
      <c r="AI3" s="47">
        <f t="shared" si="3"/>
        <v>-2.4517695033991673E-5</v>
      </c>
      <c r="AJ3" s="47">
        <f t="shared" si="3"/>
        <v>-2.3394512310927825E-5</v>
      </c>
      <c r="AK3" s="47">
        <f t="shared" ref="AK3:AQ12" si="4">Bn*SIN(m*(th-INDEX(deg,ii)*PI()/180+ph))*INDEX(mm,ii)*INDEX(_10kA,ii)</f>
        <v>-2.1560499169490858E-5</v>
      </c>
      <c r="AL3" s="47">
        <f t="shared" si="4"/>
        <v>-1.9071381170927921E-5</v>
      </c>
      <c r="AM3" s="47">
        <f t="shared" si="4"/>
        <v>-1.6002788906070865E-5</v>
      </c>
      <c r="AN3" s="47">
        <f t="shared" si="4"/>
        <v>-1.2447959998104759E-5</v>
      </c>
      <c r="AO3" s="47">
        <f t="shared" si="4"/>
        <v>-8.5149061245679112E-6</v>
      </c>
      <c r="AP3" s="47">
        <f t="shared" si="4"/>
        <v>-4.3231311371865064E-6</v>
      </c>
      <c r="AQ3" s="47">
        <f t="shared" si="4"/>
        <v>2.1884425205883144E-15</v>
      </c>
    </row>
    <row r="4" spans="1:43" x14ac:dyDescent="0.25">
      <c r="A4" s="47">
        <v>2</v>
      </c>
      <c r="B4" s="49" t="s">
        <v>44</v>
      </c>
      <c r="C4" s="49">
        <v>1</v>
      </c>
      <c r="D4" s="50">
        <v>1.29541E-5</v>
      </c>
      <c r="E4" s="50">
        <v>1.5708</v>
      </c>
      <c r="F4" s="36">
        <f t="shared" ref="F4:F49" si="5">MAX(ABS(MAX(G4:AQ4)),ABS(MAX(G4:AQ4)))*10000</f>
        <v>0.38862299999737826</v>
      </c>
      <c r="G4" s="47">
        <f t="shared" si="1"/>
        <v>3.8862299999737829E-5</v>
      </c>
      <c r="H4" s="47">
        <f t="shared" si="1"/>
        <v>3.8271869551489922E-5</v>
      </c>
      <c r="I4" s="47">
        <f t="shared" si="1"/>
        <v>3.6518567713420455E-5</v>
      </c>
      <c r="J4" s="47">
        <f t="shared" si="1"/>
        <v>3.3655667674665598E-5</v>
      </c>
      <c r="K4" s="47">
        <f t="shared" si="1"/>
        <v>2.9770157204205617E-5</v>
      </c>
      <c r="L4" s="47">
        <f t="shared" si="1"/>
        <v>2.4980095571522262E-5</v>
      </c>
      <c r="M4" s="47">
        <f t="shared" si="1"/>
        <v>1.9431026375436487E-5</v>
      </c>
      <c r="N4" s="47">
        <f t="shared" si="1"/>
        <v>1.3291555275506848E-5</v>
      </c>
      <c r="O4" s="47">
        <f t="shared" si="1"/>
        <v>6.7482269943824213E-6</v>
      </c>
      <c r="P4" s="47">
        <f t="shared" si="1"/>
        <v>-1.4274919869403314E-10</v>
      </c>
      <c r="Q4" s="47">
        <f t="shared" si="2"/>
        <v>-6.7485081554176236E-6</v>
      </c>
      <c r="R4" s="47">
        <f t="shared" si="2"/>
        <v>-1.329182355624409E-5</v>
      </c>
      <c r="S4" s="47">
        <f t="shared" si="2"/>
        <v>-1.9431273624301332E-5</v>
      </c>
      <c r="T4" s="47">
        <f t="shared" si="2"/>
        <v>-2.4980314275983094E-5</v>
      </c>
      <c r="U4" s="47">
        <f t="shared" si="2"/>
        <v>-2.9770340719038034E-5</v>
      </c>
      <c r="V4" s="47">
        <f t="shared" si="2"/>
        <v>-3.3655810423864284E-5</v>
      </c>
      <c r="W4" s="47">
        <f t="shared" si="2"/>
        <v>-3.6518665359623238E-5</v>
      </c>
      <c r="X4" s="47">
        <f t="shared" si="2"/>
        <v>-3.8271919127766355E-5</v>
      </c>
      <c r="Y4" s="47">
        <f t="shared" si="2"/>
        <v>-3.8862299999737829E-5</v>
      </c>
      <c r="Z4" s="47">
        <f t="shared" si="2"/>
        <v>-3.8271869551489922E-5</v>
      </c>
      <c r="AA4" s="47">
        <f t="shared" si="3"/>
        <v>-3.6518567713420455E-5</v>
      </c>
      <c r="AB4" s="47">
        <f t="shared" si="3"/>
        <v>-3.3655667674665585E-5</v>
      </c>
      <c r="AC4" s="47">
        <f t="shared" si="3"/>
        <v>-2.9770157204205614E-5</v>
      </c>
      <c r="AD4" s="47">
        <f t="shared" si="3"/>
        <v>-2.4980095571522262E-5</v>
      </c>
      <c r="AE4" s="47">
        <f t="shared" si="3"/>
        <v>-1.9431026375436487E-5</v>
      </c>
      <c r="AF4" s="47">
        <f t="shared" si="3"/>
        <v>-1.3291555275506855E-5</v>
      </c>
      <c r="AG4" s="47">
        <f t="shared" si="3"/>
        <v>-6.7482269943824078E-6</v>
      </c>
      <c r="AH4" s="47">
        <f t="shared" si="3"/>
        <v>1.4274919868927194E-10</v>
      </c>
      <c r="AI4" s="47">
        <f t="shared" si="3"/>
        <v>6.7485081554176202E-6</v>
      </c>
      <c r="AJ4" s="47">
        <f t="shared" si="3"/>
        <v>1.3291823556244083E-5</v>
      </c>
      <c r="AK4" s="47">
        <f t="shared" si="4"/>
        <v>1.9431273624301359E-5</v>
      </c>
      <c r="AL4" s="47">
        <f t="shared" si="4"/>
        <v>2.4980314275983094E-5</v>
      </c>
      <c r="AM4" s="47">
        <f t="shared" si="4"/>
        <v>2.9770340719038027E-5</v>
      </c>
      <c r="AN4" s="47">
        <f t="shared" si="4"/>
        <v>3.3655810423864277E-5</v>
      </c>
      <c r="AO4" s="47">
        <f t="shared" si="4"/>
        <v>3.6518665359623244E-5</v>
      </c>
      <c r="AP4" s="47">
        <f t="shared" si="4"/>
        <v>3.8271919127766355E-5</v>
      </c>
      <c r="AQ4" s="47">
        <f t="shared" si="4"/>
        <v>3.8862299999737829E-5</v>
      </c>
    </row>
    <row r="5" spans="1:43" x14ac:dyDescent="0.25">
      <c r="A5" s="47">
        <v>3</v>
      </c>
      <c r="B5" s="49" t="s">
        <v>45</v>
      </c>
      <c r="C5" s="49">
        <v>2</v>
      </c>
      <c r="D5" s="50">
        <v>6.6424899999999997E-6</v>
      </c>
      <c r="E5" s="50">
        <v>-4.0105899999999999E-16</v>
      </c>
      <c r="F5" s="36">
        <f t="shared" si="5"/>
        <v>0.13083151302612125</v>
      </c>
      <c r="G5" s="47">
        <f t="shared" si="1"/>
        <v>-1.0656121587639999E-20</v>
      </c>
      <c r="H5" s="47">
        <f t="shared" si="1"/>
        <v>4.5437307636786327E-6</v>
      </c>
      <c r="I5" s="47">
        <f t="shared" si="1"/>
        <v>8.5394205389334723E-6</v>
      </c>
      <c r="J5" s="47">
        <f t="shared" si="1"/>
        <v>1.1505130168768184E-5</v>
      </c>
      <c r="K5" s="47">
        <f t="shared" si="1"/>
        <v>1.308315130261212E-5</v>
      </c>
      <c r="L5" s="47">
        <f t="shared" si="1"/>
        <v>1.3083151302612125E-5</v>
      </c>
      <c r="M5" s="47">
        <f t="shared" si="1"/>
        <v>1.1505130168768197E-5</v>
      </c>
      <c r="N5" s="47">
        <f t="shared" si="1"/>
        <v>8.539420538933491E-6</v>
      </c>
      <c r="O5" s="47">
        <f t="shared" si="1"/>
        <v>4.5437307636786556E-6</v>
      </c>
      <c r="P5" s="47">
        <f t="shared" si="1"/>
        <v>1.3427039814196961E-20</v>
      </c>
      <c r="Q5" s="47">
        <f t="shared" si="2"/>
        <v>-4.5437307636786302E-6</v>
      </c>
      <c r="R5" s="47">
        <f t="shared" si="2"/>
        <v>-8.5394205389334706E-6</v>
      </c>
      <c r="S5" s="47">
        <f t="shared" si="2"/>
        <v>-1.1505130168768182E-5</v>
      </c>
      <c r="T5" s="47">
        <f t="shared" si="2"/>
        <v>-1.308315130261212E-5</v>
      </c>
      <c r="U5" s="47">
        <f t="shared" si="2"/>
        <v>-1.3083151302612125E-5</v>
      </c>
      <c r="V5" s="47">
        <f t="shared" si="2"/>
        <v>-1.1505130168768196E-5</v>
      </c>
      <c r="W5" s="47">
        <f t="shared" si="2"/>
        <v>-8.5394205389334927E-6</v>
      </c>
      <c r="X5" s="47">
        <f t="shared" si="2"/>
        <v>-4.5437307636786514E-6</v>
      </c>
      <c r="Y5" s="47">
        <f t="shared" si="2"/>
        <v>-1.5054647086246152E-20</v>
      </c>
      <c r="Z5" s="47">
        <f t="shared" si="2"/>
        <v>4.5437307636786336E-6</v>
      </c>
      <c r="AA5" s="47">
        <f t="shared" si="3"/>
        <v>8.539420538933469E-6</v>
      </c>
      <c r="AB5" s="47">
        <f t="shared" si="3"/>
        <v>1.1505130168768187E-5</v>
      </c>
      <c r="AC5" s="47">
        <f t="shared" si="3"/>
        <v>1.308315130261212E-5</v>
      </c>
      <c r="AD5" s="47">
        <f t="shared" si="3"/>
        <v>1.3083151302612124E-5</v>
      </c>
      <c r="AE5" s="47">
        <f t="shared" si="3"/>
        <v>1.1505130168768197E-5</v>
      </c>
      <c r="AF5" s="47">
        <f t="shared" si="3"/>
        <v>8.5394205389334944E-6</v>
      </c>
      <c r="AG5" s="47">
        <f t="shared" si="3"/>
        <v>4.5437307636786421E-6</v>
      </c>
      <c r="AH5" s="47">
        <f t="shared" si="3"/>
        <v>4.8828218161475757E-21</v>
      </c>
      <c r="AI5" s="47">
        <f t="shared" si="3"/>
        <v>-4.5437307636786327E-6</v>
      </c>
      <c r="AJ5" s="47">
        <f t="shared" si="3"/>
        <v>-8.5394205389334673E-6</v>
      </c>
      <c r="AK5" s="47">
        <f t="shared" si="4"/>
        <v>-1.1505130168768192E-5</v>
      </c>
      <c r="AL5" s="47">
        <f t="shared" si="4"/>
        <v>-1.3083151302612122E-5</v>
      </c>
      <c r="AM5" s="47">
        <f t="shared" si="4"/>
        <v>-1.3083151302612124E-5</v>
      </c>
      <c r="AN5" s="47">
        <f t="shared" si="4"/>
        <v>-1.1505130168768197E-5</v>
      </c>
      <c r="AO5" s="47">
        <f t="shared" si="4"/>
        <v>-8.5394205389334774E-6</v>
      </c>
      <c r="AP5" s="47">
        <f t="shared" si="4"/>
        <v>-4.5437307636786658E-6</v>
      </c>
      <c r="AQ5" s="47">
        <f t="shared" si="4"/>
        <v>-6.5104290881967671E-21</v>
      </c>
    </row>
    <row r="6" spans="1:43" x14ac:dyDescent="0.25">
      <c r="A6" s="47">
        <v>4</v>
      </c>
      <c r="B6" s="49" t="s">
        <v>46</v>
      </c>
      <c r="C6" s="49">
        <v>1</v>
      </c>
      <c r="D6" s="50">
        <v>5.3812100000000003E-7</v>
      </c>
      <c r="E6" s="50">
        <v>1.02975E-13</v>
      </c>
      <c r="F6" s="36">
        <f t="shared" si="5"/>
        <v>2.152484E-2</v>
      </c>
      <c r="G6" s="47">
        <f t="shared" si="1"/>
        <v>2.216520399E-19</v>
      </c>
      <c r="H6" s="47">
        <f t="shared" si="1"/>
        <v>3.7377492405744319E-7</v>
      </c>
      <c r="I6" s="47">
        <f t="shared" si="1"/>
        <v>7.3619288618641699E-7</v>
      </c>
      <c r="J6" s="47">
        <f t="shared" si="1"/>
        <v>1.0762420000001919E-6</v>
      </c>
      <c r="K6" s="47">
        <f t="shared" si="1"/>
        <v>1.3835900452486907E-6</v>
      </c>
      <c r="L6" s="47">
        <f t="shared" si="1"/>
        <v>1.648898407102653E-6</v>
      </c>
      <c r="M6" s="47">
        <f t="shared" si="1"/>
        <v>1.8641058252396546E-6</v>
      </c>
      <c r="N6" s="47">
        <f t="shared" si="1"/>
        <v>2.022673331159811E-6</v>
      </c>
      <c r="O6" s="47">
        <f t="shared" si="1"/>
        <v>2.1197829314347681E-6</v>
      </c>
      <c r="P6" s="47">
        <f t="shared" si="1"/>
        <v>2.1524840000000001E-6</v>
      </c>
      <c r="Q6" s="47">
        <f t="shared" si="2"/>
        <v>2.1197829314346914E-6</v>
      </c>
      <c r="R6" s="47">
        <f t="shared" si="2"/>
        <v>2.0226733311596594E-6</v>
      </c>
      <c r="S6" s="47">
        <f t="shared" si="2"/>
        <v>1.8641058252394331E-6</v>
      </c>
      <c r="T6" s="47">
        <f t="shared" si="2"/>
        <v>1.648898407102368E-6</v>
      </c>
      <c r="U6" s="47">
        <f t="shared" si="2"/>
        <v>1.3835900452483513E-6</v>
      </c>
      <c r="V6" s="47">
        <f t="shared" si="2"/>
        <v>1.076241999999808E-6</v>
      </c>
      <c r="W6" s="47">
        <f t="shared" si="2"/>
        <v>7.3619288618600067E-7</v>
      </c>
      <c r="X6" s="47">
        <f t="shared" si="2"/>
        <v>3.7377492405700634E-7</v>
      </c>
      <c r="Y6" s="47">
        <f t="shared" si="2"/>
        <v>-2.2150390991109576E-19</v>
      </c>
      <c r="Z6" s="47">
        <f t="shared" si="2"/>
        <v>-3.7377492405744356E-7</v>
      </c>
      <c r="AA6" s="47">
        <f t="shared" si="3"/>
        <v>-7.3619288618641699E-7</v>
      </c>
      <c r="AB6" s="47">
        <f t="shared" si="3"/>
        <v>-1.0762420000001923E-6</v>
      </c>
      <c r="AC6" s="47">
        <f t="shared" si="3"/>
        <v>-1.3835900452486907E-6</v>
      </c>
      <c r="AD6" s="47">
        <f t="shared" si="3"/>
        <v>-1.6488984071026526E-6</v>
      </c>
      <c r="AE6" s="47">
        <f t="shared" si="3"/>
        <v>-1.8641058252396541E-6</v>
      </c>
      <c r="AF6" s="47">
        <f t="shared" si="3"/>
        <v>-2.0226733311598106E-6</v>
      </c>
      <c r="AG6" s="47">
        <f t="shared" si="3"/>
        <v>-2.1197829314347685E-6</v>
      </c>
      <c r="AH6" s="47">
        <f t="shared" si="3"/>
        <v>-2.1524840000000001E-6</v>
      </c>
      <c r="AI6" s="47">
        <f t="shared" si="3"/>
        <v>-2.1197829314346914E-6</v>
      </c>
      <c r="AJ6" s="47">
        <f t="shared" si="3"/>
        <v>-2.0226733311596598E-6</v>
      </c>
      <c r="AK6" s="47">
        <f t="shared" si="4"/>
        <v>-1.8641058252394328E-6</v>
      </c>
      <c r="AL6" s="47">
        <f t="shared" si="4"/>
        <v>-1.648898407102368E-6</v>
      </c>
      <c r="AM6" s="47">
        <f t="shared" si="4"/>
        <v>-1.3835900452483517E-6</v>
      </c>
      <c r="AN6" s="47">
        <f t="shared" si="4"/>
        <v>-1.0762419999998091E-6</v>
      </c>
      <c r="AO6" s="47">
        <f t="shared" si="4"/>
        <v>-7.3619288618600014E-7</v>
      </c>
      <c r="AP6" s="47">
        <f t="shared" si="4"/>
        <v>-3.7377492405700851E-7</v>
      </c>
      <c r="AQ6" s="47">
        <f t="shared" si="4"/>
        <v>2.2124019866641423E-19</v>
      </c>
    </row>
    <row r="7" spans="1:43" x14ac:dyDescent="0.25">
      <c r="A7" s="47">
        <v>5</v>
      </c>
      <c r="B7" s="49" t="s">
        <v>47</v>
      </c>
      <c r="C7" s="49">
        <v>1</v>
      </c>
      <c r="D7" s="50">
        <v>5.9507400000000005E-7</v>
      </c>
      <c r="E7" s="50">
        <v>1.5708</v>
      </c>
      <c r="F7" s="36">
        <f t="shared" si="5"/>
        <v>1.7852219999879564E-2</v>
      </c>
      <c r="G7" s="47">
        <f t="shared" si="1"/>
        <v>1.7852219999879565E-6</v>
      </c>
      <c r="H7" s="47">
        <f t="shared" si="1"/>
        <v>1.7580993277405083E-6</v>
      </c>
      <c r="I7" s="47">
        <f t="shared" si="1"/>
        <v>1.6775576970608506E-6</v>
      </c>
      <c r="J7" s="47">
        <f t="shared" si="1"/>
        <v>1.5460443246411529E-6</v>
      </c>
      <c r="K7" s="47">
        <f t="shared" si="1"/>
        <v>1.3675551777534106E-6</v>
      </c>
      <c r="L7" s="47">
        <f t="shared" si="1"/>
        <v>1.1475135588059409E-6</v>
      </c>
      <c r="M7" s="47">
        <f t="shared" si="1"/>
        <v>8.9260532104403181E-7</v>
      </c>
      <c r="N7" s="47">
        <f t="shared" si="1"/>
        <v>6.1057572228228617E-7</v>
      </c>
      <c r="O7" s="47">
        <f t="shared" si="1"/>
        <v>3.0999408916521599E-7</v>
      </c>
      <c r="P7" s="47">
        <f t="shared" si="1"/>
        <v>-6.557486561293573E-12</v>
      </c>
      <c r="Q7" s="47">
        <f t="shared" si="2"/>
        <v>-3.1000700489242692E-7</v>
      </c>
      <c r="R7" s="47">
        <f t="shared" si="2"/>
        <v>-6.1058804632574978E-7</v>
      </c>
      <c r="S7" s="47">
        <f t="shared" si="2"/>
        <v>-8.9261667894392449E-7</v>
      </c>
      <c r="T7" s="47">
        <f t="shared" si="2"/>
        <v>-1.1475236054582228E-6</v>
      </c>
      <c r="U7" s="47">
        <f t="shared" si="2"/>
        <v>-1.3675636078956347E-6</v>
      </c>
      <c r="V7" s="47">
        <f t="shared" si="2"/>
        <v>-1.5460508821277137E-6</v>
      </c>
      <c r="W7" s="47">
        <f t="shared" si="2"/>
        <v>-1.6775621826458371E-6</v>
      </c>
      <c r="X7" s="47">
        <f t="shared" si="2"/>
        <v>-1.7581016051316911E-6</v>
      </c>
      <c r="Y7" s="47">
        <f t="shared" si="2"/>
        <v>-1.7852219999879565E-6</v>
      </c>
      <c r="Z7" s="47">
        <f t="shared" si="2"/>
        <v>-1.7580993277405083E-6</v>
      </c>
      <c r="AA7" s="47">
        <f t="shared" si="3"/>
        <v>-1.6775576970608506E-6</v>
      </c>
      <c r="AB7" s="47">
        <f t="shared" si="3"/>
        <v>-1.5460443246411522E-6</v>
      </c>
      <c r="AC7" s="47">
        <f t="shared" si="3"/>
        <v>-1.3675551777534102E-6</v>
      </c>
      <c r="AD7" s="47">
        <f t="shared" si="3"/>
        <v>-1.1475135588059409E-6</v>
      </c>
      <c r="AE7" s="47">
        <f t="shared" si="3"/>
        <v>-8.9260532104403181E-7</v>
      </c>
      <c r="AF7" s="47">
        <f t="shared" si="3"/>
        <v>-6.1057572228228638E-7</v>
      </c>
      <c r="AG7" s="47">
        <f t="shared" si="3"/>
        <v>-3.0999408916521547E-7</v>
      </c>
      <c r="AH7" s="47">
        <f t="shared" si="3"/>
        <v>6.5574865610748573E-12</v>
      </c>
      <c r="AI7" s="47">
        <f t="shared" si="3"/>
        <v>3.1000700489242671E-7</v>
      </c>
      <c r="AJ7" s="47">
        <f t="shared" si="3"/>
        <v>6.1058804632574957E-7</v>
      </c>
      <c r="AK7" s="47">
        <f t="shared" si="4"/>
        <v>8.9261667894392555E-7</v>
      </c>
      <c r="AL7" s="47">
        <f t="shared" si="4"/>
        <v>1.1475236054582228E-6</v>
      </c>
      <c r="AM7" s="47">
        <f t="shared" si="4"/>
        <v>1.3675636078956343E-6</v>
      </c>
      <c r="AN7" s="47">
        <f t="shared" si="4"/>
        <v>1.5460508821277137E-6</v>
      </c>
      <c r="AO7" s="47">
        <f t="shared" si="4"/>
        <v>1.6775621826458377E-6</v>
      </c>
      <c r="AP7" s="47">
        <f t="shared" si="4"/>
        <v>1.7581016051316907E-6</v>
      </c>
      <c r="AQ7" s="47">
        <f t="shared" si="4"/>
        <v>1.7852219999879565E-6</v>
      </c>
    </row>
    <row r="8" spans="1:43" x14ac:dyDescent="0.25">
      <c r="A8" s="47">
        <v>6</v>
      </c>
      <c r="B8" s="49" t="s">
        <v>48</v>
      </c>
      <c r="C8" s="49">
        <v>2</v>
      </c>
      <c r="D8" s="50">
        <v>1.8780399999999999E-8</v>
      </c>
      <c r="E8" s="50">
        <v>-4.0003600000000002E-16</v>
      </c>
      <c r="F8" s="36">
        <f t="shared" si="5"/>
        <v>3.6990167049340945E-4</v>
      </c>
      <c r="G8" s="47">
        <f t="shared" si="1"/>
        <v>-3.0051344377599999E-23</v>
      </c>
      <c r="H8" s="47">
        <f t="shared" si="1"/>
        <v>1.2846550199426749E-8</v>
      </c>
      <c r="I8" s="47">
        <f t="shared" si="1"/>
        <v>2.4143616849914141E-8</v>
      </c>
      <c r="J8" s="47">
        <f t="shared" si="1"/>
        <v>3.2528606986466521E-8</v>
      </c>
      <c r="K8" s="47">
        <f t="shared" si="1"/>
        <v>3.6990167049340939E-8</v>
      </c>
      <c r="L8" s="47">
        <f t="shared" si="1"/>
        <v>3.6990167049340946E-8</v>
      </c>
      <c r="M8" s="47">
        <f t="shared" si="1"/>
        <v>3.2528606986466561E-8</v>
      </c>
      <c r="N8" s="47">
        <f t="shared" si="1"/>
        <v>2.4143616849914194E-8</v>
      </c>
      <c r="O8" s="47">
        <f t="shared" si="1"/>
        <v>1.2846550199426813E-8</v>
      </c>
      <c r="P8" s="47">
        <f t="shared" si="1"/>
        <v>3.7962447595185628E-23</v>
      </c>
      <c r="Q8" s="47">
        <f t="shared" si="2"/>
        <v>-1.2846550199426744E-8</v>
      </c>
      <c r="R8" s="47">
        <f t="shared" si="2"/>
        <v>-2.4143616849914137E-8</v>
      </c>
      <c r="S8" s="47">
        <f t="shared" si="2"/>
        <v>-3.2528606986466515E-8</v>
      </c>
      <c r="T8" s="47">
        <f t="shared" si="2"/>
        <v>-3.6990167049340939E-8</v>
      </c>
      <c r="U8" s="47">
        <f t="shared" si="2"/>
        <v>-3.6990167049340946E-8</v>
      </c>
      <c r="V8" s="47">
        <f t="shared" si="2"/>
        <v>-3.2528606986466554E-8</v>
      </c>
      <c r="W8" s="47">
        <f t="shared" si="2"/>
        <v>-2.41436168499142E-8</v>
      </c>
      <c r="X8" s="47">
        <f t="shared" si="2"/>
        <v>-1.2846550199426803E-8</v>
      </c>
      <c r="Y8" s="47">
        <f t="shared" si="2"/>
        <v>-4.2564203203698801E-23</v>
      </c>
      <c r="Z8" s="47">
        <f t="shared" si="2"/>
        <v>1.2846550199426754E-8</v>
      </c>
      <c r="AA8" s="47">
        <f t="shared" si="3"/>
        <v>2.4143616849914131E-8</v>
      </c>
      <c r="AB8" s="47">
        <f t="shared" si="3"/>
        <v>3.2528606986466528E-8</v>
      </c>
      <c r="AC8" s="47">
        <f t="shared" si="3"/>
        <v>3.6990167049340939E-8</v>
      </c>
      <c r="AD8" s="47">
        <f t="shared" si="3"/>
        <v>3.6990167049340946E-8</v>
      </c>
      <c r="AE8" s="47">
        <f t="shared" si="3"/>
        <v>3.2528606986466561E-8</v>
      </c>
      <c r="AF8" s="47">
        <f t="shared" si="3"/>
        <v>2.4143616849914204E-8</v>
      </c>
      <c r="AG8" s="47">
        <f t="shared" si="3"/>
        <v>1.2846550199426777E-8</v>
      </c>
      <c r="AH8" s="47">
        <f t="shared" si="3"/>
        <v>1.3805266825539507E-23</v>
      </c>
      <c r="AI8" s="47">
        <f t="shared" si="3"/>
        <v>-1.2846550199426749E-8</v>
      </c>
      <c r="AJ8" s="47">
        <f t="shared" si="3"/>
        <v>-2.4143616849914128E-8</v>
      </c>
      <c r="AK8" s="47">
        <f t="shared" si="4"/>
        <v>-3.2528606986466541E-8</v>
      </c>
      <c r="AL8" s="47">
        <f t="shared" si="4"/>
        <v>-3.6990167049340939E-8</v>
      </c>
      <c r="AM8" s="47">
        <f t="shared" si="4"/>
        <v>-3.6990167049340946E-8</v>
      </c>
      <c r="AN8" s="47">
        <f t="shared" si="4"/>
        <v>-3.2528606986466561E-8</v>
      </c>
      <c r="AO8" s="47">
        <f t="shared" si="4"/>
        <v>-2.4143616849914154E-8</v>
      </c>
      <c r="AP8" s="47">
        <f t="shared" si="4"/>
        <v>-1.2846550199426843E-8</v>
      </c>
      <c r="AQ8" s="47">
        <f t="shared" si="4"/>
        <v>-1.8407022434052677E-23</v>
      </c>
    </row>
    <row r="9" spans="1:43" x14ac:dyDescent="0.25">
      <c r="A9" s="47">
        <v>7</v>
      </c>
      <c r="B9" s="49" t="s">
        <v>49</v>
      </c>
      <c r="C9" s="49">
        <v>1</v>
      </c>
      <c r="D9" s="50">
        <v>3.2341099999999998E-7</v>
      </c>
      <c r="E9" s="50">
        <v>-1.7204699999999999E-13</v>
      </c>
      <c r="F9" s="36">
        <f t="shared" si="5"/>
        <v>1.2936439999999999E-2</v>
      </c>
      <c r="G9" s="47">
        <f t="shared" si="1"/>
        <v>-2.2256756926799999E-19</v>
      </c>
      <c r="H9" s="47">
        <f t="shared" si="1"/>
        <v>2.2463892314953921E-7</v>
      </c>
      <c r="I9" s="47">
        <f t="shared" si="1"/>
        <v>4.4245230629218226E-7</v>
      </c>
      <c r="J9" s="47">
        <f t="shared" si="1"/>
        <v>6.4682199999980706E-7</v>
      </c>
      <c r="K9" s="47">
        <f t="shared" si="1"/>
        <v>8.3153833454516283E-7</v>
      </c>
      <c r="L9" s="47">
        <f t="shared" si="1"/>
        <v>9.9098879757406412E-7</v>
      </c>
      <c r="M9" s="47">
        <f t="shared" si="1"/>
        <v>1.1203285674532048E-6</v>
      </c>
      <c r="N9" s="47">
        <f t="shared" si="1"/>
        <v>1.2156277207238894E-6</v>
      </c>
      <c r="O9" s="47">
        <f t="shared" si="1"/>
        <v>1.2739906408376861E-6</v>
      </c>
      <c r="P9" s="47">
        <f t="shared" si="1"/>
        <v>1.2936439999999999E-6</v>
      </c>
      <c r="Q9" s="47">
        <f t="shared" si="2"/>
        <v>1.2739906408377636E-6</v>
      </c>
      <c r="R9" s="47">
        <f t="shared" si="2"/>
        <v>1.2156277207240419E-6</v>
      </c>
      <c r="S9" s="47">
        <f t="shared" si="2"/>
        <v>1.1203285674534276E-6</v>
      </c>
      <c r="T9" s="47">
        <f t="shared" si="2"/>
        <v>9.9098879757435E-7</v>
      </c>
      <c r="U9" s="47">
        <f t="shared" si="2"/>
        <v>8.3153833454550397E-7</v>
      </c>
      <c r="V9" s="47">
        <f t="shared" si="2"/>
        <v>6.4682200000019246E-7</v>
      </c>
      <c r="W9" s="47">
        <f t="shared" si="2"/>
        <v>4.4245230629260049E-7</v>
      </c>
      <c r="X9" s="47">
        <f t="shared" si="2"/>
        <v>2.2463892314997728E-7</v>
      </c>
      <c r="Y9" s="47">
        <f t="shared" si="2"/>
        <v>2.2248741386645537E-19</v>
      </c>
      <c r="Z9" s="47">
        <f t="shared" si="2"/>
        <v>-2.2463892314953963E-7</v>
      </c>
      <c r="AA9" s="47">
        <f t="shared" si="3"/>
        <v>-4.4245230629218237E-7</v>
      </c>
      <c r="AB9" s="47">
        <f t="shared" si="3"/>
        <v>-6.4682199999980758E-7</v>
      </c>
      <c r="AC9" s="47">
        <f t="shared" si="3"/>
        <v>-8.3153833454516304E-7</v>
      </c>
      <c r="AD9" s="47">
        <f t="shared" si="3"/>
        <v>-9.909887975740637E-7</v>
      </c>
      <c r="AE9" s="47">
        <f t="shared" si="3"/>
        <v>-1.1203285674532044E-6</v>
      </c>
      <c r="AF9" s="47">
        <f t="shared" si="3"/>
        <v>-1.2156277207238892E-6</v>
      </c>
      <c r="AG9" s="47">
        <f t="shared" si="3"/>
        <v>-1.2739906408376861E-6</v>
      </c>
      <c r="AH9" s="47">
        <f t="shared" si="3"/>
        <v>-1.2936439999999999E-6</v>
      </c>
      <c r="AI9" s="47">
        <f t="shared" si="3"/>
        <v>-1.2739906408377636E-6</v>
      </c>
      <c r="AJ9" s="47">
        <f t="shared" si="3"/>
        <v>-1.2156277207240421E-6</v>
      </c>
      <c r="AK9" s="47">
        <f t="shared" si="4"/>
        <v>-1.1203285674534276E-6</v>
      </c>
      <c r="AL9" s="47">
        <f t="shared" si="4"/>
        <v>-9.9098879757435042E-7</v>
      </c>
      <c r="AM9" s="47">
        <f t="shared" si="4"/>
        <v>-8.315383345455045E-7</v>
      </c>
      <c r="AN9" s="47">
        <f t="shared" si="4"/>
        <v>-6.4682200000019362E-7</v>
      </c>
      <c r="AO9" s="47">
        <f t="shared" si="4"/>
        <v>-4.4245230629260059E-7</v>
      </c>
      <c r="AP9" s="47">
        <f t="shared" si="4"/>
        <v>-2.2463892314997911E-7</v>
      </c>
      <c r="AQ9" s="47">
        <f t="shared" si="4"/>
        <v>-2.2322039780302283E-19</v>
      </c>
    </row>
    <row r="10" spans="1:43" x14ac:dyDescent="0.25">
      <c r="A10" s="47">
        <v>8</v>
      </c>
      <c r="B10" s="49" t="s">
        <v>50</v>
      </c>
      <c r="C10" s="49">
        <v>1</v>
      </c>
      <c r="D10" s="50">
        <v>3.7212799999999998E-7</v>
      </c>
      <c r="E10" s="50">
        <v>1.5708</v>
      </c>
      <c r="F10" s="36">
        <f t="shared" si="5"/>
        <v>1.1163839999924685E-2</v>
      </c>
      <c r="G10" s="47">
        <f t="shared" si="1"/>
        <v>1.1163839999924684E-6</v>
      </c>
      <c r="H10" s="47">
        <f t="shared" si="1"/>
        <v>1.0994229064509958E-6</v>
      </c>
      <c r="I10" s="47">
        <f t="shared" si="1"/>
        <v>1.0490564042318436E-6</v>
      </c>
      <c r="J10" s="47">
        <f t="shared" si="1"/>
        <v>9.6681485401826128E-7</v>
      </c>
      <c r="K10" s="47">
        <f t="shared" si="1"/>
        <v>8.5519712369725627E-7</v>
      </c>
      <c r="L10" s="47">
        <f t="shared" si="1"/>
        <v>7.1759466152333521E-7</v>
      </c>
      <c r="M10" s="47">
        <f t="shared" si="1"/>
        <v>5.581884486794473E-7</v>
      </c>
      <c r="N10" s="47">
        <f t="shared" si="1"/>
        <v>3.8182196227941831E-7</v>
      </c>
      <c r="O10" s="47">
        <f t="shared" si="1"/>
        <v>1.9385400876676428E-7</v>
      </c>
      <c r="P10" s="47">
        <f t="shared" si="1"/>
        <v>-4.1007074062739334E-12</v>
      </c>
      <c r="Q10" s="47">
        <f t="shared" si="2"/>
        <v>-1.9386208558365685E-7</v>
      </c>
      <c r="R10" s="47">
        <f t="shared" si="2"/>
        <v>-3.8182966908839666E-7</v>
      </c>
      <c r="S10" s="47">
        <f t="shared" si="2"/>
        <v>-5.5819555131302099E-7</v>
      </c>
      <c r="T10" s="47">
        <f t="shared" si="2"/>
        <v>-7.176009441715778E-7</v>
      </c>
      <c r="U10" s="47">
        <f t="shared" si="2"/>
        <v>-8.5520239546507941E-7</v>
      </c>
      <c r="V10" s="47">
        <f t="shared" si="2"/>
        <v>-9.6681895472566725E-7</v>
      </c>
      <c r="W10" s="47">
        <f t="shared" si="2"/>
        <v>-1.049059209280913E-6</v>
      </c>
      <c r="X10" s="47">
        <f t="shared" si="2"/>
        <v>-1.0994243306117322E-6</v>
      </c>
      <c r="Y10" s="47">
        <f t="shared" si="2"/>
        <v>-1.1163839999924684E-6</v>
      </c>
      <c r="Z10" s="47">
        <f t="shared" si="2"/>
        <v>-1.0994229064509958E-6</v>
      </c>
      <c r="AA10" s="47">
        <f t="shared" si="3"/>
        <v>-1.0490564042318438E-6</v>
      </c>
      <c r="AB10" s="47">
        <f t="shared" si="3"/>
        <v>-9.6681485401826107E-7</v>
      </c>
      <c r="AC10" s="47">
        <f t="shared" si="3"/>
        <v>-8.5519712369725606E-7</v>
      </c>
      <c r="AD10" s="47">
        <f t="shared" si="3"/>
        <v>-7.1759466152333521E-7</v>
      </c>
      <c r="AE10" s="47">
        <f t="shared" si="3"/>
        <v>-5.581884486794473E-7</v>
      </c>
      <c r="AF10" s="47">
        <f t="shared" si="3"/>
        <v>-3.8182196227941842E-7</v>
      </c>
      <c r="AG10" s="47">
        <f t="shared" si="3"/>
        <v>-1.9385400876676394E-7</v>
      </c>
      <c r="AH10" s="47">
        <f t="shared" si="3"/>
        <v>4.1007074061371594E-12</v>
      </c>
      <c r="AI10" s="47">
        <f t="shared" si="3"/>
        <v>1.9386208558365674E-7</v>
      </c>
      <c r="AJ10" s="47">
        <f t="shared" si="3"/>
        <v>3.8182966908839661E-7</v>
      </c>
      <c r="AK10" s="47">
        <f t="shared" si="4"/>
        <v>5.5819555131302173E-7</v>
      </c>
      <c r="AL10" s="47">
        <f t="shared" si="4"/>
        <v>7.176009441715778E-7</v>
      </c>
      <c r="AM10" s="47">
        <f t="shared" si="4"/>
        <v>8.5520239546507931E-7</v>
      </c>
      <c r="AN10" s="47">
        <f t="shared" si="4"/>
        <v>9.6681895472566725E-7</v>
      </c>
      <c r="AO10" s="47">
        <f t="shared" si="4"/>
        <v>1.0490592092809134E-6</v>
      </c>
      <c r="AP10" s="47">
        <f t="shared" si="4"/>
        <v>1.099424330611732E-6</v>
      </c>
      <c r="AQ10" s="47">
        <f t="shared" si="4"/>
        <v>1.1163839999924684E-6</v>
      </c>
    </row>
    <row r="11" spans="1:43" x14ac:dyDescent="0.25">
      <c r="A11" s="47">
        <v>9</v>
      </c>
      <c r="B11" s="49" t="s">
        <v>51</v>
      </c>
      <c r="C11" s="49">
        <v>2</v>
      </c>
      <c r="D11" s="50">
        <v>1.2098E-8</v>
      </c>
      <c r="E11" s="50">
        <v>-4.0026099999999999E-16</v>
      </c>
      <c r="F11" s="36">
        <f t="shared" si="5"/>
        <v>2.3828408391883392E-4</v>
      </c>
      <c r="G11" s="47">
        <f t="shared" si="1"/>
        <v>-1.9369430311999998E-23</v>
      </c>
      <c r="H11" s="47">
        <f t="shared" si="1"/>
        <v>8.2755193879078633E-9</v>
      </c>
      <c r="I11" s="47">
        <f t="shared" si="1"/>
        <v>1.5552889003975491E-8</v>
      </c>
      <c r="J11" s="47">
        <f t="shared" si="1"/>
        <v>2.0954350669968266E-8</v>
      </c>
      <c r="K11" s="47">
        <f t="shared" si="1"/>
        <v>2.3828408391883384E-8</v>
      </c>
      <c r="L11" s="47">
        <f t="shared" si="1"/>
        <v>2.3828408391883391E-8</v>
      </c>
      <c r="M11" s="47">
        <f t="shared" si="1"/>
        <v>2.0954350669968289E-8</v>
      </c>
      <c r="N11" s="47">
        <f t="shared" si="1"/>
        <v>1.5552889003975524E-8</v>
      </c>
      <c r="O11" s="47">
        <f t="shared" si="1"/>
        <v>8.2755193879079047E-9</v>
      </c>
      <c r="P11" s="47">
        <f t="shared" si="1"/>
        <v>2.4454734244561126E-23</v>
      </c>
      <c r="Q11" s="47">
        <f t="shared" si="2"/>
        <v>-8.2755193879078583E-9</v>
      </c>
      <c r="R11" s="47">
        <f t="shared" si="2"/>
        <v>-1.5552889003975488E-8</v>
      </c>
      <c r="S11" s="47">
        <f t="shared" si="2"/>
        <v>-2.0954350669968259E-8</v>
      </c>
      <c r="T11" s="47">
        <f t="shared" si="2"/>
        <v>-2.3828408391883384E-8</v>
      </c>
      <c r="U11" s="47">
        <f t="shared" si="2"/>
        <v>-2.3828408391883391E-8</v>
      </c>
      <c r="V11" s="47">
        <f t="shared" si="2"/>
        <v>-2.0954350669968286E-8</v>
      </c>
      <c r="W11" s="47">
        <f t="shared" si="2"/>
        <v>-1.5552889003975527E-8</v>
      </c>
      <c r="X11" s="47">
        <f t="shared" si="2"/>
        <v>-8.2755193879078981E-9</v>
      </c>
      <c r="Y11" s="47">
        <f t="shared" si="2"/>
        <v>-2.7419103446058022E-23</v>
      </c>
      <c r="Z11" s="47">
        <f t="shared" si="2"/>
        <v>8.275519387907865E-9</v>
      </c>
      <c r="AA11" s="47">
        <f t="shared" si="3"/>
        <v>1.5552889003975484E-8</v>
      </c>
      <c r="AB11" s="47">
        <f t="shared" si="3"/>
        <v>2.0954350669968273E-8</v>
      </c>
      <c r="AC11" s="47">
        <f t="shared" si="3"/>
        <v>2.3828408391883384E-8</v>
      </c>
      <c r="AD11" s="47">
        <f t="shared" si="3"/>
        <v>2.3828408391883387E-8</v>
      </c>
      <c r="AE11" s="47">
        <f t="shared" si="3"/>
        <v>2.0954350669968289E-8</v>
      </c>
      <c r="AF11" s="47">
        <f t="shared" si="3"/>
        <v>1.5552889003975531E-8</v>
      </c>
      <c r="AG11" s="47">
        <f t="shared" si="3"/>
        <v>8.2755193879078799E-9</v>
      </c>
      <c r="AH11" s="47">
        <f t="shared" si="3"/>
        <v>8.8931076044906913E-24</v>
      </c>
      <c r="AI11" s="47">
        <f t="shared" si="3"/>
        <v>-8.2755193879078633E-9</v>
      </c>
      <c r="AJ11" s="47">
        <f t="shared" si="3"/>
        <v>-1.5552889003975481E-8</v>
      </c>
      <c r="AK11" s="47">
        <f t="shared" si="4"/>
        <v>-2.0954350669968279E-8</v>
      </c>
      <c r="AL11" s="47">
        <f t="shared" si="4"/>
        <v>-2.3828408391883384E-8</v>
      </c>
      <c r="AM11" s="47">
        <f t="shared" si="4"/>
        <v>-2.3828408391883387E-8</v>
      </c>
      <c r="AN11" s="47">
        <f t="shared" si="4"/>
        <v>-2.0954350669968289E-8</v>
      </c>
      <c r="AO11" s="47">
        <f t="shared" si="4"/>
        <v>-1.5552889003975498E-8</v>
      </c>
      <c r="AP11" s="47">
        <f t="shared" si="4"/>
        <v>-8.2755193879079229E-9</v>
      </c>
      <c r="AQ11" s="47">
        <f t="shared" si="4"/>
        <v>-1.1857476805987588E-23</v>
      </c>
    </row>
    <row r="12" spans="1:43" x14ac:dyDescent="0.25">
      <c r="A12" s="47">
        <v>10</v>
      </c>
      <c r="B12" s="49" t="s">
        <v>52</v>
      </c>
      <c r="C12" s="49">
        <v>1</v>
      </c>
      <c r="D12" s="50">
        <v>3.6802300000000001E-7</v>
      </c>
      <c r="E12" s="50">
        <v>-2.5186000000000001E-16</v>
      </c>
      <c r="F12" s="36">
        <f t="shared" si="5"/>
        <v>1.472092E-2</v>
      </c>
      <c r="G12" s="47">
        <f t="shared" si="1"/>
        <v>-3.7076109112000001E-22</v>
      </c>
      <c r="H12" s="47">
        <f t="shared" si="1"/>
        <v>2.5562609315806644E-7</v>
      </c>
      <c r="I12" s="47">
        <f t="shared" si="1"/>
        <v>5.0348511682856989E-7</v>
      </c>
      <c r="J12" s="47">
        <f t="shared" si="1"/>
        <v>7.3604599999999971E-7</v>
      </c>
      <c r="K12" s="47">
        <f t="shared" si="1"/>
        <v>9.4624249791867683E-7</v>
      </c>
      <c r="L12" s="47">
        <f t="shared" si="1"/>
        <v>1.1276878963599026E-6</v>
      </c>
      <c r="M12" s="47">
        <f t="shared" si="1"/>
        <v>1.2748690687078416E-6</v>
      </c>
      <c r="N12" s="47">
        <f t="shared" si="1"/>
        <v>1.3833139895179693E-6</v>
      </c>
      <c r="O12" s="47">
        <f t="shared" si="1"/>
        <v>1.4497276147472475E-6</v>
      </c>
      <c r="P12" s="47">
        <f t="shared" si="1"/>
        <v>1.4720920000000001E-6</v>
      </c>
      <c r="Q12" s="47">
        <f t="shared" si="2"/>
        <v>1.4497276147472475E-6</v>
      </c>
      <c r="R12" s="47">
        <f t="shared" si="2"/>
        <v>1.3833139895179695E-6</v>
      </c>
      <c r="S12" s="47">
        <f t="shared" si="2"/>
        <v>1.2748690687078422E-6</v>
      </c>
      <c r="T12" s="47">
        <f t="shared" si="2"/>
        <v>1.1276878963599032E-6</v>
      </c>
      <c r="U12" s="47">
        <f t="shared" si="2"/>
        <v>9.4624249791867779E-7</v>
      </c>
      <c r="V12" s="47">
        <f t="shared" si="2"/>
        <v>7.3604600000000055E-7</v>
      </c>
      <c r="W12" s="47">
        <f t="shared" si="2"/>
        <v>5.0348511682857126E-7</v>
      </c>
      <c r="X12" s="47">
        <f t="shared" si="2"/>
        <v>2.5562609315806734E-7</v>
      </c>
      <c r="Y12" s="47">
        <f t="shared" si="2"/>
        <v>8.3409329703493243E-22</v>
      </c>
      <c r="Z12" s="47">
        <f t="shared" si="2"/>
        <v>-2.5562609315806639E-7</v>
      </c>
      <c r="AA12" s="47">
        <f t="shared" si="3"/>
        <v>-5.0348511682856957E-7</v>
      </c>
      <c r="AB12" s="47">
        <f t="shared" si="3"/>
        <v>-7.360459999999996E-7</v>
      </c>
      <c r="AC12" s="47">
        <f t="shared" si="3"/>
        <v>-9.4624249791867652E-7</v>
      </c>
      <c r="AD12" s="47">
        <f t="shared" si="3"/>
        <v>-1.1276878963599026E-6</v>
      </c>
      <c r="AE12" s="47">
        <f t="shared" si="3"/>
        <v>-1.2748690687078416E-6</v>
      </c>
      <c r="AF12" s="47">
        <f t="shared" si="3"/>
        <v>-1.3833139895179693E-6</v>
      </c>
      <c r="AG12" s="47">
        <f t="shared" si="3"/>
        <v>-1.4497276147472475E-6</v>
      </c>
      <c r="AH12" s="47">
        <f t="shared" si="3"/>
        <v>-1.4720920000000001E-6</v>
      </c>
      <c r="AI12" s="47">
        <f t="shared" si="3"/>
        <v>-1.4497276147472475E-6</v>
      </c>
      <c r="AJ12" s="47">
        <f t="shared" si="3"/>
        <v>-1.3833139895179697E-6</v>
      </c>
      <c r="AK12" s="47">
        <f t="shared" si="4"/>
        <v>-1.2748690687078418E-6</v>
      </c>
      <c r="AL12" s="47">
        <f t="shared" si="4"/>
        <v>-1.1276878963599028E-6</v>
      </c>
      <c r="AM12" s="47">
        <f t="shared" si="4"/>
        <v>-9.4624249791867747E-7</v>
      </c>
      <c r="AN12" s="47">
        <f t="shared" si="4"/>
        <v>-7.3604600000000066E-7</v>
      </c>
      <c r="AO12" s="47">
        <f t="shared" si="4"/>
        <v>-5.0348511682857021E-7</v>
      </c>
      <c r="AP12" s="47">
        <f t="shared" si="4"/>
        <v>-2.5562609315806819E-7</v>
      </c>
      <c r="AQ12" s="47">
        <f t="shared" si="4"/>
        <v>-3.6070624785666807E-22</v>
      </c>
    </row>
    <row r="13" spans="1:43" x14ac:dyDescent="0.25">
      <c r="A13" s="47">
        <v>11</v>
      </c>
      <c r="B13" s="49" t="s">
        <v>53</v>
      </c>
      <c r="C13" s="49">
        <v>1</v>
      </c>
      <c r="D13" s="50">
        <v>4.1433399999999998E-7</v>
      </c>
      <c r="E13" s="50">
        <v>1.5708</v>
      </c>
      <c r="F13" s="36">
        <f t="shared" si="5"/>
        <v>1.2430019999916142E-2</v>
      </c>
      <c r="G13" s="47">
        <f t="shared" ref="G13:P22" si="6">Bn*SIN(m*(th-INDEX(deg,ii)*PI()/180+ph))*INDEX(mm,ii)*INDEX(_10kA,ii)</f>
        <v>1.2430019999916142E-6</v>
      </c>
      <c r="H13" s="47">
        <f t="shared" si="6"/>
        <v>1.2241172137583489E-6</v>
      </c>
      <c r="I13" s="47">
        <f t="shared" si="6"/>
        <v>1.1680382454182344E-6</v>
      </c>
      <c r="J13" s="47">
        <f t="shared" si="6"/>
        <v>1.0764690260469577E-6</v>
      </c>
      <c r="K13" s="47">
        <f t="shared" si="6"/>
        <v>9.52191840038855E-7</v>
      </c>
      <c r="L13" s="47">
        <f t="shared" si="6"/>
        <v>7.9898278680349103E-7</v>
      </c>
      <c r="M13" s="47">
        <f t="shared" si="6"/>
        <v>6.2149704589590164E-7</v>
      </c>
      <c r="N13" s="47">
        <f t="shared" si="6"/>
        <v>4.2512743174144515E-7</v>
      </c>
      <c r="O13" s="47">
        <f t="shared" si="6"/>
        <v>2.1584053569838471E-7</v>
      </c>
      <c r="P13" s="47">
        <f t="shared" si="6"/>
        <v>-4.5658012900698257E-12</v>
      </c>
      <c r="Q13" s="47">
        <f t="shared" ref="Q13:Z22" si="7">Bn*SIN(m*(th-INDEX(deg,ii)*PI()/180+ph))*INDEX(mm,ii)*INDEX(_10kA,ii)</f>
        <v>-2.1584952857140252E-7</v>
      </c>
      <c r="R13" s="47">
        <f t="shared" si="7"/>
        <v>-4.2513601264100462E-7</v>
      </c>
      <c r="S13" s="47">
        <f t="shared" si="7"/>
        <v>-6.2150495409571236E-7</v>
      </c>
      <c r="T13" s="47">
        <f t="shared" si="7"/>
        <v>-7.9898978201690412E-7</v>
      </c>
      <c r="U13" s="47">
        <f t="shared" si="7"/>
        <v>-9.5219770971984949E-7</v>
      </c>
      <c r="V13" s="47">
        <f t="shared" si="7"/>
        <v>-1.0764735918482474E-6</v>
      </c>
      <c r="W13" s="47">
        <f t="shared" si="7"/>
        <v>-1.1680413686102572E-6</v>
      </c>
      <c r="X13" s="47">
        <f t="shared" si="7"/>
        <v>-1.224118799444496E-6</v>
      </c>
      <c r="Y13" s="47">
        <f t="shared" si="7"/>
        <v>-1.2430019999916142E-6</v>
      </c>
      <c r="Z13" s="47">
        <f t="shared" si="7"/>
        <v>-1.2241172137583489E-6</v>
      </c>
      <c r="AA13" s="47">
        <f t="shared" ref="AA13:AJ22" si="8">Bn*SIN(m*(th-INDEX(deg,ii)*PI()/180+ph))*INDEX(mm,ii)*INDEX(_10kA,ii)</f>
        <v>-1.1680382454182346E-6</v>
      </c>
      <c r="AB13" s="47">
        <f t="shared" si="8"/>
        <v>-1.0764690260469572E-6</v>
      </c>
      <c r="AC13" s="47">
        <f t="shared" si="8"/>
        <v>-9.5219184003885468E-7</v>
      </c>
      <c r="AD13" s="47">
        <f t="shared" si="8"/>
        <v>-7.9898278680349103E-7</v>
      </c>
      <c r="AE13" s="47">
        <f t="shared" si="8"/>
        <v>-6.2149704589590175E-7</v>
      </c>
      <c r="AF13" s="47">
        <f t="shared" si="8"/>
        <v>-4.2512743174144526E-7</v>
      </c>
      <c r="AG13" s="47">
        <f t="shared" si="8"/>
        <v>-2.1584053569838437E-7</v>
      </c>
      <c r="AH13" s="47">
        <f t="shared" si="8"/>
        <v>4.5658012899175389E-12</v>
      </c>
      <c r="AI13" s="47">
        <f t="shared" si="8"/>
        <v>2.1584952857140239E-7</v>
      </c>
      <c r="AJ13" s="47">
        <f t="shared" si="8"/>
        <v>4.2513601264100441E-7</v>
      </c>
      <c r="AK13" s="47">
        <f t="shared" ref="AK13:AQ22" si="9">Bn*SIN(m*(th-INDEX(deg,ii)*PI()/180+ph))*INDEX(mm,ii)*INDEX(_10kA,ii)</f>
        <v>6.2150495409571321E-7</v>
      </c>
      <c r="AL13" s="47">
        <f t="shared" si="9"/>
        <v>7.9898978201690412E-7</v>
      </c>
      <c r="AM13" s="47">
        <f t="shared" si="9"/>
        <v>9.5219770971984949E-7</v>
      </c>
      <c r="AN13" s="47">
        <f t="shared" si="9"/>
        <v>1.0764735918482474E-6</v>
      </c>
      <c r="AO13" s="47">
        <f t="shared" si="9"/>
        <v>1.1680413686102576E-6</v>
      </c>
      <c r="AP13" s="47">
        <f t="shared" si="9"/>
        <v>1.2241187994444957E-6</v>
      </c>
      <c r="AQ13" s="47">
        <f t="shared" si="9"/>
        <v>1.2430019999916142E-6</v>
      </c>
    </row>
    <row r="14" spans="1:43" x14ac:dyDescent="0.25">
      <c r="A14" s="47">
        <v>12</v>
      </c>
      <c r="B14" s="49" t="s">
        <v>54</v>
      </c>
      <c r="C14" s="49">
        <v>2</v>
      </c>
      <c r="D14" s="50">
        <v>1.8567500000000001E-8</v>
      </c>
      <c r="E14" s="50">
        <v>-4.0281899999999999E-16</v>
      </c>
      <c r="F14" s="36">
        <f t="shared" si="5"/>
        <v>3.6570835908108351E-4</v>
      </c>
      <c r="G14" s="47">
        <f t="shared" si="6"/>
        <v>-2.9917367130000001E-23</v>
      </c>
      <c r="H14" s="47">
        <f t="shared" si="6"/>
        <v>1.2700918022398679E-8</v>
      </c>
      <c r="I14" s="47">
        <f t="shared" si="6"/>
        <v>2.3869917885709614E-8</v>
      </c>
      <c r="J14" s="47">
        <f t="shared" si="6"/>
        <v>3.2159853369535111E-8</v>
      </c>
      <c r="K14" s="47">
        <f t="shared" si="6"/>
        <v>3.6570835908108345E-8</v>
      </c>
      <c r="L14" s="47">
        <f t="shared" si="6"/>
        <v>3.6570835908108351E-8</v>
      </c>
      <c r="M14" s="47">
        <f t="shared" si="6"/>
        <v>3.2159853369535151E-8</v>
      </c>
      <c r="N14" s="47">
        <f t="shared" si="6"/>
        <v>2.3869917885709667E-8</v>
      </c>
      <c r="O14" s="47">
        <f t="shared" si="6"/>
        <v>1.2700918022398745E-8</v>
      </c>
      <c r="P14" s="47">
        <f t="shared" si="6"/>
        <v>3.7532094402867314E-23</v>
      </c>
      <c r="Q14" s="47">
        <f t="shared" si="7"/>
        <v>-1.2700918022398676E-8</v>
      </c>
      <c r="R14" s="47">
        <f t="shared" si="7"/>
        <v>-2.3869917885709611E-8</v>
      </c>
      <c r="S14" s="47">
        <f t="shared" si="7"/>
        <v>-3.2159853369535105E-8</v>
      </c>
      <c r="T14" s="47">
        <f t="shared" si="7"/>
        <v>-3.6570835908108345E-8</v>
      </c>
      <c r="U14" s="47">
        <f t="shared" si="7"/>
        <v>-3.6570835908108351E-8</v>
      </c>
      <c r="V14" s="47">
        <f t="shared" si="7"/>
        <v>-3.2159853369535144E-8</v>
      </c>
      <c r="W14" s="47">
        <f t="shared" si="7"/>
        <v>-2.3869917885709674E-8</v>
      </c>
      <c r="X14" s="47">
        <f t="shared" si="7"/>
        <v>-1.2700918022398735E-8</v>
      </c>
      <c r="Y14" s="47">
        <f t="shared" si="7"/>
        <v>-4.2081683190170475E-23</v>
      </c>
      <c r="Z14" s="47">
        <f t="shared" si="7"/>
        <v>1.2700918022398686E-8</v>
      </c>
      <c r="AA14" s="47">
        <f t="shared" si="8"/>
        <v>2.3869917885709608E-8</v>
      </c>
      <c r="AB14" s="47">
        <f t="shared" si="8"/>
        <v>3.2159853369535118E-8</v>
      </c>
      <c r="AC14" s="47">
        <f t="shared" si="8"/>
        <v>3.6570835908108345E-8</v>
      </c>
      <c r="AD14" s="47">
        <f t="shared" si="8"/>
        <v>3.6570835908108351E-8</v>
      </c>
      <c r="AE14" s="47">
        <f t="shared" si="8"/>
        <v>3.2159853369535151E-8</v>
      </c>
      <c r="AF14" s="47">
        <f t="shared" si="8"/>
        <v>2.3869917885709677E-8</v>
      </c>
      <c r="AG14" s="47">
        <f t="shared" si="8"/>
        <v>1.2700918022398709E-8</v>
      </c>
      <c r="AH14" s="47">
        <f t="shared" si="8"/>
        <v>1.3648766361909483E-23</v>
      </c>
      <c r="AI14" s="47">
        <f t="shared" si="8"/>
        <v>-1.2700918022398681E-8</v>
      </c>
      <c r="AJ14" s="47">
        <f t="shared" si="8"/>
        <v>-2.3869917885709605E-8</v>
      </c>
      <c r="AK14" s="47">
        <f t="shared" si="9"/>
        <v>-3.2159853369535131E-8</v>
      </c>
      <c r="AL14" s="47">
        <f t="shared" si="9"/>
        <v>-3.6570835908108345E-8</v>
      </c>
      <c r="AM14" s="47">
        <f t="shared" si="9"/>
        <v>-3.6570835908108351E-8</v>
      </c>
      <c r="AN14" s="47">
        <f t="shared" si="9"/>
        <v>-3.2159853369535151E-8</v>
      </c>
      <c r="AO14" s="47">
        <f t="shared" si="9"/>
        <v>-2.3869917885709628E-8</v>
      </c>
      <c r="AP14" s="47">
        <f t="shared" si="9"/>
        <v>-1.2700918022398775E-8</v>
      </c>
      <c r="AQ14" s="47">
        <f t="shared" si="9"/>
        <v>-1.8198355149212642E-23</v>
      </c>
    </row>
    <row r="15" spans="1:43" x14ac:dyDescent="0.25">
      <c r="A15" s="47">
        <v>13</v>
      </c>
      <c r="B15" s="49" t="s">
        <v>55</v>
      </c>
      <c r="C15" s="49">
        <v>1</v>
      </c>
      <c r="D15" s="50">
        <v>9.4164700000000004E-7</v>
      </c>
      <c r="E15" s="50">
        <v>-2.3146399999999999E-16</v>
      </c>
      <c r="F15" s="36">
        <f t="shared" si="5"/>
        <v>3.7665879999999999E-2</v>
      </c>
      <c r="G15" s="47">
        <f t="shared" si="6"/>
        <v>-8.7182952483200007E-22</v>
      </c>
      <c r="H15" s="47">
        <f t="shared" si="6"/>
        <v>6.5406114222212696E-7</v>
      </c>
      <c r="I15" s="47">
        <f t="shared" si="6"/>
        <v>1.2882489676087432E-6</v>
      </c>
      <c r="J15" s="47">
        <f t="shared" si="6"/>
        <v>1.8832939999999992E-6</v>
      </c>
      <c r="K15" s="47">
        <f t="shared" si="6"/>
        <v>2.4211160971940021E-6</v>
      </c>
      <c r="L15" s="47">
        <f t="shared" si="6"/>
        <v>2.885373806918625E-6</v>
      </c>
      <c r="M15" s="47">
        <f t="shared" si="6"/>
        <v>3.2619608935896207E-6</v>
      </c>
      <c r="N15" s="47">
        <f t="shared" si="6"/>
        <v>3.5394349491407531E-6</v>
      </c>
      <c r="O15" s="47">
        <f t="shared" si="6"/>
        <v>3.7093650648027466E-6</v>
      </c>
      <c r="P15" s="47">
        <f t="shared" si="6"/>
        <v>3.7665880000000002E-6</v>
      </c>
      <c r="Q15" s="47">
        <f t="shared" si="7"/>
        <v>3.709365064802747E-6</v>
      </c>
      <c r="R15" s="47">
        <f t="shared" si="7"/>
        <v>3.5394349491407536E-6</v>
      </c>
      <c r="S15" s="47">
        <f t="shared" si="7"/>
        <v>3.2619608935896224E-6</v>
      </c>
      <c r="T15" s="47">
        <f t="shared" si="7"/>
        <v>2.8853738069186267E-6</v>
      </c>
      <c r="U15" s="47">
        <f t="shared" si="7"/>
        <v>2.4211160971940047E-6</v>
      </c>
      <c r="V15" s="47">
        <f t="shared" si="7"/>
        <v>1.8832940000000014E-6</v>
      </c>
      <c r="W15" s="47">
        <f t="shared" si="7"/>
        <v>1.2882489676087461E-6</v>
      </c>
      <c r="X15" s="47">
        <f t="shared" si="7"/>
        <v>6.5406114222212918E-7</v>
      </c>
      <c r="Y15" s="47">
        <f t="shared" si="7"/>
        <v>2.1341640355984628E-21</v>
      </c>
      <c r="Z15" s="47">
        <f t="shared" si="7"/>
        <v>-6.5406114222212664E-7</v>
      </c>
      <c r="AA15" s="47">
        <f t="shared" si="8"/>
        <v>-1.2882489676087421E-6</v>
      </c>
      <c r="AB15" s="47">
        <f t="shared" si="8"/>
        <v>-1.883293999999999E-6</v>
      </c>
      <c r="AC15" s="47">
        <f t="shared" si="8"/>
        <v>-2.4211160971940013E-6</v>
      </c>
      <c r="AD15" s="47">
        <f t="shared" si="8"/>
        <v>-2.885373806918625E-6</v>
      </c>
      <c r="AE15" s="47">
        <f t="shared" si="8"/>
        <v>-3.2619608935896202E-6</v>
      </c>
      <c r="AF15" s="47">
        <f t="shared" si="8"/>
        <v>-3.5394349491407527E-6</v>
      </c>
      <c r="AG15" s="47">
        <f t="shared" si="8"/>
        <v>-3.7093650648027466E-6</v>
      </c>
      <c r="AH15" s="47">
        <f t="shared" si="8"/>
        <v>-3.7665880000000002E-6</v>
      </c>
      <c r="AI15" s="47">
        <f t="shared" si="8"/>
        <v>-3.709365064802747E-6</v>
      </c>
      <c r="AJ15" s="47">
        <f t="shared" si="8"/>
        <v>-3.539434949140754E-6</v>
      </c>
      <c r="AK15" s="47">
        <f t="shared" si="9"/>
        <v>-3.2619608935896211E-6</v>
      </c>
      <c r="AL15" s="47">
        <f t="shared" si="9"/>
        <v>-2.8853738069186259E-6</v>
      </c>
      <c r="AM15" s="47">
        <f t="shared" si="9"/>
        <v>-2.4211160971940038E-6</v>
      </c>
      <c r="AN15" s="47">
        <f t="shared" si="9"/>
        <v>-1.8832940000000018E-6</v>
      </c>
      <c r="AO15" s="47">
        <f t="shared" si="9"/>
        <v>-1.2882489676087436E-6</v>
      </c>
      <c r="AP15" s="47">
        <f t="shared" si="9"/>
        <v>-6.5406114222213141E-7</v>
      </c>
      <c r="AQ15" s="47">
        <f t="shared" si="9"/>
        <v>-9.2292589369546988E-22</v>
      </c>
    </row>
    <row r="16" spans="1:43" x14ac:dyDescent="0.25">
      <c r="A16" s="47">
        <v>14</v>
      </c>
      <c r="B16" s="49" t="s">
        <v>56</v>
      </c>
      <c r="C16" s="49">
        <v>1</v>
      </c>
      <c r="D16" s="50">
        <v>1.02291E-6</v>
      </c>
      <c r="E16" s="50">
        <v>1.5708</v>
      </c>
      <c r="F16" s="36">
        <f t="shared" si="5"/>
        <v>3.0687299999792979E-2</v>
      </c>
      <c r="G16" s="47">
        <f t="shared" si="6"/>
        <v>3.068729999979298E-6</v>
      </c>
      <c r="H16" s="47">
        <f t="shared" si="6"/>
        <v>3.022107138505536E-6</v>
      </c>
      <c r="I16" s="47">
        <f t="shared" si="6"/>
        <v>2.8836590808882833E-6</v>
      </c>
      <c r="J16" s="47">
        <f t="shared" si="6"/>
        <v>2.6575925013001436E-6</v>
      </c>
      <c r="K16" s="47">
        <f t="shared" si="6"/>
        <v>2.3507763183666927E-6</v>
      </c>
      <c r="L16" s="47">
        <f t="shared" si="6"/>
        <v>1.9725329865498825E-6</v>
      </c>
      <c r="M16" s="47">
        <f t="shared" si="6"/>
        <v>1.5343552380866084E-6</v>
      </c>
      <c r="N16" s="47">
        <f t="shared" si="6"/>
        <v>1.0495568821352864E-6</v>
      </c>
      <c r="O16" s="47">
        <f t="shared" si="6"/>
        <v>5.328682714216906E-7</v>
      </c>
      <c r="P16" s="47">
        <f t="shared" si="6"/>
        <v>-1.1272074697286066E-11</v>
      </c>
      <c r="Q16" s="47">
        <f t="shared" si="7"/>
        <v>-5.3289047307479806E-7</v>
      </c>
      <c r="R16" s="47">
        <f t="shared" si="7"/>
        <v>-1.0495780667061116E-6</v>
      </c>
      <c r="S16" s="47">
        <f t="shared" si="7"/>
        <v>-1.5343747618926883E-6</v>
      </c>
      <c r="T16" s="47">
        <f t="shared" si="7"/>
        <v>-1.9725502563702512E-6</v>
      </c>
      <c r="U16" s="47">
        <f t="shared" si="7"/>
        <v>-2.3507908094665932E-6</v>
      </c>
      <c r="V16" s="47">
        <f t="shared" si="7"/>
        <v>-2.6576037733748402E-6</v>
      </c>
      <c r="W16" s="47">
        <f t="shared" si="7"/>
        <v>-2.8836667914414896E-6</v>
      </c>
      <c r="X16" s="47">
        <f t="shared" si="7"/>
        <v>-3.0221110532559954E-6</v>
      </c>
      <c r="Y16" s="47">
        <f t="shared" si="7"/>
        <v>-3.068729999979298E-6</v>
      </c>
      <c r="Z16" s="47">
        <f t="shared" si="7"/>
        <v>-3.022107138505536E-6</v>
      </c>
      <c r="AA16" s="47">
        <f t="shared" si="8"/>
        <v>-2.8836590808882841E-6</v>
      </c>
      <c r="AB16" s="47">
        <f t="shared" si="8"/>
        <v>-2.6575925013001423E-6</v>
      </c>
      <c r="AC16" s="47">
        <f t="shared" si="8"/>
        <v>-2.3507763183666919E-6</v>
      </c>
      <c r="AD16" s="47">
        <f t="shared" si="8"/>
        <v>-1.9725329865498825E-6</v>
      </c>
      <c r="AE16" s="47">
        <f t="shared" si="8"/>
        <v>-1.5343552380866088E-6</v>
      </c>
      <c r="AF16" s="47">
        <f t="shared" si="8"/>
        <v>-1.0495568821352866E-6</v>
      </c>
      <c r="AG16" s="47">
        <f t="shared" si="8"/>
        <v>-5.3286827142168964E-7</v>
      </c>
      <c r="AH16" s="47">
        <f t="shared" si="8"/>
        <v>1.1272074696910101E-11</v>
      </c>
      <c r="AI16" s="47">
        <f t="shared" si="8"/>
        <v>5.3289047307479775E-7</v>
      </c>
      <c r="AJ16" s="47">
        <f t="shared" si="8"/>
        <v>1.0495780667061114E-6</v>
      </c>
      <c r="AK16" s="47">
        <f t="shared" si="9"/>
        <v>1.5343747618926905E-6</v>
      </c>
      <c r="AL16" s="47">
        <f t="shared" si="9"/>
        <v>1.9725502563702512E-6</v>
      </c>
      <c r="AM16" s="47">
        <f t="shared" si="9"/>
        <v>2.3507908094665928E-6</v>
      </c>
      <c r="AN16" s="47">
        <f t="shared" si="9"/>
        <v>2.6576037733748398E-6</v>
      </c>
      <c r="AO16" s="47">
        <f t="shared" si="9"/>
        <v>2.8836667914414909E-6</v>
      </c>
      <c r="AP16" s="47">
        <f t="shared" si="9"/>
        <v>3.022111053255995E-6</v>
      </c>
      <c r="AQ16" s="47">
        <f t="shared" si="9"/>
        <v>3.068729999979298E-6</v>
      </c>
    </row>
    <row r="17" spans="1:43" x14ac:dyDescent="0.25">
      <c r="A17" s="47">
        <v>15</v>
      </c>
      <c r="B17" s="49" t="s">
        <v>57</v>
      </c>
      <c r="C17" s="49">
        <v>2</v>
      </c>
      <c r="D17" s="50">
        <v>6.4334100000000004E-8</v>
      </c>
      <c r="E17" s="50">
        <v>-4.0002400000000001E-16</v>
      </c>
      <c r="F17" s="36">
        <f t="shared" si="5"/>
        <v>1.2671344092612543E-3</v>
      </c>
      <c r="G17" s="47">
        <f t="shared" si="6"/>
        <v>-1.0294073607360001E-22</v>
      </c>
      <c r="H17" s="47">
        <f t="shared" si="6"/>
        <v>4.4007116205455718E-8</v>
      </c>
      <c r="I17" s="47">
        <f t="shared" si="6"/>
        <v>8.2706324720669499E-8</v>
      </c>
      <c r="J17" s="47">
        <f t="shared" si="6"/>
        <v>1.1142992985921685E-7</v>
      </c>
      <c r="K17" s="47">
        <f t="shared" si="6"/>
        <v>1.2671344092612538E-7</v>
      </c>
      <c r="L17" s="47">
        <f t="shared" si="6"/>
        <v>1.2671344092612543E-7</v>
      </c>
      <c r="M17" s="47">
        <f t="shared" si="6"/>
        <v>1.1142992985921698E-7</v>
      </c>
      <c r="N17" s="47">
        <f t="shared" si="6"/>
        <v>8.2706324720669684E-8</v>
      </c>
      <c r="O17" s="47">
        <f t="shared" si="6"/>
        <v>4.4007116205455937E-8</v>
      </c>
      <c r="P17" s="47">
        <f t="shared" si="6"/>
        <v>1.3004408318424698E-22</v>
      </c>
      <c r="Q17" s="47">
        <f t="shared" si="7"/>
        <v>-4.4007116205455698E-8</v>
      </c>
      <c r="R17" s="47">
        <f t="shared" si="7"/>
        <v>-8.2706324720669485E-8</v>
      </c>
      <c r="S17" s="47">
        <f t="shared" si="7"/>
        <v>-1.1142992985921682E-7</v>
      </c>
      <c r="T17" s="47">
        <f t="shared" si="7"/>
        <v>-1.2671344092612538E-7</v>
      </c>
      <c r="U17" s="47">
        <f t="shared" si="7"/>
        <v>-1.2671344092612543E-7</v>
      </c>
      <c r="V17" s="47">
        <f t="shared" si="7"/>
        <v>-1.1142992985921697E-7</v>
      </c>
      <c r="W17" s="47">
        <f t="shared" si="7"/>
        <v>-8.270632472066971E-8</v>
      </c>
      <c r="X17" s="47">
        <f t="shared" si="7"/>
        <v>-4.4007116205455904E-8</v>
      </c>
      <c r="Y17" s="47">
        <f t="shared" si="7"/>
        <v>-1.4580784782683433E-22</v>
      </c>
      <c r="Z17" s="47">
        <f t="shared" si="7"/>
        <v>4.4007116205455732E-8</v>
      </c>
      <c r="AA17" s="47">
        <f t="shared" si="8"/>
        <v>8.2706324720669472E-8</v>
      </c>
      <c r="AB17" s="47">
        <f t="shared" si="8"/>
        <v>1.1142992985921689E-7</v>
      </c>
      <c r="AC17" s="47">
        <f t="shared" si="8"/>
        <v>1.2671344092612538E-7</v>
      </c>
      <c r="AD17" s="47">
        <f t="shared" si="8"/>
        <v>1.267134409261254E-7</v>
      </c>
      <c r="AE17" s="47">
        <f t="shared" si="8"/>
        <v>1.1142992985921698E-7</v>
      </c>
      <c r="AF17" s="47">
        <f t="shared" si="8"/>
        <v>8.2706324720669724E-8</v>
      </c>
      <c r="AG17" s="47">
        <f t="shared" si="8"/>
        <v>4.4007116205455811E-8</v>
      </c>
      <c r="AH17" s="47">
        <f t="shared" si="8"/>
        <v>4.7291293927761994E-23</v>
      </c>
      <c r="AI17" s="47">
        <f t="shared" si="8"/>
        <v>-4.4007116205455718E-8</v>
      </c>
      <c r="AJ17" s="47">
        <f t="shared" si="8"/>
        <v>-8.2706324720669459E-8</v>
      </c>
      <c r="AK17" s="47">
        <f t="shared" si="9"/>
        <v>-1.1142992985921693E-7</v>
      </c>
      <c r="AL17" s="47">
        <f t="shared" si="9"/>
        <v>-1.267134409261254E-7</v>
      </c>
      <c r="AM17" s="47">
        <f t="shared" si="9"/>
        <v>-1.267134409261254E-7</v>
      </c>
      <c r="AN17" s="47">
        <f t="shared" si="9"/>
        <v>-1.1142992985921698E-7</v>
      </c>
      <c r="AO17" s="47">
        <f t="shared" si="9"/>
        <v>-8.2706324720669552E-8</v>
      </c>
      <c r="AP17" s="47">
        <f t="shared" si="9"/>
        <v>-4.4007116205456036E-8</v>
      </c>
      <c r="AQ17" s="47">
        <f t="shared" si="9"/>
        <v>-6.3055058570349329E-23</v>
      </c>
    </row>
    <row r="18" spans="1:43" x14ac:dyDescent="0.25">
      <c r="A18" s="47">
        <v>16</v>
      </c>
      <c r="B18" s="49" t="s">
        <v>58</v>
      </c>
      <c r="C18" s="49">
        <v>1</v>
      </c>
      <c r="D18" s="50">
        <v>3.5492400000000001E-6</v>
      </c>
      <c r="E18" s="50">
        <v>-2.8209300000000002E-16</v>
      </c>
      <c r="F18" s="36">
        <f t="shared" si="5"/>
        <v>0.1419696</v>
      </c>
      <c r="G18" s="47">
        <f t="shared" si="6"/>
        <v>-4.0048630372800006E-21</v>
      </c>
      <c r="H18" s="47">
        <f t="shared" si="6"/>
        <v>2.4652762324102995E-6</v>
      </c>
      <c r="I18" s="47">
        <f t="shared" si="6"/>
        <v>4.8556462939887821E-6</v>
      </c>
      <c r="J18" s="47">
        <f t="shared" si="6"/>
        <v>7.0984799999999951E-6</v>
      </c>
      <c r="K18" s="47">
        <f t="shared" si="6"/>
        <v>9.1256299832154068E-6</v>
      </c>
      <c r="L18" s="47">
        <f t="shared" si="6"/>
        <v>1.0875502317182404E-5</v>
      </c>
      <c r="M18" s="47">
        <f t="shared" si="6"/>
        <v>1.2294928016511521E-5</v>
      </c>
      <c r="N18" s="47">
        <f t="shared" si="6"/>
        <v>1.3340778549592709E-5</v>
      </c>
      <c r="O18" s="47">
        <f t="shared" si="6"/>
        <v>1.3981276277204197E-5</v>
      </c>
      <c r="P18" s="47">
        <f t="shared" si="6"/>
        <v>1.419696E-5</v>
      </c>
      <c r="Q18" s="47">
        <f t="shared" si="7"/>
        <v>1.3981276277204199E-5</v>
      </c>
      <c r="R18" s="47">
        <f t="shared" si="7"/>
        <v>1.3340778549592711E-5</v>
      </c>
      <c r="S18" s="47">
        <f t="shared" si="7"/>
        <v>1.2294928016511528E-5</v>
      </c>
      <c r="T18" s="47">
        <f t="shared" si="7"/>
        <v>1.087550231718241E-5</v>
      </c>
      <c r="U18" s="47">
        <f t="shared" si="7"/>
        <v>9.1256299832154186E-6</v>
      </c>
      <c r="V18" s="47">
        <f t="shared" si="7"/>
        <v>7.0984800000000053E-6</v>
      </c>
      <c r="W18" s="47">
        <f t="shared" si="7"/>
        <v>4.8556462939887948E-6</v>
      </c>
      <c r="X18" s="47">
        <f t="shared" si="7"/>
        <v>2.4652762324103084E-6</v>
      </c>
      <c r="Y18" s="47">
        <f t="shared" si="7"/>
        <v>8.044055109512894E-21</v>
      </c>
      <c r="Z18" s="47">
        <f t="shared" si="7"/>
        <v>-2.4652762324102991E-6</v>
      </c>
      <c r="AA18" s="47">
        <f t="shared" si="8"/>
        <v>-4.8556462939887787E-6</v>
      </c>
      <c r="AB18" s="47">
        <f t="shared" si="8"/>
        <v>-7.0984799999999959E-6</v>
      </c>
      <c r="AC18" s="47">
        <f t="shared" si="8"/>
        <v>-9.1256299832154051E-6</v>
      </c>
      <c r="AD18" s="47">
        <f t="shared" si="8"/>
        <v>-1.0875502317182405E-5</v>
      </c>
      <c r="AE18" s="47">
        <f t="shared" si="8"/>
        <v>-1.2294928016511521E-5</v>
      </c>
      <c r="AF18" s="47">
        <f t="shared" si="8"/>
        <v>-1.3340778549592707E-5</v>
      </c>
      <c r="AG18" s="47">
        <f t="shared" si="8"/>
        <v>-1.3981276277204197E-5</v>
      </c>
      <c r="AH18" s="47">
        <f t="shared" si="8"/>
        <v>-1.419696E-5</v>
      </c>
      <c r="AI18" s="47">
        <f t="shared" si="8"/>
        <v>-1.3981276277204199E-5</v>
      </c>
      <c r="AJ18" s="47">
        <f t="shared" si="8"/>
        <v>-1.3340778549592712E-5</v>
      </c>
      <c r="AK18" s="47">
        <f t="shared" si="9"/>
        <v>-1.2294928016511523E-5</v>
      </c>
      <c r="AL18" s="47">
        <f t="shared" si="9"/>
        <v>-1.0875502317182409E-5</v>
      </c>
      <c r="AM18" s="47">
        <f t="shared" si="9"/>
        <v>-9.1256299832154153E-6</v>
      </c>
      <c r="AN18" s="47">
        <f t="shared" si="9"/>
        <v>-7.0984800000000061E-6</v>
      </c>
      <c r="AO18" s="47">
        <f t="shared" si="9"/>
        <v>-4.8556462939887846E-6</v>
      </c>
      <c r="AP18" s="47">
        <f t="shared" si="9"/>
        <v>-2.4652762324103168E-6</v>
      </c>
      <c r="AQ18" s="47">
        <f t="shared" si="9"/>
        <v>-3.4786767216798962E-21</v>
      </c>
    </row>
    <row r="19" spans="1:43" x14ac:dyDescent="0.25">
      <c r="A19" s="47">
        <v>17</v>
      </c>
      <c r="B19" s="49" t="s">
        <v>59</v>
      </c>
      <c r="C19" s="49">
        <v>1</v>
      </c>
      <c r="D19" s="50">
        <v>2.3148900000000002E-6</v>
      </c>
      <c r="E19" s="50">
        <v>1.5708</v>
      </c>
      <c r="F19" s="36">
        <f t="shared" si="5"/>
        <v>6.94466999995315E-2</v>
      </c>
      <c r="G19" s="47">
        <f t="shared" si="6"/>
        <v>6.94466999995315E-6</v>
      </c>
      <c r="H19" s="47">
        <f t="shared" si="6"/>
        <v>6.839160428439531E-6</v>
      </c>
      <c r="I19" s="47">
        <f t="shared" si="6"/>
        <v>6.5258464280899394E-6</v>
      </c>
      <c r="J19" s="47">
        <f t="shared" si="6"/>
        <v>6.014247886260462E-6</v>
      </c>
      <c r="K19" s="47">
        <f t="shared" si="6"/>
        <v>5.3199094657632373E-6</v>
      </c>
      <c r="L19" s="47">
        <f t="shared" si="6"/>
        <v>4.4639282881528757E-6</v>
      </c>
      <c r="M19" s="47">
        <f t="shared" si="6"/>
        <v>3.4723129083636969E-6</v>
      </c>
      <c r="N19" s="47">
        <f t="shared" si="6"/>
        <v>2.3751930579289997E-6</v>
      </c>
      <c r="O19" s="47">
        <f t="shared" si="6"/>
        <v>1.2059041683348068E-6</v>
      </c>
      <c r="P19" s="47">
        <f t="shared" si="6"/>
        <v>-2.550919728617429E-11</v>
      </c>
      <c r="Q19" s="47">
        <f t="shared" si="7"/>
        <v>-1.2059544116453248E-6</v>
      </c>
      <c r="R19" s="47">
        <f t="shared" si="7"/>
        <v>-2.3752409995378976E-6</v>
      </c>
      <c r="S19" s="47">
        <f t="shared" si="7"/>
        <v>-3.4723570915894514E-6</v>
      </c>
      <c r="T19" s="47">
        <f t="shared" si="7"/>
        <v>-4.4639673705105338E-6</v>
      </c>
      <c r="U19" s="47">
        <f t="shared" si="7"/>
        <v>-5.3199422597551322E-6</v>
      </c>
      <c r="V19" s="47">
        <f t="shared" si="7"/>
        <v>-6.0142733954577471E-6</v>
      </c>
      <c r="W19" s="47">
        <f t="shared" si="7"/>
        <v>-6.525863877408561E-6</v>
      </c>
      <c r="X19" s="47">
        <f t="shared" si="7"/>
        <v>-6.8391692876907754E-6</v>
      </c>
      <c r="Y19" s="47">
        <f t="shared" si="7"/>
        <v>-6.94466999995315E-6</v>
      </c>
      <c r="Z19" s="47">
        <f t="shared" si="7"/>
        <v>-6.839160428439531E-6</v>
      </c>
      <c r="AA19" s="47">
        <f t="shared" si="8"/>
        <v>-6.5258464280899394E-6</v>
      </c>
      <c r="AB19" s="47">
        <f t="shared" si="8"/>
        <v>-6.0142478862604603E-6</v>
      </c>
      <c r="AC19" s="47">
        <f t="shared" si="8"/>
        <v>-5.3199094657632356E-6</v>
      </c>
      <c r="AD19" s="47">
        <f t="shared" si="8"/>
        <v>-4.4639282881528757E-6</v>
      </c>
      <c r="AE19" s="47">
        <f t="shared" si="8"/>
        <v>-3.4723129083636977E-6</v>
      </c>
      <c r="AF19" s="47">
        <f t="shared" si="8"/>
        <v>-2.3751930579290002E-6</v>
      </c>
      <c r="AG19" s="47">
        <f t="shared" si="8"/>
        <v>-1.2059041683348049E-6</v>
      </c>
      <c r="AH19" s="47">
        <f t="shared" si="8"/>
        <v>2.5509197285323467E-11</v>
      </c>
      <c r="AI19" s="47">
        <f t="shared" si="8"/>
        <v>1.2059544116453242E-6</v>
      </c>
      <c r="AJ19" s="47">
        <f t="shared" si="8"/>
        <v>2.3752409995378967E-6</v>
      </c>
      <c r="AK19" s="47">
        <f t="shared" si="9"/>
        <v>3.472357091589456E-6</v>
      </c>
      <c r="AL19" s="47">
        <f t="shared" si="9"/>
        <v>4.4639673705105338E-6</v>
      </c>
      <c r="AM19" s="47">
        <f t="shared" si="9"/>
        <v>5.3199422597551313E-6</v>
      </c>
      <c r="AN19" s="47">
        <f t="shared" si="9"/>
        <v>6.0142733954577454E-6</v>
      </c>
      <c r="AO19" s="47">
        <f t="shared" si="9"/>
        <v>6.5258638774085619E-6</v>
      </c>
      <c r="AP19" s="47">
        <f t="shared" si="9"/>
        <v>6.8391692876907746E-6</v>
      </c>
      <c r="AQ19" s="47">
        <f t="shared" si="9"/>
        <v>6.94466999995315E-6</v>
      </c>
    </row>
    <row r="20" spans="1:43" x14ac:dyDescent="0.25">
      <c r="A20" s="47">
        <v>18</v>
      </c>
      <c r="B20" s="49" t="s">
        <v>60</v>
      </c>
      <c r="C20" s="49">
        <v>2</v>
      </c>
      <c r="D20" s="50">
        <v>4.6289100000000001E-7</v>
      </c>
      <c r="E20" s="50">
        <v>-4.0964400000000001E-16</v>
      </c>
      <c r="F20" s="36">
        <f t="shared" si="5"/>
        <v>9.1171729119914821E-3</v>
      </c>
      <c r="G20" s="47">
        <f t="shared" si="6"/>
        <v>-7.5848208321600003E-22</v>
      </c>
      <c r="H20" s="47">
        <f t="shared" si="6"/>
        <v>3.1663609232832354E-7</v>
      </c>
      <c r="I20" s="47">
        <f t="shared" si="6"/>
        <v>5.9508119887082315E-7</v>
      </c>
      <c r="J20" s="47">
        <f t="shared" si="6"/>
        <v>8.0175073036636472E-7</v>
      </c>
      <c r="K20" s="47">
        <f t="shared" si="6"/>
        <v>9.1171729119914786E-7</v>
      </c>
      <c r="L20" s="47">
        <f t="shared" si="6"/>
        <v>9.1171729119914817E-7</v>
      </c>
      <c r="M20" s="47">
        <f t="shared" si="6"/>
        <v>8.0175073036636567E-7</v>
      </c>
      <c r="N20" s="47">
        <f t="shared" si="6"/>
        <v>5.9508119887082452E-7</v>
      </c>
      <c r="O20" s="47">
        <f t="shared" si="6"/>
        <v>3.1663609232832518E-7</v>
      </c>
      <c r="P20" s="47">
        <f t="shared" si="6"/>
        <v>9.3568163243504259E-22</v>
      </c>
      <c r="Q20" s="47">
        <f t="shared" si="7"/>
        <v>-3.1663609232832344E-7</v>
      </c>
      <c r="R20" s="47">
        <f t="shared" si="7"/>
        <v>-5.9508119887082304E-7</v>
      </c>
      <c r="S20" s="47">
        <f t="shared" si="7"/>
        <v>-8.017507303663645E-7</v>
      </c>
      <c r="T20" s="47">
        <f t="shared" si="7"/>
        <v>-9.1171729119914786E-7</v>
      </c>
      <c r="U20" s="47">
        <f t="shared" si="7"/>
        <v>-9.1171729119914817E-7</v>
      </c>
      <c r="V20" s="47">
        <f t="shared" si="7"/>
        <v>-8.0175073036636556E-7</v>
      </c>
      <c r="W20" s="47">
        <f t="shared" si="7"/>
        <v>-5.9508119887082463E-7</v>
      </c>
      <c r="X20" s="47">
        <f t="shared" si="7"/>
        <v>-3.1663609232832492E-7</v>
      </c>
      <c r="Y20" s="47">
        <f t="shared" si="7"/>
        <v>-1.0491036711232638E-21</v>
      </c>
      <c r="Z20" s="47">
        <f t="shared" si="7"/>
        <v>3.166360923283237E-7</v>
      </c>
      <c r="AA20" s="47">
        <f t="shared" si="8"/>
        <v>5.9508119887082294E-7</v>
      </c>
      <c r="AB20" s="47">
        <f t="shared" si="8"/>
        <v>8.0175073036636493E-7</v>
      </c>
      <c r="AC20" s="47">
        <f t="shared" si="8"/>
        <v>9.1171729119914786E-7</v>
      </c>
      <c r="AD20" s="47">
        <f t="shared" si="8"/>
        <v>9.1171729119914807E-7</v>
      </c>
      <c r="AE20" s="47">
        <f t="shared" si="8"/>
        <v>8.0175073036636567E-7</v>
      </c>
      <c r="AF20" s="47">
        <f t="shared" si="8"/>
        <v>5.9508119887082474E-7</v>
      </c>
      <c r="AG20" s="47">
        <f t="shared" si="8"/>
        <v>3.1663609232832423E-7</v>
      </c>
      <c r="AH20" s="47">
        <f t="shared" si="8"/>
        <v>3.4026611606466361E-22</v>
      </c>
      <c r="AI20" s="47">
        <f t="shared" si="8"/>
        <v>-3.166360923283236E-7</v>
      </c>
      <c r="AJ20" s="47">
        <f t="shared" si="8"/>
        <v>-5.9508119887082283E-7</v>
      </c>
      <c r="AK20" s="47">
        <f t="shared" si="9"/>
        <v>-8.0175073036636525E-7</v>
      </c>
      <c r="AL20" s="47">
        <f t="shared" si="9"/>
        <v>-9.1171729119914796E-7</v>
      </c>
      <c r="AM20" s="47">
        <f t="shared" si="9"/>
        <v>-9.1171729119914807E-7</v>
      </c>
      <c r="AN20" s="47">
        <f t="shared" si="9"/>
        <v>-8.0175073036636567E-7</v>
      </c>
      <c r="AO20" s="47">
        <f t="shared" si="9"/>
        <v>-5.9508119887082347E-7</v>
      </c>
      <c r="AP20" s="47">
        <f t="shared" si="9"/>
        <v>-3.1663609232832587E-7</v>
      </c>
      <c r="AQ20" s="47">
        <f t="shared" si="9"/>
        <v>-4.5368815475288484E-22</v>
      </c>
    </row>
    <row r="21" spans="1:43" x14ac:dyDescent="0.25">
      <c r="A21" s="47">
        <v>19</v>
      </c>
      <c r="B21" s="49" t="s">
        <v>90</v>
      </c>
      <c r="C21" s="49">
        <v>1</v>
      </c>
      <c r="D21" s="50">
        <v>4.7855299999999997E-6</v>
      </c>
      <c r="E21" s="50">
        <v>-2.2379500000000002E-16</v>
      </c>
      <c r="F21" s="36">
        <f t="shared" si="5"/>
        <v>0.19142119999999999</v>
      </c>
      <c r="G21" s="47">
        <f t="shared" si="6"/>
        <v>-4.2839107454E-21</v>
      </c>
      <c r="H21" s="47">
        <f t="shared" si="6"/>
        <v>3.3239942546816959E-6</v>
      </c>
      <c r="I21" s="47">
        <f t="shared" si="6"/>
        <v>6.546990625957145E-6</v>
      </c>
      <c r="J21" s="47">
        <f t="shared" si="6"/>
        <v>9.5710599999999944E-6</v>
      </c>
      <c r="K21" s="47">
        <f t="shared" si="6"/>
        <v>1.2304317559132894E-5</v>
      </c>
      <c r="L21" s="47">
        <f t="shared" si="6"/>
        <v>1.4663714655516648E-5</v>
      </c>
      <c r="M21" s="47">
        <f t="shared" si="6"/>
        <v>1.6577562202290175E-5</v>
      </c>
      <c r="N21" s="47">
        <f t="shared" si="6"/>
        <v>1.7987708910198351E-5</v>
      </c>
      <c r="O21" s="47">
        <f t="shared" si="6"/>
        <v>1.8851308185090047E-5</v>
      </c>
      <c r="P21" s="47">
        <f t="shared" si="6"/>
        <v>1.9142119999999999E-5</v>
      </c>
      <c r="Q21" s="47">
        <f t="shared" si="7"/>
        <v>1.8851308185090047E-5</v>
      </c>
      <c r="R21" s="47">
        <f t="shared" si="7"/>
        <v>1.7987708910198351E-5</v>
      </c>
      <c r="S21" s="47">
        <f t="shared" si="7"/>
        <v>1.6577562202290182E-5</v>
      </c>
      <c r="T21" s="47">
        <f t="shared" si="7"/>
        <v>1.4663714655516656E-5</v>
      </c>
      <c r="U21" s="47">
        <f t="shared" si="7"/>
        <v>1.2304317559132906E-5</v>
      </c>
      <c r="V21" s="47">
        <f t="shared" si="7"/>
        <v>9.5710600000000062E-6</v>
      </c>
      <c r="W21" s="47">
        <f t="shared" si="7"/>
        <v>6.5469906259571611E-6</v>
      </c>
      <c r="X21" s="47">
        <f t="shared" si="7"/>
        <v>3.3239942546817073E-6</v>
      </c>
      <c r="Y21" s="47">
        <f t="shared" si="7"/>
        <v>1.0846002819822619E-20</v>
      </c>
      <c r="Z21" s="47">
        <f t="shared" si="7"/>
        <v>-3.3239942546816942E-6</v>
      </c>
      <c r="AA21" s="47">
        <f t="shared" si="8"/>
        <v>-6.54699062595714E-6</v>
      </c>
      <c r="AB21" s="47">
        <f t="shared" si="8"/>
        <v>-9.5710599999999944E-6</v>
      </c>
      <c r="AC21" s="47">
        <f t="shared" si="8"/>
        <v>-1.2304317559132889E-5</v>
      </c>
      <c r="AD21" s="47">
        <f t="shared" si="8"/>
        <v>-1.4663714655516648E-5</v>
      </c>
      <c r="AE21" s="47">
        <f t="shared" si="8"/>
        <v>-1.6577562202290172E-5</v>
      </c>
      <c r="AF21" s="47">
        <f t="shared" si="8"/>
        <v>-1.7987708910198348E-5</v>
      </c>
      <c r="AG21" s="47">
        <f t="shared" si="8"/>
        <v>-1.8851308185090047E-5</v>
      </c>
      <c r="AH21" s="47">
        <f t="shared" si="8"/>
        <v>-1.9142119999999999E-5</v>
      </c>
      <c r="AI21" s="47">
        <f t="shared" si="8"/>
        <v>-1.8851308185090047E-5</v>
      </c>
      <c r="AJ21" s="47">
        <f t="shared" si="8"/>
        <v>-1.7987708910198355E-5</v>
      </c>
      <c r="AK21" s="47">
        <f t="shared" si="9"/>
        <v>-1.6577562202290178E-5</v>
      </c>
      <c r="AL21" s="47">
        <f t="shared" si="9"/>
        <v>-1.4663714655516653E-5</v>
      </c>
      <c r="AM21" s="47">
        <f t="shared" si="9"/>
        <v>-1.2304317559132903E-5</v>
      </c>
      <c r="AN21" s="47">
        <f t="shared" si="9"/>
        <v>-9.5710600000000079E-6</v>
      </c>
      <c r="AO21" s="47">
        <f t="shared" si="9"/>
        <v>-6.5469906259571467E-6</v>
      </c>
      <c r="AP21" s="47">
        <f t="shared" si="9"/>
        <v>-3.3239942546817183E-6</v>
      </c>
      <c r="AQ21" s="47">
        <f t="shared" si="9"/>
        <v>-4.6903877483350787E-21</v>
      </c>
    </row>
    <row r="22" spans="1:43" x14ac:dyDescent="0.25">
      <c r="A22" s="47">
        <v>20</v>
      </c>
      <c r="B22" s="49" t="s">
        <v>91</v>
      </c>
      <c r="C22" s="49">
        <v>1</v>
      </c>
      <c r="D22" s="50">
        <v>8.8391300000000003E-8</v>
      </c>
      <c r="E22" s="50">
        <v>1.5708</v>
      </c>
      <c r="F22" s="36">
        <f t="shared" si="5"/>
        <v>2.6517389999821108E-3</v>
      </c>
      <c r="G22" s="47">
        <f t="shared" si="6"/>
        <v>2.6517389999821106E-7</v>
      </c>
      <c r="H22" s="47">
        <f t="shared" si="6"/>
        <v>2.611451434747772E-7</v>
      </c>
      <c r="I22" s="47">
        <f t="shared" si="6"/>
        <v>2.4918162391268099E-7</v>
      </c>
      <c r="J22" s="47">
        <f t="shared" si="6"/>
        <v>2.2964684679998375E-7</v>
      </c>
      <c r="K22" s="47">
        <f t="shared" si="6"/>
        <v>2.0313436645418055E-7</v>
      </c>
      <c r="L22" s="47">
        <f t="shared" si="6"/>
        <v>1.704497511746162E-7</v>
      </c>
      <c r="M22" s="47">
        <f t="shared" si="6"/>
        <v>1.3258610645734703E-7</v>
      </c>
      <c r="N22" s="47">
        <f t="shared" si="6"/>
        <v>9.0693899987178462E-8</v>
      </c>
      <c r="O22" s="47">
        <f t="shared" si="6"/>
        <v>4.604600525922718E-8</v>
      </c>
      <c r="P22" s="47">
        <f t="shared" si="6"/>
        <v>-9.7403812279694387E-13</v>
      </c>
      <c r="Q22" s="47">
        <f t="shared" si="7"/>
        <v>-4.6047923739817186E-8</v>
      </c>
      <c r="R22" s="47">
        <f t="shared" si="7"/>
        <v>-9.0695730580050948E-8</v>
      </c>
      <c r="S22" s="47">
        <f t="shared" si="7"/>
        <v>-1.3258779354086401E-7</v>
      </c>
      <c r="T22" s="47">
        <f t="shared" si="7"/>
        <v>-1.7045124348759886E-7</v>
      </c>
      <c r="U22" s="47">
        <f t="shared" si="7"/>
        <v>-2.0313561865345385E-7</v>
      </c>
      <c r="V22" s="47">
        <f t="shared" si="7"/>
        <v>-2.2964782083810647E-7</v>
      </c>
      <c r="W22" s="47">
        <f t="shared" si="7"/>
        <v>-2.4918229019399766E-7</v>
      </c>
      <c r="X22" s="47">
        <f t="shared" si="7"/>
        <v>-2.6114548175466723E-7</v>
      </c>
      <c r="Y22" s="47">
        <f t="shared" si="7"/>
        <v>-2.6517389999821106E-7</v>
      </c>
      <c r="Z22" s="47">
        <f t="shared" si="7"/>
        <v>-2.611451434747772E-7</v>
      </c>
      <c r="AA22" s="47">
        <f t="shared" si="8"/>
        <v>-2.4918162391268104E-7</v>
      </c>
      <c r="AB22" s="47">
        <f t="shared" si="8"/>
        <v>-2.2964684679998364E-7</v>
      </c>
      <c r="AC22" s="47">
        <f t="shared" si="8"/>
        <v>-2.031343664541805E-7</v>
      </c>
      <c r="AD22" s="47">
        <f t="shared" si="8"/>
        <v>-1.704497511746162E-7</v>
      </c>
      <c r="AE22" s="47">
        <f t="shared" si="8"/>
        <v>-1.3258610645734703E-7</v>
      </c>
      <c r="AF22" s="47">
        <f t="shared" si="8"/>
        <v>-9.0693899987178501E-8</v>
      </c>
      <c r="AG22" s="47">
        <f t="shared" si="8"/>
        <v>-4.6046005259227101E-8</v>
      </c>
      <c r="AH22" s="47">
        <f t="shared" si="8"/>
        <v>9.7403812276445623E-13</v>
      </c>
      <c r="AI22" s="47">
        <f t="shared" si="8"/>
        <v>4.604792373981716E-8</v>
      </c>
      <c r="AJ22" s="47">
        <f t="shared" si="8"/>
        <v>9.0695730580050935E-8</v>
      </c>
      <c r="AK22" s="47">
        <f t="shared" si="9"/>
        <v>1.3258779354086419E-7</v>
      </c>
      <c r="AL22" s="47">
        <f t="shared" si="9"/>
        <v>1.7045124348759886E-7</v>
      </c>
      <c r="AM22" s="47">
        <f t="shared" si="9"/>
        <v>2.0313561865345383E-7</v>
      </c>
      <c r="AN22" s="47">
        <f t="shared" si="9"/>
        <v>2.2964782083810644E-7</v>
      </c>
      <c r="AO22" s="47">
        <f t="shared" si="9"/>
        <v>2.4918229019399776E-7</v>
      </c>
      <c r="AP22" s="47">
        <f t="shared" si="9"/>
        <v>2.6114548175466723E-7</v>
      </c>
      <c r="AQ22" s="47">
        <f t="shared" si="9"/>
        <v>2.6517389999821106E-7</v>
      </c>
    </row>
    <row r="23" spans="1:43" x14ac:dyDescent="0.25">
      <c r="A23" s="47">
        <v>21</v>
      </c>
      <c r="B23" s="49" t="s">
        <v>92</v>
      </c>
      <c r="C23" s="49">
        <v>2</v>
      </c>
      <c r="D23" s="50">
        <v>1.00323E-6</v>
      </c>
      <c r="E23" s="50">
        <v>-4.2629200000000001E-16</v>
      </c>
      <c r="F23" s="36">
        <f t="shared" si="5"/>
        <v>1.9759773641088753E-2</v>
      </c>
      <c r="G23" s="47">
        <f t="shared" ref="G23:P32" si="10">Bn*SIN(m*(th-INDEX(deg,ii)*PI()/180+ph))*INDEX(mm,ii)*INDEX(_10kA,ii)</f>
        <v>-1.71067569264E-21</v>
      </c>
      <c r="H23" s="47">
        <f t="shared" si="10"/>
        <v>6.8624973677721963E-7</v>
      </c>
      <c r="I23" s="47">
        <f t="shared" si="10"/>
        <v>1.2897276273316522E-6</v>
      </c>
      <c r="J23" s="47">
        <f t="shared" si="10"/>
        <v>1.7376453316773237E-6</v>
      </c>
      <c r="K23" s="47">
        <f t="shared" si="10"/>
        <v>1.9759773641088745E-6</v>
      </c>
      <c r="L23" s="47">
        <f t="shared" si="10"/>
        <v>1.9759773641088753E-6</v>
      </c>
      <c r="M23" s="47">
        <f t="shared" si="10"/>
        <v>1.7376453316773258E-6</v>
      </c>
      <c r="N23" s="47">
        <f t="shared" si="10"/>
        <v>1.2897276273316552E-6</v>
      </c>
      <c r="O23" s="47">
        <f t="shared" si="10"/>
        <v>6.8624973677722323E-7</v>
      </c>
      <c r="P23" s="47">
        <f t="shared" si="10"/>
        <v>2.0279156088751083E-21</v>
      </c>
      <c r="Q23" s="47">
        <f t="shared" ref="Q23:Z32" si="11">Bn*SIN(m*(th-INDEX(deg,ii)*PI()/180+ph))*INDEX(mm,ii)*INDEX(_10kA,ii)</f>
        <v>-6.8624973677721942E-7</v>
      </c>
      <c r="R23" s="47">
        <f t="shared" si="11"/>
        <v>-1.2897276273316522E-6</v>
      </c>
      <c r="S23" s="47">
        <f t="shared" si="11"/>
        <v>-1.7376453316773232E-6</v>
      </c>
      <c r="T23" s="47">
        <f t="shared" si="11"/>
        <v>-1.9759773641088745E-6</v>
      </c>
      <c r="U23" s="47">
        <f t="shared" si="11"/>
        <v>-1.9759773641088753E-6</v>
      </c>
      <c r="V23" s="47">
        <f t="shared" si="11"/>
        <v>-1.7376453316773256E-6</v>
      </c>
      <c r="W23" s="47">
        <f t="shared" si="11"/>
        <v>-1.2897276273316556E-6</v>
      </c>
      <c r="X23" s="47">
        <f t="shared" si="11"/>
        <v>-6.862497367772227E-7</v>
      </c>
      <c r="Y23" s="47">
        <f t="shared" si="11"/>
        <v>-2.2737367457587033E-21</v>
      </c>
      <c r="Z23" s="47">
        <f t="shared" si="11"/>
        <v>6.8624973677721995E-7</v>
      </c>
      <c r="AA23" s="47">
        <f t="shared" ref="AA23:AJ32" si="12">Bn*SIN(m*(th-INDEX(deg,ii)*PI()/180+ph))*INDEX(mm,ii)*INDEX(_10kA,ii)</f>
        <v>1.289727627331652E-6</v>
      </c>
      <c r="AB23" s="47">
        <f t="shared" si="12"/>
        <v>1.7376453316773241E-6</v>
      </c>
      <c r="AC23" s="47">
        <f t="shared" si="12"/>
        <v>1.9759773641088745E-6</v>
      </c>
      <c r="AD23" s="47">
        <f t="shared" si="12"/>
        <v>1.9759773641088749E-6</v>
      </c>
      <c r="AE23" s="47">
        <f t="shared" si="12"/>
        <v>1.7376453316773258E-6</v>
      </c>
      <c r="AF23" s="47">
        <f t="shared" si="12"/>
        <v>1.2897276273316558E-6</v>
      </c>
      <c r="AG23" s="47">
        <f t="shared" si="12"/>
        <v>6.8624973677722122E-7</v>
      </c>
      <c r="AH23" s="47">
        <f t="shared" si="12"/>
        <v>7.3746341065078485E-22</v>
      </c>
      <c r="AI23" s="47">
        <f t="shared" si="12"/>
        <v>-6.8624973677721974E-7</v>
      </c>
      <c r="AJ23" s="47">
        <f t="shared" si="12"/>
        <v>-1.2897276273316518E-6</v>
      </c>
      <c r="AK23" s="47">
        <f t="shared" ref="AK23:AQ32" si="13">Bn*SIN(m*(th-INDEX(deg,ii)*PI()/180+ph))*INDEX(mm,ii)*INDEX(_10kA,ii)</f>
        <v>-1.7376453316773249E-6</v>
      </c>
      <c r="AL23" s="47">
        <f t="shared" si="13"/>
        <v>-1.9759773641088749E-6</v>
      </c>
      <c r="AM23" s="47">
        <f t="shared" si="13"/>
        <v>-1.9759773641088749E-6</v>
      </c>
      <c r="AN23" s="47">
        <f t="shared" si="13"/>
        <v>-1.7376453316773258E-6</v>
      </c>
      <c r="AO23" s="47">
        <f t="shared" si="13"/>
        <v>-1.2897276273316531E-6</v>
      </c>
      <c r="AP23" s="47">
        <f t="shared" si="13"/>
        <v>-6.8624973677722482E-7</v>
      </c>
      <c r="AQ23" s="47">
        <f t="shared" si="13"/>
        <v>-9.832845475343798E-22</v>
      </c>
    </row>
    <row r="24" spans="1:43" x14ac:dyDescent="0.25">
      <c r="A24" s="47">
        <v>22</v>
      </c>
      <c r="B24" s="49" t="s">
        <v>61</v>
      </c>
      <c r="C24" s="49">
        <v>1</v>
      </c>
      <c r="D24" s="50">
        <v>8.4144700000000001E-6</v>
      </c>
      <c r="E24" s="50">
        <v>6.5734E-14</v>
      </c>
      <c r="F24" s="36">
        <f t="shared" si="5"/>
        <v>0.33657880000000001</v>
      </c>
      <c r="G24" s="47">
        <f t="shared" si="10"/>
        <v>2.2124670839200002E-18</v>
      </c>
      <c r="H24" s="47">
        <f t="shared" si="10"/>
        <v>5.8446295261344001E-6</v>
      </c>
      <c r="I24" s="47">
        <f t="shared" si="10"/>
        <v>1.1511672941640238E-5</v>
      </c>
      <c r="J24" s="47">
        <f t="shared" si="10"/>
        <v>1.6828940000001914E-5</v>
      </c>
      <c r="K24" s="47">
        <f t="shared" si="10"/>
        <v>2.1634868232318072E-5</v>
      </c>
      <c r="L24" s="47">
        <f t="shared" si="10"/>
        <v>2.5783431941166811E-5</v>
      </c>
      <c r="M24" s="47">
        <f t="shared" si="10"/>
        <v>2.9148579117529287E-5</v>
      </c>
      <c r="N24" s="47">
        <f t="shared" si="10"/>
        <v>3.162806146729837E-5</v>
      </c>
      <c r="O24" s="47">
        <f t="shared" si="10"/>
        <v>3.3146541173954923E-5</v>
      </c>
      <c r="P24" s="47">
        <f t="shared" si="10"/>
        <v>3.365788E-5</v>
      </c>
      <c r="Q24" s="47">
        <f t="shared" si="11"/>
        <v>3.3146541173954158E-5</v>
      </c>
      <c r="R24" s="47">
        <f t="shared" si="11"/>
        <v>3.1628061467296852E-5</v>
      </c>
      <c r="S24" s="47">
        <f t="shared" si="11"/>
        <v>2.9148579117527078E-5</v>
      </c>
      <c r="T24" s="47">
        <f t="shared" si="11"/>
        <v>2.5783431941163969E-5</v>
      </c>
      <c r="U24" s="47">
        <f t="shared" si="11"/>
        <v>2.1634868232314691E-5</v>
      </c>
      <c r="V24" s="47">
        <f t="shared" si="11"/>
        <v>1.6828939999998083E-5</v>
      </c>
      <c r="W24" s="47">
        <f t="shared" si="11"/>
        <v>1.1511672941636084E-5</v>
      </c>
      <c r="X24" s="47">
        <f t="shared" si="11"/>
        <v>5.8446295261300404E-6</v>
      </c>
      <c r="Y24" s="47">
        <f t="shared" si="11"/>
        <v>-2.2080474075276274E-18</v>
      </c>
      <c r="Z24" s="47">
        <f t="shared" si="11"/>
        <v>-5.8446295261344043E-6</v>
      </c>
      <c r="AA24" s="47">
        <f t="shared" si="12"/>
        <v>-1.1511672941640234E-5</v>
      </c>
      <c r="AB24" s="47">
        <f t="shared" si="12"/>
        <v>-1.6828940000001921E-5</v>
      </c>
      <c r="AC24" s="47">
        <f t="shared" si="12"/>
        <v>-2.1634868232318072E-5</v>
      </c>
      <c r="AD24" s="47">
        <f t="shared" si="12"/>
        <v>-2.5783431941166805E-5</v>
      </c>
      <c r="AE24" s="47">
        <f t="shared" si="12"/>
        <v>-2.9148579117529281E-5</v>
      </c>
      <c r="AF24" s="47">
        <f t="shared" si="12"/>
        <v>-3.1628061467298356E-5</v>
      </c>
      <c r="AG24" s="47">
        <f t="shared" si="12"/>
        <v>-3.3146541173954923E-5</v>
      </c>
      <c r="AH24" s="47">
        <f t="shared" si="12"/>
        <v>-3.365788E-5</v>
      </c>
      <c r="AI24" s="47">
        <f t="shared" si="12"/>
        <v>-3.3146541173954158E-5</v>
      </c>
      <c r="AJ24" s="47">
        <f t="shared" si="12"/>
        <v>-3.1628061467296859E-5</v>
      </c>
      <c r="AK24" s="47">
        <f t="shared" si="13"/>
        <v>-2.9148579117527075E-5</v>
      </c>
      <c r="AL24" s="47">
        <f t="shared" si="13"/>
        <v>-2.5783431941163969E-5</v>
      </c>
      <c r="AM24" s="47">
        <f t="shared" si="13"/>
        <v>-2.1634868232314691E-5</v>
      </c>
      <c r="AN24" s="47">
        <f t="shared" si="13"/>
        <v>-1.6828939999998099E-5</v>
      </c>
      <c r="AO24" s="47">
        <f t="shared" si="13"/>
        <v>-1.1511672941636075E-5</v>
      </c>
      <c r="AP24" s="47">
        <f t="shared" si="13"/>
        <v>-5.8446295261300743E-6</v>
      </c>
      <c r="AQ24" s="47">
        <f t="shared" si="13"/>
        <v>2.2039238175598774E-18</v>
      </c>
    </row>
    <row r="25" spans="1:43" x14ac:dyDescent="0.25">
      <c r="A25" s="47">
        <v>23</v>
      </c>
      <c r="B25" s="49" t="s">
        <v>62</v>
      </c>
      <c r="C25" s="49">
        <v>1</v>
      </c>
      <c r="D25" s="50">
        <v>3.21099E-6</v>
      </c>
      <c r="E25" s="50">
        <v>-1.5708</v>
      </c>
      <c r="F25" s="36">
        <f t="shared" si="5"/>
        <v>9.6329699999350149E-2</v>
      </c>
      <c r="G25" s="47">
        <f t="shared" si="10"/>
        <v>-9.6329699999350143E-6</v>
      </c>
      <c r="H25" s="47">
        <f t="shared" si="10"/>
        <v>-9.4866296848153476E-6</v>
      </c>
      <c r="I25" s="47">
        <f t="shared" si="10"/>
        <v>-9.0520429271888141E-6</v>
      </c>
      <c r="J25" s="47">
        <f t="shared" si="10"/>
        <v>-8.3424144257743872E-6</v>
      </c>
      <c r="K25" s="47">
        <f t="shared" si="10"/>
        <v>-7.3793058834981927E-6</v>
      </c>
      <c r="L25" s="47">
        <f t="shared" si="10"/>
        <v>-6.1919808660608568E-6</v>
      </c>
      <c r="M25" s="47">
        <f t="shared" si="10"/>
        <v>-4.8165156433017644E-6</v>
      </c>
      <c r="N25" s="47">
        <f t="shared" si="10"/>
        <v>-3.2947030299954643E-6</v>
      </c>
      <c r="O25" s="47">
        <f t="shared" si="10"/>
        <v>-1.6727825323229288E-6</v>
      </c>
      <c r="P25" s="47">
        <f t="shared" si="10"/>
        <v>-3.538387456497429E-11</v>
      </c>
      <c r="Q25" s="47">
        <f t="shared" si="11"/>
        <v>1.6727128396949221E-6</v>
      </c>
      <c r="R25" s="47">
        <f t="shared" si="11"/>
        <v>3.2946365300638171E-6</v>
      </c>
      <c r="S25" s="47">
        <f t="shared" si="11"/>
        <v>4.8164543566332473E-6</v>
      </c>
      <c r="T25" s="47">
        <f t="shared" si="11"/>
        <v>6.1919266548198841E-6</v>
      </c>
      <c r="U25" s="47">
        <f t="shared" si="11"/>
        <v>7.379260394865887E-6</v>
      </c>
      <c r="V25" s="47">
        <f t="shared" si="11"/>
        <v>8.3423790418998222E-6</v>
      </c>
      <c r="W25" s="47">
        <f t="shared" si="11"/>
        <v>9.0520187231931152E-6</v>
      </c>
      <c r="X25" s="47">
        <f t="shared" si="11"/>
        <v>9.486617396124673E-6</v>
      </c>
      <c r="Y25" s="47">
        <f t="shared" si="11"/>
        <v>9.6329699999350143E-6</v>
      </c>
      <c r="Z25" s="47">
        <f t="shared" si="11"/>
        <v>9.4866296848153476E-6</v>
      </c>
      <c r="AA25" s="47">
        <f t="shared" si="12"/>
        <v>9.0520429271888158E-6</v>
      </c>
      <c r="AB25" s="47">
        <f t="shared" si="12"/>
        <v>8.3424144257743872E-6</v>
      </c>
      <c r="AC25" s="47">
        <f t="shared" si="12"/>
        <v>7.3793058834981935E-6</v>
      </c>
      <c r="AD25" s="47">
        <f t="shared" si="12"/>
        <v>6.1919808660608593E-6</v>
      </c>
      <c r="AE25" s="47">
        <f t="shared" si="12"/>
        <v>4.8165156433017704E-6</v>
      </c>
      <c r="AF25" s="47">
        <f t="shared" si="12"/>
        <v>3.2947030299954711E-6</v>
      </c>
      <c r="AG25" s="47">
        <f t="shared" si="12"/>
        <v>1.6727825323229297E-6</v>
      </c>
      <c r="AH25" s="47">
        <f t="shared" si="12"/>
        <v>3.5383874568293423E-11</v>
      </c>
      <c r="AI25" s="47">
        <f t="shared" si="12"/>
        <v>-1.672712839694917E-6</v>
      </c>
      <c r="AJ25" s="47">
        <f t="shared" si="12"/>
        <v>-3.2946365300638103E-6</v>
      </c>
      <c r="AK25" s="47">
        <f t="shared" si="13"/>
        <v>-4.816454356633249E-6</v>
      </c>
      <c r="AL25" s="47">
        <f t="shared" si="13"/>
        <v>-6.1919266548198816E-6</v>
      </c>
      <c r="AM25" s="47">
        <f t="shared" si="13"/>
        <v>-7.3792603948658836E-6</v>
      </c>
      <c r="AN25" s="47">
        <f t="shared" si="13"/>
        <v>-8.3423790418998188E-6</v>
      </c>
      <c r="AO25" s="47">
        <f t="shared" si="13"/>
        <v>-9.0520187231931152E-6</v>
      </c>
      <c r="AP25" s="47">
        <f t="shared" si="13"/>
        <v>-9.4866173961246713E-6</v>
      </c>
      <c r="AQ25" s="47">
        <f t="shared" si="13"/>
        <v>-9.6329699999350143E-6</v>
      </c>
    </row>
    <row r="26" spans="1:43" x14ac:dyDescent="0.25">
      <c r="A26" s="47">
        <v>24</v>
      </c>
      <c r="B26" s="49" t="s">
        <v>63</v>
      </c>
      <c r="C26" s="49">
        <v>2</v>
      </c>
      <c r="D26" s="50">
        <v>2.0173999999999999E-6</v>
      </c>
      <c r="E26" s="50">
        <v>-4.2412299999999998E-16</v>
      </c>
      <c r="F26" s="36">
        <f t="shared" si="5"/>
        <v>3.9735023218536579E-2</v>
      </c>
      <c r="G26" s="47">
        <f t="shared" si="10"/>
        <v>-3.4225029607999996E-21</v>
      </c>
      <c r="H26" s="47">
        <f t="shared" si="10"/>
        <v>1.3799828742904049E-6</v>
      </c>
      <c r="I26" s="47">
        <f t="shared" si="10"/>
        <v>2.5935194475632457E-6</v>
      </c>
      <c r="J26" s="47">
        <f t="shared" si="10"/>
        <v>3.4942392991894511E-6</v>
      </c>
      <c r="K26" s="47">
        <f t="shared" si="10"/>
        <v>3.9735023218536563E-6</v>
      </c>
      <c r="L26" s="47">
        <f t="shared" si="10"/>
        <v>3.973502321853658E-6</v>
      </c>
      <c r="M26" s="47">
        <f t="shared" si="10"/>
        <v>3.4942392991894549E-6</v>
      </c>
      <c r="N26" s="47">
        <f t="shared" si="10"/>
        <v>2.5935194475632521E-6</v>
      </c>
      <c r="O26" s="47">
        <f t="shared" si="10"/>
        <v>1.3799828742904121E-6</v>
      </c>
      <c r="P26" s="47">
        <f t="shared" si="10"/>
        <v>4.0779451863925948E-21</v>
      </c>
      <c r="Q26" s="47">
        <f t="shared" si="11"/>
        <v>-1.3799828742904044E-6</v>
      </c>
      <c r="R26" s="47">
        <f t="shared" si="11"/>
        <v>-2.5935194475632457E-6</v>
      </c>
      <c r="S26" s="47">
        <f t="shared" si="11"/>
        <v>-3.4942392991894502E-6</v>
      </c>
      <c r="T26" s="47">
        <f t="shared" si="11"/>
        <v>-3.9735023218536563E-6</v>
      </c>
      <c r="U26" s="47">
        <f t="shared" si="11"/>
        <v>-3.973502321853658E-6</v>
      </c>
      <c r="V26" s="47">
        <f t="shared" si="11"/>
        <v>-3.4942392991894545E-6</v>
      </c>
      <c r="W26" s="47">
        <f t="shared" si="11"/>
        <v>-2.5935194475632525E-6</v>
      </c>
      <c r="X26" s="47">
        <f t="shared" si="11"/>
        <v>-1.379982874290411E-6</v>
      </c>
      <c r="Y26" s="47">
        <f t="shared" si="11"/>
        <v>-4.5722680849791252E-21</v>
      </c>
      <c r="Z26" s="47">
        <f t="shared" si="11"/>
        <v>1.3799828742904057E-6</v>
      </c>
      <c r="AA26" s="47">
        <f t="shared" si="12"/>
        <v>2.5935194475632453E-6</v>
      </c>
      <c r="AB26" s="47">
        <f t="shared" si="12"/>
        <v>3.4942392991894519E-6</v>
      </c>
      <c r="AC26" s="47">
        <f t="shared" si="12"/>
        <v>3.9735023218536563E-6</v>
      </c>
      <c r="AD26" s="47">
        <f t="shared" si="12"/>
        <v>3.9735023218536572E-6</v>
      </c>
      <c r="AE26" s="47">
        <f t="shared" si="12"/>
        <v>3.4942392991894549E-6</v>
      </c>
      <c r="AF26" s="47">
        <f t="shared" si="12"/>
        <v>2.5935194475632529E-6</v>
      </c>
      <c r="AG26" s="47">
        <f t="shared" si="12"/>
        <v>1.379982874290408E-6</v>
      </c>
      <c r="AH26" s="47">
        <f t="shared" si="12"/>
        <v>1.48296869575959E-21</v>
      </c>
      <c r="AI26" s="47">
        <f t="shared" si="12"/>
        <v>-1.3799828742904051E-6</v>
      </c>
      <c r="AJ26" s="47">
        <f t="shared" si="12"/>
        <v>-2.5935194475632449E-6</v>
      </c>
      <c r="AK26" s="47">
        <f t="shared" si="13"/>
        <v>-3.4942392991894532E-6</v>
      </c>
      <c r="AL26" s="47">
        <f t="shared" si="13"/>
        <v>-3.9735023218536572E-6</v>
      </c>
      <c r="AM26" s="47">
        <f t="shared" si="13"/>
        <v>-3.9735023218536572E-6</v>
      </c>
      <c r="AN26" s="47">
        <f t="shared" si="13"/>
        <v>-3.4942392991894549E-6</v>
      </c>
      <c r="AO26" s="47">
        <f t="shared" si="13"/>
        <v>-2.5935194475632474E-6</v>
      </c>
      <c r="AP26" s="47">
        <f t="shared" si="13"/>
        <v>-1.3799828742904152E-6</v>
      </c>
      <c r="AQ26" s="47">
        <f t="shared" si="13"/>
        <v>-1.97729159434612E-21</v>
      </c>
    </row>
    <row r="27" spans="1:43" x14ac:dyDescent="0.25">
      <c r="A27" s="47">
        <v>25</v>
      </c>
      <c r="B27" s="49" t="s">
        <v>64</v>
      </c>
      <c r="C27" s="49">
        <v>1</v>
      </c>
      <c r="D27" s="50">
        <v>1.36503E-4</v>
      </c>
      <c r="E27" s="50">
        <v>-2.47846E-16</v>
      </c>
      <c r="F27" s="36">
        <f t="shared" si="5"/>
        <v>5.4601199999999999</v>
      </c>
      <c r="G27" s="47">
        <f t="shared" si="10"/>
        <v>-1.3532689015200001E-19</v>
      </c>
      <c r="H27" s="47">
        <f t="shared" si="10"/>
        <v>9.4813988784275827E-5</v>
      </c>
      <c r="I27" s="47">
        <f t="shared" si="10"/>
        <v>1.8674710249753492E-4</v>
      </c>
      <c r="J27" s="47">
        <f t="shared" si="10"/>
        <v>2.730059999999999E-4</v>
      </c>
      <c r="K27" s="47">
        <f t="shared" si="10"/>
        <v>3.509697483401666E-4</v>
      </c>
      <c r="L27" s="47">
        <f t="shared" si="10"/>
        <v>4.1826945847627938E-4</v>
      </c>
      <c r="M27" s="47">
        <f t="shared" si="10"/>
        <v>4.7286026277114883E-4</v>
      </c>
      <c r="N27" s="47">
        <f t="shared" si="10"/>
        <v>5.1308344726055542E-4</v>
      </c>
      <c r="O27" s="47">
        <f t="shared" si="10"/>
        <v>5.3771685083770177E-4</v>
      </c>
      <c r="P27" s="47">
        <f t="shared" si="10"/>
        <v>5.4601200000000002E-4</v>
      </c>
      <c r="Q27" s="47">
        <f t="shared" si="11"/>
        <v>5.3771685083770177E-4</v>
      </c>
      <c r="R27" s="47">
        <f t="shared" si="11"/>
        <v>5.1308344726055542E-4</v>
      </c>
      <c r="S27" s="47">
        <f t="shared" si="11"/>
        <v>4.728602627711491E-4</v>
      </c>
      <c r="T27" s="47">
        <f t="shared" si="11"/>
        <v>4.1826945847627959E-4</v>
      </c>
      <c r="U27" s="47">
        <f t="shared" si="11"/>
        <v>3.5096974834016698E-4</v>
      </c>
      <c r="V27" s="47">
        <f t="shared" si="11"/>
        <v>2.7300600000000017E-4</v>
      </c>
      <c r="W27" s="47">
        <f t="shared" si="11"/>
        <v>1.8674710249753535E-4</v>
      </c>
      <c r="X27" s="47">
        <f t="shared" si="11"/>
        <v>9.4813988784276165E-5</v>
      </c>
      <c r="Y27" s="47">
        <f t="shared" si="11"/>
        <v>3.0937261346480895E-19</v>
      </c>
      <c r="Z27" s="47">
        <f t="shared" si="11"/>
        <v>-9.48139887842758E-5</v>
      </c>
      <c r="AA27" s="47">
        <f t="shared" si="12"/>
        <v>-1.8674710249753476E-4</v>
      </c>
      <c r="AB27" s="47">
        <f t="shared" si="12"/>
        <v>-2.7300599999999985E-4</v>
      </c>
      <c r="AC27" s="47">
        <f t="shared" si="12"/>
        <v>-3.5096974834016649E-4</v>
      </c>
      <c r="AD27" s="47">
        <f t="shared" si="12"/>
        <v>-4.1826945847627938E-4</v>
      </c>
      <c r="AE27" s="47">
        <f t="shared" si="12"/>
        <v>-4.7286026277114878E-4</v>
      </c>
      <c r="AF27" s="47">
        <f t="shared" si="12"/>
        <v>-5.1308344726055531E-4</v>
      </c>
      <c r="AG27" s="47">
        <f t="shared" si="12"/>
        <v>-5.3771685083770177E-4</v>
      </c>
      <c r="AH27" s="47">
        <f t="shared" si="12"/>
        <v>-5.4601200000000002E-4</v>
      </c>
      <c r="AI27" s="47">
        <f t="shared" si="12"/>
        <v>-5.3771685083770177E-4</v>
      </c>
      <c r="AJ27" s="47">
        <f t="shared" si="12"/>
        <v>-5.1308344726055553E-4</v>
      </c>
      <c r="AK27" s="47">
        <f t="shared" si="13"/>
        <v>-4.7286026277114888E-4</v>
      </c>
      <c r="AL27" s="47">
        <f t="shared" si="13"/>
        <v>-4.1826945847627949E-4</v>
      </c>
      <c r="AM27" s="47">
        <f t="shared" si="13"/>
        <v>-3.5096974834016687E-4</v>
      </c>
      <c r="AN27" s="47">
        <f t="shared" si="13"/>
        <v>-2.7300600000000023E-4</v>
      </c>
      <c r="AO27" s="47">
        <f t="shared" si="13"/>
        <v>-1.8674710249753497E-4</v>
      </c>
      <c r="AP27" s="47">
        <f t="shared" si="13"/>
        <v>-9.4813988784276477E-5</v>
      </c>
      <c r="AQ27" s="47">
        <f t="shared" si="13"/>
        <v>-1.337891516323131E-19</v>
      </c>
    </row>
    <row r="28" spans="1:43" x14ac:dyDescent="0.25">
      <c r="A28" s="47">
        <v>26</v>
      </c>
      <c r="B28" s="49" t="s">
        <v>65</v>
      </c>
      <c r="C28" s="49">
        <v>1</v>
      </c>
      <c r="D28" s="50">
        <v>2.8038999999999999E-4</v>
      </c>
      <c r="E28" s="50">
        <v>-1.5708</v>
      </c>
      <c r="F28" s="36">
        <f t="shared" si="5"/>
        <v>8.4116999999432505</v>
      </c>
      <c r="G28" s="47">
        <f t="shared" si="10"/>
        <v>-8.4116999999432509E-4</v>
      </c>
      <c r="H28" s="47">
        <f t="shared" si="10"/>
        <v>-8.2839127413208242E-4</v>
      </c>
      <c r="I28" s="47">
        <f t="shared" si="10"/>
        <v>-7.9044229859154703E-4</v>
      </c>
      <c r="J28" s="47">
        <f t="shared" si="10"/>
        <v>-7.2847613379141017E-4</v>
      </c>
      <c r="K28" s="47">
        <f t="shared" si="10"/>
        <v>-6.4437559029273156E-4</v>
      </c>
      <c r="L28" s="47">
        <f t="shared" si="10"/>
        <v>-5.4069602055279017E-4</v>
      </c>
      <c r="M28" s="47">
        <f t="shared" si="10"/>
        <v>-4.2058767583374025E-4</v>
      </c>
      <c r="N28" s="47">
        <f t="shared" si="10"/>
        <v>-2.8769998741211533E-4</v>
      </c>
      <c r="O28" s="47">
        <f t="shared" si="10"/>
        <v>-1.4607068045619138E-4</v>
      </c>
      <c r="P28" s="47">
        <f t="shared" si="10"/>
        <v>-3.0897899368335444E-9</v>
      </c>
      <c r="Q28" s="47">
        <f t="shared" si="11"/>
        <v>1.4606459475802143E-4</v>
      </c>
      <c r="R28" s="47">
        <f t="shared" si="11"/>
        <v>2.8769418050650852E-4</v>
      </c>
      <c r="S28" s="47">
        <f t="shared" si="11"/>
        <v>4.2058232416058484E-4</v>
      </c>
      <c r="T28" s="47">
        <f t="shared" si="11"/>
        <v>5.4069128671996715E-4</v>
      </c>
      <c r="U28" s="47">
        <f t="shared" si="11"/>
        <v>6.4437161813535565E-4</v>
      </c>
      <c r="V28" s="47">
        <f t="shared" si="11"/>
        <v>7.2847304400147335E-4</v>
      </c>
      <c r="W28" s="47">
        <f t="shared" si="11"/>
        <v>7.9044018505075293E-4</v>
      </c>
      <c r="X28" s="47">
        <f t="shared" si="11"/>
        <v>8.2839020105929869E-4</v>
      </c>
      <c r="Y28" s="47">
        <f t="shared" si="11"/>
        <v>8.4116999999432509E-4</v>
      </c>
      <c r="Z28" s="47">
        <f t="shared" si="11"/>
        <v>8.2839127413208242E-4</v>
      </c>
      <c r="AA28" s="47">
        <f t="shared" si="12"/>
        <v>7.9044229859154714E-4</v>
      </c>
      <c r="AB28" s="47">
        <f t="shared" si="12"/>
        <v>7.2847613379141028E-4</v>
      </c>
      <c r="AC28" s="47">
        <f t="shared" si="12"/>
        <v>6.4437559029273167E-4</v>
      </c>
      <c r="AD28" s="47">
        <f t="shared" si="12"/>
        <v>5.4069602055279039E-4</v>
      </c>
      <c r="AE28" s="47">
        <f t="shared" si="12"/>
        <v>4.2058767583374079E-4</v>
      </c>
      <c r="AF28" s="47">
        <f t="shared" si="12"/>
        <v>2.8769998741211592E-4</v>
      </c>
      <c r="AG28" s="47">
        <f t="shared" si="12"/>
        <v>1.4607068045619149E-4</v>
      </c>
      <c r="AH28" s="47">
        <f t="shared" si="12"/>
        <v>3.0897899371233769E-9</v>
      </c>
      <c r="AI28" s="47">
        <f t="shared" si="12"/>
        <v>-1.4606459475802097E-4</v>
      </c>
      <c r="AJ28" s="47">
        <f t="shared" si="12"/>
        <v>-2.8769418050650787E-4</v>
      </c>
      <c r="AK28" s="47">
        <f t="shared" si="13"/>
        <v>-4.2058232416058495E-4</v>
      </c>
      <c r="AL28" s="47">
        <f t="shared" si="13"/>
        <v>-5.4069128671996704E-4</v>
      </c>
      <c r="AM28" s="47">
        <f t="shared" si="13"/>
        <v>-6.4437161813535554E-4</v>
      </c>
      <c r="AN28" s="47">
        <f t="shared" si="13"/>
        <v>-7.2847304400147314E-4</v>
      </c>
      <c r="AO28" s="47">
        <f t="shared" si="13"/>
        <v>-7.9044018505075304E-4</v>
      </c>
      <c r="AP28" s="47">
        <f t="shared" si="13"/>
        <v>-8.2839020105929836E-4</v>
      </c>
      <c r="AQ28" s="47">
        <f t="shared" si="13"/>
        <v>-8.4116999999432509E-4</v>
      </c>
    </row>
    <row r="29" spans="1:43" x14ac:dyDescent="0.25">
      <c r="A29" s="47">
        <v>27</v>
      </c>
      <c r="B29" s="49" t="s">
        <v>66</v>
      </c>
      <c r="C29" s="49">
        <v>2</v>
      </c>
      <c r="D29" s="50">
        <v>8.8037900000000006E-5</v>
      </c>
      <c r="E29" s="50">
        <v>-4.0484700000000001E-16</v>
      </c>
      <c r="F29" s="36">
        <f t="shared" si="5"/>
        <v>1.7340081295782699</v>
      </c>
      <c r="G29" s="47">
        <f t="shared" si="10"/>
        <v>-1.4256751880520002E-19</v>
      </c>
      <c r="H29" s="47">
        <f t="shared" si="10"/>
        <v>6.0221470352181646E-5</v>
      </c>
      <c r="I29" s="47">
        <f t="shared" si="10"/>
        <v>1.1317934260564506E-4</v>
      </c>
      <c r="J29" s="47">
        <f t="shared" si="10"/>
        <v>1.5248611579166799E-4</v>
      </c>
      <c r="K29" s="47">
        <f t="shared" si="10"/>
        <v>1.7340081295782694E-4</v>
      </c>
      <c r="L29" s="47">
        <f t="shared" si="10"/>
        <v>1.7340081295782699E-4</v>
      </c>
      <c r="M29" s="47">
        <f t="shared" si="10"/>
        <v>1.5248611579166815E-4</v>
      </c>
      <c r="N29" s="47">
        <f t="shared" si="10"/>
        <v>1.1317934260564532E-4</v>
      </c>
      <c r="O29" s="47">
        <f t="shared" si="10"/>
        <v>6.0221470352181958E-5</v>
      </c>
      <c r="P29" s="47">
        <f t="shared" si="10"/>
        <v>1.7795862522311524E-19</v>
      </c>
      <c r="Q29" s="47">
        <f t="shared" si="11"/>
        <v>-6.0221470352181626E-5</v>
      </c>
      <c r="R29" s="47">
        <f t="shared" si="11"/>
        <v>-1.1317934260564503E-4</v>
      </c>
      <c r="S29" s="47">
        <f t="shared" si="11"/>
        <v>-1.5248611579166794E-4</v>
      </c>
      <c r="T29" s="47">
        <f t="shared" si="11"/>
        <v>-1.7340081295782694E-4</v>
      </c>
      <c r="U29" s="47">
        <f t="shared" si="11"/>
        <v>-1.7340081295782699E-4</v>
      </c>
      <c r="V29" s="47">
        <f t="shared" si="11"/>
        <v>-1.5248611579166815E-4</v>
      </c>
      <c r="W29" s="47">
        <f t="shared" si="11"/>
        <v>-1.1317934260564533E-4</v>
      </c>
      <c r="X29" s="47">
        <f t="shared" si="11"/>
        <v>-6.0221470352181911E-5</v>
      </c>
      <c r="Y29" s="47">
        <f t="shared" si="11"/>
        <v>-1.9953052465479516E-19</v>
      </c>
      <c r="Z29" s="47">
        <f t="shared" si="11"/>
        <v>6.0221470352181674E-5</v>
      </c>
      <c r="AA29" s="47">
        <f t="shared" si="12"/>
        <v>1.1317934260564502E-4</v>
      </c>
      <c r="AB29" s="47">
        <f t="shared" si="12"/>
        <v>1.5248611579166802E-4</v>
      </c>
      <c r="AC29" s="47">
        <f t="shared" si="12"/>
        <v>1.7340081295782694E-4</v>
      </c>
      <c r="AD29" s="47">
        <f t="shared" si="12"/>
        <v>1.7340081295782697E-4</v>
      </c>
      <c r="AE29" s="47">
        <f t="shared" si="12"/>
        <v>1.5248611579166815E-4</v>
      </c>
      <c r="AF29" s="47">
        <f t="shared" si="12"/>
        <v>1.1317934260564535E-4</v>
      </c>
      <c r="AG29" s="47">
        <f t="shared" si="12"/>
        <v>6.0221470352181782E-5</v>
      </c>
      <c r="AH29" s="47">
        <f t="shared" si="12"/>
        <v>6.4715698295039768E-20</v>
      </c>
      <c r="AI29" s="47">
        <f t="shared" si="12"/>
        <v>-6.0221470352181653E-5</v>
      </c>
      <c r="AJ29" s="47">
        <f t="shared" si="12"/>
        <v>-1.1317934260564499E-4</v>
      </c>
      <c r="AK29" s="47">
        <f t="shared" si="13"/>
        <v>-1.5248611579166807E-4</v>
      </c>
      <c r="AL29" s="47">
        <f t="shared" si="13"/>
        <v>-1.7340081295782694E-4</v>
      </c>
      <c r="AM29" s="47">
        <f t="shared" si="13"/>
        <v>-1.7340081295782697E-4</v>
      </c>
      <c r="AN29" s="47">
        <f t="shared" si="13"/>
        <v>-1.5248611579166815E-4</v>
      </c>
      <c r="AO29" s="47">
        <f t="shared" si="13"/>
        <v>-1.1317934260564512E-4</v>
      </c>
      <c r="AP29" s="47">
        <f t="shared" si="13"/>
        <v>-6.0221470352182094E-5</v>
      </c>
      <c r="AQ29" s="47">
        <f t="shared" si="13"/>
        <v>-8.6287597726719687E-20</v>
      </c>
    </row>
    <row r="30" spans="1:43" x14ac:dyDescent="0.25">
      <c r="A30" s="47">
        <v>28</v>
      </c>
      <c r="B30" s="49" t="s">
        <v>67</v>
      </c>
      <c r="C30" s="49">
        <v>1</v>
      </c>
      <c r="D30" s="50">
        <v>3.1503999999999999E-4</v>
      </c>
      <c r="E30" s="50">
        <v>-2.3261799999999999E-16</v>
      </c>
      <c r="F30" s="36">
        <f t="shared" si="5"/>
        <v>12.601599999999999</v>
      </c>
      <c r="G30" s="47">
        <f t="shared" si="10"/>
        <v>-2.9313589887999997E-19</v>
      </c>
      <c r="H30" s="47">
        <f t="shared" si="10"/>
        <v>2.1882448756875865E-4</v>
      </c>
      <c r="I30" s="47">
        <f t="shared" si="10"/>
        <v>4.310001038132744E-4</v>
      </c>
      <c r="J30" s="47">
        <f t="shared" si="10"/>
        <v>6.3007999999999966E-4</v>
      </c>
      <c r="K30" s="47">
        <f t="shared" si="10"/>
        <v>8.1001523422258911E-4</v>
      </c>
      <c r="L30" s="47">
        <f t="shared" si="10"/>
        <v>9.6533856544081119E-4</v>
      </c>
      <c r="M30" s="47">
        <f t="shared" si="10"/>
        <v>1.091330572832998E-3</v>
      </c>
      <c r="N30" s="47">
        <f t="shared" si="10"/>
        <v>1.1841630530095703E-3</v>
      </c>
      <c r="O30" s="47">
        <f t="shared" si="10"/>
        <v>1.2410153380358641E-3</v>
      </c>
      <c r="P30" s="47">
        <f t="shared" si="10"/>
        <v>1.26016E-3</v>
      </c>
      <c r="Q30" s="47">
        <f t="shared" si="11"/>
        <v>1.2410153380358641E-3</v>
      </c>
      <c r="R30" s="47">
        <f t="shared" si="11"/>
        <v>1.1841630530095703E-3</v>
      </c>
      <c r="S30" s="47">
        <f t="shared" si="11"/>
        <v>1.0913305728329984E-3</v>
      </c>
      <c r="T30" s="47">
        <f t="shared" si="11"/>
        <v>9.6533856544081173E-4</v>
      </c>
      <c r="U30" s="47">
        <f t="shared" si="11"/>
        <v>8.1001523422258997E-4</v>
      </c>
      <c r="V30" s="47">
        <f t="shared" si="11"/>
        <v>6.3008000000000042E-4</v>
      </c>
      <c r="W30" s="47">
        <f t="shared" si="11"/>
        <v>4.3100010381327543E-4</v>
      </c>
      <c r="X30" s="47">
        <f t="shared" si="11"/>
        <v>2.1882448756875938E-4</v>
      </c>
      <c r="Y30" s="47">
        <f t="shared" si="11"/>
        <v>7.1401176637841953E-19</v>
      </c>
      <c r="Z30" s="47">
        <f t="shared" si="11"/>
        <v>-2.1882448756875854E-4</v>
      </c>
      <c r="AA30" s="47">
        <f t="shared" si="12"/>
        <v>-4.3100010381327407E-4</v>
      </c>
      <c r="AB30" s="47">
        <f t="shared" si="12"/>
        <v>-6.3007999999999966E-4</v>
      </c>
      <c r="AC30" s="47">
        <f t="shared" si="12"/>
        <v>-8.1001523422258889E-4</v>
      </c>
      <c r="AD30" s="47">
        <f t="shared" si="12"/>
        <v>-9.6533856544081119E-4</v>
      </c>
      <c r="AE30" s="47">
        <f t="shared" si="12"/>
        <v>-1.0913305728329978E-3</v>
      </c>
      <c r="AF30" s="47">
        <f t="shared" si="12"/>
        <v>-1.1841630530095701E-3</v>
      </c>
      <c r="AG30" s="47">
        <f t="shared" si="12"/>
        <v>-1.2410153380358641E-3</v>
      </c>
      <c r="AH30" s="47">
        <f t="shared" si="12"/>
        <v>-1.26016E-3</v>
      </c>
      <c r="AI30" s="47">
        <f t="shared" si="12"/>
        <v>-1.2410153380358641E-3</v>
      </c>
      <c r="AJ30" s="47">
        <f t="shared" si="12"/>
        <v>-1.1841630530095705E-3</v>
      </c>
      <c r="AK30" s="47">
        <f t="shared" si="13"/>
        <v>-1.0913305728329982E-3</v>
      </c>
      <c r="AL30" s="47">
        <f t="shared" si="13"/>
        <v>-9.6533856544081141E-4</v>
      </c>
      <c r="AM30" s="47">
        <f t="shared" si="13"/>
        <v>-8.1001523422258965E-4</v>
      </c>
      <c r="AN30" s="47">
        <f t="shared" si="13"/>
        <v>-6.3008000000000053E-4</v>
      </c>
      <c r="AO30" s="47">
        <f t="shared" si="13"/>
        <v>-4.3100010381327456E-4</v>
      </c>
      <c r="AP30" s="47">
        <f t="shared" si="13"/>
        <v>-2.1882448756876011E-4</v>
      </c>
      <c r="AQ30" s="47">
        <f t="shared" si="13"/>
        <v>-3.0877661538752933E-19</v>
      </c>
    </row>
    <row r="31" spans="1:43" x14ac:dyDescent="0.25">
      <c r="A31" s="47">
        <v>29</v>
      </c>
      <c r="B31" s="49" t="s">
        <v>68</v>
      </c>
      <c r="C31" s="49">
        <v>1</v>
      </c>
      <c r="D31" s="50">
        <v>2.03928E-4</v>
      </c>
      <c r="E31" s="50">
        <v>1.5708</v>
      </c>
      <c r="F31" s="36">
        <f t="shared" si="5"/>
        <v>6.1178399999587274</v>
      </c>
      <c r="G31" s="47">
        <f t="shared" si="10"/>
        <v>6.1178399999587275E-4</v>
      </c>
      <c r="H31" s="47">
        <f t="shared" si="10"/>
        <v>6.0248923614116283E-4</v>
      </c>
      <c r="I31" s="47">
        <f t="shared" si="10"/>
        <v>5.7488814172056764E-4</v>
      </c>
      <c r="J31" s="47">
        <f t="shared" si="10"/>
        <v>5.2981936202122924E-4</v>
      </c>
      <c r="K31" s="47">
        <f t="shared" si="10"/>
        <v>4.6865228910840921E-4</v>
      </c>
      <c r="L31" s="47">
        <f t="shared" si="10"/>
        <v>3.9324545354053094E-4</v>
      </c>
      <c r="M31" s="47">
        <f t="shared" si="10"/>
        <v>3.0589005385862477E-4</v>
      </c>
      <c r="N31" s="47">
        <f t="shared" si="10"/>
        <v>2.0924033967806028E-4</v>
      </c>
      <c r="O31" s="47">
        <f t="shared" si="10"/>
        <v>1.0623296365709838E-4</v>
      </c>
      <c r="P31" s="47">
        <f t="shared" si="10"/>
        <v>-2.2472081110441321E-9</v>
      </c>
      <c r="Q31" s="47">
        <f t="shared" si="11"/>
        <v>-1.0623738979303889E-4</v>
      </c>
      <c r="R31" s="47">
        <f t="shared" si="11"/>
        <v>-2.0924456304781842E-4</v>
      </c>
      <c r="S31" s="47">
        <f t="shared" si="11"/>
        <v>-3.0589394613724782E-4</v>
      </c>
      <c r="T31" s="47">
        <f t="shared" si="11"/>
        <v>-3.9324889646310282E-4</v>
      </c>
      <c r="U31" s="47">
        <f t="shared" si="11"/>
        <v>-4.6865517806346936E-4</v>
      </c>
      <c r="V31" s="47">
        <f t="shared" si="11"/>
        <v>-5.2982160922934013E-4</v>
      </c>
      <c r="W31" s="47">
        <f t="shared" si="11"/>
        <v>-5.7488967890144795E-4</v>
      </c>
      <c r="X31" s="47">
        <f t="shared" si="11"/>
        <v>-6.0249001658834941E-4</v>
      </c>
      <c r="Y31" s="47">
        <f t="shared" si="11"/>
        <v>-6.1178399999587275E-4</v>
      </c>
      <c r="Z31" s="47">
        <f t="shared" si="11"/>
        <v>-6.0248923614116283E-4</v>
      </c>
      <c r="AA31" s="47">
        <f t="shared" si="12"/>
        <v>-5.7488814172056775E-4</v>
      </c>
      <c r="AB31" s="47">
        <f t="shared" si="12"/>
        <v>-5.2981936202122913E-4</v>
      </c>
      <c r="AC31" s="47">
        <f t="shared" si="12"/>
        <v>-4.6865228910840905E-4</v>
      </c>
      <c r="AD31" s="47">
        <f t="shared" si="12"/>
        <v>-3.9324545354053094E-4</v>
      </c>
      <c r="AE31" s="47">
        <f t="shared" si="12"/>
        <v>-3.0589005385862482E-4</v>
      </c>
      <c r="AF31" s="47">
        <f t="shared" si="12"/>
        <v>-2.0924033967806036E-4</v>
      </c>
      <c r="AG31" s="47">
        <f t="shared" si="12"/>
        <v>-1.0623296365709821E-4</v>
      </c>
      <c r="AH31" s="47">
        <f t="shared" si="12"/>
        <v>2.2472081109691796E-9</v>
      </c>
      <c r="AI31" s="47">
        <f t="shared" si="12"/>
        <v>1.0623738979303882E-4</v>
      </c>
      <c r="AJ31" s="47">
        <f t="shared" si="12"/>
        <v>2.0924456304781831E-4</v>
      </c>
      <c r="AK31" s="47">
        <f t="shared" si="13"/>
        <v>3.058939461372482E-4</v>
      </c>
      <c r="AL31" s="47">
        <f t="shared" si="13"/>
        <v>3.9324889646310282E-4</v>
      </c>
      <c r="AM31" s="47">
        <f t="shared" si="13"/>
        <v>4.6865517806346925E-4</v>
      </c>
      <c r="AN31" s="47">
        <f t="shared" si="13"/>
        <v>5.2982160922934013E-4</v>
      </c>
      <c r="AO31" s="47">
        <f t="shared" si="13"/>
        <v>5.7488967890144817E-4</v>
      </c>
      <c r="AP31" s="47">
        <f t="shared" si="13"/>
        <v>6.0249001658834941E-4</v>
      </c>
      <c r="AQ31" s="47">
        <f t="shared" si="13"/>
        <v>6.1178399999587275E-4</v>
      </c>
    </row>
    <row r="32" spans="1:43" x14ac:dyDescent="0.25">
      <c r="A32" s="47">
        <v>30</v>
      </c>
      <c r="B32" s="49" t="s">
        <v>69</v>
      </c>
      <c r="C32" s="49">
        <v>2</v>
      </c>
      <c r="D32" s="50">
        <v>2.0418699999999999E-4</v>
      </c>
      <c r="E32" s="50">
        <v>-4.1480399999999998E-16</v>
      </c>
      <c r="F32" s="36">
        <f t="shared" si="5"/>
        <v>4.0216988132860747</v>
      </c>
      <c r="G32" s="47">
        <f t="shared" si="10"/>
        <v>-3.3879033739199996E-19</v>
      </c>
      <c r="H32" s="47">
        <f t="shared" si="10"/>
        <v>1.396721340104763E-4</v>
      </c>
      <c r="I32" s="47">
        <f t="shared" si="10"/>
        <v>2.6249774731813055E-4</v>
      </c>
      <c r="J32" s="47">
        <f t="shared" si="10"/>
        <v>3.5366225824506615E-4</v>
      </c>
      <c r="K32" s="47">
        <f t="shared" si="10"/>
        <v>4.0216988132860739E-4</v>
      </c>
      <c r="L32" s="47">
        <f t="shared" si="10"/>
        <v>4.021698813286075E-4</v>
      </c>
      <c r="M32" s="47">
        <f t="shared" si="10"/>
        <v>3.5366225824506653E-4</v>
      </c>
      <c r="N32" s="47">
        <f t="shared" si="10"/>
        <v>2.6249774731813114E-4</v>
      </c>
      <c r="O32" s="47">
        <f t="shared" si="10"/>
        <v>1.3967213401047703E-4</v>
      </c>
      <c r="P32" s="47">
        <f t="shared" si="10"/>
        <v>4.1274085147910418E-19</v>
      </c>
      <c r="Q32" s="47">
        <f t="shared" si="11"/>
        <v>-1.3967213401047627E-4</v>
      </c>
      <c r="R32" s="47">
        <f t="shared" si="11"/>
        <v>-2.6249774731813049E-4</v>
      </c>
      <c r="S32" s="47">
        <f t="shared" si="11"/>
        <v>-3.5366225824506604E-4</v>
      </c>
      <c r="T32" s="47">
        <f t="shared" si="11"/>
        <v>-4.0216988132860739E-4</v>
      </c>
      <c r="U32" s="47">
        <f t="shared" si="11"/>
        <v>-4.021698813286075E-4</v>
      </c>
      <c r="V32" s="47">
        <f t="shared" si="11"/>
        <v>-3.5366225824506647E-4</v>
      </c>
      <c r="W32" s="47">
        <f t="shared" si="11"/>
        <v>-2.624977473181312E-4</v>
      </c>
      <c r="X32" s="47">
        <f t="shared" si="11"/>
        <v>-1.3967213401047692E-4</v>
      </c>
      <c r="Y32" s="47">
        <f t="shared" si="11"/>
        <v>-4.6277272899158944E-19</v>
      </c>
      <c r="Z32" s="47">
        <f t="shared" si="11"/>
        <v>1.3967213401047638E-4</v>
      </c>
      <c r="AA32" s="47">
        <f t="shared" si="12"/>
        <v>2.6249774731813044E-4</v>
      </c>
      <c r="AB32" s="47">
        <f t="shared" si="12"/>
        <v>3.536622582450662E-4</v>
      </c>
      <c r="AC32" s="47">
        <f t="shared" si="12"/>
        <v>4.0216988132860739E-4</v>
      </c>
      <c r="AD32" s="47">
        <f t="shared" si="12"/>
        <v>4.0216988132860744E-4</v>
      </c>
      <c r="AE32" s="47">
        <f t="shared" si="12"/>
        <v>3.5366225824506653E-4</v>
      </c>
      <c r="AF32" s="47">
        <f t="shared" si="12"/>
        <v>2.624977473181312E-4</v>
      </c>
      <c r="AG32" s="47">
        <f t="shared" si="12"/>
        <v>1.3967213401047663E-4</v>
      </c>
      <c r="AH32" s="47">
        <f t="shared" si="12"/>
        <v>1.5009563253745583E-19</v>
      </c>
      <c r="AI32" s="47">
        <f t="shared" si="12"/>
        <v>-1.3967213401047633E-4</v>
      </c>
      <c r="AJ32" s="47">
        <f t="shared" si="12"/>
        <v>-2.6249774731813038E-4</v>
      </c>
      <c r="AK32" s="47">
        <f t="shared" si="13"/>
        <v>-3.5366225824506637E-4</v>
      </c>
      <c r="AL32" s="47">
        <f t="shared" si="13"/>
        <v>-4.0216988132860739E-4</v>
      </c>
      <c r="AM32" s="47">
        <f t="shared" si="13"/>
        <v>-4.0216988132860744E-4</v>
      </c>
      <c r="AN32" s="47">
        <f t="shared" si="13"/>
        <v>-3.5366225824506653E-4</v>
      </c>
      <c r="AO32" s="47">
        <f t="shared" si="13"/>
        <v>-2.6249774731813065E-4</v>
      </c>
      <c r="AP32" s="47">
        <f t="shared" si="13"/>
        <v>-1.3967213401047736E-4</v>
      </c>
      <c r="AQ32" s="47">
        <f t="shared" si="13"/>
        <v>-2.0012751004994111E-19</v>
      </c>
    </row>
    <row r="33" spans="1:43" x14ac:dyDescent="0.25">
      <c r="A33" s="47">
        <v>31</v>
      </c>
      <c r="B33" s="49" t="s">
        <v>70</v>
      </c>
      <c r="C33" s="49">
        <v>1</v>
      </c>
      <c r="D33" s="50">
        <v>3.2678299999999998E-4</v>
      </c>
      <c r="E33" s="50">
        <v>3.1415899999999999</v>
      </c>
      <c r="F33" s="36">
        <f t="shared" si="5"/>
        <v>13.071319999953978</v>
      </c>
      <c r="G33" s="47">
        <f t="shared" ref="G33:P42" si="14">Bn*SIN(m*(th-INDEX(deg,ii)*PI()/180+ph))*INDEX(mm,ii)*INDEX(_10kA,ii)</f>
        <v>3.4685921337648064E-9</v>
      </c>
      <c r="H33" s="47">
        <f t="shared" si="14"/>
        <v>-2.2697767387290518E-4</v>
      </c>
      <c r="I33" s="47">
        <f t="shared" si="14"/>
        <v>-4.4706221457356142E-4</v>
      </c>
      <c r="J33" s="47">
        <f t="shared" si="14"/>
        <v>-6.5356299610879549E-4</v>
      </c>
      <c r="K33" s="47">
        <f t="shared" si="14"/>
        <v>-8.4020559672609791E-4</v>
      </c>
      <c r="L33" s="47">
        <f t="shared" si="14"/>
        <v>-1.0013189754514238E-3</v>
      </c>
      <c r="M33" s="47">
        <f t="shared" si="14"/>
        <v>-1.1320077837995081E-3</v>
      </c>
      <c r="N33" s="47">
        <f t="shared" si="14"/>
        <v>-1.2283011084604223E-3</v>
      </c>
      <c r="O33" s="47">
        <f t="shared" si="14"/>
        <v>-1.2872731254911182E-3</v>
      </c>
      <c r="P33" s="47">
        <f t="shared" si="14"/>
        <v>-1.3071319999953979E-3</v>
      </c>
      <c r="Q33" s="47">
        <f t="shared" ref="Q33:Z42" si="15">Bn*SIN(m*(th-INDEX(deg,ii)*PI()/180+ph))*INDEX(mm,ii)*INDEX(_10kA,ii)</f>
        <v>-1.2872743301205244E-3</v>
      </c>
      <c r="R33" s="47">
        <f t="shared" si="15"/>
        <v>-1.22830348111718E-3</v>
      </c>
      <c r="S33" s="47">
        <f t="shared" si="15"/>
        <v>-1.1320112523916419E-3</v>
      </c>
      <c r="T33" s="47">
        <f t="shared" si="15"/>
        <v>-1.0013234345875172E-3</v>
      </c>
      <c r="U33" s="47">
        <f t="shared" si="15"/>
        <v>-8.4021091091755697E-4</v>
      </c>
      <c r="V33" s="47">
        <f t="shared" si="15"/>
        <v>-6.5356900388660252E-4</v>
      </c>
      <c r="W33" s="47">
        <f t="shared" si="15"/>
        <v>-4.4706873339442734E-4</v>
      </c>
      <c r="X33" s="47">
        <f t="shared" si="15"/>
        <v>-2.2698450566575613E-4</v>
      </c>
      <c r="Y33" s="47">
        <f t="shared" si="15"/>
        <v>-3.4685921339249494E-9</v>
      </c>
      <c r="Z33" s="47">
        <f t="shared" si="15"/>
        <v>2.2697767387290621E-4</v>
      </c>
      <c r="AA33" s="47">
        <f t="shared" ref="AA33:AJ42" si="16">Bn*SIN(m*(th-INDEX(deg,ii)*PI()/180+ph))*INDEX(mm,ii)*INDEX(_10kA,ii)</f>
        <v>4.470622145735618E-4</v>
      </c>
      <c r="AB33" s="47">
        <f t="shared" si="16"/>
        <v>6.5356299610879593E-4</v>
      </c>
      <c r="AC33" s="47">
        <f t="shared" si="16"/>
        <v>8.402055967260978E-4</v>
      </c>
      <c r="AD33" s="47">
        <f t="shared" si="16"/>
        <v>1.0013189754514236E-3</v>
      </c>
      <c r="AE33" s="47">
        <f t="shared" si="16"/>
        <v>1.1320077837995079E-3</v>
      </c>
      <c r="AF33" s="47">
        <f t="shared" si="16"/>
        <v>1.2283011084604223E-3</v>
      </c>
      <c r="AG33" s="47">
        <f t="shared" si="16"/>
        <v>1.2872731254911182E-3</v>
      </c>
      <c r="AH33" s="47">
        <f t="shared" si="16"/>
        <v>1.3071319999953979E-3</v>
      </c>
      <c r="AI33" s="47">
        <f t="shared" si="16"/>
        <v>1.2872743301205246E-3</v>
      </c>
      <c r="AJ33" s="47">
        <f t="shared" si="16"/>
        <v>1.2283034811171806E-3</v>
      </c>
      <c r="AK33" s="47">
        <f t="shared" ref="AK33:AQ42" si="17">Bn*SIN(m*(th-INDEX(deg,ii)*PI()/180+ph))*INDEX(mm,ii)*INDEX(_10kA,ii)</f>
        <v>1.1320112523916421E-3</v>
      </c>
      <c r="AL33" s="47">
        <f t="shared" si="17"/>
        <v>1.0013234345875172E-3</v>
      </c>
      <c r="AM33" s="47">
        <f t="shared" si="17"/>
        <v>8.4021091091755718E-4</v>
      </c>
      <c r="AN33" s="47">
        <f t="shared" si="17"/>
        <v>6.5356900388660263E-4</v>
      </c>
      <c r="AO33" s="47">
        <f t="shared" si="17"/>
        <v>4.4706873339442533E-4</v>
      </c>
      <c r="AP33" s="47">
        <f t="shared" si="17"/>
        <v>2.2698450566575738E-4</v>
      </c>
      <c r="AQ33" s="47">
        <f t="shared" si="17"/>
        <v>3.4685921329241262E-9</v>
      </c>
    </row>
    <row r="34" spans="1:43" x14ac:dyDescent="0.25">
      <c r="A34" s="47">
        <v>32</v>
      </c>
      <c r="B34" s="49" t="s">
        <v>71</v>
      </c>
      <c r="C34" s="49">
        <v>1</v>
      </c>
      <c r="D34" s="50">
        <v>9.0433000000000006E-5</v>
      </c>
      <c r="E34" s="50">
        <v>1.5708</v>
      </c>
      <c r="F34" s="36">
        <f t="shared" si="5"/>
        <v>2.7129899999816978</v>
      </c>
      <c r="G34" s="47">
        <f t="shared" si="14"/>
        <v>2.7129899999816978E-4</v>
      </c>
      <c r="H34" s="47">
        <f t="shared" si="14"/>
        <v>2.6717718553584489E-4</v>
      </c>
      <c r="I34" s="47">
        <f t="shared" si="14"/>
        <v>2.5493732748919278E-4</v>
      </c>
      <c r="J34" s="47">
        <f t="shared" si="14"/>
        <v>2.3495132775129372E-4</v>
      </c>
      <c r="K34" s="47">
        <f t="shared" si="14"/>
        <v>2.0782645081078013E-4</v>
      </c>
      <c r="L34" s="47">
        <f t="shared" si="14"/>
        <v>1.7438687232763933E-4</v>
      </c>
      <c r="M34" s="47">
        <f t="shared" si="14"/>
        <v>1.3564863697283853E-4</v>
      </c>
      <c r="N34" s="47">
        <f t="shared" si="14"/>
        <v>9.2788786425140375E-5</v>
      </c>
      <c r="O34" s="47">
        <f t="shared" si="14"/>
        <v>4.7109595555305686E-5</v>
      </c>
      <c r="P34" s="47">
        <f t="shared" si="14"/>
        <v>-9.9653687137643668E-10</v>
      </c>
      <c r="Q34" s="47">
        <f t="shared" si="15"/>
        <v>-4.7111558349779758E-5</v>
      </c>
      <c r="R34" s="47">
        <f t="shared" si="15"/>
        <v>-9.2790659301828909E-5</v>
      </c>
      <c r="S34" s="47">
        <f t="shared" si="15"/>
        <v>-1.3565036302533117E-4</v>
      </c>
      <c r="T34" s="47">
        <f t="shared" si="15"/>
        <v>-1.7438839911070467E-4</v>
      </c>
      <c r="U34" s="47">
        <f t="shared" si="15"/>
        <v>-2.0782773193388709E-4</v>
      </c>
      <c r="V34" s="47">
        <f t="shared" si="15"/>
        <v>-2.3495232428816506E-4</v>
      </c>
      <c r="W34" s="47">
        <f t="shared" si="15"/>
        <v>-2.5493800916055986E-4</v>
      </c>
      <c r="X34" s="47">
        <f t="shared" si="15"/>
        <v>-2.6717753162946832E-4</v>
      </c>
      <c r="Y34" s="47">
        <f t="shared" si="15"/>
        <v>-2.7129899999816978E-4</v>
      </c>
      <c r="Z34" s="47">
        <f t="shared" si="15"/>
        <v>-2.6717718553584489E-4</v>
      </c>
      <c r="AA34" s="47">
        <f t="shared" si="16"/>
        <v>-2.5493732748919278E-4</v>
      </c>
      <c r="AB34" s="47">
        <f t="shared" si="16"/>
        <v>-2.3495132775129367E-4</v>
      </c>
      <c r="AC34" s="47">
        <f t="shared" si="16"/>
        <v>-2.0782645081078008E-4</v>
      </c>
      <c r="AD34" s="47">
        <f t="shared" si="16"/>
        <v>-1.7438687232763933E-4</v>
      </c>
      <c r="AE34" s="47">
        <f t="shared" si="16"/>
        <v>-1.3564863697283856E-4</v>
      </c>
      <c r="AF34" s="47">
        <f t="shared" si="16"/>
        <v>-9.2788786425140402E-5</v>
      </c>
      <c r="AG34" s="47">
        <f t="shared" si="16"/>
        <v>-4.7109595555305605E-5</v>
      </c>
      <c r="AH34" s="47">
        <f t="shared" si="16"/>
        <v>9.9653687134319849E-10</v>
      </c>
      <c r="AI34" s="47">
        <f t="shared" si="16"/>
        <v>4.7111558349779731E-5</v>
      </c>
      <c r="AJ34" s="47">
        <f t="shared" si="16"/>
        <v>9.2790659301828854E-5</v>
      </c>
      <c r="AK34" s="47">
        <f t="shared" si="17"/>
        <v>1.3565036302533133E-4</v>
      </c>
      <c r="AL34" s="47">
        <f t="shared" si="17"/>
        <v>1.7438839911070467E-4</v>
      </c>
      <c r="AM34" s="47">
        <f t="shared" si="17"/>
        <v>2.0782773193388704E-4</v>
      </c>
      <c r="AN34" s="47">
        <f t="shared" si="17"/>
        <v>2.3495232428816503E-4</v>
      </c>
      <c r="AO34" s="47">
        <f t="shared" si="17"/>
        <v>2.5493800916055992E-4</v>
      </c>
      <c r="AP34" s="47">
        <f t="shared" si="17"/>
        <v>2.6717753162946827E-4</v>
      </c>
      <c r="AQ34" s="47">
        <f t="shared" si="17"/>
        <v>2.7129899999816978E-4</v>
      </c>
    </row>
    <row r="35" spans="1:43" x14ac:dyDescent="0.25">
      <c r="A35" s="47">
        <v>33</v>
      </c>
      <c r="B35" s="49" t="s">
        <v>72</v>
      </c>
      <c r="C35" s="49">
        <v>2</v>
      </c>
      <c r="D35" s="50">
        <v>3.1697000000000002E-4</v>
      </c>
      <c r="E35" s="50">
        <v>3.1415899999999999</v>
      </c>
      <c r="F35" s="36">
        <f t="shared" si="5"/>
        <v>6.2430961116350057</v>
      </c>
      <c r="G35" s="47">
        <f t="shared" si="14"/>
        <v>-3.3644334271842779E-9</v>
      </c>
      <c r="H35" s="47">
        <f t="shared" si="14"/>
        <v>2.1681708812355607E-4</v>
      </c>
      <c r="I35" s="47">
        <f t="shared" si="14"/>
        <v>4.0748619997341498E-4</v>
      </c>
      <c r="J35" s="47">
        <f t="shared" si="14"/>
        <v>5.4900646225066157E-4</v>
      </c>
      <c r="K35" s="47">
        <f t="shared" si="14"/>
        <v>6.243084427080336E-4</v>
      </c>
      <c r="L35" s="47">
        <f t="shared" si="14"/>
        <v>6.2430961116350053E-4</v>
      </c>
      <c r="M35" s="47">
        <f t="shared" si="14"/>
        <v>5.4900982668408917E-4</v>
      </c>
      <c r="N35" s="47">
        <f t="shared" si="14"/>
        <v>4.0749135458447772E-4</v>
      </c>
      <c r="O35" s="47">
        <f t="shared" si="14"/>
        <v>2.1682341119008542E-4</v>
      </c>
      <c r="P35" s="47">
        <f t="shared" si="14"/>
        <v>3.3644334272619448E-9</v>
      </c>
      <c r="Q35" s="47">
        <f t="shared" si="15"/>
        <v>-2.1681708812355601E-4</v>
      </c>
      <c r="R35" s="47">
        <f t="shared" si="15"/>
        <v>-4.0748619997341536E-4</v>
      </c>
      <c r="S35" s="47">
        <f t="shared" si="15"/>
        <v>-5.490064622506619E-4</v>
      </c>
      <c r="T35" s="47">
        <f t="shared" si="15"/>
        <v>-6.2430844270803349E-4</v>
      </c>
      <c r="U35" s="47">
        <f t="shared" si="15"/>
        <v>-6.2430961116350053E-4</v>
      </c>
      <c r="V35" s="47">
        <f t="shared" si="15"/>
        <v>-5.4900982668408917E-4</v>
      </c>
      <c r="W35" s="47">
        <f t="shared" si="15"/>
        <v>-4.0749135458447778E-4</v>
      </c>
      <c r="X35" s="47">
        <f t="shared" si="15"/>
        <v>-2.1682341119008553E-4</v>
      </c>
      <c r="Y35" s="47">
        <f t="shared" si="15"/>
        <v>-3.3644334273396121E-9</v>
      </c>
      <c r="Z35" s="47">
        <f t="shared" si="15"/>
        <v>2.1681708812355699E-4</v>
      </c>
      <c r="AA35" s="47">
        <f t="shared" si="16"/>
        <v>4.0748619997341525E-4</v>
      </c>
      <c r="AB35" s="47">
        <f t="shared" si="16"/>
        <v>5.4900646225066179E-4</v>
      </c>
      <c r="AC35" s="47">
        <f t="shared" si="16"/>
        <v>6.2430844270803349E-4</v>
      </c>
      <c r="AD35" s="47">
        <f t="shared" si="16"/>
        <v>6.2430961116350053E-4</v>
      </c>
      <c r="AE35" s="47">
        <f t="shared" si="16"/>
        <v>5.4900982668408928E-4</v>
      </c>
      <c r="AF35" s="47">
        <f t="shared" si="16"/>
        <v>4.0749135458447783E-4</v>
      </c>
      <c r="AG35" s="47">
        <f t="shared" si="16"/>
        <v>2.1682341119008558E-4</v>
      </c>
      <c r="AH35" s="47">
        <f t="shared" si="16"/>
        <v>3.364433427417279E-9</v>
      </c>
      <c r="AI35" s="47">
        <f t="shared" si="16"/>
        <v>-2.1681708812355477E-4</v>
      </c>
      <c r="AJ35" s="47">
        <f t="shared" si="16"/>
        <v>-4.0748619997341351E-4</v>
      </c>
      <c r="AK35" s="47">
        <f t="shared" si="17"/>
        <v>-5.4900646225066179E-4</v>
      </c>
      <c r="AL35" s="47">
        <f t="shared" si="17"/>
        <v>-6.2430844270803349E-4</v>
      </c>
      <c r="AM35" s="47">
        <f t="shared" si="17"/>
        <v>-6.2430961116350053E-4</v>
      </c>
      <c r="AN35" s="47">
        <f t="shared" si="17"/>
        <v>-5.4900982668408928E-4</v>
      </c>
      <c r="AO35" s="47">
        <f t="shared" si="17"/>
        <v>-4.0749135458447621E-4</v>
      </c>
      <c r="AP35" s="47">
        <f t="shared" si="17"/>
        <v>-2.1682341119008672E-4</v>
      </c>
      <c r="AQ35" s="47">
        <f t="shared" si="17"/>
        <v>-3.3644334263688425E-9</v>
      </c>
    </row>
    <row r="36" spans="1:43" x14ac:dyDescent="0.25">
      <c r="A36" s="47">
        <v>34</v>
      </c>
      <c r="B36" s="49" t="s">
        <v>73</v>
      </c>
      <c r="C36" s="49">
        <v>1</v>
      </c>
      <c r="D36" s="50">
        <v>2.3530900000000001E-4</v>
      </c>
      <c r="E36" s="50">
        <v>3.1415899999999999</v>
      </c>
      <c r="F36" s="36">
        <f t="shared" si="5"/>
        <v>9.4123599999668617</v>
      </c>
      <c r="G36" s="47">
        <f t="shared" si="14"/>
        <v>2.4976542427361975E-9</v>
      </c>
      <c r="H36" s="47">
        <f t="shared" si="14"/>
        <v>-1.6344145644467262E-4</v>
      </c>
      <c r="I36" s="47">
        <f t="shared" si="14"/>
        <v>-3.219193245948846E-4</v>
      </c>
      <c r="J36" s="47">
        <f t="shared" si="14"/>
        <v>-4.7061583696631886E-4</v>
      </c>
      <c r="K36" s="47">
        <f t="shared" si="14"/>
        <v>-6.0501292527463603E-4</v>
      </c>
      <c r="L36" s="47">
        <f t="shared" si="14"/>
        <v>-7.2102700199979525E-4</v>
      </c>
      <c r="M36" s="47">
        <f t="shared" si="14"/>
        <v>-8.1513303812645848E-4</v>
      </c>
      <c r="N36" s="47">
        <f t="shared" si="14"/>
        <v>-8.8447166936686896E-4</v>
      </c>
      <c r="O36" s="47">
        <f t="shared" si="14"/>
        <v>-9.2693607649782744E-4</v>
      </c>
      <c r="P36" s="47">
        <f t="shared" si="14"/>
        <v>-9.4123599999668616E-4</v>
      </c>
      <c r="Q36" s="47">
        <f t="shared" si="15"/>
        <v>-9.2693694392404283E-4</v>
      </c>
      <c r="R36" s="47">
        <f t="shared" si="15"/>
        <v>-8.8447337786299327E-4</v>
      </c>
      <c r="S36" s="47">
        <f t="shared" si="15"/>
        <v>-8.151355357807012E-4</v>
      </c>
      <c r="T36" s="47">
        <f t="shared" si="15"/>
        <v>-7.2103021292219637E-4</v>
      </c>
      <c r="U36" s="47">
        <f t="shared" si="15"/>
        <v>-6.0501675190294301E-4</v>
      </c>
      <c r="V36" s="47">
        <f t="shared" si="15"/>
        <v>-4.7062016303036746E-4</v>
      </c>
      <c r="W36" s="47">
        <f t="shared" si="15"/>
        <v>-3.2192401864940745E-4</v>
      </c>
      <c r="X36" s="47">
        <f t="shared" si="15"/>
        <v>-1.6344637586319794E-4</v>
      </c>
      <c r="Y36" s="47">
        <f t="shared" si="15"/>
        <v>-2.4976542428515131E-9</v>
      </c>
      <c r="Z36" s="47">
        <f t="shared" si="15"/>
        <v>1.6344145644467335E-4</v>
      </c>
      <c r="AA36" s="47">
        <f t="shared" si="16"/>
        <v>3.2191932459488487E-4</v>
      </c>
      <c r="AB36" s="47">
        <f t="shared" si="16"/>
        <v>4.7061583696631913E-4</v>
      </c>
      <c r="AC36" s="47">
        <f t="shared" si="16"/>
        <v>6.0501292527463592E-4</v>
      </c>
      <c r="AD36" s="47">
        <f t="shared" si="16"/>
        <v>7.2102700199979514E-4</v>
      </c>
      <c r="AE36" s="47">
        <f t="shared" si="16"/>
        <v>8.1513303812645837E-4</v>
      </c>
      <c r="AF36" s="47">
        <f t="shared" si="16"/>
        <v>8.8447166936686896E-4</v>
      </c>
      <c r="AG36" s="47">
        <f t="shared" si="16"/>
        <v>9.2693607649782744E-4</v>
      </c>
      <c r="AH36" s="47">
        <f t="shared" si="16"/>
        <v>9.4123599999668616E-4</v>
      </c>
      <c r="AI36" s="47">
        <f t="shared" si="16"/>
        <v>9.2693694392404304E-4</v>
      </c>
      <c r="AJ36" s="47">
        <f t="shared" si="16"/>
        <v>8.8447337786299381E-4</v>
      </c>
      <c r="AK36" s="47">
        <f t="shared" si="17"/>
        <v>8.1513553578070131E-4</v>
      </c>
      <c r="AL36" s="47">
        <f t="shared" si="17"/>
        <v>7.2103021292219637E-4</v>
      </c>
      <c r="AM36" s="47">
        <f t="shared" si="17"/>
        <v>6.0501675190294312E-4</v>
      </c>
      <c r="AN36" s="47">
        <f t="shared" si="17"/>
        <v>4.7062016303036757E-4</v>
      </c>
      <c r="AO36" s="47">
        <f t="shared" si="17"/>
        <v>3.2192401864940598E-4</v>
      </c>
      <c r="AP36" s="47">
        <f t="shared" si="17"/>
        <v>1.6344637586319886E-4</v>
      </c>
      <c r="AQ36" s="47">
        <f t="shared" si="17"/>
        <v>2.4976542421308427E-9</v>
      </c>
    </row>
    <row r="37" spans="1:43" x14ac:dyDescent="0.25">
      <c r="A37" s="47">
        <v>35</v>
      </c>
      <c r="B37" s="49" t="s">
        <v>74</v>
      </c>
      <c r="C37" s="49">
        <v>1</v>
      </c>
      <c r="D37" s="50">
        <v>8.5211399999999995E-5</v>
      </c>
      <c r="E37" s="50">
        <v>-1.5708</v>
      </c>
      <c r="F37" s="36">
        <f t="shared" si="5"/>
        <v>2.5563419999827541</v>
      </c>
      <c r="G37" s="47">
        <f t="shared" si="14"/>
        <v>-2.556341999982754E-4</v>
      </c>
      <c r="H37" s="47">
        <f t="shared" si="14"/>
        <v>-2.5175070514846655E-4</v>
      </c>
      <c r="I37" s="47">
        <f t="shared" si="14"/>
        <v>-2.4021789251472503E-4</v>
      </c>
      <c r="J37" s="47">
        <f t="shared" si="14"/>
        <v>-2.2138618077304243E-4</v>
      </c>
      <c r="K37" s="47">
        <f t="shared" si="14"/>
        <v>-1.958277619553838E-4</v>
      </c>
      <c r="L37" s="47">
        <f t="shared" si="14"/>
        <v>-1.6431921568433973E-4</v>
      </c>
      <c r="M37" s="47">
        <f t="shared" si="14"/>
        <v>-1.2781791319426219E-4</v>
      </c>
      <c r="N37" s="47">
        <f t="shared" si="14"/>
        <v>-8.7432928090761889E-5</v>
      </c>
      <c r="O37" s="47">
        <f t="shared" si="14"/>
        <v>-4.4391337710420151E-5</v>
      </c>
      <c r="P37" s="47">
        <f t="shared" si="14"/>
        <v>-9.3899684804557176E-10</v>
      </c>
      <c r="Q37" s="47">
        <f t="shared" si="15"/>
        <v>4.4389488247668137E-5</v>
      </c>
      <c r="R37" s="47">
        <f t="shared" si="15"/>
        <v>8.7431163353943786E-5</v>
      </c>
      <c r="S37" s="47">
        <f t="shared" si="15"/>
        <v>1.2781628680401318E-4</v>
      </c>
      <c r="T37" s="47">
        <f t="shared" si="15"/>
        <v>1.6431777705770465E-4</v>
      </c>
      <c r="U37" s="47">
        <f t="shared" si="15"/>
        <v>1.9582655480430489E-4</v>
      </c>
      <c r="V37" s="47">
        <f t="shared" si="15"/>
        <v>2.2138524177619438E-4</v>
      </c>
      <c r="W37" s="47">
        <f t="shared" si="15"/>
        <v>2.4021725020305194E-4</v>
      </c>
      <c r="X37" s="47">
        <f t="shared" si="15"/>
        <v>2.5175037903828353E-4</v>
      </c>
      <c r="Y37" s="47">
        <f t="shared" si="15"/>
        <v>2.556341999982754E-4</v>
      </c>
      <c r="Z37" s="47">
        <f t="shared" si="15"/>
        <v>2.5175070514846655E-4</v>
      </c>
      <c r="AA37" s="47">
        <f t="shared" si="16"/>
        <v>2.4021789251472506E-4</v>
      </c>
      <c r="AB37" s="47">
        <f t="shared" si="16"/>
        <v>2.2138618077304243E-4</v>
      </c>
      <c r="AC37" s="47">
        <f t="shared" si="16"/>
        <v>1.9582776195538386E-4</v>
      </c>
      <c r="AD37" s="47">
        <f t="shared" si="16"/>
        <v>1.6431921568433984E-4</v>
      </c>
      <c r="AE37" s="47">
        <f t="shared" si="16"/>
        <v>1.2781791319426233E-4</v>
      </c>
      <c r="AF37" s="47">
        <f t="shared" si="16"/>
        <v>8.7432928090762065E-5</v>
      </c>
      <c r="AG37" s="47">
        <f t="shared" si="16"/>
        <v>4.4391337710420185E-5</v>
      </c>
      <c r="AH37" s="47">
        <f t="shared" si="16"/>
        <v>9.3899684813365285E-10</v>
      </c>
      <c r="AI37" s="47">
        <f t="shared" si="16"/>
        <v>-4.4389488247667988E-5</v>
      </c>
      <c r="AJ37" s="47">
        <f t="shared" si="16"/>
        <v>-8.7431163353943609E-5</v>
      </c>
      <c r="AK37" s="47">
        <f t="shared" si="17"/>
        <v>-1.2781628680401323E-4</v>
      </c>
      <c r="AL37" s="47">
        <f t="shared" si="17"/>
        <v>-1.6431777705770459E-4</v>
      </c>
      <c r="AM37" s="47">
        <f t="shared" si="17"/>
        <v>-1.9582655480430484E-4</v>
      </c>
      <c r="AN37" s="47">
        <f t="shared" si="17"/>
        <v>-2.213852417761943E-4</v>
      </c>
      <c r="AO37" s="47">
        <f t="shared" si="17"/>
        <v>-2.4021725020305197E-4</v>
      </c>
      <c r="AP37" s="47">
        <f t="shared" si="17"/>
        <v>-2.5175037903828347E-4</v>
      </c>
      <c r="AQ37" s="47">
        <f t="shared" si="17"/>
        <v>-2.556341999982754E-4</v>
      </c>
    </row>
    <row r="38" spans="1:43" x14ac:dyDescent="0.25">
      <c r="A38" s="47">
        <v>36</v>
      </c>
      <c r="B38" s="49" t="s">
        <v>75</v>
      </c>
      <c r="C38" s="49">
        <v>2</v>
      </c>
      <c r="D38" s="50">
        <v>1.9457099999999999E-4</v>
      </c>
      <c r="E38" s="50">
        <v>3.1415899999999999</v>
      </c>
      <c r="F38" s="36">
        <f t="shared" si="5"/>
        <v>3.8323041724356708</v>
      </c>
      <c r="G38" s="47">
        <f t="shared" si="14"/>
        <v>-2.065246478722504E-9</v>
      </c>
      <c r="H38" s="47">
        <f t="shared" si="14"/>
        <v>1.3309246191528669E-4</v>
      </c>
      <c r="I38" s="47">
        <f t="shared" si="14"/>
        <v>2.5013407393452793E-4</v>
      </c>
      <c r="J38" s="47">
        <f t="shared" si="14"/>
        <v>3.3700582505149845E-4</v>
      </c>
      <c r="K38" s="47">
        <f t="shared" si="14"/>
        <v>3.8322969999099216E-4</v>
      </c>
      <c r="L38" s="47">
        <f t="shared" si="14"/>
        <v>3.8323041724356709E-4</v>
      </c>
      <c r="M38" s="47">
        <f t="shared" si="14"/>
        <v>3.3700789029797738E-4</v>
      </c>
      <c r="N38" s="47">
        <f t="shared" si="14"/>
        <v>2.5013723807570557E-4</v>
      </c>
      <c r="O38" s="47">
        <f t="shared" si="14"/>
        <v>1.3309634330903905E-4</v>
      </c>
      <c r="P38" s="47">
        <f t="shared" si="14"/>
        <v>2.0652464787701794E-9</v>
      </c>
      <c r="Q38" s="47">
        <f t="shared" si="15"/>
        <v>-1.3309246191528664E-4</v>
      </c>
      <c r="R38" s="47">
        <f t="shared" si="15"/>
        <v>-2.5013407393452815E-4</v>
      </c>
      <c r="S38" s="47">
        <f t="shared" si="15"/>
        <v>-3.3700582505149867E-4</v>
      </c>
      <c r="T38" s="47">
        <f t="shared" si="15"/>
        <v>-3.832296999909921E-4</v>
      </c>
      <c r="U38" s="47">
        <f t="shared" si="15"/>
        <v>-3.8323041724356709E-4</v>
      </c>
      <c r="V38" s="47">
        <f t="shared" si="15"/>
        <v>-3.3700789029797738E-4</v>
      </c>
      <c r="W38" s="47">
        <f t="shared" si="15"/>
        <v>-2.5013723807570563E-4</v>
      </c>
      <c r="X38" s="47">
        <f t="shared" si="15"/>
        <v>-1.330963433090391E-4</v>
      </c>
      <c r="Y38" s="47">
        <f t="shared" si="15"/>
        <v>-2.0652464788178552E-9</v>
      </c>
      <c r="Z38" s="47">
        <f t="shared" si="15"/>
        <v>1.3309246191528726E-4</v>
      </c>
      <c r="AA38" s="47">
        <f t="shared" si="16"/>
        <v>2.501340739345281E-4</v>
      </c>
      <c r="AB38" s="47">
        <f t="shared" si="16"/>
        <v>3.3700582505149861E-4</v>
      </c>
      <c r="AC38" s="47">
        <f t="shared" si="16"/>
        <v>3.832296999909921E-4</v>
      </c>
      <c r="AD38" s="47">
        <f t="shared" si="16"/>
        <v>3.8323041724356709E-4</v>
      </c>
      <c r="AE38" s="47">
        <f t="shared" si="16"/>
        <v>3.3700789029797744E-4</v>
      </c>
      <c r="AF38" s="47">
        <f t="shared" si="16"/>
        <v>2.5013723807570568E-4</v>
      </c>
      <c r="AG38" s="47">
        <f t="shared" si="16"/>
        <v>1.3309634330903916E-4</v>
      </c>
      <c r="AH38" s="47">
        <f t="shared" si="16"/>
        <v>2.065246478865531E-9</v>
      </c>
      <c r="AI38" s="47">
        <f t="shared" si="16"/>
        <v>-1.3309246191528591E-4</v>
      </c>
      <c r="AJ38" s="47">
        <f t="shared" si="16"/>
        <v>-2.5013407393452701E-4</v>
      </c>
      <c r="AK38" s="47">
        <f t="shared" si="17"/>
        <v>-3.3700582505149861E-4</v>
      </c>
      <c r="AL38" s="47">
        <f t="shared" si="17"/>
        <v>-3.832296999909921E-4</v>
      </c>
      <c r="AM38" s="47">
        <f t="shared" si="17"/>
        <v>-3.8323041724356709E-4</v>
      </c>
      <c r="AN38" s="47">
        <f t="shared" si="17"/>
        <v>-3.3700789029797749E-4</v>
      </c>
      <c r="AO38" s="47">
        <f t="shared" si="17"/>
        <v>-2.5013723807570471E-4</v>
      </c>
      <c r="AP38" s="47">
        <f t="shared" si="17"/>
        <v>-1.3309634330903983E-4</v>
      </c>
      <c r="AQ38" s="47">
        <f t="shared" si="17"/>
        <v>-2.0652464782219514E-9</v>
      </c>
    </row>
    <row r="39" spans="1:43" x14ac:dyDescent="0.25">
      <c r="A39" s="47">
        <v>37</v>
      </c>
      <c r="B39" s="49" t="s">
        <v>76</v>
      </c>
      <c r="C39" s="49">
        <v>1</v>
      </c>
      <c r="D39" s="50">
        <v>3.7830099999999999E-6</v>
      </c>
      <c r="E39" s="50">
        <v>-3.1415899999999999</v>
      </c>
      <c r="F39" s="36">
        <f t="shared" si="5"/>
        <v>0.15132039999946723</v>
      </c>
      <c r="G39" s="47">
        <f t="shared" si="14"/>
        <v>-4.0154226896606006E-11</v>
      </c>
      <c r="H39" s="47">
        <f t="shared" si="14"/>
        <v>-2.6276907145678062E-6</v>
      </c>
      <c r="I39" s="47">
        <f t="shared" si="14"/>
        <v>-5.1755002222222394E-6</v>
      </c>
      <c r="J39" s="47">
        <f t="shared" si="14"/>
        <v>-7.5660547745539213E-6</v>
      </c>
      <c r="K39" s="47">
        <f t="shared" si="14"/>
        <v>-9.726718581169238E-6</v>
      </c>
      <c r="L39" s="47">
        <f t="shared" si="14"/>
        <v>-1.1591840965652812E-5</v>
      </c>
      <c r="M39" s="47">
        <f t="shared" si="14"/>
        <v>-1.3104751128149584E-5</v>
      </c>
      <c r="N39" s="47">
        <f t="shared" si="14"/>
        <v>-1.4219480058941572E-5</v>
      </c>
      <c r="O39" s="47">
        <f t="shared" si="14"/>
        <v>-1.4902157283546712E-5</v>
      </c>
      <c r="P39" s="47">
        <f t="shared" si="14"/>
        <v>-1.5132039999946723E-5</v>
      </c>
      <c r="Q39" s="47">
        <f t="shared" si="15"/>
        <v>-1.4902143338130059E-5</v>
      </c>
      <c r="R39" s="47">
        <f t="shared" si="15"/>
        <v>-1.4219452591832695E-5</v>
      </c>
      <c r="S39" s="47">
        <f t="shared" si="15"/>
        <v>-1.3104710973922692E-5</v>
      </c>
      <c r="T39" s="47">
        <f t="shared" si="15"/>
        <v>-1.1591789344373763E-5</v>
      </c>
      <c r="U39" s="47">
        <f t="shared" si="15"/>
        <v>-9.7266570613244758E-6</v>
      </c>
      <c r="V39" s="47">
        <f t="shared" si="15"/>
        <v>-7.5659852253927998E-6</v>
      </c>
      <c r="W39" s="47">
        <f t="shared" si="15"/>
        <v>-5.1754247569608251E-6</v>
      </c>
      <c r="X39" s="47">
        <f t="shared" si="15"/>
        <v>-2.6276116261798802E-6</v>
      </c>
      <c r="Y39" s="47">
        <f t="shared" si="15"/>
        <v>4.0154226894752107E-11</v>
      </c>
      <c r="Z39" s="47">
        <f t="shared" si="15"/>
        <v>2.6276907145678113E-6</v>
      </c>
      <c r="AA39" s="47">
        <f t="shared" si="16"/>
        <v>5.1755002222222377E-6</v>
      </c>
      <c r="AB39" s="47">
        <f t="shared" si="16"/>
        <v>7.5660547745539247E-6</v>
      </c>
      <c r="AC39" s="47">
        <f t="shared" si="16"/>
        <v>9.7267185811692363E-6</v>
      </c>
      <c r="AD39" s="47">
        <f t="shared" si="16"/>
        <v>1.1591840965652811E-5</v>
      </c>
      <c r="AE39" s="47">
        <f t="shared" si="16"/>
        <v>1.3104751128149583E-5</v>
      </c>
      <c r="AF39" s="47">
        <f t="shared" si="16"/>
        <v>1.4219480058941569E-5</v>
      </c>
      <c r="AG39" s="47">
        <f t="shared" si="16"/>
        <v>1.4902157283546712E-5</v>
      </c>
      <c r="AH39" s="47">
        <f t="shared" si="16"/>
        <v>1.5132039999946723E-5</v>
      </c>
      <c r="AI39" s="47">
        <f t="shared" si="16"/>
        <v>1.4902143338130059E-5</v>
      </c>
      <c r="AJ39" s="47">
        <f t="shared" si="16"/>
        <v>1.4219452591832698E-5</v>
      </c>
      <c r="AK39" s="47">
        <f t="shared" si="17"/>
        <v>1.310471097392269E-5</v>
      </c>
      <c r="AL39" s="47">
        <f t="shared" si="17"/>
        <v>1.1591789344373763E-5</v>
      </c>
      <c r="AM39" s="47">
        <f t="shared" si="17"/>
        <v>9.7266570613244758E-6</v>
      </c>
      <c r="AN39" s="47">
        <f t="shared" si="17"/>
        <v>7.5659852253928066E-6</v>
      </c>
      <c r="AO39" s="47">
        <f t="shared" si="17"/>
        <v>5.1754247569608209E-6</v>
      </c>
      <c r="AP39" s="47">
        <f t="shared" si="17"/>
        <v>2.6276116261798955E-6</v>
      </c>
      <c r="AQ39" s="47">
        <f t="shared" si="17"/>
        <v>-4.0154226892898207E-11</v>
      </c>
    </row>
    <row r="40" spans="1:43" x14ac:dyDescent="0.25">
      <c r="A40" s="47">
        <v>38</v>
      </c>
      <c r="B40" s="49" t="s">
        <v>77</v>
      </c>
      <c r="C40" s="49">
        <v>1</v>
      </c>
      <c r="D40" s="50">
        <v>1.5219699999999999E-4</v>
      </c>
      <c r="E40" s="50">
        <v>-1.5708</v>
      </c>
      <c r="F40" s="36">
        <f t="shared" si="5"/>
        <v>4.5659099999691968</v>
      </c>
      <c r="G40" s="47">
        <f t="shared" si="14"/>
        <v>-4.5659099999691968E-4</v>
      </c>
      <c r="H40" s="47">
        <f t="shared" si="14"/>
        <v>-4.4965464798702001E-4</v>
      </c>
      <c r="I40" s="47">
        <f t="shared" si="14"/>
        <v>-4.2905576703426539E-4</v>
      </c>
      <c r="J40" s="47">
        <f t="shared" si="14"/>
        <v>-3.9542024371286863E-4</v>
      </c>
      <c r="K40" s="47">
        <f t="shared" si="14"/>
        <v>-3.4977007637855437E-4</v>
      </c>
      <c r="L40" s="47">
        <f t="shared" si="14"/>
        <v>-2.9349232226567634E-4</v>
      </c>
      <c r="M40" s="47">
        <f t="shared" si="14"/>
        <v>-2.2829695245503681E-4</v>
      </c>
      <c r="N40" s="47">
        <f t="shared" si="14"/>
        <v>-1.56164895267883E-4</v>
      </c>
      <c r="O40" s="47">
        <f t="shared" si="14"/>
        <v>-7.9287846761264528E-5</v>
      </c>
      <c r="P40" s="47">
        <f t="shared" si="14"/>
        <v>-1.6771523913700736E-9</v>
      </c>
      <c r="Q40" s="47">
        <f t="shared" si="15"/>
        <v>7.9284543415908512E-5</v>
      </c>
      <c r="R40" s="47">
        <f t="shared" si="15"/>
        <v>1.5616174325243078E-4</v>
      </c>
      <c r="S40" s="47">
        <f t="shared" si="15"/>
        <v>2.2829404754188284E-4</v>
      </c>
      <c r="T40" s="47">
        <f t="shared" si="15"/>
        <v>2.934897527191371E-4</v>
      </c>
      <c r="U40" s="47">
        <f t="shared" si="15"/>
        <v>3.4976792027300094E-4</v>
      </c>
      <c r="V40" s="47">
        <f t="shared" si="15"/>
        <v>3.9541856656047738E-4</v>
      </c>
      <c r="W40" s="47">
        <f t="shared" si="15"/>
        <v>4.2905461979446288E-4</v>
      </c>
      <c r="X40" s="47">
        <f t="shared" si="15"/>
        <v>4.4965406551810718E-4</v>
      </c>
      <c r="Y40" s="47">
        <f t="shared" si="15"/>
        <v>4.5659099999691968E-4</v>
      </c>
      <c r="Z40" s="47">
        <f t="shared" si="15"/>
        <v>4.4965464798702001E-4</v>
      </c>
      <c r="AA40" s="47">
        <f t="shared" si="16"/>
        <v>4.2905576703426544E-4</v>
      </c>
      <c r="AB40" s="47">
        <f t="shared" si="16"/>
        <v>3.9542024371286874E-4</v>
      </c>
      <c r="AC40" s="47">
        <f t="shared" si="16"/>
        <v>3.4977007637855442E-4</v>
      </c>
      <c r="AD40" s="47">
        <f t="shared" si="16"/>
        <v>2.9349232226567651E-4</v>
      </c>
      <c r="AE40" s="47">
        <f t="shared" si="16"/>
        <v>2.2829695245503705E-4</v>
      </c>
      <c r="AF40" s="47">
        <f t="shared" si="16"/>
        <v>1.5616489526788335E-4</v>
      </c>
      <c r="AG40" s="47">
        <f t="shared" si="16"/>
        <v>7.9287846761264582E-5</v>
      </c>
      <c r="AH40" s="47">
        <f t="shared" si="16"/>
        <v>1.6771523915273961E-9</v>
      </c>
      <c r="AI40" s="47">
        <f t="shared" si="16"/>
        <v>-7.9284543415908268E-5</v>
      </c>
      <c r="AJ40" s="47">
        <f t="shared" si="16"/>
        <v>-1.5616174325243045E-4</v>
      </c>
      <c r="AK40" s="47">
        <f t="shared" si="17"/>
        <v>-2.282940475418829E-4</v>
      </c>
      <c r="AL40" s="47">
        <f t="shared" si="17"/>
        <v>-2.9348975271913693E-4</v>
      </c>
      <c r="AM40" s="47">
        <f t="shared" si="17"/>
        <v>-3.4976792027300078E-4</v>
      </c>
      <c r="AN40" s="47">
        <f t="shared" si="17"/>
        <v>-3.9541856656047722E-4</v>
      </c>
      <c r="AO40" s="47">
        <f t="shared" si="17"/>
        <v>-4.2905461979446293E-4</v>
      </c>
      <c r="AP40" s="47">
        <f t="shared" si="17"/>
        <v>-4.4965406551810707E-4</v>
      </c>
      <c r="AQ40" s="47">
        <f t="shared" si="17"/>
        <v>-4.5659099999691968E-4</v>
      </c>
    </row>
    <row r="41" spans="1:43" x14ac:dyDescent="0.25">
      <c r="A41" s="47">
        <v>39</v>
      </c>
      <c r="B41" s="49" t="s">
        <v>78</v>
      </c>
      <c r="C41" s="49">
        <v>2</v>
      </c>
      <c r="D41" s="50">
        <v>2.3145399999999999E-6</v>
      </c>
      <c r="E41" s="50">
        <v>3.1415899999999999</v>
      </c>
      <c r="F41" s="36">
        <f t="shared" si="5"/>
        <v>4.5587581393266505E-2</v>
      </c>
      <c r="G41" s="47">
        <f t="shared" si="14"/>
        <v>-2.4567358881140479E-11</v>
      </c>
      <c r="H41" s="47">
        <f t="shared" si="14"/>
        <v>1.5832155192778351E-6</v>
      </c>
      <c r="I41" s="47">
        <f t="shared" si="14"/>
        <v>2.9754964485171081E-6</v>
      </c>
      <c r="J41" s="47">
        <f t="shared" si="14"/>
        <v>4.0088885924145701E-6</v>
      </c>
      <c r="K41" s="47">
        <f t="shared" si="14"/>
        <v>4.558749607172451E-6</v>
      </c>
      <c r="L41" s="47">
        <f t="shared" si="14"/>
        <v>4.5587581393266508E-6</v>
      </c>
      <c r="M41" s="47">
        <f t="shared" si="14"/>
        <v>4.0089131597734536E-6</v>
      </c>
      <c r="N41" s="47">
        <f t="shared" si="14"/>
        <v>2.9755340878946174E-6</v>
      </c>
      <c r="O41" s="47">
        <f t="shared" si="14"/>
        <v>1.583261690809541E-6</v>
      </c>
      <c r="P41" s="47">
        <f t="shared" si="14"/>
        <v>2.4567358881707611E-11</v>
      </c>
      <c r="Q41" s="47">
        <f t="shared" si="15"/>
        <v>-1.5832155192778347E-6</v>
      </c>
      <c r="R41" s="47">
        <f t="shared" si="15"/>
        <v>-2.9754964485171106E-6</v>
      </c>
      <c r="S41" s="47">
        <f t="shared" si="15"/>
        <v>-4.0088885924145718E-6</v>
      </c>
      <c r="T41" s="47">
        <f t="shared" si="15"/>
        <v>-4.558749607172451E-6</v>
      </c>
      <c r="U41" s="47">
        <f t="shared" si="15"/>
        <v>-4.5587581393266508E-6</v>
      </c>
      <c r="V41" s="47">
        <f t="shared" si="15"/>
        <v>-4.0089131597734536E-6</v>
      </c>
      <c r="W41" s="47">
        <f t="shared" si="15"/>
        <v>-2.9755340878946178E-6</v>
      </c>
      <c r="X41" s="47">
        <f t="shared" si="15"/>
        <v>-1.5832616908095419E-6</v>
      </c>
      <c r="Y41" s="47">
        <f t="shared" si="15"/>
        <v>-2.456735888227474E-11</v>
      </c>
      <c r="Z41" s="47">
        <f t="shared" si="15"/>
        <v>1.5832155192778419E-6</v>
      </c>
      <c r="AA41" s="47">
        <f t="shared" si="16"/>
        <v>2.9754964485171102E-6</v>
      </c>
      <c r="AB41" s="47">
        <f t="shared" si="16"/>
        <v>4.0088885924145709E-6</v>
      </c>
      <c r="AC41" s="47">
        <f t="shared" si="16"/>
        <v>4.558749607172451E-6</v>
      </c>
      <c r="AD41" s="47">
        <f t="shared" si="16"/>
        <v>4.5587581393266508E-6</v>
      </c>
      <c r="AE41" s="47">
        <f t="shared" si="16"/>
        <v>4.0089131597734544E-6</v>
      </c>
      <c r="AF41" s="47">
        <f t="shared" si="16"/>
        <v>2.9755340878946186E-6</v>
      </c>
      <c r="AG41" s="47">
        <f t="shared" si="16"/>
        <v>1.5832616908095423E-6</v>
      </c>
      <c r="AH41" s="47">
        <f t="shared" si="16"/>
        <v>2.4567358882841873E-11</v>
      </c>
      <c r="AI41" s="47">
        <f t="shared" si="16"/>
        <v>-1.5832155192778255E-6</v>
      </c>
      <c r="AJ41" s="47">
        <f t="shared" si="16"/>
        <v>-2.9754964485170975E-6</v>
      </c>
      <c r="AK41" s="47">
        <f t="shared" si="17"/>
        <v>-4.0088885924145709E-6</v>
      </c>
      <c r="AL41" s="47">
        <f t="shared" si="17"/>
        <v>-4.558749607172451E-6</v>
      </c>
      <c r="AM41" s="47">
        <f t="shared" si="17"/>
        <v>-4.5587581393266508E-6</v>
      </c>
      <c r="AN41" s="47">
        <f t="shared" si="17"/>
        <v>-4.0089131597734544E-6</v>
      </c>
      <c r="AO41" s="47">
        <f t="shared" si="17"/>
        <v>-2.9755340878946068E-6</v>
      </c>
      <c r="AP41" s="47">
        <f t="shared" si="17"/>
        <v>-1.5832616908095506E-6</v>
      </c>
      <c r="AQ41" s="47">
        <f t="shared" si="17"/>
        <v>-2.4567358875186106E-11</v>
      </c>
    </row>
    <row r="42" spans="1:43" x14ac:dyDescent="0.25">
      <c r="A42" s="47">
        <v>40</v>
      </c>
      <c r="B42" s="49" t="s">
        <v>79</v>
      </c>
      <c r="C42" s="49">
        <v>1</v>
      </c>
      <c r="D42" s="50">
        <v>1.6237899999999999E-5</v>
      </c>
      <c r="E42" s="50">
        <v>-2.2714800000000002E-16</v>
      </c>
      <c r="F42" s="36">
        <f t="shared" si="5"/>
        <v>0.64951599999999998</v>
      </c>
      <c r="G42" s="47">
        <f t="shared" si="14"/>
        <v>-1.47536260368E-20</v>
      </c>
      <c r="H42" s="47">
        <f t="shared" si="14"/>
        <v>1.1278726976551377E-5</v>
      </c>
      <c r="I42" s="47">
        <f t="shared" si="14"/>
        <v>2.2214755541231488E-5</v>
      </c>
      <c r="J42" s="47">
        <f t="shared" si="14"/>
        <v>3.2475799999999985E-5</v>
      </c>
      <c r="K42" s="47">
        <f t="shared" si="14"/>
        <v>4.175008370931621E-5</v>
      </c>
      <c r="L42" s="47">
        <f t="shared" si="14"/>
        <v>4.9755812251686599E-5</v>
      </c>
      <c r="M42" s="47">
        <f t="shared" si="14"/>
        <v>5.6249735616445331E-5</v>
      </c>
      <c r="N42" s="47">
        <f t="shared" si="14"/>
        <v>6.1034539228238001E-5</v>
      </c>
      <c r="O42" s="47">
        <f t="shared" si="14"/>
        <v>6.3964839250547732E-5</v>
      </c>
      <c r="P42" s="47">
        <f t="shared" si="14"/>
        <v>6.4951599999999997E-5</v>
      </c>
      <c r="Q42" s="47">
        <f t="shared" si="15"/>
        <v>6.3964839250547732E-5</v>
      </c>
      <c r="R42" s="47">
        <f t="shared" si="15"/>
        <v>6.1034539228238008E-5</v>
      </c>
      <c r="S42" s="47">
        <f t="shared" si="15"/>
        <v>5.6249735616445358E-5</v>
      </c>
      <c r="T42" s="47">
        <f t="shared" si="15"/>
        <v>4.9755812251686633E-5</v>
      </c>
      <c r="U42" s="47">
        <f t="shared" si="15"/>
        <v>4.1750083709316258E-5</v>
      </c>
      <c r="V42" s="47">
        <f t="shared" si="15"/>
        <v>3.2475800000000019E-5</v>
      </c>
      <c r="W42" s="47">
        <f t="shared" si="15"/>
        <v>2.2214755541231542E-5</v>
      </c>
      <c r="X42" s="47">
        <f t="shared" si="15"/>
        <v>1.1278726976551416E-5</v>
      </c>
      <c r="Y42" s="47">
        <f t="shared" si="15"/>
        <v>3.6801839960881597E-20</v>
      </c>
      <c r="Z42" s="47">
        <f t="shared" si="15"/>
        <v>-1.1278726976551372E-5</v>
      </c>
      <c r="AA42" s="47">
        <f t="shared" si="16"/>
        <v>-2.2214755541231471E-5</v>
      </c>
      <c r="AB42" s="47">
        <f t="shared" si="16"/>
        <v>-3.2475799999999978E-5</v>
      </c>
      <c r="AC42" s="47">
        <f t="shared" si="16"/>
        <v>-4.1750083709316197E-5</v>
      </c>
      <c r="AD42" s="47">
        <f t="shared" si="16"/>
        <v>-4.9755812251686599E-5</v>
      </c>
      <c r="AE42" s="47">
        <f t="shared" si="16"/>
        <v>-5.6249735616445324E-5</v>
      </c>
      <c r="AF42" s="47">
        <f t="shared" si="16"/>
        <v>-6.1034539228237994E-5</v>
      </c>
      <c r="AG42" s="47">
        <f t="shared" si="16"/>
        <v>-6.3964839250547732E-5</v>
      </c>
      <c r="AH42" s="47">
        <f t="shared" si="16"/>
        <v>-6.4951599999999997E-5</v>
      </c>
      <c r="AI42" s="47">
        <f t="shared" si="16"/>
        <v>-6.3964839250547732E-5</v>
      </c>
      <c r="AJ42" s="47">
        <f t="shared" si="16"/>
        <v>-6.1034539228238015E-5</v>
      </c>
      <c r="AK42" s="47">
        <f t="shared" si="17"/>
        <v>-5.6249735616445338E-5</v>
      </c>
      <c r="AL42" s="47">
        <f t="shared" si="17"/>
        <v>-4.975581225168662E-5</v>
      </c>
      <c r="AM42" s="47">
        <f t="shared" si="17"/>
        <v>-4.1750083709316244E-5</v>
      </c>
      <c r="AN42" s="47">
        <f t="shared" si="17"/>
        <v>-3.2475800000000025E-5</v>
      </c>
      <c r="AO42" s="47">
        <f t="shared" si="17"/>
        <v>-2.2214755541231495E-5</v>
      </c>
      <c r="AP42" s="47">
        <f t="shared" si="17"/>
        <v>-1.1278726976551453E-5</v>
      </c>
      <c r="AQ42" s="47">
        <f t="shared" si="17"/>
        <v>-1.5915070476768543E-20</v>
      </c>
    </row>
    <row r="43" spans="1:43" x14ac:dyDescent="0.25">
      <c r="A43" s="47">
        <v>41</v>
      </c>
      <c r="B43" s="49" t="s">
        <v>80</v>
      </c>
      <c r="C43" s="49">
        <v>1</v>
      </c>
      <c r="D43" s="50">
        <v>3.7328700000000001E-5</v>
      </c>
      <c r="E43" s="50">
        <v>-1.5708</v>
      </c>
      <c r="F43" s="36">
        <f t="shared" si="5"/>
        <v>1.1198609999924451</v>
      </c>
      <c r="G43" s="47">
        <f t="shared" ref="G43:P49" si="18">Bn*SIN(m*(th-INDEX(deg,ii)*PI()/180+ph))*INDEX(mm,ii)*INDEX(_10kA,ii)</f>
        <v>-1.1198609999924452E-4</v>
      </c>
      <c r="H43" s="47">
        <f t="shared" si="18"/>
        <v>-1.102848509386721E-4</v>
      </c>
      <c r="I43" s="47">
        <f t="shared" si="18"/>
        <v>-1.0523265248915541E-4</v>
      </c>
      <c r="J43" s="47">
        <f t="shared" si="18"/>
        <v>-9.6983013144047269E-5</v>
      </c>
      <c r="K43" s="47">
        <f t="shared" si="18"/>
        <v>-8.5786594020329868E-5</v>
      </c>
      <c r="L43" s="47">
        <f t="shared" si="18"/>
        <v>-7.1983592647415875E-5</v>
      </c>
      <c r="M43" s="47">
        <f t="shared" si="18"/>
        <v>-5.5993406237365609E-5</v>
      </c>
      <c r="N43" s="47">
        <f t="shared" si="18"/>
        <v>-3.8301888512823671E-5</v>
      </c>
      <c r="O43" s="47">
        <f t="shared" si="18"/>
        <v>-1.9446587287510367E-5</v>
      </c>
      <c r="P43" s="47">
        <f t="shared" si="18"/>
        <v>-4.113479140307369E-10</v>
      </c>
      <c r="Q43" s="47">
        <f t="shared" ref="Q43:Z49" si="19">Bn*SIN(m*(th-INDEX(deg,ii)*PI()/180+ph))*INDEX(mm,ii)*INDEX(_10kA,ii)</f>
        <v>1.9445777090280522E-5</v>
      </c>
      <c r="R43" s="47">
        <f t="shared" si="19"/>
        <v>3.8301115431624896E-5</v>
      </c>
      <c r="S43" s="47">
        <f t="shared" si="19"/>
        <v>5.5992693761878893E-5</v>
      </c>
      <c r="T43" s="47">
        <f t="shared" si="19"/>
        <v>7.1982962425848424E-5</v>
      </c>
      <c r="U43" s="47">
        <f t="shared" si="19"/>
        <v>8.5786065201645036E-5</v>
      </c>
      <c r="V43" s="47">
        <f t="shared" si="19"/>
        <v>9.6982601796133245E-5</v>
      </c>
      <c r="W43" s="47">
        <f t="shared" si="19"/>
        <v>1.0523237111061037E-4</v>
      </c>
      <c r="X43" s="47">
        <f t="shared" si="19"/>
        <v>1.1028470807904076E-4</v>
      </c>
      <c r="Y43" s="47">
        <f t="shared" si="19"/>
        <v>1.1198609999924452E-4</v>
      </c>
      <c r="Z43" s="47">
        <f t="shared" si="19"/>
        <v>1.102848509386721E-4</v>
      </c>
      <c r="AA43" s="47">
        <f t="shared" ref="AA43:AJ49" si="20">Bn*SIN(m*(th-INDEX(deg,ii)*PI()/180+ph))*INDEX(mm,ii)*INDEX(_10kA,ii)</f>
        <v>1.0523265248915541E-4</v>
      </c>
      <c r="AB43" s="47">
        <f t="shared" si="20"/>
        <v>9.6983013144047269E-5</v>
      </c>
      <c r="AC43" s="47">
        <f t="shared" si="20"/>
        <v>8.5786594020329882E-5</v>
      </c>
      <c r="AD43" s="47">
        <f t="shared" si="20"/>
        <v>7.1983592647415916E-5</v>
      </c>
      <c r="AE43" s="47">
        <f t="shared" si="20"/>
        <v>5.5993406237365664E-5</v>
      </c>
      <c r="AF43" s="47">
        <f t="shared" si="20"/>
        <v>3.8301888512823752E-5</v>
      </c>
      <c r="AG43" s="47">
        <f t="shared" si="20"/>
        <v>1.9446587287510378E-5</v>
      </c>
      <c r="AH43" s="47">
        <f t="shared" si="20"/>
        <v>4.1134791406932281E-10</v>
      </c>
      <c r="AI43" s="47">
        <f t="shared" si="20"/>
        <v>-1.9445777090280458E-5</v>
      </c>
      <c r="AJ43" s="47">
        <f t="shared" si="20"/>
        <v>-3.8301115431624814E-5</v>
      </c>
      <c r="AK43" s="47">
        <f t="shared" ref="AK43:AQ49" si="21">Bn*SIN(m*(th-INDEX(deg,ii)*PI()/180+ph))*INDEX(mm,ii)*INDEX(_10kA,ii)</f>
        <v>-5.5992693761878907E-5</v>
      </c>
      <c r="AL43" s="47">
        <f t="shared" si="21"/>
        <v>-7.1982962425848384E-5</v>
      </c>
      <c r="AM43" s="47">
        <f t="shared" si="21"/>
        <v>-8.5786065201645022E-5</v>
      </c>
      <c r="AN43" s="47">
        <f t="shared" si="21"/>
        <v>-9.6982601796133204E-5</v>
      </c>
      <c r="AO43" s="47">
        <f t="shared" si="21"/>
        <v>-1.0523237111061039E-4</v>
      </c>
      <c r="AP43" s="47">
        <f t="shared" si="21"/>
        <v>-1.1028470807904074E-4</v>
      </c>
      <c r="AQ43" s="47">
        <f t="shared" si="21"/>
        <v>-1.1198609999924452E-4</v>
      </c>
    </row>
    <row r="44" spans="1:43" x14ac:dyDescent="0.25">
      <c r="A44" s="47">
        <v>42</v>
      </c>
      <c r="B44" s="49" t="s">
        <v>81</v>
      </c>
      <c r="C44" s="49">
        <v>2</v>
      </c>
      <c r="D44" s="50">
        <v>7.6369400000000008E-6</v>
      </c>
      <c r="E44" s="50">
        <v>-4.11929E-16</v>
      </c>
      <c r="F44" s="36">
        <f t="shared" si="5"/>
        <v>0.15041835442578108</v>
      </c>
      <c r="G44" s="47">
        <f t="shared" si="18"/>
        <v>-1.2583508229040002E-20</v>
      </c>
      <c r="H44" s="47">
        <f t="shared" si="18"/>
        <v>5.2239746267390536E-6</v>
      </c>
      <c r="I44" s="47">
        <f t="shared" si="18"/>
        <v>9.8178608158390313E-6</v>
      </c>
      <c r="J44" s="47">
        <f t="shared" si="18"/>
        <v>1.3227568094355055E-5</v>
      </c>
      <c r="K44" s="47">
        <f t="shared" si="18"/>
        <v>1.5041835442578104E-5</v>
      </c>
      <c r="L44" s="47">
        <f t="shared" si="18"/>
        <v>1.5041835442578109E-5</v>
      </c>
      <c r="M44" s="47">
        <f t="shared" si="18"/>
        <v>1.322756809435507E-5</v>
      </c>
      <c r="N44" s="47">
        <f t="shared" si="18"/>
        <v>9.8178608158390534E-6</v>
      </c>
      <c r="O44" s="47">
        <f t="shared" si="18"/>
        <v>5.2239746267390807E-6</v>
      </c>
      <c r="P44" s="47">
        <f t="shared" si="18"/>
        <v>1.5437207649335317E-20</v>
      </c>
      <c r="Q44" s="47">
        <f t="shared" si="19"/>
        <v>-5.2239746267390519E-6</v>
      </c>
      <c r="R44" s="47">
        <f t="shared" si="19"/>
        <v>-9.8178608158390297E-6</v>
      </c>
      <c r="S44" s="47">
        <f t="shared" si="19"/>
        <v>-1.3227568094355052E-5</v>
      </c>
      <c r="T44" s="47">
        <f t="shared" si="19"/>
        <v>-1.5041835442578104E-5</v>
      </c>
      <c r="U44" s="47">
        <f t="shared" si="19"/>
        <v>-1.5041835442578109E-5</v>
      </c>
      <c r="V44" s="47">
        <f t="shared" si="19"/>
        <v>-1.3227568094355068E-5</v>
      </c>
      <c r="W44" s="47">
        <f t="shared" si="19"/>
        <v>-9.8178608158390551E-6</v>
      </c>
      <c r="X44" s="47">
        <f t="shared" si="19"/>
        <v>-5.2239746267390764E-6</v>
      </c>
      <c r="Y44" s="47">
        <f t="shared" si="19"/>
        <v>-1.7308484697581284E-20</v>
      </c>
      <c r="Z44" s="47">
        <f t="shared" si="19"/>
        <v>5.2239746267390561E-6</v>
      </c>
      <c r="AA44" s="47">
        <f t="shared" si="20"/>
        <v>9.817860815839028E-6</v>
      </c>
      <c r="AB44" s="47">
        <f t="shared" si="20"/>
        <v>1.3227568094355058E-5</v>
      </c>
      <c r="AC44" s="47">
        <f t="shared" si="20"/>
        <v>1.5041835442578104E-5</v>
      </c>
      <c r="AD44" s="47">
        <f t="shared" si="20"/>
        <v>1.5041835442578108E-5</v>
      </c>
      <c r="AE44" s="47">
        <f t="shared" si="20"/>
        <v>1.322756809435507E-5</v>
      </c>
      <c r="AF44" s="47">
        <f t="shared" si="20"/>
        <v>9.8178608158390568E-6</v>
      </c>
      <c r="AG44" s="47">
        <f t="shared" si="20"/>
        <v>5.2239746267390654E-6</v>
      </c>
      <c r="AH44" s="47">
        <f t="shared" si="20"/>
        <v>5.6138311447379024E-21</v>
      </c>
      <c r="AI44" s="47">
        <f t="shared" si="20"/>
        <v>-5.2239746267390544E-6</v>
      </c>
      <c r="AJ44" s="47">
        <f t="shared" si="20"/>
        <v>-9.8178608158390263E-6</v>
      </c>
      <c r="AK44" s="47">
        <f t="shared" si="21"/>
        <v>-1.3227568094355063E-5</v>
      </c>
      <c r="AL44" s="47">
        <f t="shared" si="21"/>
        <v>-1.5041835442578106E-5</v>
      </c>
      <c r="AM44" s="47">
        <f t="shared" si="21"/>
        <v>-1.5041835442578108E-5</v>
      </c>
      <c r="AN44" s="47">
        <f t="shared" si="21"/>
        <v>-1.322756809435507E-5</v>
      </c>
      <c r="AO44" s="47">
        <f t="shared" si="21"/>
        <v>-9.8178608158390364E-6</v>
      </c>
      <c r="AP44" s="47">
        <f t="shared" si="21"/>
        <v>-5.2239746267390925E-6</v>
      </c>
      <c r="AQ44" s="47">
        <f t="shared" si="21"/>
        <v>-7.4851081929838694E-21</v>
      </c>
    </row>
    <row r="45" spans="1:43" x14ac:dyDescent="0.25">
      <c r="A45" s="47">
        <v>43</v>
      </c>
      <c r="B45" s="49" t="s">
        <v>82</v>
      </c>
      <c r="C45" s="49">
        <v>1</v>
      </c>
      <c r="D45" s="50">
        <v>1.7844799999999999E-5</v>
      </c>
      <c r="E45" s="50">
        <v>3.1111000000000002E-13</v>
      </c>
      <c r="F45" s="36">
        <f t="shared" si="5"/>
        <v>0.71379199999999998</v>
      </c>
      <c r="G45" s="47">
        <f t="shared" si="18"/>
        <v>2.2206782912000001E-17</v>
      </c>
      <c r="H45" s="47">
        <f t="shared" si="18"/>
        <v>1.2394868003345222E-5</v>
      </c>
      <c r="I45" s="47">
        <f t="shared" si="18"/>
        <v>2.4413124214492436E-5</v>
      </c>
      <c r="J45" s="47">
        <f t="shared" si="18"/>
        <v>3.5689600000019222E-5</v>
      </c>
      <c r="K45" s="47">
        <f t="shared" si="18"/>
        <v>4.5881665349354432E-5</v>
      </c>
      <c r="L45" s="47">
        <f t="shared" si="18"/>
        <v>5.4679639514292423E-5</v>
      </c>
      <c r="M45" s="47">
        <f t="shared" si="18"/>
        <v>6.1816200501821301E-5</v>
      </c>
      <c r="N45" s="47">
        <f t="shared" si="18"/>
        <v>6.7074507517609104E-5</v>
      </c>
      <c r="O45" s="47">
        <f t="shared" si="18"/>
        <v>7.0294789563812851E-5</v>
      </c>
      <c r="P45" s="47">
        <f t="shared" si="18"/>
        <v>7.1379199999999996E-5</v>
      </c>
      <c r="Q45" s="47">
        <f t="shared" si="19"/>
        <v>7.029478956380514E-5</v>
      </c>
      <c r="R45" s="47">
        <f t="shared" si="19"/>
        <v>6.7074507517593911E-5</v>
      </c>
      <c r="S45" s="47">
        <f t="shared" si="19"/>
        <v>6.1816200501799089E-5</v>
      </c>
      <c r="T45" s="47">
        <f t="shared" si="19"/>
        <v>5.4679639514263874E-5</v>
      </c>
      <c r="U45" s="47">
        <f t="shared" si="19"/>
        <v>4.5881665349320415E-5</v>
      </c>
      <c r="V45" s="47">
        <f t="shared" si="19"/>
        <v>3.5689599999980753E-5</v>
      </c>
      <c r="W45" s="47">
        <f t="shared" si="19"/>
        <v>2.4413124214450701E-5</v>
      </c>
      <c r="X45" s="47">
        <f t="shared" si="19"/>
        <v>1.2394868003301465E-5</v>
      </c>
      <c r="Y45" s="47">
        <f t="shared" si="19"/>
        <v>-2.2212066490279179E-17</v>
      </c>
      <c r="Z45" s="47">
        <f t="shared" si="19"/>
        <v>-1.2394868003345244E-5</v>
      </c>
      <c r="AA45" s="47">
        <f t="shared" si="20"/>
        <v>-2.441312421449245E-5</v>
      </c>
      <c r="AB45" s="47">
        <f t="shared" si="20"/>
        <v>-3.5689600000019256E-5</v>
      </c>
      <c r="AC45" s="47">
        <f t="shared" si="20"/>
        <v>-4.5881665349354445E-5</v>
      </c>
      <c r="AD45" s="47">
        <f t="shared" si="20"/>
        <v>-5.4679639514292409E-5</v>
      </c>
      <c r="AE45" s="47">
        <f t="shared" si="20"/>
        <v>-6.1816200501821274E-5</v>
      </c>
      <c r="AF45" s="47">
        <f t="shared" si="20"/>
        <v>-6.7074507517609076E-5</v>
      </c>
      <c r="AG45" s="47">
        <f t="shared" si="20"/>
        <v>-7.0294789563812851E-5</v>
      </c>
      <c r="AH45" s="47">
        <f t="shared" si="20"/>
        <v>-7.1379199999999996E-5</v>
      </c>
      <c r="AI45" s="47">
        <f t="shared" si="20"/>
        <v>-7.0294789563805153E-5</v>
      </c>
      <c r="AJ45" s="47">
        <f t="shared" si="20"/>
        <v>-6.7074507517593938E-5</v>
      </c>
      <c r="AK45" s="47">
        <f t="shared" si="21"/>
        <v>-6.1816200501799102E-5</v>
      </c>
      <c r="AL45" s="47">
        <f t="shared" si="21"/>
        <v>-5.4679639514263895E-5</v>
      </c>
      <c r="AM45" s="47">
        <f t="shared" si="21"/>
        <v>-4.5881665349320442E-5</v>
      </c>
      <c r="AN45" s="47">
        <f t="shared" si="21"/>
        <v>-3.5689599999980814E-5</v>
      </c>
      <c r="AO45" s="47">
        <f t="shared" si="21"/>
        <v>-2.4413124214450708E-5</v>
      </c>
      <c r="AP45" s="47">
        <f t="shared" si="21"/>
        <v>-1.2394868003301568E-5</v>
      </c>
      <c r="AQ45" s="47">
        <f t="shared" si="21"/>
        <v>2.2171622746092187E-17</v>
      </c>
    </row>
    <row r="46" spans="1:43" x14ac:dyDescent="0.25">
      <c r="A46" s="47">
        <v>44</v>
      </c>
      <c r="B46" s="49" t="s">
        <v>83</v>
      </c>
      <c r="C46" s="49">
        <v>1</v>
      </c>
      <c r="D46" s="50">
        <v>3.8652899999999997E-5</v>
      </c>
      <c r="E46" s="50">
        <v>-1.5708</v>
      </c>
      <c r="F46" s="36">
        <f t="shared" si="5"/>
        <v>1.1595869999921771</v>
      </c>
      <c r="G46" s="47">
        <f t="shared" si="18"/>
        <v>-1.1595869999921771E-4</v>
      </c>
      <c r="H46" s="47">
        <f t="shared" si="18"/>
        <v>-1.141971007521665E-4</v>
      </c>
      <c r="I46" s="47">
        <f t="shared" si="18"/>
        <v>-1.0896568038528195E-4</v>
      </c>
      <c r="J46" s="47">
        <f t="shared" si="18"/>
        <v>-1.0042339295918541E-4</v>
      </c>
      <c r="K46" s="47">
        <f t="shared" si="18"/>
        <v>-8.8829791554712807E-5</v>
      </c>
      <c r="L46" s="47">
        <f t="shared" si="18"/>
        <v>-7.453714188389364E-5</v>
      </c>
      <c r="M46" s="47">
        <f t="shared" si="18"/>
        <v>-5.7979718874546088E-5</v>
      </c>
      <c r="N46" s="47">
        <f t="shared" si="18"/>
        <v>-3.9660611446348844E-5</v>
      </c>
      <c r="O46" s="47">
        <f t="shared" si="18"/>
        <v>-2.0136436408592032E-5</v>
      </c>
      <c r="P46" s="47">
        <f t="shared" si="18"/>
        <v>-4.2594008862453468E-10</v>
      </c>
      <c r="Q46" s="47">
        <f t="shared" si="19"/>
        <v>2.013559747038884E-5</v>
      </c>
      <c r="R46" s="47">
        <f t="shared" si="19"/>
        <v>3.9659810940832492E-5</v>
      </c>
      <c r="S46" s="47">
        <f t="shared" si="19"/>
        <v>5.7978981124671598E-5</v>
      </c>
      <c r="T46" s="47">
        <f t="shared" si="19"/>
        <v>7.4536489305817671E-5</v>
      </c>
      <c r="U46" s="47">
        <f t="shared" si="19"/>
        <v>8.8829243976689925E-5</v>
      </c>
      <c r="V46" s="47">
        <f t="shared" si="19"/>
        <v>1.0042296701909679E-4</v>
      </c>
      <c r="W46" s="47">
        <f t="shared" si="19"/>
        <v>1.0896538902510163E-4</v>
      </c>
      <c r="X46" s="47">
        <f t="shared" si="19"/>
        <v>1.1419695282472613E-4</v>
      </c>
      <c r="Y46" s="47">
        <f t="shared" si="19"/>
        <v>1.1595869999921771E-4</v>
      </c>
      <c r="Z46" s="47">
        <f t="shared" si="19"/>
        <v>1.141971007521665E-4</v>
      </c>
      <c r="AA46" s="47">
        <f t="shared" si="20"/>
        <v>1.0896568038528198E-4</v>
      </c>
      <c r="AB46" s="47">
        <f t="shared" si="20"/>
        <v>1.0042339295918541E-4</v>
      </c>
      <c r="AC46" s="47">
        <f t="shared" si="20"/>
        <v>8.8829791554712821E-5</v>
      </c>
      <c r="AD46" s="47">
        <f t="shared" si="20"/>
        <v>7.4537141883893694E-5</v>
      </c>
      <c r="AE46" s="47">
        <f t="shared" si="20"/>
        <v>5.7979718874546162E-5</v>
      </c>
      <c r="AF46" s="47">
        <f t="shared" si="20"/>
        <v>3.9660611446348926E-5</v>
      </c>
      <c r="AG46" s="47">
        <f t="shared" si="20"/>
        <v>2.0136436408592045E-5</v>
      </c>
      <c r="AH46" s="47">
        <f t="shared" si="20"/>
        <v>4.2594008866448936E-10</v>
      </c>
      <c r="AI46" s="47">
        <f t="shared" si="20"/>
        <v>-2.0135597470388776E-5</v>
      </c>
      <c r="AJ46" s="47">
        <f t="shared" si="20"/>
        <v>-3.9659810940832403E-5</v>
      </c>
      <c r="AK46" s="47">
        <f t="shared" si="21"/>
        <v>-5.7978981124671611E-5</v>
      </c>
      <c r="AL46" s="47">
        <f t="shared" si="21"/>
        <v>-7.4536489305817644E-5</v>
      </c>
      <c r="AM46" s="47">
        <f t="shared" si="21"/>
        <v>-8.8829243976689897E-5</v>
      </c>
      <c r="AN46" s="47">
        <f t="shared" si="21"/>
        <v>-1.0042296701909675E-4</v>
      </c>
      <c r="AO46" s="47">
        <f t="shared" si="21"/>
        <v>-1.0896538902510164E-4</v>
      </c>
      <c r="AP46" s="47">
        <f t="shared" si="21"/>
        <v>-1.141969528247261E-4</v>
      </c>
      <c r="AQ46" s="47">
        <f t="shared" si="21"/>
        <v>-1.1595869999921771E-4</v>
      </c>
    </row>
    <row r="47" spans="1:43" x14ac:dyDescent="0.25">
      <c r="A47" s="47">
        <v>45</v>
      </c>
      <c r="B47" s="49" t="s">
        <v>84</v>
      </c>
      <c r="C47" s="49">
        <v>2</v>
      </c>
      <c r="D47" s="50">
        <v>7.2778400000000003E-6</v>
      </c>
      <c r="E47" s="50">
        <v>-3.9818400000000001E-16</v>
      </c>
      <c r="F47" s="36">
        <f t="shared" si="5"/>
        <v>0.1433454651436474</v>
      </c>
      <c r="G47" s="47">
        <f t="shared" si="18"/>
        <v>-1.159167777024E-20</v>
      </c>
      <c r="H47" s="47">
        <f t="shared" si="18"/>
        <v>4.9783357598025595E-6</v>
      </c>
      <c r="I47" s="47">
        <f t="shared" si="18"/>
        <v>9.3562107545621581E-6</v>
      </c>
      <c r="J47" s="47">
        <f t="shared" si="18"/>
        <v>1.2605588649357071E-5</v>
      </c>
      <c r="K47" s="47">
        <f t="shared" si="18"/>
        <v>1.4334546514364735E-5</v>
      </c>
      <c r="L47" s="47">
        <f t="shared" si="18"/>
        <v>1.4334546514364741E-5</v>
      </c>
      <c r="M47" s="47">
        <f t="shared" si="18"/>
        <v>1.2605588649357086E-5</v>
      </c>
      <c r="N47" s="47">
        <f t="shared" si="18"/>
        <v>9.3562107545621785E-6</v>
      </c>
      <c r="O47" s="47">
        <f t="shared" si="18"/>
        <v>4.9783357598025841E-6</v>
      </c>
      <c r="P47" s="47">
        <f t="shared" si="18"/>
        <v>1.4711327746275149E-20</v>
      </c>
      <c r="Q47" s="47">
        <f t="shared" si="19"/>
        <v>-4.978335759802557E-6</v>
      </c>
      <c r="R47" s="47">
        <f t="shared" si="19"/>
        <v>-9.3562107545621564E-6</v>
      </c>
      <c r="S47" s="47">
        <f t="shared" si="19"/>
        <v>-1.2605588649357067E-5</v>
      </c>
      <c r="T47" s="47">
        <f t="shared" si="19"/>
        <v>-1.4334546514364735E-5</v>
      </c>
      <c r="U47" s="47">
        <f t="shared" si="19"/>
        <v>-1.4334546514364741E-5</v>
      </c>
      <c r="V47" s="47">
        <f t="shared" si="19"/>
        <v>-1.2605588649357084E-5</v>
      </c>
      <c r="W47" s="47">
        <f t="shared" si="19"/>
        <v>-9.3562107545621801E-6</v>
      </c>
      <c r="X47" s="47">
        <f t="shared" si="19"/>
        <v>-4.9783357598025799E-6</v>
      </c>
      <c r="Y47" s="47">
        <f t="shared" si="19"/>
        <v>-1.6494614632489581E-20</v>
      </c>
      <c r="Z47" s="47">
        <f t="shared" si="19"/>
        <v>4.9783357598025612E-6</v>
      </c>
      <c r="AA47" s="47">
        <f t="shared" si="20"/>
        <v>9.3562107545621547E-6</v>
      </c>
      <c r="AB47" s="47">
        <f t="shared" si="20"/>
        <v>1.2605588649357074E-5</v>
      </c>
      <c r="AC47" s="47">
        <f t="shared" si="20"/>
        <v>1.4334546514364735E-5</v>
      </c>
      <c r="AD47" s="47">
        <f t="shared" si="20"/>
        <v>1.4334546514364739E-5</v>
      </c>
      <c r="AE47" s="47">
        <f t="shared" si="20"/>
        <v>1.2605588649357086E-5</v>
      </c>
      <c r="AF47" s="47">
        <f t="shared" si="20"/>
        <v>9.3562107545621818E-6</v>
      </c>
      <c r="AG47" s="47">
        <f t="shared" si="20"/>
        <v>4.9783357598025697E-6</v>
      </c>
      <c r="AH47" s="47">
        <f t="shared" si="20"/>
        <v>5.3498606586432905E-21</v>
      </c>
      <c r="AI47" s="47">
        <f t="shared" si="20"/>
        <v>-4.9783357598025595E-6</v>
      </c>
      <c r="AJ47" s="47">
        <f t="shared" si="20"/>
        <v>-9.356210754562153E-6</v>
      </c>
      <c r="AK47" s="47">
        <f t="shared" si="21"/>
        <v>-1.2605588649357079E-5</v>
      </c>
      <c r="AL47" s="47">
        <f t="shared" si="21"/>
        <v>-1.4334546514364737E-5</v>
      </c>
      <c r="AM47" s="47">
        <f t="shared" si="21"/>
        <v>-1.4334546514364739E-5</v>
      </c>
      <c r="AN47" s="47">
        <f t="shared" si="21"/>
        <v>-1.2605588649357086E-5</v>
      </c>
      <c r="AO47" s="47">
        <f t="shared" si="21"/>
        <v>-9.3562107545621632E-6</v>
      </c>
      <c r="AP47" s="47">
        <f t="shared" si="21"/>
        <v>-4.978335759802596E-6</v>
      </c>
      <c r="AQ47" s="47">
        <f t="shared" si="21"/>
        <v>-7.1331475448577212E-21</v>
      </c>
    </row>
    <row r="48" spans="1:43" x14ac:dyDescent="0.25">
      <c r="A48" s="47">
        <v>46</v>
      </c>
      <c r="B48" s="49" t="s">
        <v>85</v>
      </c>
      <c r="C48" s="49">
        <v>1</v>
      </c>
      <c r="D48" s="50">
        <v>5.1730999999999999E-3</v>
      </c>
      <c r="E48" s="50">
        <v>-1.5708</v>
      </c>
      <c r="F48" s="36">
        <f t="shared" si="5"/>
        <v>51.730999999651004</v>
      </c>
      <c r="G48" s="47">
        <f t="shared" si="18"/>
        <v>-5.1730999999651008E-3</v>
      </c>
      <c r="H48" s="47">
        <f t="shared" si="18"/>
        <v>-5.0945122867109812E-3</v>
      </c>
      <c r="I48" s="47">
        <f t="shared" si="18"/>
        <v>-4.8611303955727525E-3</v>
      </c>
      <c r="J48" s="47">
        <f t="shared" si="18"/>
        <v>-4.4800455172157158E-3</v>
      </c>
      <c r="K48" s="47">
        <f t="shared" si="18"/>
        <v>-3.9628367228304977E-3</v>
      </c>
      <c r="L48" s="47">
        <f t="shared" si="18"/>
        <v>-3.3252191399142129E-3</v>
      </c>
      <c r="M48" s="47">
        <f t="shared" si="18"/>
        <v>-2.586566456073709E-3</v>
      </c>
      <c r="N48" s="47">
        <f t="shared" si="18"/>
        <v>-1.7693222593311861E-3</v>
      </c>
      <c r="O48" s="47">
        <f t="shared" si="18"/>
        <v>-8.9831810105914819E-4</v>
      </c>
      <c r="P48" s="47">
        <f t="shared" si="18"/>
        <v>-1.9001857320438921E-8</v>
      </c>
      <c r="Q48" s="47">
        <f t="shared" si="19"/>
        <v>8.9828067470632661E-4</v>
      </c>
      <c r="R48" s="47">
        <f t="shared" si="19"/>
        <v>1.7692865475209757E-3</v>
      </c>
      <c r="S48" s="47">
        <f t="shared" si="19"/>
        <v>2.5865335438913909E-3</v>
      </c>
      <c r="T48" s="47">
        <f t="shared" si="19"/>
        <v>3.325190027379795E-3</v>
      </c>
      <c r="U48" s="47">
        <f t="shared" si="19"/>
        <v>3.9628122945136041E-3</v>
      </c>
      <c r="V48" s="47">
        <f t="shared" si="19"/>
        <v>4.4800265153583964E-3</v>
      </c>
      <c r="W48" s="47">
        <f t="shared" si="19"/>
        <v>4.8611173975368236E-3</v>
      </c>
      <c r="X48" s="47">
        <f t="shared" si="19"/>
        <v>5.0945056874351887E-3</v>
      </c>
      <c r="Y48" s="47">
        <f t="shared" si="19"/>
        <v>5.1730999999651008E-3</v>
      </c>
      <c r="Z48" s="47">
        <f t="shared" si="19"/>
        <v>5.0945122867109812E-3</v>
      </c>
      <c r="AA48" s="47">
        <f t="shared" si="20"/>
        <v>4.8611303955727525E-3</v>
      </c>
      <c r="AB48" s="47">
        <f t="shared" si="20"/>
        <v>4.4800455172157166E-3</v>
      </c>
      <c r="AC48" s="47">
        <f t="shared" si="20"/>
        <v>3.9628367228304985E-3</v>
      </c>
      <c r="AD48" s="47">
        <f t="shared" si="20"/>
        <v>3.3252191399142147E-3</v>
      </c>
      <c r="AE48" s="47">
        <f t="shared" si="20"/>
        <v>2.586566456073712E-3</v>
      </c>
      <c r="AF48" s="47">
        <f t="shared" si="20"/>
        <v>1.76932225933119E-3</v>
      </c>
      <c r="AG48" s="47">
        <f t="shared" si="20"/>
        <v>8.9831810105914873E-4</v>
      </c>
      <c r="AH48" s="47">
        <f t="shared" si="20"/>
        <v>1.900185732222136E-8</v>
      </c>
      <c r="AI48" s="47">
        <f t="shared" si="20"/>
        <v>-8.9828067470632369E-4</v>
      </c>
      <c r="AJ48" s="47">
        <f t="shared" si="20"/>
        <v>-1.7692865475209718E-3</v>
      </c>
      <c r="AK48" s="47">
        <f t="shared" si="21"/>
        <v>-2.5865335438913918E-3</v>
      </c>
      <c r="AL48" s="47">
        <f t="shared" si="21"/>
        <v>-3.3251900273797937E-3</v>
      </c>
      <c r="AM48" s="47">
        <f t="shared" si="21"/>
        <v>-3.9628122945136032E-3</v>
      </c>
      <c r="AN48" s="47">
        <f t="shared" si="21"/>
        <v>-4.4800265153583946E-3</v>
      </c>
      <c r="AO48" s="47">
        <f t="shared" si="21"/>
        <v>-4.8611173975368245E-3</v>
      </c>
      <c r="AP48" s="47">
        <f t="shared" si="21"/>
        <v>-5.0945056874351878E-3</v>
      </c>
      <c r="AQ48" s="47">
        <f t="shared" si="21"/>
        <v>-5.1730999999651008E-3</v>
      </c>
    </row>
    <row r="49" spans="1:43" x14ac:dyDescent="0.25">
      <c r="A49" s="47">
        <v>47</v>
      </c>
      <c r="B49" s="49" t="s">
        <v>86</v>
      </c>
      <c r="C49" s="49">
        <v>1</v>
      </c>
      <c r="D49" s="50">
        <v>8.0933099999999994E-3</v>
      </c>
      <c r="E49" s="50">
        <v>3.1415899999999999</v>
      </c>
      <c r="F49" s="36">
        <f t="shared" si="5"/>
        <v>40.466549999857527</v>
      </c>
      <c r="G49" s="47">
        <f t="shared" si="18"/>
        <v>1.0738162405219995E-8</v>
      </c>
      <c r="H49" s="47">
        <f t="shared" si="18"/>
        <v>-7.0268369136870735E-4</v>
      </c>
      <c r="I49" s="47">
        <f t="shared" si="18"/>
        <v>-1.3840274325126881E-3</v>
      </c>
      <c r="J49" s="47">
        <f t="shared" si="18"/>
        <v>-2.0233182004714429E-3</v>
      </c>
      <c r="K49" s="47">
        <f t="shared" si="18"/>
        <v>-2.6011314687572852E-3</v>
      </c>
      <c r="L49" s="47">
        <f t="shared" si="18"/>
        <v>-3.0999106736009684E-3</v>
      </c>
      <c r="M49" s="47">
        <f t="shared" si="18"/>
        <v>-3.5045006612577758E-3</v>
      </c>
      <c r="N49" s="47">
        <f t="shared" si="18"/>
        <v>-3.8026081696851659E-3</v>
      </c>
      <c r="O49" s="47">
        <f t="shared" si="18"/>
        <v>-3.9851753530892528E-3</v>
      </c>
      <c r="P49" s="47">
        <f t="shared" si="18"/>
        <v>-4.0466549999857524E-3</v>
      </c>
      <c r="Q49" s="47">
        <f t="shared" si="19"/>
        <v>-3.9851790824139187E-3</v>
      </c>
      <c r="R49" s="47">
        <f t="shared" si="19"/>
        <v>-3.8026155150208563E-3</v>
      </c>
      <c r="S49" s="47">
        <f t="shared" si="19"/>
        <v>-3.5045113994201806E-3</v>
      </c>
      <c r="T49" s="47">
        <f t="shared" si="19"/>
        <v>-3.0999244783164589E-3</v>
      </c>
      <c r="U49" s="47">
        <f t="shared" si="19"/>
        <v>-2.6011479205765649E-3</v>
      </c>
      <c r="V49" s="47">
        <f t="shared" si="19"/>
        <v>-2.0233367995143104E-3</v>
      </c>
      <c r="W49" s="47">
        <f t="shared" si="19"/>
        <v>-1.3840476136566364E-3</v>
      </c>
      <c r="X49" s="47">
        <f t="shared" si="19"/>
        <v>-7.0270484141988739E-4</v>
      </c>
      <c r="Y49" s="47">
        <f t="shared" si="19"/>
        <v>-1.073816240571577E-8</v>
      </c>
      <c r="Z49" s="47">
        <f t="shared" si="19"/>
        <v>7.026836913687105E-4</v>
      </c>
      <c r="AA49" s="47">
        <f t="shared" si="20"/>
        <v>1.3840274325126894E-3</v>
      </c>
      <c r="AB49" s="47">
        <f t="shared" si="20"/>
        <v>2.0233182004714438E-3</v>
      </c>
      <c r="AC49" s="47">
        <f t="shared" si="20"/>
        <v>2.6011314687572847E-3</v>
      </c>
      <c r="AD49" s="47">
        <f t="shared" si="20"/>
        <v>3.099910673600968E-3</v>
      </c>
      <c r="AE49" s="47">
        <f t="shared" si="20"/>
        <v>3.5045006612577749E-3</v>
      </c>
      <c r="AF49" s="47">
        <f t="shared" si="20"/>
        <v>3.8026081696851659E-3</v>
      </c>
      <c r="AG49" s="47">
        <f t="shared" si="20"/>
        <v>3.9851753530892528E-3</v>
      </c>
      <c r="AH49" s="47">
        <f t="shared" si="20"/>
        <v>4.0466549999857524E-3</v>
      </c>
      <c r="AI49" s="47">
        <f t="shared" si="20"/>
        <v>3.9851790824139196E-3</v>
      </c>
      <c r="AJ49" s="47">
        <f t="shared" si="20"/>
        <v>3.8026155150208585E-3</v>
      </c>
      <c r="AK49" s="47">
        <f t="shared" si="21"/>
        <v>3.504511399420181E-3</v>
      </c>
      <c r="AL49" s="47">
        <f t="shared" si="21"/>
        <v>3.0999244783164589E-3</v>
      </c>
      <c r="AM49" s="47">
        <f t="shared" si="21"/>
        <v>2.6011479205765653E-3</v>
      </c>
      <c r="AN49" s="47">
        <f t="shared" si="21"/>
        <v>2.0233367995143108E-3</v>
      </c>
      <c r="AO49" s="47">
        <f t="shared" si="21"/>
        <v>1.3840476136566301E-3</v>
      </c>
      <c r="AP49" s="47">
        <f t="shared" si="21"/>
        <v>7.027048414198914E-4</v>
      </c>
      <c r="AQ49" s="47">
        <f t="shared" si="21"/>
        <v>1.0738162402617393E-8</v>
      </c>
    </row>
    <row r="50" spans="1:43" x14ac:dyDescent="0.25">
      <c r="B50" s="47" t="s">
        <v>87</v>
      </c>
      <c r="C50" s="47">
        <v>0</v>
      </c>
      <c r="D50" s="48">
        <v>0</v>
      </c>
      <c r="E50" s="48">
        <v>0</v>
      </c>
      <c r="F50" s="36" t="s">
        <v>88</v>
      </c>
      <c r="G50" s="47">
        <f t="shared" ref="G50:AQ50" si="22">th*180/PI()</f>
        <v>0</v>
      </c>
      <c r="H50" s="47">
        <f t="shared" si="22"/>
        <v>10</v>
      </c>
      <c r="I50" s="47">
        <f t="shared" si="22"/>
        <v>20</v>
      </c>
      <c r="J50" s="47">
        <f t="shared" si="22"/>
        <v>29.999999999999996</v>
      </c>
      <c r="K50" s="47">
        <f t="shared" si="22"/>
        <v>40</v>
      </c>
      <c r="L50" s="47">
        <f t="shared" si="22"/>
        <v>50</v>
      </c>
      <c r="M50" s="47">
        <f t="shared" si="22"/>
        <v>59.999999999999993</v>
      </c>
      <c r="N50" s="47">
        <f t="shared" si="22"/>
        <v>70</v>
      </c>
      <c r="O50" s="47">
        <f t="shared" si="22"/>
        <v>80</v>
      </c>
      <c r="P50" s="47">
        <f t="shared" si="22"/>
        <v>90</v>
      </c>
      <c r="Q50" s="47">
        <f t="shared" si="22"/>
        <v>100</v>
      </c>
      <c r="R50" s="47">
        <f t="shared" si="22"/>
        <v>110</v>
      </c>
      <c r="S50" s="47">
        <f t="shared" si="22"/>
        <v>119.99999999999999</v>
      </c>
      <c r="T50" s="47">
        <f t="shared" si="22"/>
        <v>130</v>
      </c>
      <c r="U50" s="47">
        <f t="shared" si="22"/>
        <v>140</v>
      </c>
      <c r="V50" s="47">
        <f t="shared" si="22"/>
        <v>150.00000000000003</v>
      </c>
      <c r="W50" s="47">
        <f t="shared" si="22"/>
        <v>160</v>
      </c>
      <c r="X50" s="47">
        <f t="shared" si="22"/>
        <v>170</v>
      </c>
      <c r="Y50" s="47">
        <f t="shared" si="22"/>
        <v>180</v>
      </c>
      <c r="Z50" s="47">
        <f t="shared" si="22"/>
        <v>190</v>
      </c>
      <c r="AA50" s="47">
        <f t="shared" si="22"/>
        <v>200</v>
      </c>
      <c r="AB50" s="47">
        <f t="shared" si="22"/>
        <v>210</v>
      </c>
      <c r="AC50" s="47">
        <f t="shared" si="22"/>
        <v>220</v>
      </c>
      <c r="AD50" s="47">
        <f t="shared" si="22"/>
        <v>229.99999999999997</v>
      </c>
      <c r="AE50" s="47">
        <f t="shared" si="22"/>
        <v>239.99999999999997</v>
      </c>
      <c r="AF50" s="47">
        <f t="shared" si="22"/>
        <v>249.99999999999997</v>
      </c>
      <c r="AG50" s="47">
        <f t="shared" si="22"/>
        <v>260</v>
      </c>
      <c r="AH50" s="47">
        <f t="shared" si="22"/>
        <v>270</v>
      </c>
      <c r="AI50" s="47">
        <f t="shared" si="22"/>
        <v>280</v>
      </c>
      <c r="AJ50" s="47">
        <f t="shared" si="22"/>
        <v>290</v>
      </c>
      <c r="AK50" s="47">
        <f t="shared" si="22"/>
        <v>300.00000000000006</v>
      </c>
      <c r="AL50" s="47">
        <f t="shared" si="22"/>
        <v>310</v>
      </c>
      <c r="AM50" s="47">
        <f t="shared" si="22"/>
        <v>320</v>
      </c>
      <c r="AN50" s="47">
        <f t="shared" si="22"/>
        <v>329.99999999999994</v>
      </c>
      <c r="AO50" s="47">
        <f t="shared" si="22"/>
        <v>340</v>
      </c>
      <c r="AP50" s="47">
        <f t="shared" si="22"/>
        <v>349.99999999999994</v>
      </c>
      <c r="AQ50" s="47">
        <f t="shared" si="22"/>
        <v>360</v>
      </c>
    </row>
    <row r="51" spans="1:43" x14ac:dyDescent="0.25">
      <c r="B51" s="47" t="s">
        <v>89</v>
      </c>
      <c r="C51" s="46"/>
      <c r="D51" s="46">
        <f>MAX(ABS(MAX(G51:AQ51)),ABS(MIN(G51:AQ51)))</f>
        <v>89.975304872406298</v>
      </c>
      <c r="F51" s="36" t="s">
        <v>41</v>
      </c>
      <c r="G51" s="47">
        <f t="shared" ref="G51:AQ51" si="23">SUM(G3:G49)*10000</f>
        <v>-60.276932780498328</v>
      </c>
      <c r="H51" s="47">
        <f t="shared" si="23"/>
        <v>-61.084953509197376</v>
      </c>
      <c r="I51" s="47">
        <f t="shared" si="23"/>
        <v>-60.549981902699777</v>
      </c>
      <c r="J51" s="47">
        <f t="shared" si="23"/>
        <v>-59.139440225090759</v>
      </c>
      <c r="K51" s="47">
        <f t="shared" si="23"/>
        <v>-57.231056478773809</v>
      </c>
      <c r="L51" s="47">
        <f t="shared" si="23"/>
        <v>-55.060997137590746</v>
      </c>
      <c r="M51" s="47">
        <f t="shared" si="23"/>
        <v>-52.695200065698401</v>
      </c>
      <c r="N51" s="47">
        <f t="shared" si="23"/>
        <v>-50.027370822780064</v>
      </c>
      <c r="O51" s="47">
        <f t="shared" si="23"/>
        <v>-46.803703261709884</v>
      </c>
      <c r="P51" s="47">
        <f t="shared" si="23"/>
        <v>-42.670981176723785</v>
      </c>
      <c r="Q51" s="47">
        <f t="shared" si="23"/>
        <v>-37.241727842622993</v>
      </c>
      <c r="R51" s="47">
        <f t="shared" si="23"/>
        <v>-30.167860386545339</v>
      </c>
      <c r="S51" s="47">
        <f t="shared" si="23"/>
        <v>-21.213147269063523</v>
      </c>
      <c r="T51" s="47">
        <f t="shared" si="23"/>
        <v>-10.314803509650995</v>
      </c>
      <c r="U51" s="47">
        <f t="shared" si="23"/>
        <v>2.3742114307893956</v>
      </c>
      <c r="V51" s="47">
        <f t="shared" si="23"/>
        <v>16.468349963421669</v>
      </c>
      <c r="W51" s="47">
        <f t="shared" si="23"/>
        <v>31.361190833714961</v>
      </c>
      <c r="X51" s="47">
        <f t="shared" si="23"/>
        <v>46.265355819281346</v>
      </c>
      <c r="Y51" s="47">
        <f t="shared" si="23"/>
        <v>60.27682369555302</v>
      </c>
      <c r="Z51" s="47">
        <f t="shared" si="23"/>
        <v>72.456815706761645</v>
      </c>
      <c r="AA51" s="47">
        <f t="shared" si="23"/>
        <v>81.922200970935734</v>
      </c>
      <c r="AB51" s="47">
        <f t="shared" si="23"/>
        <v>87.934211124008954</v>
      </c>
      <c r="AC51" s="47">
        <f t="shared" si="23"/>
        <v>89.975304872406298</v>
      </c>
      <c r="AD51" s="47">
        <f t="shared" si="23"/>
        <v>87.80528341602718</v>
      </c>
      <c r="AE51" s="47">
        <f t="shared" si="23"/>
        <v>81.490080049561897</v>
      </c>
      <c r="AF51" s="47">
        <f t="shared" si="23"/>
        <v>71.399757018848419</v>
      </c>
      <c r="AG51" s="47">
        <f t="shared" si="23"/>
        <v>58.175770471910369</v>
      </c>
      <c r="AH51" s="47">
        <f t="shared" si="23"/>
        <v>42.671090261669114</v>
      </c>
      <c r="AI51" s="47">
        <f t="shared" si="23"/>
        <v>25.869865645058873</v>
      </c>
      <c r="AJ51" s="47">
        <f t="shared" si="23"/>
        <v>8.7956413183095137</v>
      </c>
      <c r="AK51" s="47">
        <f t="shared" si="23"/>
        <v>-7.5816236298546258</v>
      </c>
      <c r="AL51" s="47">
        <f t="shared" si="23"/>
        <v>-22.429444883981486</v>
      </c>
      <c r="AM51" s="47">
        <f t="shared" si="23"/>
        <v>-35.118497709225792</v>
      </c>
      <c r="AN51" s="47">
        <f t="shared" si="23"/>
        <v>-45.263229947285126</v>
      </c>
      <c r="AO51" s="47">
        <f t="shared" si="23"/>
        <v>-52.733577029783326</v>
      </c>
      <c r="AP51" s="47">
        <f t="shared" si="23"/>
        <v>-57.637423029481795</v>
      </c>
      <c r="AQ51" s="47">
        <f t="shared" si="23"/>
        <v>-60.276932780498356</v>
      </c>
    </row>
    <row r="52" spans="1:43" x14ac:dyDescent="0.25">
      <c r="F52" s="36">
        <f>SUM(F3:F49)</f>
        <v>178.90891293746301</v>
      </c>
    </row>
  </sheetData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workbookViewId="0">
      <selection activeCell="G4" sqref="G4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8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5.0776299999999999E-6</v>
      </c>
      <c r="E3" s="50">
        <v>-3.1415899999999999</v>
      </c>
      <c r="F3" s="36">
        <f>MAX(ABS(MAX(G3:AQ3)),ABS(MAX(G3:AQ3)))*10000</f>
        <v>0.20310519999928492</v>
      </c>
      <c r="G3" s="75">
        <f t="shared" ref="G3:P12" si="1">Bn*SIN(m*(th-INDEX(deg,ii)*PI()/180+ph))*INDEX(mm,ii)*INDEX(_10kA,ii)</f>
        <v>-5.3895788569687509E-11</v>
      </c>
      <c r="H3" s="75">
        <f t="shared" si="1"/>
        <v>-3.5269378624457587E-6</v>
      </c>
      <c r="I3" s="75">
        <f t="shared" si="1"/>
        <v>-6.9466576068692147E-6</v>
      </c>
      <c r="J3" s="75">
        <f t="shared" si="1"/>
        <v>-1.0155306675086301E-5</v>
      </c>
      <c r="K3" s="75">
        <f t="shared" si="1"/>
        <v>-1.3055391888814027E-5</v>
      </c>
      <c r="L3" s="75">
        <f t="shared" si="1"/>
        <v>-1.555879562634719E-5</v>
      </c>
      <c r="M3" s="75">
        <f t="shared" si="1"/>
        <v>-1.7589453231904271E-5</v>
      </c>
      <c r="N3" s="75">
        <f t="shared" si="1"/>
        <v>-1.9085664201702744E-5</v>
      </c>
      <c r="O3" s="75">
        <f t="shared" si="1"/>
        <v>-2.0001966922544558E-5</v>
      </c>
      <c r="P3" s="75">
        <f t="shared" si="1"/>
        <v>-2.0310519999928493E-5</v>
      </c>
      <c r="Q3" s="75">
        <f t="shared" ref="Q3:Z12" si="2">Bn*SIN(m*(th-INDEX(deg,ii)*PI()/180+ph))*INDEX(mm,ii)*INDEX(_10kA,ii)</f>
        <v>-2.000194820473362E-5</v>
      </c>
      <c r="R3" s="75">
        <f t="shared" si="2"/>
        <v>-1.9085627334812079E-5</v>
      </c>
      <c r="S3" s="75">
        <f t="shared" si="2"/>
        <v>-1.7589399336115706E-5</v>
      </c>
      <c r="T3" s="75">
        <f t="shared" si="2"/>
        <v>-1.5558726339256982E-5</v>
      </c>
      <c r="U3" s="75">
        <f t="shared" si="2"/>
        <v>-1.3055309315675349E-5</v>
      </c>
      <c r="V3" s="75">
        <f t="shared" si="2"/>
        <v>-1.0155213324842186E-5</v>
      </c>
      <c r="W3" s="75">
        <f t="shared" si="2"/>
        <v>-6.9465563159195963E-6</v>
      </c>
      <c r="X3" s="75">
        <f t="shared" si="2"/>
        <v>-3.5268317084648852E-6</v>
      </c>
      <c r="Y3" s="75">
        <f t="shared" si="2"/>
        <v>5.3895788567199169E-11</v>
      </c>
      <c r="Z3" s="75">
        <f t="shared" si="2"/>
        <v>3.5269378624457655E-6</v>
      </c>
      <c r="AA3" s="75">
        <f t="shared" ref="AA3:AJ12" si="3">Bn*SIN(m*(th-INDEX(deg,ii)*PI()/180+ph))*INDEX(mm,ii)*INDEX(_10kA,ii)</f>
        <v>6.9466576068692122E-6</v>
      </c>
      <c r="AB3" s="75">
        <f t="shared" si="3"/>
        <v>1.0155306675086306E-5</v>
      </c>
      <c r="AC3" s="75">
        <f t="shared" si="3"/>
        <v>1.3055391888814026E-5</v>
      </c>
      <c r="AD3" s="75">
        <f t="shared" si="3"/>
        <v>1.555879562634719E-5</v>
      </c>
      <c r="AE3" s="75">
        <f t="shared" si="3"/>
        <v>1.7589453231904268E-5</v>
      </c>
      <c r="AF3" s="75">
        <f t="shared" si="3"/>
        <v>1.9085664201702737E-5</v>
      </c>
      <c r="AG3" s="75">
        <f t="shared" si="3"/>
        <v>2.0001966922544558E-5</v>
      </c>
      <c r="AH3" s="75">
        <f t="shared" si="3"/>
        <v>2.0310519999928493E-5</v>
      </c>
      <c r="AI3" s="75">
        <f t="shared" si="3"/>
        <v>2.000194820473362E-5</v>
      </c>
      <c r="AJ3" s="75">
        <f t="shared" si="3"/>
        <v>1.9085627334812086E-5</v>
      </c>
      <c r="AK3" s="75">
        <f t="shared" ref="AK3:AQ12" si="4">Bn*SIN(m*(th-INDEX(deg,ii)*PI()/180+ph))*INDEX(mm,ii)*INDEX(_10kA,ii)</f>
        <v>1.7589399336115703E-5</v>
      </c>
      <c r="AL3" s="75">
        <f t="shared" si="4"/>
        <v>1.5558726339256982E-5</v>
      </c>
      <c r="AM3" s="75">
        <f t="shared" si="4"/>
        <v>1.3055309315675349E-5</v>
      </c>
      <c r="AN3" s="75">
        <f t="shared" si="4"/>
        <v>1.0155213324842195E-5</v>
      </c>
      <c r="AO3" s="75">
        <f t="shared" si="4"/>
        <v>6.9465563159195904E-6</v>
      </c>
      <c r="AP3" s="75">
        <f t="shared" si="4"/>
        <v>3.5268317084649056E-6</v>
      </c>
      <c r="AQ3" s="75">
        <f t="shared" si="4"/>
        <v>-5.3895788564710828E-11</v>
      </c>
    </row>
    <row r="4" spans="1:43" x14ac:dyDescent="0.25">
      <c r="A4" s="75">
        <v>2</v>
      </c>
      <c r="B4" s="49" t="s">
        <v>44</v>
      </c>
      <c r="C4" s="49">
        <v>1</v>
      </c>
      <c r="D4" s="50">
        <v>1.3111299999999999E-5</v>
      </c>
      <c r="E4" s="50">
        <v>-1.5708</v>
      </c>
      <c r="F4" s="36">
        <f t="shared" ref="F4:F49" si="5">MAX(ABS(MAX(G4:AQ4)),ABS(MAX(G4:AQ4)))*10000</f>
        <v>0.39333899999734639</v>
      </c>
      <c r="G4" s="75">
        <f t="shared" si="1"/>
        <v>-3.9333899999734641E-5</v>
      </c>
      <c r="H4" s="75">
        <f t="shared" si="1"/>
        <v>-3.8736354764891661E-5</v>
      </c>
      <c r="I4" s="75">
        <f t="shared" si="1"/>
        <v>-3.6961824992058745E-5</v>
      </c>
      <c r="J4" s="75">
        <f t="shared" si="1"/>
        <v>-3.4064228870428033E-5</v>
      </c>
      <c r="K4" s="75">
        <f t="shared" si="1"/>
        <v>-3.0131608391900894E-5</v>
      </c>
      <c r="L4" s="75">
        <f t="shared" si="1"/>
        <v>-2.528345423971539E-5</v>
      </c>
      <c r="M4" s="75">
        <f t="shared" si="1"/>
        <v>-1.9667075124501299E-5</v>
      </c>
      <c r="N4" s="75">
        <f t="shared" si="1"/>
        <v>-1.3453121883649445E-5</v>
      </c>
      <c r="O4" s="75">
        <f t="shared" si="1"/>
        <v>-6.8304023419710485E-6</v>
      </c>
      <c r="P4" s="75">
        <f t="shared" si="1"/>
        <v>-1.4448148221693229E-10</v>
      </c>
      <c r="Q4" s="75">
        <f t="shared" si="2"/>
        <v>6.8301177690033395E-6</v>
      </c>
      <c r="R4" s="75">
        <f t="shared" si="2"/>
        <v>1.3452850347284085E-5</v>
      </c>
      <c r="S4" s="75">
        <f t="shared" si="2"/>
        <v>1.9666824875233339E-5</v>
      </c>
      <c r="T4" s="75">
        <f t="shared" si="2"/>
        <v>2.5283232881242216E-5</v>
      </c>
      <c r="U4" s="75">
        <f t="shared" si="2"/>
        <v>3.0131422650087691E-5</v>
      </c>
      <c r="V4" s="75">
        <f t="shared" si="2"/>
        <v>3.4064084388945814E-5</v>
      </c>
      <c r="W4" s="75">
        <f t="shared" si="2"/>
        <v>3.6961726160904229E-5</v>
      </c>
      <c r="X4" s="75">
        <f t="shared" si="2"/>
        <v>3.8736304586999472E-5</v>
      </c>
      <c r="Y4" s="75">
        <f t="shared" si="2"/>
        <v>3.9333899999734641E-5</v>
      </c>
      <c r="Z4" s="75">
        <f t="shared" si="2"/>
        <v>3.8736354764891661E-5</v>
      </c>
      <c r="AA4" s="75">
        <f t="shared" si="3"/>
        <v>3.6961824992058745E-5</v>
      </c>
      <c r="AB4" s="75">
        <f t="shared" si="3"/>
        <v>3.4064228870428039E-5</v>
      </c>
      <c r="AC4" s="75">
        <f t="shared" si="3"/>
        <v>3.0131608391900894E-5</v>
      </c>
      <c r="AD4" s="75">
        <f t="shared" si="3"/>
        <v>2.5283454239715396E-5</v>
      </c>
      <c r="AE4" s="75">
        <f t="shared" si="3"/>
        <v>1.9667075124501319E-5</v>
      </c>
      <c r="AF4" s="75">
        <f t="shared" si="3"/>
        <v>1.3453121883649473E-5</v>
      </c>
      <c r="AG4" s="75">
        <f t="shared" si="3"/>
        <v>6.8304023419710519E-6</v>
      </c>
      <c r="AH4" s="75">
        <f t="shared" si="3"/>
        <v>1.4448148223048516E-10</v>
      </c>
      <c r="AI4" s="75">
        <f t="shared" si="3"/>
        <v>-6.8301177690033174E-6</v>
      </c>
      <c r="AJ4" s="75">
        <f t="shared" si="3"/>
        <v>-1.3452850347284057E-5</v>
      </c>
      <c r="AK4" s="75">
        <f t="shared" si="4"/>
        <v>-1.9666824875233342E-5</v>
      </c>
      <c r="AL4" s="75">
        <f t="shared" si="4"/>
        <v>-2.5283232881242205E-5</v>
      </c>
      <c r="AM4" s="75">
        <f t="shared" si="4"/>
        <v>-3.0131422650087688E-5</v>
      </c>
      <c r="AN4" s="75">
        <f t="shared" si="4"/>
        <v>-3.4064084388945801E-5</v>
      </c>
      <c r="AO4" s="75">
        <f t="shared" si="4"/>
        <v>-3.6961726160904235E-5</v>
      </c>
      <c r="AP4" s="75">
        <f t="shared" si="4"/>
        <v>-3.8736304586999465E-5</v>
      </c>
      <c r="AQ4" s="75">
        <f t="shared" si="4"/>
        <v>-3.9333899999734641E-5</v>
      </c>
    </row>
    <row r="5" spans="1:43" x14ac:dyDescent="0.25">
      <c r="A5" s="75">
        <v>3</v>
      </c>
      <c r="B5" s="49" t="s">
        <v>45</v>
      </c>
      <c r="C5" s="49">
        <v>2</v>
      </c>
      <c r="D5" s="50">
        <v>5.3431300000000001E-6</v>
      </c>
      <c r="E5" s="50">
        <v>-1.3795799999999999E-9</v>
      </c>
      <c r="F5" s="36">
        <f t="shared" si="5"/>
        <v>0.10523911703824274</v>
      </c>
      <c r="G5" s="75">
        <f t="shared" si="1"/>
        <v>-2.9485101141599997E-14</v>
      </c>
      <c r="H5" s="75">
        <f t="shared" si="1"/>
        <v>3.6549161491084287E-6</v>
      </c>
      <c r="I5" s="75">
        <f t="shared" si="1"/>
        <v>6.8689954993019796E-6</v>
      </c>
      <c r="J5" s="75">
        <f t="shared" si="1"/>
        <v>9.2545726167029451E-6</v>
      </c>
      <c r="K5" s="75">
        <f t="shared" si="1"/>
        <v>1.0523911693584204E-5</v>
      </c>
      <c r="L5" s="75">
        <f t="shared" si="1"/>
        <v>1.0523911703824273E-5</v>
      </c>
      <c r="M5" s="75">
        <f t="shared" si="1"/>
        <v>9.2545726461880468E-6</v>
      </c>
      <c r="N5" s="75">
        <f t="shared" si="1"/>
        <v>6.8689955444757773E-6</v>
      </c>
      <c r="O5" s="75">
        <f t="shared" si="1"/>
        <v>3.6549162045222943E-6</v>
      </c>
      <c r="P5" s="75">
        <f t="shared" si="1"/>
        <v>2.9485102574555153E-14</v>
      </c>
      <c r="Q5" s="75">
        <f t="shared" si="2"/>
        <v>-3.6549161491084282E-6</v>
      </c>
      <c r="R5" s="75">
        <f t="shared" si="2"/>
        <v>-6.8689954993019796E-6</v>
      </c>
      <c r="S5" s="75">
        <f t="shared" si="2"/>
        <v>-9.2545726167029417E-6</v>
      </c>
      <c r="T5" s="75">
        <f t="shared" si="2"/>
        <v>-1.0523911693584204E-5</v>
      </c>
      <c r="U5" s="75">
        <f t="shared" si="2"/>
        <v>-1.0523911703824273E-5</v>
      </c>
      <c r="V5" s="75">
        <f t="shared" si="2"/>
        <v>-9.2545726461880451E-6</v>
      </c>
      <c r="W5" s="75">
        <f t="shared" si="2"/>
        <v>-6.8689955444757781E-6</v>
      </c>
      <c r="X5" s="75">
        <f t="shared" si="2"/>
        <v>-3.6549162045222914E-6</v>
      </c>
      <c r="Y5" s="75">
        <f t="shared" si="2"/>
        <v>-2.9485103883780645E-14</v>
      </c>
      <c r="Z5" s="75">
        <f t="shared" si="2"/>
        <v>3.6549161491084312E-6</v>
      </c>
      <c r="AA5" s="75">
        <f t="shared" si="3"/>
        <v>6.8689954993019788E-6</v>
      </c>
      <c r="AB5" s="75">
        <f t="shared" si="3"/>
        <v>9.2545726167029468E-6</v>
      </c>
      <c r="AC5" s="75">
        <f t="shared" si="3"/>
        <v>1.0523911693584204E-5</v>
      </c>
      <c r="AD5" s="75">
        <f t="shared" si="3"/>
        <v>1.0523911703824273E-5</v>
      </c>
      <c r="AE5" s="75">
        <f t="shared" si="3"/>
        <v>9.2545726461880519E-6</v>
      </c>
      <c r="AF5" s="75">
        <f t="shared" si="3"/>
        <v>6.8689955444757866E-6</v>
      </c>
      <c r="AG5" s="75">
        <f t="shared" si="3"/>
        <v>3.6549162045222926E-6</v>
      </c>
      <c r="AH5" s="75">
        <f t="shared" si="3"/>
        <v>2.9485105193006142E-14</v>
      </c>
      <c r="AI5" s="75">
        <f t="shared" si="3"/>
        <v>-3.654916149108421E-6</v>
      </c>
      <c r="AJ5" s="75">
        <f t="shared" si="3"/>
        <v>-6.8689954993019703E-6</v>
      </c>
      <c r="AK5" s="75">
        <f t="shared" si="4"/>
        <v>-9.2545726167029451E-6</v>
      </c>
      <c r="AL5" s="75">
        <f t="shared" si="4"/>
        <v>-1.0523911693584204E-5</v>
      </c>
      <c r="AM5" s="75">
        <f t="shared" si="4"/>
        <v>-1.0523911703824275E-5</v>
      </c>
      <c r="AN5" s="75">
        <f t="shared" si="4"/>
        <v>-9.2545726461880519E-6</v>
      </c>
      <c r="AO5" s="75">
        <f t="shared" si="4"/>
        <v>-6.868995544475773E-6</v>
      </c>
      <c r="AP5" s="75">
        <f t="shared" si="4"/>
        <v>-3.6549162045223113E-6</v>
      </c>
      <c r="AQ5" s="75">
        <f t="shared" si="4"/>
        <v>-2.9485106502231634E-14</v>
      </c>
    </row>
    <row r="6" spans="1:43" x14ac:dyDescent="0.25">
      <c r="A6" s="75">
        <v>4</v>
      </c>
      <c r="B6" s="49" t="s">
        <v>46</v>
      </c>
      <c r="C6" s="49">
        <v>1</v>
      </c>
      <c r="D6" s="50">
        <v>5.0761500000000001E-7</v>
      </c>
      <c r="E6" s="50">
        <v>1.09215E-13</v>
      </c>
      <c r="F6" s="36">
        <f t="shared" si="5"/>
        <v>2.0304599999999999E-2</v>
      </c>
      <c r="G6" s="75">
        <f t="shared" si="1"/>
        <v>2.2175668890000003E-19</v>
      </c>
      <c r="H6" s="75">
        <f t="shared" si="1"/>
        <v>3.5258567882581382E-7</v>
      </c>
      <c r="I6" s="75">
        <f t="shared" si="1"/>
        <v>6.9445822021724557E-7</v>
      </c>
      <c r="J6" s="75">
        <f t="shared" si="1"/>
        <v>1.0152300000001921E-6</v>
      </c>
      <c r="K6" s="75">
        <f t="shared" si="1"/>
        <v>1.3051545299643006E-6</v>
      </c>
      <c r="L6" s="75">
        <f t="shared" si="1"/>
        <v>1.5554225999755027E-6</v>
      </c>
      <c r="M6" s="75">
        <f t="shared" si="1"/>
        <v>1.7584299413682622E-6</v>
      </c>
      <c r="N6" s="75">
        <f t="shared" si="1"/>
        <v>1.9080082788010314E-6</v>
      </c>
      <c r="O6" s="75">
        <f t="shared" si="1"/>
        <v>1.9996127501812064E-6</v>
      </c>
      <c r="P6" s="75">
        <f t="shared" si="1"/>
        <v>2.03046E-6</v>
      </c>
      <c r="Q6" s="75">
        <f t="shared" si="2"/>
        <v>1.9996127501811297E-6</v>
      </c>
      <c r="R6" s="75">
        <f t="shared" si="2"/>
        <v>1.9080082788008798E-6</v>
      </c>
      <c r="S6" s="75">
        <f t="shared" si="2"/>
        <v>1.7584299413680405E-6</v>
      </c>
      <c r="T6" s="75">
        <f t="shared" si="2"/>
        <v>1.5554225999752177E-6</v>
      </c>
      <c r="U6" s="75">
        <f t="shared" si="2"/>
        <v>1.3051545299639609E-6</v>
      </c>
      <c r="V6" s="75">
        <f t="shared" si="2"/>
        <v>1.0152299999998077E-6</v>
      </c>
      <c r="W6" s="75">
        <f t="shared" si="2"/>
        <v>6.9445822021682925E-7</v>
      </c>
      <c r="X6" s="75">
        <f t="shared" si="2"/>
        <v>3.525856788253768E-7</v>
      </c>
      <c r="Y6" s="75">
        <f t="shared" si="2"/>
        <v>-2.2157076125673554E-19</v>
      </c>
      <c r="Z6" s="75">
        <f t="shared" si="2"/>
        <v>-3.5258567882581409E-7</v>
      </c>
      <c r="AA6" s="75">
        <f t="shared" si="3"/>
        <v>-6.9445822021724557E-7</v>
      </c>
      <c r="AB6" s="75">
        <f t="shared" si="3"/>
        <v>-1.0152300000001923E-6</v>
      </c>
      <c r="AC6" s="75">
        <f t="shared" si="3"/>
        <v>-1.3051545299643006E-6</v>
      </c>
      <c r="AD6" s="75">
        <f t="shared" si="3"/>
        <v>-1.5554225999755023E-6</v>
      </c>
      <c r="AE6" s="75">
        <f t="shared" si="3"/>
        <v>-1.7584299413682616E-6</v>
      </c>
      <c r="AF6" s="75">
        <f t="shared" si="3"/>
        <v>-1.908008278801031E-6</v>
      </c>
      <c r="AG6" s="75">
        <f t="shared" si="3"/>
        <v>-1.9996127501812064E-6</v>
      </c>
      <c r="AH6" s="75">
        <f t="shared" si="3"/>
        <v>-2.03046E-6</v>
      </c>
      <c r="AI6" s="75">
        <f t="shared" si="3"/>
        <v>-1.9996127501811297E-6</v>
      </c>
      <c r="AJ6" s="75">
        <f t="shared" si="3"/>
        <v>-1.9080082788008802E-6</v>
      </c>
      <c r="AK6" s="75">
        <f t="shared" si="4"/>
        <v>-1.7584299413680403E-6</v>
      </c>
      <c r="AL6" s="75">
        <f t="shared" si="4"/>
        <v>-1.5554225999752177E-6</v>
      </c>
      <c r="AM6" s="75">
        <f t="shared" si="4"/>
        <v>-1.3051545299639613E-6</v>
      </c>
      <c r="AN6" s="75">
        <f t="shared" si="4"/>
        <v>-1.0152299999998088E-6</v>
      </c>
      <c r="AO6" s="75">
        <f t="shared" si="4"/>
        <v>-6.9445822021682851E-7</v>
      </c>
      <c r="AP6" s="75">
        <f t="shared" si="4"/>
        <v>-3.5258567882537876E-7</v>
      </c>
      <c r="AQ6" s="75">
        <f t="shared" si="4"/>
        <v>2.2132199976356015E-19</v>
      </c>
    </row>
    <row r="7" spans="1:43" x14ac:dyDescent="0.25">
      <c r="A7" s="75">
        <v>5</v>
      </c>
      <c r="B7" s="49" t="s">
        <v>47</v>
      </c>
      <c r="C7" s="49">
        <v>1</v>
      </c>
      <c r="D7" s="50">
        <v>5.6931099999999998E-7</v>
      </c>
      <c r="E7" s="50">
        <v>1.5708</v>
      </c>
      <c r="F7" s="36">
        <f t="shared" si="5"/>
        <v>1.7079329999884776E-2</v>
      </c>
      <c r="G7" s="75">
        <f t="shared" si="1"/>
        <v>1.7079329999884777E-6</v>
      </c>
      <c r="H7" s="75">
        <f t="shared" si="1"/>
        <v>1.6819845706168923E-6</v>
      </c>
      <c r="I7" s="75">
        <f t="shared" si="1"/>
        <v>1.6049298911923722E-6</v>
      </c>
      <c r="J7" s="75">
        <f t="shared" si="1"/>
        <v>1.4791102291576833E-6</v>
      </c>
      <c r="K7" s="75">
        <f t="shared" si="1"/>
        <v>1.3083485512759285E-6</v>
      </c>
      <c r="L7" s="75">
        <f t="shared" si="1"/>
        <v>1.0978333647199657E-6</v>
      </c>
      <c r="M7" s="75">
        <f t="shared" si="1"/>
        <v>8.539610669074749E-7</v>
      </c>
      <c r="N7" s="75">
        <f t="shared" si="1"/>
        <v>5.8414159420215061E-7</v>
      </c>
      <c r="O7" s="75">
        <f t="shared" si="1"/>
        <v>2.9657327474690252E-7</v>
      </c>
      <c r="P7" s="75">
        <f t="shared" si="1"/>
        <v>-6.2735882120485948E-12</v>
      </c>
      <c r="Q7" s="75">
        <f t="shared" si="2"/>
        <v>-2.9658563130352263E-7</v>
      </c>
      <c r="R7" s="75">
        <f t="shared" si="2"/>
        <v>-5.8415338469124659E-7</v>
      </c>
      <c r="S7" s="75">
        <f t="shared" si="2"/>
        <v>-8.5397193308100254E-7</v>
      </c>
      <c r="T7" s="75">
        <f t="shared" si="2"/>
        <v>-1.0978429764147422E-6</v>
      </c>
      <c r="U7" s="75">
        <f t="shared" si="2"/>
        <v>-1.3083566164454699E-6</v>
      </c>
      <c r="V7" s="75">
        <f t="shared" si="2"/>
        <v>-1.479116502745895E-6</v>
      </c>
      <c r="W7" s="75">
        <f t="shared" si="2"/>
        <v>-1.6049341825794508E-6</v>
      </c>
      <c r="X7" s="75">
        <f t="shared" si="2"/>
        <v>-1.681986749411213E-6</v>
      </c>
      <c r="Y7" s="75">
        <f t="shared" si="2"/>
        <v>-1.7079329999884777E-6</v>
      </c>
      <c r="Z7" s="75">
        <f t="shared" si="2"/>
        <v>-1.6819845706168923E-6</v>
      </c>
      <c r="AA7" s="75">
        <f t="shared" si="3"/>
        <v>-1.6049298911923724E-6</v>
      </c>
      <c r="AB7" s="75">
        <f t="shared" si="3"/>
        <v>-1.4791102291576829E-6</v>
      </c>
      <c r="AC7" s="75">
        <f t="shared" si="3"/>
        <v>-1.308348551275928E-6</v>
      </c>
      <c r="AD7" s="75">
        <f t="shared" si="3"/>
        <v>-1.0978333647199657E-6</v>
      </c>
      <c r="AE7" s="75">
        <f t="shared" si="3"/>
        <v>-8.539610669074749E-7</v>
      </c>
      <c r="AF7" s="75">
        <f t="shared" si="3"/>
        <v>-5.8414159420215082E-7</v>
      </c>
      <c r="AG7" s="75">
        <f t="shared" si="3"/>
        <v>-2.9657327474690199E-7</v>
      </c>
      <c r="AH7" s="75">
        <f t="shared" si="3"/>
        <v>6.2735882118393471E-12</v>
      </c>
      <c r="AI7" s="75">
        <f t="shared" si="3"/>
        <v>2.9658563130352242E-7</v>
      </c>
      <c r="AJ7" s="75">
        <f t="shared" si="3"/>
        <v>5.8415338469124638E-7</v>
      </c>
      <c r="AK7" s="75">
        <f t="shared" si="4"/>
        <v>8.5397193308100371E-7</v>
      </c>
      <c r="AL7" s="75">
        <f t="shared" si="4"/>
        <v>1.0978429764147422E-6</v>
      </c>
      <c r="AM7" s="75">
        <f t="shared" si="4"/>
        <v>1.3083566164454697E-6</v>
      </c>
      <c r="AN7" s="75">
        <f t="shared" si="4"/>
        <v>1.479116502745895E-6</v>
      </c>
      <c r="AO7" s="75">
        <f t="shared" si="4"/>
        <v>1.6049341825794512E-6</v>
      </c>
      <c r="AP7" s="75">
        <f t="shared" si="4"/>
        <v>1.6819867494112127E-6</v>
      </c>
      <c r="AQ7" s="75">
        <f t="shared" si="4"/>
        <v>1.7079329999884777E-6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1.7157400000000001E-8</v>
      </c>
      <c r="E8" s="50">
        <v>-3.8116000000000001E-16</v>
      </c>
      <c r="F8" s="36">
        <f t="shared" si="5"/>
        <v>3.3793481083063323E-4</v>
      </c>
      <c r="G8" s="75">
        <f t="shared" si="1"/>
        <v>-2.6158858336000004E-23</v>
      </c>
      <c r="H8" s="75">
        <f t="shared" si="1"/>
        <v>1.1736352814191633E-8</v>
      </c>
      <c r="I8" s="75">
        <f t="shared" si="1"/>
        <v>2.2057128268871638E-8</v>
      </c>
      <c r="J8" s="75">
        <f t="shared" si="1"/>
        <v>2.9717488525782243E-8</v>
      </c>
      <c r="K8" s="75">
        <f t="shared" si="1"/>
        <v>3.3793481083063315E-8</v>
      </c>
      <c r="L8" s="75">
        <f t="shared" si="1"/>
        <v>3.3793481083063321E-8</v>
      </c>
      <c r="M8" s="75">
        <f t="shared" si="1"/>
        <v>2.9717488525782276E-8</v>
      </c>
      <c r="N8" s="75">
        <f t="shared" si="1"/>
        <v>2.2057128268871688E-8</v>
      </c>
      <c r="O8" s="75">
        <f t="shared" si="1"/>
        <v>1.1736352814191691E-8</v>
      </c>
      <c r="P8" s="75">
        <f t="shared" si="1"/>
        <v>3.4681737256375689E-23</v>
      </c>
      <c r="Q8" s="75">
        <f t="shared" si="2"/>
        <v>-1.1736352814191627E-8</v>
      </c>
      <c r="R8" s="75">
        <f t="shared" si="2"/>
        <v>-2.2057128268871635E-8</v>
      </c>
      <c r="S8" s="75">
        <f t="shared" si="2"/>
        <v>-2.9717488525782233E-8</v>
      </c>
      <c r="T8" s="75">
        <f t="shared" si="2"/>
        <v>-3.3793481083063315E-8</v>
      </c>
      <c r="U8" s="75">
        <f t="shared" si="2"/>
        <v>-3.3793481083063328E-8</v>
      </c>
      <c r="V8" s="75">
        <f t="shared" si="2"/>
        <v>-2.9717488525782269E-8</v>
      </c>
      <c r="W8" s="75">
        <f t="shared" si="2"/>
        <v>-2.2057128268871694E-8</v>
      </c>
      <c r="X8" s="75">
        <f t="shared" si="2"/>
        <v>-1.1736352814191683E-8</v>
      </c>
      <c r="Y8" s="75">
        <f t="shared" si="2"/>
        <v>-3.8885809676425525E-23</v>
      </c>
      <c r="Z8" s="75">
        <f t="shared" si="2"/>
        <v>1.1736352814191637E-8</v>
      </c>
      <c r="AA8" s="75">
        <f t="shared" si="3"/>
        <v>2.2057128268871632E-8</v>
      </c>
      <c r="AB8" s="75">
        <f t="shared" si="3"/>
        <v>2.9717488525782249E-8</v>
      </c>
      <c r="AC8" s="75">
        <f t="shared" si="3"/>
        <v>3.3793481083063315E-8</v>
      </c>
      <c r="AD8" s="75">
        <f t="shared" si="3"/>
        <v>3.3793481083063321E-8</v>
      </c>
      <c r="AE8" s="75">
        <f t="shared" si="3"/>
        <v>2.9717488525782276E-8</v>
      </c>
      <c r="AF8" s="75">
        <f t="shared" si="3"/>
        <v>2.2057128268871698E-8</v>
      </c>
      <c r="AG8" s="75">
        <f t="shared" si="3"/>
        <v>1.1736352814191658E-8</v>
      </c>
      <c r="AH8" s="75">
        <f t="shared" si="3"/>
        <v>1.2612217260149495E-23</v>
      </c>
      <c r="AI8" s="75">
        <f t="shared" si="3"/>
        <v>-1.1736352814191633E-8</v>
      </c>
      <c r="AJ8" s="75">
        <f t="shared" si="3"/>
        <v>-2.2057128268871628E-8</v>
      </c>
      <c r="AK8" s="75">
        <f t="shared" si="4"/>
        <v>-2.9717488525782259E-8</v>
      </c>
      <c r="AL8" s="75">
        <f t="shared" si="4"/>
        <v>-3.3793481083063321E-8</v>
      </c>
      <c r="AM8" s="75">
        <f t="shared" si="4"/>
        <v>-3.3793481083063321E-8</v>
      </c>
      <c r="AN8" s="75">
        <f t="shared" si="4"/>
        <v>-2.9717488525782276E-8</v>
      </c>
      <c r="AO8" s="75">
        <f t="shared" si="4"/>
        <v>-2.2057128268871651E-8</v>
      </c>
      <c r="AP8" s="75">
        <f t="shared" si="4"/>
        <v>-1.1736352814191718E-8</v>
      </c>
      <c r="AQ8" s="75">
        <f t="shared" si="4"/>
        <v>-1.6816289680199326E-23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3.0620599999999998E-7</v>
      </c>
      <c r="E9" s="50">
        <v>-2.3782599999999999E-16</v>
      </c>
      <c r="F9" s="36">
        <f t="shared" si="5"/>
        <v>1.2248239999999999E-2</v>
      </c>
      <c r="G9" s="75">
        <f t="shared" si="1"/>
        <v>-2.9129499262399996E-22</v>
      </c>
      <c r="H9" s="75">
        <f t="shared" si="1"/>
        <v>2.1268845556271995E-7</v>
      </c>
      <c r="I9" s="75">
        <f t="shared" si="1"/>
        <v>4.1891448002871858E-7</v>
      </c>
      <c r="J9" s="75">
        <f t="shared" si="1"/>
        <v>6.1241199999999965E-7</v>
      </c>
      <c r="K9" s="75">
        <f t="shared" si="1"/>
        <v>7.8730169124670561E-7</v>
      </c>
      <c r="L9" s="75">
        <f t="shared" si="1"/>
        <v>9.3826961899875898E-7</v>
      </c>
      <c r="M9" s="75">
        <f t="shared" si="1"/>
        <v>1.060728699164871E-6</v>
      </c>
      <c r="N9" s="75">
        <f t="shared" si="1"/>
        <v>1.1509580745614793E-6</v>
      </c>
      <c r="O9" s="75">
        <f t="shared" si="1"/>
        <v>1.2062161712754245E-6</v>
      </c>
      <c r="P9" s="75">
        <f t="shared" si="1"/>
        <v>1.2248239999999999E-6</v>
      </c>
      <c r="Q9" s="75">
        <f t="shared" si="2"/>
        <v>1.2062161712754247E-6</v>
      </c>
      <c r="R9" s="75">
        <f t="shared" si="2"/>
        <v>1.1509580745614795E-6</v>
      </c>
      <c r="S9" s="75">
        <f t="shared" si="2"/>
        <v>1.0607286991648717E-6</v>
      </c>
      <c r="T9" s="75">
        <f t="shared" si="2"/>
        <v>9.3826961899875951E-7</v>
      </c>
      <c r="U9" s="75">
        <f t="shared" si="2"/>
        <v>7.8730169124670635E-7</v>
      </c>
      <c r="V9" s="75">
        <f t="shared" si="2"/>
        <v>6.1241200000000039E-7</v>
      </c>
      <c r="W9" s="75">
        <f t="shared" si="2"/>
        <v>4.1891448002871959E-7</v>
      </c>
      <c r="X9" s="75">
        <f t="shared" si="2"/>
        <v>2.1268845556272071E-7</v>
      </c>
      <c r="Y9" s="75">
        <f t="shared" si="2"/>
        <v>6.9399024547889265E-22</v>
      </c>
      <c r="Z9" s="75">
        <f t="shared" si="2"/>
        <v>-2.1268845556271989E-7</v>
      </c>
      <c r="AA9" s="75">
        <f t="shared" si="3"/>
        <v>-4.1891448002871821E-7</v>
      </c>
      <c r="AB9" s="75">
        <f t="shared" si="3"/>
        <v>-6.1241199999999965E-7</v>
      </c>
      <c r="AC9" s="75">
        <f t="shared" si="3"/>
        <v>-7.8730169124670529E-7</v>
      </c>
      <c r="AD9" s="75">
        <f t="shared" si="3"/>
        <v>-9.3826961899875898E-7</v>
      </c>
      <c r="AE9" s="75">
        <f t="shared" si="3"/>
        <v>-1.0607286991648708E-6</v>
      </c>
      <c r="AF9" s="75">
        <f t="shared" si="3"/>
        <v>-1.1509580745614791E-6</v>
      </c>
      <c r="AG9" s="75">
        <f t="shared" si="3"/>
        <v>-1.2062161712754245E-6</v>
      </c>
      <c r="AH9" s="75">
        <f t="shared" si="3"/>
        <v>-1.2248239999999999E-6</v>
      </c>
      <c r="AI9" s="75">
        <f t="shared" si="3"/>
        <v>-1.2062161712754247E-6</v>
      </c>
      <c r="AJ9" s="75">
        <f t="shared" si="3"/>
        <v>-1.1509580745614795E-6</v>
      </c>
      <c r="AK9" s="75">
        <f t="shared" si="4"/>
        <v>-1.0607286991648712E-6</v>
      </c>
      <c r="AL9" s="75">
        <f t="shared" si="4"/>
        <v>-9.3826961899875919E-7</v>
      </c>
      <c r="AM9" s="75">
        <f t="shared" si="4"/>
        <v>-7.8730169124670614E-7</v>
      </c>
      <c r="AN9" s="75">
        <f t="shared" si="4"/>
        <v>-6.1241200000000049E-7</v>
      </c>
      <c r="AO9" s="75">
        <f t="shared" si="4"/>
        <v>-4.1891448002871869E-7</v>
      </c>
      <c r="AP9" s="75">
        <f t="shared" si="4"/>
        <v>-2.1268845556272143E-7</v>
      </c>
      <c r="AQ9" s="75">
        <f t="shared" si="4"/>
        <v>-3.0011824622699913E-22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3.5727599999999998E-7</v>
      </c>
      <c r="E10" s="50">
        <v>1.5708</v>
      </c>
      <c r="F10" s="36">
        <f t="shared" si="5"/>
        <v>1.071827999992769E-2</v>
      </c>
      <c r="G10" s="75">
        <f t="shared" si="1"/>
        <v>1.0718279999927691E-6</v>
      </c>
      <c r="H10" s="75">
        <f t="shared" si="1"/>
        <v>1.0555438406279181E-6</v>
      </c>
      <c r="I10" s="75">
        <f t="shared" si="1"/>
        <v>1.0071875157965434E-6</v>
      </c>
      <c r="J10" s="75">
        <f t="shared" si="1"/>
        <v>9.2822830795916544E-7</v>
      </c>
      <c r="K10" s="75">
        <f t="shared" si="1"/>
        <v>8.2106535269063589E-7</v>
      </c>
      <c r="L10" s="75">
        <f t="shared" si="1"/>
        <v>6.8895474215971667E-7</v>
      </c>
      <c r="M10" s="75">
        <f t="shared" si="1"/>
        <v>5.3591059041619611E-7</v>
      </c>
      <c r="N10" s="75">
        <f t="shared" si="1"/>
        <v>3.6658306656672285E-7</v>
      </c>
      <c r="O10" s="75">
        <f t="shared" si="1"/>
        <v>1.8611710173960164E-7</v>
      </c>
      <c r="P10" s="75">
        <f t="shared" si="1"/>
        <v>-3.9370440796820598E-12</v>
      </c>
      <c r="Q10" s="75">
        <f t="shared" si="2"/>
        <v>-1.8612485620266837E-7</v>
      </c>
      <c r="R10" s="75">
        <f t="shared" si="2"/>
        <v>-3.6659046578926074E-7</v>
      </c>
      <c r="S10" s="75">
        <f t="shared" si="2"/>
        <v>-5.3591740957657275E-7</v>
      </c>
      <c r="T10" s="75">
        <f t="shared" si="2"/>
        <v>-6.8896077406119569E-7</v>
      </c>
      <c r="U10" s="75">
        <f t="shared" si="2"/>
        <v>-8.21070414056942E-7</v>
      </c>
      <c r="V10" s="75">
        <f t="shared" si="2"/>
        <v>-9.2823224500324502E-7</v>
      </c>
      <c r="W10" s="75">
        <f t="shared" si="2"/>
        <v>-1.0071902088933039E-6</v>
      </c>
      <c r="X10" s="75">
        <f t="shared" si="2"/>
        <v>-1.0555452079489777E-6</v>
      </c>
      <c r="Y10" s="75">
        <f t="shared" si="2"/>
        <v>-1.0718279999927691E-6</v>
      </c>
      <c r="Z10" s="75">
        <f t="shared" si="2"/>
        <v>-1.0555438406279181E-6</v>
      </c>
      <c r="AA10" s="75">
        <f t="shared" si="3"/>
        <v>-1.0071875157965436E-6</v>
      </c>
      <c r="AB10" s="75">
        <f t="shared" si="3"/>
        <v>-9.2822830795916512E-7</v>
      </c>
      <c r="AC10" s="75">
        <f t="shared" si="3"/>
        <v>-8.2106535269063568E-7</v>
      </c>
      <c r="AD10" s="75">
        <f t="shared" si="3"/>
        <v>-6.8895474215971667E-7</v>
      </c>
      <c r="AE10" s="75">
        <f t="shared" si="3"/>
        <v>-5.3591059041619611E-7</v>
      </c>
      <c r="AF10" s="75">
        <f t="shared" si="3"/>
        <v>-3.6658306656672301E-7</v>
      </c>
      <c r="AG10" s="75">
        <f t="shared" si="3"/>
        <v>-1.8611710173960132E-7</v>
      </c>
      <c r="AH10" s="75">
        <f t="shared" si="3"/>
        <v>3.9370440795507457E-12</v>
      </c>
      <c r="AI10" s="75">
        <f t="shared" si="3"/>
        <v>1.8612485620266826E-7</v>
      </c>
      <c r="AJ10" s="75">
        <f t="shared" si="3"/>
        <v>3.6659046578926058E-7</v>
      </c>
      <c r="AK10" s="75">
        <f t="shared" si="4"/>
        <v>5.359174095765735E-7</v>
      </c>
      <c r="AL10" s="75">
        <f t="shared" si="4"/>
        <v>6.8896077406119569E-7</v>
      </c>
      <c r="AM10" s="75">
        <f t="shared" si="4"/>
        <v>8.2107041405694189E-7</v>
      </c>
      <c r="AN10" s="75">
        <f t="shared" si="4"/>
        <v>9.2823224500324481E-7</v>
      </c>
      <c r="AO10" s="75">
        <f t="shared" si="4"/>
        <v>1.0071902088933044E-6</v>
      </c>
      <c r="AP10" s="75">
        <f t="shared" si="4"/>
        <v>1.0555452079489777E-6</v>
      </c>
      <c r="AQ10" s="75">
        <f t="shared" si="4"/>
        <v>1.0718279999927691E-6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1.11226E-8</v>
      </c>
      <c r="E11" s="50">
        <v>-3.98163E-16</v>
      </c>
      <c r="F11" s="36">
        <f t="shared" si="5"/>
        <v>2.1907245427307175E-4</v>
      </c>
      <c r="G11" s="75">
        <f t="shared" si="1"/>
        <v>-1.77144311352E-23</v>
      </c>
      <c r="H11" s="75">
        <f t="shared" si="1"/>
        <v>7.6083064923081495E-9</v>
      </c>
      <c r="I11" s="75">
        <f t="shared" si="1"/>
        <v>1.4298938934998989E-8</v>
      </c>
      <c r="J11" s="75">
        <f t="shared" si="1"/>
        <v>1.9264908312265583E-8</v>
      </c>
      <c r="K11" s="75">
        <f t="shared" si="1"/>
        <v>2.1907245427307165E-8</v>
      </c>
      <c r="L11" s="75">
        <f t="shared" si="1"/>
        <v>2.1907245427307175E-8</v>
      </c>
      <c r="M11" s="75">
        <f t="shared" si="1"/>
        <v>1.9264908312265606E-8</v>
      </c>
      <c r="N11" s="75">
        <f t="shared" si="1"/>
        <v>1.4298938934999022E-8</v>
      </c>
      <c r="O11" s="75">
        <f t="shared" si="1"/>
        <v>7.6083064923081876E-9</v>
      </c>
      <c r="P11" s="75">
        <f t="shared" si="1"/>
        <v>2.2483073822826548E-23</v>
      </c>
      <c r="Q11" s="75">
        <f t="shared" si="2"/>
        <v>-7.6083064923081462E-9</v>
      </c>
      <c r="R11" s="75">
        <f t="shared" si="2"/>
        <v>-1.4298938934998988E-8</v>
      </c>
      <c r="S11" s="75">
        <f t="shared" si="2"/>
        <v>-1.9264908312265579E-8</v>
      </c>
      <c r="T11" s="75">
        <f t="shared" si="2"/>
        <v>-2.1907245427307165E-8</v>
      </c>
      <c r="U11" s="75">
        <f t="shared" si="2"/>
        <v>-2.1907245427307175E-8</v>
      </c>
      <c r="V11" s="75">
        <f t="shared" si="2"/>
        <v>-1.9264908312265603E-8</v>
      </c>
      <c r="W11" s="75">
        <f t="shared" si="2"/>
        <v>-1.4298938934999024E-8</v>
      </c>
      <c r="X11" s="75">
        <f t="shared" si="2"/>
        <v>-7.608306492308181E-9</v>
      </c>
      <c r="Y11" s="75">
        <f t="shared" si="2"/>
        <v>-2.5208441063739871E-23</v>
      </c>
      <c r="Z11" s="75">
        <f t="shared" si="2"/>
        <v>7.6083064923081512E-9</v>
      </c>
      <c r="AA11" s="75">
        <f t="shared" si="3"/>
        <v>1.4298938934998984E-8</v>
      </c>
      <c r="AB11" s="75">
        <f t="shared" si="3"/>
        <v>1.9264908312265589E-8</v>
      </c>
      <c r="AC11" s="75">
        <f t="shared" si="3"/>
        <v>2.1907245427307165E-8</v>
      </c>
      <c r="AD11" s="75">
        <f t="shared" si="3"/>
        <v>2.1907245427307172E-8</v>
      </c>
      <c r="AE11" s="75">
        <f t="shared" si="3"/>
        <v>1.9264908312265606E-8</v>
      </c>
      <c r="AF11" s="75">
        <f t="shared" si="3"/>
        <v>1.4298938934999027E-8</v>
      </c>
      <c r="AG11" s="75">
        <f t="shared" si="3"/>
        <v>7.6083064923081661E-9</v>
      </c>
      <c r="AH11" s="75">
        <f t="shared" si="3"/>
        <v>8.1761017227399698E-24</v>
      </c>
      <c r="AI11" s="75">
        <f t="shared" si="3"/>
        <v>-7.6083064923081495E-9</v>
      </c>
      <c r="AJ11" s="75">
        <f t="shared" si="3"/>
        <v>-1.4298938934998983E-8</v>
      </c>
      <c r="AK11" s="75">
        <f t="shared" si="4"/>
        <v>-1.9264908312265596E-8</v>
      </c>
      <c r="AL11" s="75">
        <f t="shared" si="4"/>
        <v>-2.1907245427307169E-8</v>
      </c>
      <c r="AM11" s="75">
        <f t="shared" si="4"/>
        <v>-2.1907245427307172E-8</v>
      </c>
      <c r="AN11" s="75">
        <f t="shared" si="4"/>
        <v>-1.9264908312265606E-8</v>
      </c>
      <c r="AO11" s="75">
        <f t="shared" si="4"/>
        <v>-1.4298938934998998E-8</v>
      </c>
      <c r="AP11" s="75">
        <f t="shared" si="4"/>
        <v>-7.6083064923082041E-9</v>
      </c>
      <c r="AQ11" s="75">
        <f t="shared" si="4"/>
        <v>-1.0901468963653293E-23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3.4872200000000002E-7</v>
      </c>
      <c r="E12" s="50">
        <v>-2.7334899999999998E-16</v>
      </c>
      <c r="F12" s="36">
        <f t="shared" si="5"/>
        <v>1.394888E-2</v>
      </c>
      <c r="G12" s="75">
        <f t="shared" si="1"/>
        <v>-3.8129123991199998E-22</v>
      </c>
      <c r="H12" s="75">
        <f t="shared" si="1"/>
        <v>2.4221975924946876E-7</v>
      </c>
      <c r="I12" s="75">
        <f t="shared" si="1"/>
        <v>4.7707979368325502E-7</v>
      </c>
      <c r="J12" s="75">
        <f t="shared" si="1"/>
        <v>6.9744399999999972E-7</v>
      </c>
      <c r="K12" s="75">
        <f t="shared" si="1"/>
        <v>8.966167233004372E-7</v>
      </c>
      <c r="L12" s="75">
        <f t="shared" si="1"/>
        <v>1.0685462011733449E-6</v>
      </c>
      <c r="M12" s="75">
        <f t="shared" si="1"/>
        <v>1.2080084434340679E-6</v>
      </c>
      <c r="N12" s="75">
        <f t="shared" si="1"/>
        <v>1.3107659604228141E-6</v>
      </c>
      <c r="O12" s="75">
        <f t="shared" si="1"/>
        <v>1.373696516983693E-6</v>
      </c>
      <c r="P12" s="75">
        <f t="shared" si="1"/>
        <v>1.3948880000000001E-6</v>
      </c>
      <c r="Q12" s="75">
        <f t="shared" si="2"/>
        <v>1.373696516983693E-6</v>
      </c>
      <c r="R12" s="75">
        <f t="shared" si="2"/>
        <v>1.3107659604228143E-6</v>
      </c>
      <c r="S12" s="75">
        <f t="shared" si="2"/>
        <v>1.2080084434340685E-6</v>
      </c>
      <c r="T12" s="75">
        <f t="shared" si="2"/>
        <v>1.0685462011733455E-6</v>
      </c>
      <c r="U12" s="75">
        <f t="shared" si="2"/>
        <v>8.9661672330043815E-7</v>
      </c>
      <c r="V12" s="75">
        <f t="shared" si="2"/>
        <v>6.9744400000000046E-7</v>
      </c>
      <c r="W12" s="75">
        <f t="shared" si="2"/>
        <v>4.7707979368325629E-7</v>
      </c>
      <c r="X12" s="75">
        <f t="shared" si="2"/>
        <v>2.4221975924946961E-7</v>
      </c>
      <c r="Y12" s="75">
        <f t="shared" si="2"/>
        <v>7.9034919754639167E-22</v>
      </c>
      <c r="Z12" s="75">
        <f t="shared" si="2"/>
        <v>-2.4221975924946871E-7</v>
      </c>
      <c r="AA12" s="75">
        <f t="shared" si="3"/>
        <v>-4.770797936832547E-7</v>
      </c>
      <c r="AB12" s="75">
        <f t="shared" si="3"/>
        <v>-6.9744399999999961E-7</v>
      </c>
      <c r="AC12" s="75">
        <f t="shared" si="3"/>
        <v>-8.9661672330043699E-7</v>
      </c>
      <c r="AD12" s="75">
        <f t="shared" si="3"/>
        <v>-1.0685462011733449E-6</v>
      </c>
      <c r="AE12" s="75">
        <f t="shared" si="3"/>
        <v>-1.2080084434340677E-6</v>
      </c>
      <c r="AF12" s="75">
        <f t="shared" si="3"/>
        <v>-1.3107659604228141E-6</v>
      </c>
      <c r="AG12" s="75">
        <f t="shared" si="3"/>
        <v>-1.373696516983693E-6</v>
      </c>
      <c r="AH12" s="75">
        <f t="shared" si="3"/>
        <v>-1.3948880000000001E-6</v>
      </c>
      <c r="AI12" s="75">
        <f t="shared" si="3"/>
        <v>-1.373696516983693E-6</v>
      </c>
      <c r="AJ12" s="75">
        <f t="shared" si="3"/>
        <v>-1.3107659604228145E-6</v>
      </c>
      <c r="AK12" s="75">
        <f t="shared" si="4"/>
        <v>-1.2080084434340681E-6</v>
      </c>
      <c r="AL12" s="75">
        <f t="shared" si="4"/>
        <v>-1.0685462011733453E-6</v>
      </c>
      <c r="AM12" s="75">
        <f t="shared" si="4"/>
        <v>-8.9661672330043784E-7</v>
      </c>
      <c r="AN12" s="75">
        <f t="shared" si="4"/>
        <v>-6.9744400000000067E-7</v>
      </c>
      <c r="AO12" s="75">
        <f t="shared" si="4"/>
        <v>-4.7707979368325523E-7</v>
      </c>
      <c r="AP12" s="75">
        <f t="shared" si="4"/>
        <v>-2.4221975924947045E-7</v>
      </c>
      <c r="AQ12" s="75">
        <f t="shared" si="4"/>
        <v>-3.4178897559411504E-22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3.9837199999999999E-7</v>
      </c>
      <c r="E13" s="50">
        <v>1.5708</v>
      </c>
      <c r="F13" s="36">
        <f t="shared" si="5"/>
        <v>1.1951159999919372E-2</v>
      </c>
      <c r="G13" s="75">
        <f t="shared" ref="G13:P22" si="6">Bn*SIN(m*(th-INDEX(deg,ii)*PI()/180+ph))*INDEX(mm,ii)*INDEX(_10kA,ii)</f>
        <v>1.1951159999919373E-6</v>
      </c>
      <c r="H13" s="75">
        <f t="shared" si="6"/>
        <v>1.1769587402417878E-6</v>
      </c>
      <c r="I13" s="75">
        <f t="shared" si="6"/>
        <v>1.1230401847392511E-6</v>
      </c>
      <c r="J13" s="75">
        <f t="shared" si="6"/>
        <v>1.0349986215091657E-6</v>
      </c>
      <c r="K13" s="75">
        <f t="shared" si="6"/>
        <v>9.1550914889909763E-7</v>
      </c>
      <c r="L13" s="75">
        <f t="shared" si="6"/>
        <v>7.6820239406971284E-7</v>
      </c>
      <c r="M13" s="75">
        <f t="shared" si="6"/>
        <v>5.9755419822568789E-7</v>
      </c>
      <c r="N13" s="75">
        <f t="shared" si="6"/>
        <v>4.0874962044558978E-7</v>
      </c>
      <c r="O13" s="75">
        <f t="shared" si="6"/>
        <v>2.0752539228553999E-7</v>
      </c>
      <c r="P13" s="75">
        <f t="shared" si="6"/>
        <v>-4.389906190483273E-12</v>
      </c>
      <c r="Q13" s="75">
        <f t="shared" ref="Q13:Z22" si="7">Bn*SIN(m*(th-INDEX(deg,ii)*PI()/180+ph))*INDEX(mm,ii)*INDEX(_10kA,ii)</f>
        <v>-2.0753403871284222E-7</v>
      </c>
      <c r="R13" s="75">
        <f t="shared" si="7"/>
        <v>-4.0875787077049507E-7</v>
      </c>
      <c r="S13" s="75">
        <f t="shared" si="7"/>
        <v>-5.9756180176624923E-7</v>
      </c>
      <c r="T13" s="75">
        <f t="shared" si="7"/>
        <v>-7.6820911979619874E-7</v>
      </c>
      <c r="U13" s="75">
        <f t="shared" si="7"/>
        <v>-9.1551479245371112E-7</v>
      </c>
      <c r="V13" s="75">
        <f t="shared" si="7"/>
        <v>-1.035003011415356E-6</v>
      </c>
      <c r="W13" s="75">
        <f t="shared" si="7"/>
        <v>-1.1230431876119395E-6</v>
      </c>
      <c r="X13" s="75">
        <f t="shared" si="7"/>
        <v>-1.176960264840208E-6</v>
      </c>
      <c r="Y13" s="75">
        <f t="shared" si="7"/>
        <v>-1.1951159999919373E-6</v>
      </c>
      <c r="Z13" s="75">
        <f t="shared" si="7"/>
        <v>-1.1769587402417878E-6</v>
      </c>
      <c r="AA13" s="75">
        <f t="shared" ref="AA13:AJ22" si="8">Bn*SIN(m*(th-INDEX(deg,ii)*PI()/180+ph))*INDEX(mm,ii)*INDEX(_10kA,ii)</f>
        <v>-1.1230401847392511E-6</v>
      </c>
      <c r="AB13" s="75">
        <f t="shared" si="8"/>
        <v>-1.0349986215091655E-6</v>
      </c>
      <c r="AC13" s="75">
        <f t="shared" si="8"/>
        <v>-9.1550914889909731E-7</v>
      </c>
      <c r="AD13" s="75">
        <f t="shared" si="8"/>
        <v>-7.6820239406971284E-7</v>
      </c>
      <c r="AE13" s="75">
        <f t="shared" si="8"/>
        <v>-5.9755419822568789E-7</v>
      </c>
      <c r="AF13" s="75">
        <f t="shared" si="8"/>
        <v>-4.0874962044558984E-7</v>
      </c>
      <c r="AG13" s="75">
        <f t="shared" si="8"/>
        <v>-2.0752539228553964E-7</v>
      </c>
      <c r="AH13" s="75">
        <f t="shared" si="8"/>
        <v>4.3899061903368539E-12</v>
      </c>
      <c r="AI13" s="75">
        <f t="shared" si="8"/>
        <v>2.0753403871284206E-7</v>
      </c>
      <c r="AJ13" s="75">
        <f t="shared" si="8"/>
        <v>4.0875787077049491E-7</v>
      </c>
      <c r="AK13" s="75">
        <f t="shared" ref="AK13:AQ22" si="9">Bn*SIN(m*(th-INDEX(deg,ii)*PI()/180+ph))*INDEX(mm,ii)*INDEX(_10kA,ii)</f>
        <v>5.9756180176625007E-7</v>
      </c>
      <c r="AL13" s="75">
        <f t="shared" si="9"/>
        <v>7.6820911979619874E-7</v>
      </c>
      <c r="AM13" s="75">
        <f t="shared" si="9"/>
        <v>9.1551479245371102E-7</v>
      </c>
      <c r="AN13" s="75">
        <f t="shared" si="9"/>
        <v>1.0350030114153558E-6</v>
      </c>
      <c r="AO13" s="75">
        <f t="shared" si="9"/>
        <v>1.12304318761194E-6</v>
      </c>
      <c r="AP13" s="75">
        <f t="shared" si="9"/>
        <v>1.176960264840208E-6</v>
      </c>
      <c r="AQ13" s="75">
        <f t="shared" si="9"/>
        <v>1.1951159999919373E-6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1.7092199999999999E-8</v>
      </c>
      <c r="E14" s="50">
        <v>-4.14079E-16</v>
      </c>
      <c r="F14" s="36">
        <f t="shared" si="5"/>
        <v>3.3665062152070531E-4</v>
      </c>
      <c r="G14" s="75">
        <f t="shared" si="6"/>
        <v>-2.8310084335199998E-23</v>
      </c>
      <c r="H14" s="75">
        <f t="shared" si="6"/>
        <v>1.1691753387501963E-8</v>
      </c>
      <c r="I14" s="75">
        <f t="shared" si="6"/>
        <v>2.1973308764568513E-8</v>
      </c>
      <c r="J14" s="75">
        <f t="shared" si="6"/>
        <v>2.9604558813128747E-8</v>
      </c>
      <c r="K14" s="75">
        <f t="shared" si="6"/>
        <v>3.3665062152070516E-8</v>
      </c>
      <c r="L14" s="75">
        <f t="shared" si="6"/>
        <v>3.3665062152070529E-8</v>
      </c>
      <c r="M14" s="75">
        <f t="shared" si="6"/>
        <v>2.960455881312878E-8</v>
      </c>
      <c r="N14" s="75">
        <f t="shared" si="6"/>
        <v>2.1973308764568562E-8</v>
      </c>
      <c r="O14" s="75">
        <f t="shared" si="6"/>
        <v>1.1691753387502023E-8</v>
      </c>
      <c r="P14" s="75">
        <f t="shared" si="6"/>
        <v>3.4549942854594783E-23</v>
      </c>
      <c r="Q14" s="75">
        <f t="shared" si="7"/>
        <v>-1.1691753387501958E-8</v>
      </c>
      <c r="R14" s="75">
        <f t="shared" si="7"/>
        <v>-2.1973308764568509E-8</v>
      </c>
      <c r="S14" s="75">
        <f t="shared" si="7"/>
        <v>-2.960455881312874E-8</v>
      </c>
      <c r="T14" s="75">
        <f t="shared" si="7"/>
        <v>-3.3665062152070516E-8</v>
      </c>
      <c r="U14" s="75">
        <f t="shared" si="7"/>
        <v>-3.3665062152070529E-8</v>
      </c>
      <c r="V14" s="75">
        <f t="shared" si="7"/>
        <v>-2.9604558813128777E-8</v>
      </c>
      <c r="W14" s="75">
        <f t="shared" si="7"/>
        <v>-2.1973308764568566E-8</v>
      </c>
      <c r="X14" s="75">
        <f t="shared" si="7"/>
        <v>-1.1691753387502015E-8</v>
      </c>
      <c r="Y14" s="75">
        <f t="shared" si="7"/>
        <v>-3.8738039338792606E-23</v>
      </c>
      <c r="Z14" s="75">
        <f t="shared" si="7"/>
        <v>1.1691753387501968E-8</v>
      </c>
      <c r="AA14" s="75">
        <f t="shared" si="8"/>
        <v>2.1973308764568506E-8</v>
      </c>
      <c r="AB14" s="75">
        <f t="shared" si="8"/>
        <v>2.9604558813128754E-8</v>
      </c>
      <c r="AC14" s="75">
        <f t="shared" si="8"/>
        <v>3.3665062152070516E-8</v>
      </c>
      <c r="AD14" s="75">
        <f t="shared" si="8"/>
        <v>3.3665062152070529E-8</v>
      </c>
      <c r="AE14" s="75">
        <f t="shared" si="8"/>
        <v>2.960455881312878E-8</v>
      </c>
      <c r="AF14" s="75">
        <f t="shared" si="8"/>
        <v>2.1973308764568569E-8</v>
      </c>
      <c r="AG14" s="75">
        <f t="shared" si="8"/>
        <v>1.169175338750199E-8</v>
      </c>
      <c r="AH14" s="75">
        <f t="shared" si="8"/>
        <v>1.2564289452593468E-23</v>
      </c>
      <c r="AI14" s="75">
        <f t="shared" si="8"/>
        <v>-1.1691753387501965E-8</v>
      </c>
      <c r="AJ14" s="75">
        <f t="shared" si="8"/>
        <v>-2.1973308764568503E-8</v>
      </c>
      <c r="AK14" s="75">
        <f t="shared" si="9"/>
        <v>-2.9604558813128767E-8</v>
      </c>
      <c r="AL14" s="75">
        <f t="shared" si="9"/>
        <v>-3.3665062152070522E-8</v>
      </c>
      <c r="AM14" s="75">
        <f t="shared" si="9"/>
        <v>-3.3665062152070529E-8</v>
      </c>
      <c r="AN14" s="75">
        <f t="shared" si="9"/>
        <v>-2.960455881312878E-8</v>
      </c>
      <c r="AO14" s="75">
        <f t="shared" si="9"/>
        <v>-2.1973308764568523E-8</v>
      </c>
      <c r="AP14" s="75">
        <f t="shared" si="9"/>
        <v>-1.1691753387502049E-8</v>
      </c>
      <c r="AQ14" s="75">
        <f t="shared" si="9"/>
        <v>-1.6752385936791292E-23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8.9451000000000003E-7</v>
      </c>
      <c r="E15" s="50">
        <v>-6.2349699999999998E-14</v>
      </c>
      <c r="F15" s="36">
        <f t="shared" si="5"/>
        <v>3.5780400000000004E-2</v>
      </c>
      <c r="G15" s="75">
        <f t="shared" si="6"/>
        <v>-2.2308972058799998E-19</v>
      </c>
      <c r="H15" s="75">
        <f t="shared" si="6"/>
        <v>6.2132012561916376E-7</v>
      </c>
      <c r="I15" s="75">
        <f t="shared" si="6"/>
        <v>1.2237617536247661E-6</v>
      </c>
      <c r="J15" s="75">
        <f t="shared" si="6"/>
        <v>1.7890199999998065E-6</v>
      </c>
      <c r="K15" s="75">
        <f t="shared" si="6"/>
        <v>2.2999197789626544E-6</v>
      </c>
      <c r="L15" s="75">
        <f t="shared" si="6"/>
        <v>2.7409376592572848E-6</v>
      </c>
      <c r="M15" s="75">
        <f t="shared" si="6"/>
        <v>3.0986735357567612E-6</v>
      </c>
      <c r="N15" s="75">
        <f t="shared" si="6"/>
        <v>3.3622577848767352E-6</v>
      </c>
      <c r="O15" s="75">
        <f t="shared" si="6"/>
        <v>3.5236815325877623E-6</v>
      </c>
      <c r="P15" s="75">
        <f t="shared" si="6"/>
        <v>3.5780400000000001E-6</v>
      </c>
      <c r="Q15" s="75">
        <f t="shared" si="7"/>
        <v>3.5236815325878398E-6</v>
      </c>
      <c r="R15" s="75">
        <f t="shared" si="7"/>
        <v>3.362257784876888E-6</v>
      </c>
      <c r="S15" s="75">
        <f t="shared" si="7"/>
        <v>3.0986735357569843E-6</v>
      </c>
      <c r="T15" s="75">
        <f t="shared" si="7"/>
        <v>2.7409376592575711E-6</v>
      </c>
      <c r="U15" s="75">
        <f t="shared" si="7"/>
        <v>2.2999197789629962E-6</v>
      </c>
      <c r="V15" s="75">
        <f t="shared" si="7"/>
        <v>1.7890200000001928E-6</v>
      </c>
      <c r="W15" s="75">
        <f t="shared" si="7"/>
        <v>1.2237617536251852E-6</v>
      </c>
      <c r="X15" s="75">
        <f t="shared" si="7"/>
        <v>6.2132012561960231E-7</v>
      </c>
      <c r="Y15" s="75">
        <f t="shared" si="7"/>
        <v>2.2289401691542867E-19</v>
      </c>
      <c r="Z15" s="75">
        <f t="shared" si="7"/>
        <v>-6.2132012561916482E-7</v>
      </c>
      <c r="AA15" s="75">
        <f t="shared" si="8"/>
        <v>-1.2237617536247663E-6</v>
      </c>
      <c r="AB15" s="75">
        <f t="shared" si="8"/>
        <v>-1.7890199999998078E-6</v>
      </c>
      <c r="AC15" s="75">
        <f t="shared" si="8"/>
        <v>-2.2999197789626544E-6</v>
      </c>
      <c r="AD15" s="75">
        <f t="shared" si="8"/>
        <v>-2.7409376592572848E-6</v>
      </c>
      <c r="AE15" s="75">
        <f t="shared" si="8"/>
        <v>-3.0986735357567607E-6</v>
      </c>
      <c r="AF15" s="75">
        <f t="shared" si="8"/>
        <v>-3.3622577848767347E-6</v>
      </c>
      <c r="AG15" s="75">
        <f t="shared" si="8"/>
        <v>-3.5236815325877623E-6</v>
      </c>
      <c r="AH15" s="75">
        <f t="shared" si="8"/>
        <v>-3.5780400000000001E-6</v>
      </c>
      <c r="AI15" s="75">
        <f t="shared" si="8"/>
        <v>-3.5236815325878398E-6</v>
      </c>
      <c r="AJ15" s="75">
        <f t="shared" si="8"/>
        <v>-3.3622577848768885E-6</v>
      </c>
      <c r="AK15" s="75">
        <f t="shared" si="9"/>
        <v>-3.0986735357569839E-6</v>
      </c>
      <c r="AL15" s="75">
        <f t="shared" si="9"/>
        <v>-2.7409376592575715E-6</v>
      </c>
      <c r="AM15" s="75">
        <f t="shared" si="9"/>
        <v>-2.2999197789629966E-6</v>
      </c>
      <c r="AN15" s="75">
        <f t="shared" si="9"/>
        <v>-1.7890200000001943E-6</v>
      </c>
      <c r="AO15" s="75">
        <f t="shared" si="9"/>
        <v>-1.2237617536251843E-6</v>
      </c>
      <c r="AP15" s="75">
        <f t="shared" si="9"/>
        <v>-6.2132012561960591E-7</v>
      </c>
      <c r="AQ15" s="75">
        <f t="shared" si="9"/>
        <v>-2.2333237993318879E-19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9.8731999999999998E-7</v>
      </c>
      <c r="E16" s="50">
        <v>1.5708</v>
      </c>
      <c r="F16" s="36">
        <f t="shared" si="5"/>
        <v>2.961959999980018E-2</v>
      </c>
      <c r="G16" s="75">
        <f t="shared" si="6"/>
        <v>2.961959999980018E-6</v>
      </c>
      <c r="H16" s="75">
        <f t="shared" si="6"/>
        <v>2.9169592828198818E-6</v>
      </c>
      <c r="I16" s="75">
        <f t="shared" si="6"/>
        <v>2.7833282339038823E-6</v>
      </c>
      <c r="J16" s="75">
        <f t="shared" si="6"/>
        <v>2.5651271650327569E-6</v>
      </c>
      <c r="K16" s="75">
        <f t="shared" si="6"/>
        <v>2.2689860052690877E-6</v>
      </c>
      <c r="L16" s="75">
        <f t="shared" si="6"/>
        <v>1.9039028538976353E-6</v>
      </c>
      <c r="M16" s="75">
        <f t="shared" si="6"/>
        <v>1.4809705777318341E-6</v>
      </c>
      <c r="N16" s="75">
        <f t="shared" si="6"/>
        <v>1.0130397599689227E-6</v>
      </c>
      <c r="O16" s="75">
        <f t="shared" si="6"/>
        <v>5.1432824172220777E-7</v>
      </c>
      <c r="P16" s="75">
        <f t="shared" si="6"/>
        <v>-1.0879886588384587E-11</v>
      </c>
      <c r="Q16" s="75">
        <f t="shared" si="7"/>
        <v>-5.1434967091553469E-7</v>
      </c>
      <c r="R16" s="75">
        <f t="shared" si="7"/>
        <v>-1.0130602074672044E-6</v>
      </c>
      <c r="S16" s="75">
        <f t="shared" si="7"/>
        <v>-1.480989422248183E-6</v>
      </c>
      <c r="T16" s="75">
        <f t="shared" si="7"/>
        <v>-1.9039195228509606E-6</v>
      </c>
      <c r="U16" s="75">
        <f t="shared" si="7"/>
        <v>-2.2689999921816748E-6</v>
      </c>
      <c r="V16" s="75">
        <f t="shared" si="7"/>
        <v>-2.5651380449193447E-6</v>
      </c>
      <c r="W16" s="75">
        <f t="shared" si="7"/>
        <v>-2.7833356761846222E-6</v>
      </c>
      <c r="X16" s="75">
        <f t="shared" si="7"/>
        <v>-2.9169630613648407E-6</v>
      </c>
      <c r="Y16" s="75">
        <f t="shared" si="7"/>
        <v>-2.961959999980018E-6</v>
      </c>
      <c r="Z16" s="75">
        <f t="shared" si="7"/>
        <v>-2.9169592828198818E-6</v>
      </c>
      <c r="AA16" s="75">
        <f t="shared" si="8"/>
        <v>-2.7833282339038828E-6</v>
      </c>
      <c r="AB16" s="75">
        <f t="shared" si="8"/>
        <v>-2.565127165032756E-6</v>
      </c>
      <c r="AC16" s="75">
        <f t="shared" si="8"/>
        <v>-2.2689860052690873E-6</v>
      </c>
      <c r="AD16" s="75">
        <f t="shared" si="8"/>
        <v>-1.9039028538976353E-6</v>
      </c>
      <c r="AE16" s="75">
        <f t="shared" si="8"/>
        <v>-1.4809705777318341E-6</v>
      </c>
      <c r="AF16" s="75">
        <f t="shared" si="8"/>
        <v>-1.0130397599689231E-6</v>
      </c>
      <c r="AG16" s="75">
        <f t="shared" si="8"/>
        <v>-5.1432824172220681E-7</v>
      </c>
      <c r="AH16" s="75">
        <f t="shared" si="8"/>
        <v>1.0879886588021704E-11</v>
      </c>
      <c r="AI16" s="75">
        <f t="shared" si="8"/>
        <v>5.1434967091553437E-7</v>
      </c>
      <c r="AJ16" s="75">
        <f t="shared" si="8"/>
        <v>1.0130602074672042E-6</v>
      </c>
      <c r="AK16" s="75">
        <f t="shared" si="9"/>
        <v>1.4809894222481851E-6</v>
      </c>
      <c r="AL16" s="75">
        <f t="shared" si="9"/>
        <v>1.9039195228509606E-6</v>
      </c>
      <c r="AM16" s="75">
        <f t="shared" si="9"/>
        <v>2.2689999921816744E-6</v>
      </c>
      <c r="AN16" s="75">
        <f t="shared" si="9"/>
        <v>2.5651380449193443E-6</v>
      </c>
      <c r="AO16" s="75">
        <f t="shared" si="9"/>
        <v>2.783335676184623E-6</v>
      </c>
      <c r="AP16" s="75">
        <f t="shared" si="9"/>
        <v>2.9169630613648399E-6</v>
      </c>
      <c r="AQ16" s="75">
        <f t="shared" si="9"/>
        <v>2.961959999980018E-6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5.9461800000000002E-8</v>
      </c>
      <c r="E17" s="50">
        <v>-4.2014000000000001E-16</v>
      </c>
      <c r="F17" s="36">
        <f t="shared" si="5"/>
        <v>1.1711688329612265E-3</v>
      </c>
      <c r="G17" s="75">
        <f t="shared" si="6"/>
        <v>-9.9929122608000002E-23</v>
      </c>
      <c r="H17" s="75">
        <f t="shared" si="6"/>
        <v>4.0674266716804407E-8</v>
      </c>
      <c r="I17" s="75">
        <f t="shared" si="6"/>
        <v>7.6442616579318048E-8</v>
      </c>
      <c r="J17" s="75">
        <f t="shared" si="6"/>
        <v>1.0299085870949902E-7</v>
      </c>
      <c r="K17" s="75">
        <f t="shared" si="6"/>
        <v>1.1711688329612261E-7</v>
      </c>
      <c r="L17" s="75">
        <f t="shared" si="6"/>
        <v>1.1711688329612265E-7</v>
      </c>
      <c r="M17" s="75">
        <f t="shared" si="6"/>
        <v>1.0299085870949914E-7</v>
      </c>
      <c r="N17" s="75">
        <f t="shared" si="6"/>
        <v>7.6442616579318233E-8</v>
      </c>
      <c r="O17" s="75">
        <f t="shared" si="6"/>
        <v>4.0674266716804619E-8</v>
      </c>
      <c r="P17" s="75">
        <f t="shared" si="6"/>
        <v>1.2019528159226691E-22</v>
      </c>
      <c r="Q17" s="75">
        <f t="shared" si="7"/>
        <v>-4.0674266716804394E-8</v>
      </c>
      <c r="R17" s="75">
        <f t="shared" si="7"/>
        <v>-7.6442616579318048E-8</v>
      </c>
      <c r="S17" s="75">
        <f t="shared" si="7"/>
        <v>-1.0299085870949899E-7</v>
      </c>
      <c r="T17" s="75">
        <f t="shared" si="7"/>
        <v>-1.1711688329612261E-7</v>
      </c>
      <c r="U17" s="75">
        <f t="shared" si="7"/>
        <v>-1.1711688329612265E-7</v>
      </c>
      <c r="V17" s="75">
        <f t="shared" si="7"/>
        <v>-1.0299085870949912E-7</v>
      </c>
      <c r="W17" s="75">
        <f t="shared" si="7"/>
        <v>-7.6442616579318247E-8</v>
      </c>
      <c r="X17" s="75">
        <f t="shared" si="7"/>
        <v>-4.0674266716804586E-8</v>
      </c>
      <c r="Y17" s="75">
        <f t="shared" si="7"/>
        <v>-1.3476518807148398E-22</v>
      </c>
      <c r="Z17" s="75">
        <f t="shared" si="7"/>
        <v>4.0674266716804427E-8</v>
      </c>
      <c r="AA17" s="75">
        <f t="shared" si="8"/>
        <v>7.6442616579318035E-8</v>
      </c>
      <c r="AB17" s="75">
        <f t="shared" si="8"/>
        <v>1.0299085870949904E-7</v>
      </c>
      <c r="AC17" s="75">
        <f t="shared" si="8"/>
        <v>1.1711688329612261E-7</v>
      </c>
      <c r="AD17" s="75">
        <f t="shared" si="8"/>
        <v>1.1711688329612264E-7</v>
      </c>
      <c r="AE17" s="75">
        <f t="shared" si="8"/>
        <v>1.0299085870949914E-7</v>
      </c>
      <c r="AF17" s="75">
        <f t="shared" si="8"/>
        <v>7.644261657931826E-8</v>
      </c>
      <c r="AG17" s="75">
        <f t="shared" si="8"/>
        <v>4.06742667168045E-8</v>
      </c>
      <c r="AH17" s="75">
        <f t="shared" si="8"/>
        <v>4.370971943765123E-23</v>
      </c>
      <c r="AI17" s="75">
        <f t="shared" si="8"/>
        <v>-4.0674266716804414E-8</v>
      </c>
      <c r="AJ17" s="75">
        <f t="shared" si="8"/>
        <v>-7.6442616579318022E-8</v>
      </c>
      <c r="AK17" s="75">
        <f t="shared" si="9"/>
        <v>-1.0299085870949908E-7</v>
      </c>
      <c r="AL17" s="75">
        <f t="shared" si="9"/>
        <v>-1.1711688329612263E-7</v>
      </c>
      <c r="AM17" s="75">
        <f t="shared" si="9"/>
        <v>-1.1711688329612264E-7</v>
      </c>
      <c r="AN17" s="75">
        <f t="shared" si="9"/>
        <v>-1.0299085870949914E-7</v>
      </c>
      <c r="AO17" s="75">
        <f t="shared" si="9"/>
        <v>-7.6442616579318101E-8</v>
      </c>
      <c r="AP17" s="75">
        <f t="shared" si="9"/>
        <v>-4.0674266716804712E-8</v>
      </c>
      <c r="AQ17" s="75">
        <f t="shared" si="9"/>
        <v>-5.8279625916868307E-23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3.3845200000000001E-6</v>
      </c>
      <c r="E18" s="50">
        <v>-1.6436300000000001E-13</v>
      </c>
      <c r="F18" s="36">
        <f t="shared" si="5"/>
        <v>0.1353808</v>
      </c>
      <c r="G18" s="75">
        <f t="shared" si="6"/>
        <v>-2.2251594430400002E-18</v>
      </c>
      <c r="H18" s="75">
        <f t="shared" si="6"/>
        <v>2.3508629211069247E-6</v>
      </c>
      <c r="I18" s="75">
        <f t="shared" si="6"/>
        <v>4.6302960619522789E-6</v>
      </c>
      <c r="J18" s="75">
        <f t="shared" si="6"/>
        <v>6.7690399999980732E-6</v>
      </c>
      <c r="K18" s="75">
        <f t="shared" si="6"/>
        <v>8.7021100829434414E-6</v>
      </c>
      <c r="L18" s="75">
        <f t="shared" si="6"/>
        <v>1.0370770954498745E-5</v>
      </c>
      <c r="M18" s="75">
        <f t="shared" si="6"/>
        <v>1.172432119846492E-5</v>
      </c>
      <c r="N18" s="75">
        <f t="shared" si="6"/>
        <v>1.2721633875608529E-5</v>
      </c>
      <c r="O18" s="75">
        <f t="shared" si="6"/>
        <v>1.3332406144899127E-5</v>
      </c>
      <c r="P18" s="75">
        <f t="shared" si="6"/>
        <v>1.353808E-5</v>
      </c>
      <c r="Q18" s="75">
        <f t="shared" si="7"/>
        <v>1.33324061448999E-5</v>
      </c>
      <c r="R18" s="75">
        <f t="shared" si="7"/>
        <v>1.2721633875610052E-5</v>
      </c>
      <c r="S18" s="75">
        <f t="shared" si="7"/>
        <v>1.1724321198467146E-5</v>
      </c>
      <c r="T18" s="75">
        <f t="shared" si="7"/>
        <v>1.0370770954501603E-5</v>
      </c>
      <c r="U18" s="75">
        <f t="shared" si="7"/>
        <v>8.7021100829468516E-6</v>
      </c>
      <c r="V18" s="75">
        <f t="shared" si="7"/>
        <v>6.7690400000019255E-6</v>
      </c>
      <c r="W18" s="75">
        <f t="shared" si="7"/>
        <v>4.6302960619564624E-6</v>
      </c>
      <c r="X18" s="75">
        <f t="shared" si="7"/>
        <v>2.3508629211113064E-6</v>
      </c>
      <c r="Y18" s="75">
        <f t="shared" si="7"/>
        <v>2.2261412583116091E-18</v>
      </c>
      <c r="Z18" s="75">
        <f t="shared" si="7"/>
        <v>-2.3508629211069276E-6</v>
      </c>
      <c r="AA18" s="75">
        <f t="shared" si="8"/>
        <v>-4.630296061952278E-6</v>
      </c>
      <c r="AB18" s="75">
        <f t="shared" si="8"/>
        <v>-6.7690399999980757E-6</v>
      </c>
      <c r="AC18" s="75">
        <f t="shared" si="8"/>
        <v>-8.7021100829434414E-6</v>
      </c>
      <c r="AD18" s="75">
        <f t="shared" si="8"/>
        <v>-1.0370770954498742E-5</v>
      </c>
      <c r="AE18" s="75">
        <f t="shared" si="8"/>
        <v>-1.1724321198464918E-5</v>
      </c>
      <c r="AF18" s="75">
        <f t="shared" si="8"/>
        <v>-1.2721633875608526E-5</v>
      </c>
      <c r="AG18" s="75">
        <f t="shared" si="8"/>
        <v>-1.3332406144899127E-5</v>
      </c>
      <c r="AH18" s="75">
        <f t="shared" si="8"/>
        <v>-1.353808E-5</v>
      </c>
      <c r="AI18" s="75">
        <f t="shared" si="8"/>
        <v>-1.3332406144899901E-5</v>
      </c>
      <c r="AJ18" s="75">
        <f t="shared" si="8"/>
        <v>-1.2721633875610056E-5</v>
      </c>
      <c r="AK18" s="75">
        <f t="shared" si="9"/>
        <v>-1.1724321198467144E-5</v>
      </c>
      <c r="AL18" s="75">
        <f t="shared" si="9"/>
        <v>-1.0370770954501605E-5</v>
      </c>
      <c r="AM18" s="75">
        <f t="shared" si="9"/>
        <v>-8.7021100829468533E-6</v>
      </c>
      <c r="AN18" s="75">
        <f t="shared" si="9"/>
        <v>-6.7690400000019331E-6</v>
      </c>
      <c r="AO18" s="75">
        <f t="shared" si="9"/>
        <v>-4.6302960619564573E-6</v>
      </c>
      <c r="AP18" s="75">
        <f t="shared" si="9"/>
        <v>-2.3508629211113195E-6</v>
      </c>
      <c r="AQ18" s="75">
        <f t="shared" si="9"/>
        <v>-2.227799874091052E-18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2.28372E-6</v>
      </c>
      <c r="E19" s="50">
        <v>1.5708</v>
      </c>
      <c r="F19" s="36">
        <f t="shared" si="5"/>
        <v>6.8511599999537792E-2</v>
      </c>
      <c r="G19" s="75">
        <f t="shared" si="6"/>
        <v>6.8511599999537794E-6</v>
      </c>
      <c r="H19" s="75">
        <f t="shared" si="6"/>
        <v>6.7470711151009008E-6</v>
      </c>
      <c r="I19" s="75">
        <f t="shared" si="6"/>
        <v>6.4379758885984006E-6</v>
      </c>
      <c r="J19" s="75">
        <f t="shared" si="6"/>
        <v>5.9332660224938297E-6</v>
      </c>
      <c r="K19" s="75">
        <f t="shared" si="6"/>
        <v>5.2482768706732586E-6</v>
      </c>
      <c r="L19" s="75">
        <f t="shared" si="6"/>
        <v>4.4038214818935177E-6</v>
      </c>
      <c r="M19" s="75">
        <f t="shared" si="6"/>
        <v>3.4255582058276382E-6</v>
      </c>
      <c r="N19" s="75">
        <f t="shared" si="6"/>
        <v>2.3432110770937773E-6</v>
      </c>
      <c r="O19" s="75">
        <f t="shared" si="6"/>
        <v>1.1896666655044364E-6</v>
      </c>
      <c r="P19" s="75">
        <f t="shared" si="6"/>
        <v>-2.5165715876945314E-11</v>
      </c>
      <c r="Q19" s="75">
        <f t="shared" si="7"/>
        <v>-1.1897162322886449E-6</v>
      </c>
      <c r="R19" s="75">
        <f t="shared" si="7"/>
        <v>-2.3432583731687846E-6</v>
      </c>
      <c r="S19" s="75">
        <f t="shared" si="7"/>
        <v>-3.4256017941261404E-6</v>
      </c>
      <c r="T19" s="75">
        <f t="shared" si="7"/>
        <v>-4.4038600380071265E-6</v>
      </c>
      <c r="U19" s="75">
        <f t="shared" si="7"/>
        <v>-5.2483092230939651E-6</v>
      </c>
      <c r="V19" s="75">
        <f t="shared" si="7"/>
        <v>-5.9332911882097053E-6</v>
      </c>
      <c r="W19" s="75">
        <f t="shared" si="7"/>
        <v>-6.4379931029619006E-6</v>
      </c>
      <c r="X19" s="75">
        <f t="shared" si="7"/>
        <v>-6.7470798550623031E-6</v>
      </c>
      <c r="Y19" s="75">
        <f t="shared" si="7"/>
        <v>-6.8511599999537794E-6</v>
      </c>
      <c r="Z19" s="75">
        <f t="shared" si="7"/>
        <v>-6.7470711151009008E-6</v>
      </c>
      <c r="AA19" s="75">
        <f t="shared" si="8"/>
        <v>-6.4379758885984023E-6</v>
      </c>
      <c r="AB19" s="75">
        <f t="shared" si="8"/>
        <v>-5.9332660224938289E-6</v>
      </c>
      <c r="AC19" s="75">
        <f t="shared" si="8"/>
        <v>-5.2482768706732569E-6</v>
      </c>
      <c r="AD19" s="75">
        <f t="shared" si="8"/>
        <v>-4.4038214818935177E-6</v>
      </c>
      <c r="AE19" s="75">
        <f t="shared" si="8"/>
        <v>-3.4255582058276382E-6</v>
      </c>
      <c r="AF19" s="75">
        <f t="shared" si="8"/>
        <v>-2.3432110770937781E-6</v>
      </c>
      <c r="AG19" s="75">
        <f t="shared" si="8"/>
        <v>-1.1896666655044343E-6</v>
      </c>
      <c r="AH19" s="75">
        <f t="shared" si="8"/>
        <v>2.5165715876105949E-11</v>
      </c>
      <c r="AI19" s="75">
        <f t="shared" si="8"/>
        <v>1.1897162322886441E-6</v>
      </c>
      <c r="AJ19" s="75">
        <f t="shared" si="8"/>
        <v>2.3432583731687833E-6</v>
      </c>
      <c r="AK19" s="75">
        <f t="shared" si="9"/>
        <v>3.4256017941261455E-6</v>
      </c>
      <c r="AL19" s="75">
        <f t="shared" si="9"/>
        <v>4.4038600380071265E-6</v>
      </c>
      <c r="AM19" s="75">
        <f t="shared" si="9"/>
        <v>5.2483092230939642E-6</v>
      </c>
      <c r="AN19" s="75">
        <f t="shared" si="9"/>
        <v>5.9332911882097044E-6</v>
      </c>
      <c r="AO19" s="75">
        <f t="shared" si="9"/>
        <v>6.4379931029619039E-6</v>
      </c>
      <c r="AP19" s="75">
        <f t="shared" si="9"/>
        <v>6.7470798550623031E-6</v>
      </c>
      <c r="AQ19" s="75">
        <f t="shared" si="9"/>
        <v>6.8511599999537794E-6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4.3025799999999999E-7</v>
      </c>
      <c r="E20" s="50">
        <v>-4.2326799999999999E-16</v>
      </c>
      <c r="F20" s="36">
        <f t="shared" si="5"/>
        <v>8.4744282839105331E-3</v>
      </c>
      <c r="G20" s="75">
        <f t="shared" si="6"/>
        <v>-7.2845777257599997E-22</v>
      </c>
      <c r="H20" s="75">
        <f t="shared" si="6"/>
        <v>2.9431380565403049E-7</v>
      </c>
      <c r="I20" s="75">
        <f t="shared" si="6"/>
        <v>5.5312902273702145E-7</v>
      </c>
      <c r="J20" s="75">
        <f t="shared" si="6"/>
        <v>7.4522871636296956E-7</v>
      </c>
      <c r="K20" s="75">
        <f t="shared" si="6"/>
        <v>8.4744282839105305E-7</v>
      </c>
      <c r="L20" s="75">
        <f t="shared" si="6"/>
        <v>8.4744282839105337E-7</v>
      </c>
      <c r="M20" s="75">
        <f t="shared" si="6"/>
        <v>7.4522871636297041E-7</v>
      </c>
      <c r="N20" s="75">
        <f t="shared" si="6"/>
        <v>5.5312902273702272E-7</v>
      </c>
      <c r="O20" s="75">
        <f t="shared" si="6"/>
        <v>2.9431380565403197E-7</v>
      </c>
      <c r="P20" s="75">
        <f t="shared" si="6"/>
        <v>8.6971772578908764E-22</v>
      </c>
      <c r="Q20" s="75">
        <f t="shared" si="7"/>
        <v>-2.9431380565403038E-7</v>
      </c>
      <c r="R20" s="75">
        <f t="shared" si="7"/>
        <v>-5.5312902273702145E-7</v>
      </c>
      <c r="S20" s="75">
        <f t="shared" si="7"/>
        <v>-7.4522871636296935E-7</v>
      </c>
      <c r="T20" s="75">
        <f t="shared" si="7"/>
        <v>-8.4744282839105305E-7</v>
      </c>
      <c r="U20" s="75">
        <f t="shared" si="7"/>
        <v>-8.4744282839105337E-7</v>
      </c>
      <c r="V20" s="75">
        <f t="shared" si="7"/>
        <v>-7.452287163629703E-7</v>
      </c>
      <c r="W20" s="75">
        <f t="shared" si="7"/>
        <v>-5.5312902273702283E-7</v>
      </c>
      <c r="X20" s="75">
        <f t="shared" si="7"/>
        <v>-2.9431380565403176E-7</v>
      </c>
      <c r="Y20" s="75">
        <f t="shared" si="7"/>
        <v>-9.7514371057150224E-22</v>
      </c>
      <c r="Z20" s="75">
        <f t="shared" si="7"/>
        <v>2.9431380565403059E-7</v>
      </c>
      <c r="AA20" s="75">
        <f t="shared" si="8"/>
        <v>5.5312902273702134E-7</v>
      </c>
      <c r="AB20" s="75">
        <f t="shared" si="8"/>
        <v>7.4522871636296978E-7</v>
      </c>
      <c r="AC20" s="75">
        <f t="shared" si="8"/>
        <v>8.4744282839105305E-7</v>
      </c>
      <c r="AD20" s="75">
        <f t="shared" si="8"/>
        <v>8.4744282839105326E-7</v>
      </c>
      <c r="AE20" s="75">
        <f t="shared" si="8"/>
        <v>7.4522871636297041E-7</v>
      </c>
      <c r="AF20" s="75">
        <f t="shared" si="8"/>
        <v>5.5312902273702293E-7</v>
      </c>
      <c r="AG20" s="75">
        <f t="shared" si="8"/>
        <v>2.9431380565403112E-7</v>
      </c>
      <c r="AH20" s="75">
        <f t="shared" si="8"/>
        <v>3.162779543472438E-22</v>
      </c>
      <c r="AI20" s="75">
        <f t="shared" si="8"/>
        <v>-2.9431380565403049E-7</v>
      </c>
      <c r="AJ20" s="75">
        <f t="shared" si="8"/>
        <v>-5.5312902273702124E-7</v>
      </c>
      <c r="AK20" s="75">
        <f t="shared" si="9"/>
        <v>-7.4522871636296999E-7</v>
      </c>
      <c r="AL20" s="75">
        <f t="shared" si="9"/>
        <v>-8.4744282839105315E-7</v>
      </c>
      <c r="AM20" s="75">
        <f t="shared" si="9"/>
        <v>-8.4744282839105326E-7</v>
      </c>
      <c r="AN20" s="75">
        <f t="shared" si="9"/>
        <v>-7.4522871636297041E-7</v>
      </c>
      <c r="AO20" s="75">
        <f t="shared" si="9"/>
        <v>-5.5312902273702177E-7</v>
      </c>
      <c r="AP20" s="75">
        <f t="shared" si="9"/>
        <v>-2.9431380565403266E-7</v>
      </c>
      <c r="AQ20" s="75">
        <f t="shared" si="9"/>
        <v>-4.217039391296584E-22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4.5674100000000004E-6</v>
      </c>
      <c r="E21" s="50">
        <v>-2.59912E-16</v>
      </c>
      <c r="F21" s="36">
        <f t="shared" si="5"/>
        <v>0.18269640000000001</v>
      </c>
      <c r="G21" s="75">
        <f t="shared" si="6"/>
        <v>-4.7484986716800003E-21</v>
      </c>
      <c r="H21" s="75">
        <f t="shared" si="6"/>
        <v>3.1724896926308528E-6</v>
      </c>
      <c r="I21" s="75">
        <f t="shared" si="6"/>
        <v>6.2485848913083659E-6</v>
      </c>
      <c r="J21" s="75">
        <f t="shared" si="6"/>
        <v>9.1348199999999974E-6</v>
      </c>
      <c r="K21" s="75">
        <f t="shared" si="6"/>
        <v>1.1743498225433584E-5</v>
      </c>
      <c r="L21" s="75">
        <f t="shared" si="6"/>
        <v>1.3995356199784204E-5</v>
      </c>
      <c r="M21" s="75">
        <f t="shared" si="6"/>
        <v>1.5821972357996329E-5</v>
      </c>
      <c r="N21" s="75">
        <f t="shared" si="6"/>
        <v>1.7167845892415063E-5</v>
      </c>
      <c r="O21" s="75">
        <f t="shared" si="6"/>
        <v>1.7992083116741957E-5</v>
      </c>
      <c r="P21" s="75">
        <f t="shared" si="6"/>
        <v>1.8269640000000001E-5</v>
      </c>
      <c r="Q21" s="75">
        <f t="shared" si="7"/>
        <v>1.799208311674196E-5</v>
      </c>
      <c r="R21" s="75">
        <f t="shared" si="7"/>
        <v>1.7167845892415067E-5</v>
      </c>
      <c r="S21" s="75">
        <f t="shared" si="7"/>
        <v>1.5821972357996339E-5</v>
      </c>
      <c r="T21" s="75">
        <f t="shared" si="7"/>
        <v>1.3995356199784213E-5</v>
      </c>
      <c r="U21" s="75">
        <f t="shared" si="7"/>
        <v>1.1743498225433595E-5</v>
      </c>
      <c r="V21" s="75">
        <f t="shared" si="7"/>
        <v>9.1348200000000075E-6</v>
      </c>
      <c r="W21" s="75">
        <f t="shared" si="7"/>
        <v>6.248584891308382E-6</v>
      </c>
      <c r="X21" s="75">
        <f t="shared" si="7"/>
        <v>3.1724896926308638E-6</v>
      </c>
      <c r="Y21" s="75">
        <f t="shared" si="7"/>
        <v>1.0351652113618772E-20</v>
      </c>
      <c r="Z21" s="75">
        <f t="shared" si="7"/>
        <v>-3.1724896926308519E-6</v>
      </c>
      <c r="AA21" s="75">
        <f t="shared" si="8"/>
        <v>-6.2485848913083616E-6</v>
      </c>
      <c r="AB21" s="75">
        <f t="shared" si="8"/>
        <v>-9.1348199999999957E-6</v>
      </c>
      <c r="AC21" s="75">
        <f t="shared" si="8"/>
        <v>-1.174349822543358E-5</v>
      </c>
      <c r="AD21" s="75">
        <f t="shared" si="8"/>
        <v>-1.3995356199784204E-5</v>
      </c>
      <c r="AE21" s="75">
        <f t="shared" si="8"/>
        <v>-1.5821972357996329E-5</v>
      </c>
      <c r="AF21" s="75">
        <f t="shared" si="8"/>
        <v>-1.716784589241506E-5</v>
      </c>
      <c r="AG21" s="75">
        <f t="shared" si="8"/>
        <v>-1.7992083116741957E-5</v>
      </c>
      <c r="AH21" s="75">
        <f t="shared" si="8"/>
        <v>-1.8269640000000001E-5</v>
      </c>
      <c r="AI21" s="75">
        <f t="shared" si="8"/>
        <v>-1.799208311674196E-5</v>
      </c>
      <c r="AJ21" s="75">
        <f t="shared" si="8"/>
        <v>-1.7167845892415067E-5</v>
      </c>
      <c r="AK21" s="75">
        <f t="shared" si="9"/>
        <v>-1.5821972357996333E-5</v>
      </c>
      <c r="AL21" s="75">
        <f t="shared" si="9"/>
        <v>-1.3995356199784209E-5</v>
      </c>
      <c r="AM21" s="75">
        <f t="shared" si="9"/>
        <v>-1.1743498225433592E-5</v>
      </c>
      <c r="AN21" s="75">
        <f t="shared" si="9"/>
        <v>-9.1348200000000092E-6</v>
      </c>
      <c r="AO21" s="75">
        <f t="shared" si="9"/>
        <v>-6.2485848913083684E-6</v>
      </c>
      <c r="AP21" s="75">
        <f t="shared" si="9"/>
        <v>-3.1724896926308744E-6</v>
      </c>
      <c r="AQ21" s="75">
        <f t="shared" si="9"/>
        <v>-4.4766042435473444E-21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2.29702E-7</v>
      </c>
      <c r="E22" s="50">
        <v>1.5708</v>
      </c>
      <c r="F22" s="36">
        <f t="shared" si="5"/>
        <v>6.8910599999535112E-3</v>
      </c>
      <c r="G22" s="75">
        <f t="shared" si="6"/>
        <v>6.8910599999535112E-7</v>
      </c>
      <c r="H22" s="75">
        <f t="shared" si="6"/>
        <v>6.7863649189957914E-7</v>
      </c>
      <c r="I22" s="75">
        <f t="shared" si="6"/>
        <v>6.4754695740407317E-7</v>
      </c>
      <c r="J22" s="75">
        <f t="shared" si="6"/>
        <v>5.967820362824154E-7</v>
      </c>
      <c r="K22" s="75">
        <f t="shared" si="6"/>
        <v>5.2788419497459792E-7</v>
      </c>
      <c r="L22" s="75">
        <f t="shared" si="6"/>
        <v>4.4294685952476875E-7</v>
      </c>
      <c r="M22" s="75">
        <f t="shared" si="6"/>
        <v>3.4455080789020549E-7</v>
      </c>
      <c r="N22" s="75">
        <f t="shared" si="6"/>
        <v>2.3568575430901987E-7</v>
      </c>
      <c r="O22" s="75">
        <f t="shared" si="6"/>
        <v>1.1965950834590058E-7</v>
      </c>
      <c r="P22" s="75">
        <f t="shared" si="6"/>
        <v>-2.531227676057526E-12</v>
      </c>
      <c r="Q22" s="75">
        <f t="shared" si="7"/>
        <v>-1.196644938911803E-7</v>
      </c>
      <c r="R22" s="75">
        <f t="shared" si="7"/>
        <v>-2.3569051146095672E-7</v>
      </c>
      <c r="S22" s="75">
        <f t="shared" si="7"/>
        <v>-3.4455519210514541E-7</v>
      </c>
      <c r="T22" s="75">
        <f t="shared" si="7"/>
        <v>-4.4295073759055964E-7</v>
      </c>
      <c r="U22" s="75">
        <f t="shared" si="7"/>
        <v>-5.278874490581727E-7</v>
      </c>
      <c r="V22" s="75">
        <f t="shared" si="7"/>
        <v>-5.9678456751009126E-7</v>
      </c>
      <c r="W22" s="75">
        <f t="shared" si="7"/>
        <v>-6.4754868886577816E-7</v>
      </c>
      <c r="X22" s="75">
        <f t="shared" si="7"/>
        <v>-6.7863737098572568E-7</v>
      </c>
      <c r="Y22" s="75">
        <f t="shared" si="7"/>
        <v>-6.8910599999535112E-7</v>
      </c>
      <c r="Z22" s="75">
        <f t="shared" si="7"/>
        <v>-6.7863649189957914E-7</v>
      </c>
      <c r="AA22" s="75">
        <f t="shared" si="8"/>
        <v>-6.4754695740407328E-7</v>
      </c>
      <c r="AB22" s="75">
        <f t="shared" si="8"/>
        <v>-5.9678203628241519E-7</v>
      </c>
      <c r="AC22" s="75">
        <f t="shared" si="8"/>
        <v>-5.278841949745977E-7</v>
      </c>
      <c r="AD22" s="75">
        <f t="shared" si="8"/>
        <v>-4.4294685952476875E-7</v>
      </c>
      <c r="AE22" s="75">
        <f t="shared" si="8"/>
        <v>-3.4455080789020554E-7</v>
      </c>
      <c r="AF22" s="75">
        <f t="shared" si="8"/>
        <v>-2.3568575430901995E-7</v>
      </c>
      <c r="AG22" s="75">
        <f t="shared" si="8"/>
        <v>-1.1965950834590037E-7</v>
      </c>
      <c r="AH22" s="75">
        <f t="shared" si="8"/>
        <v>2.5312276759731006E-12</v>
      </c>
      <c r="AI22" s="75">
        <f t="shared" si="8"/>
        <v>1.1966449389118025E-7</v>
      </c>
      <c r="AJ22" s="75">
        <f t="shared" si="8"/>
        <v>2.3569051146095662E-7</v>
      </c>
      <c r="AK22" s="75">
        <f t="shared" si="9"/>
        <v>3.4455519210514589E-7</v>
      </c>
      <c r="AL22" s="75">
        <f t="shared" si="9"/>
        <v>4.4295073759055964E-7</v>
      </c>
      <c r="AM22" s="75">
        <f t="shared" si="9"/>
        <v>5.2788744905817259E-7</v>
      </c>
      <c r="AN22" s="75">
        <f t="shared" si="9"/>
        <v>5.9678456751009115E-7</v>
      </c>
      <c r="AO22" s="75">
        <f t="shared" si="9"/>
        <v>6.4754868886577837E-7</v>
      </c>
      <c r="AP22" s="75">
        <f t="shared" si="9"/>
        <v>6.7863737098572558E-7</v>
      </c>
      <c r="AQ22" s="75">
        <f t="shared" si="9"/>
        <v>6.8910599999535112E-7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9.3305699999999999E-7</v>
      </c>
      <c r="E23" s="50">
        <v>-3.8183700000000001E-16</v>
      </c>
      <c r="F23" s="36">
        <f t="shared" si="5"/>
        <v>1.8377635352046236E-2</v>
      </c>
      <c r="G23" s="75">
        <f t="shared" ref="G23:P32" si="10">Bn*SIN(m*(th-INDEX(deg,ii)*PI()/180+ph))*INDEX(mm,ii)*INDEX(_10kA,ii)</f>
        <v>-1.4251027428360001E-21</v>
      </c>
      <c r="H23" s="75">
        <f t="shared" si="10"/>
        <v>6.382485777420356E-7</v>
      </c>
      <c r="I23" s="75">
        <f t="shared" si="10"/>
        <v>1.1995149574625855E-6</v>
      </c>
      <c r="J23" s="75">
        <f t="shared" si="10"/>
        <v>1.6161021303577933E-6</v>
      </c>
      <c r="K23" s="75">
        <f t="shared" si="10"/>
        <v>1.8377635352046232E-6</v>
      </c>
      <c r="L23" s="75">
        <f t="shared" si="10"/>
        <v>1.8377635352046237E-6</v>
      </c>
      <c r="M23" s="75">
        <f t="shared" si="10"/>
        <v>1.6161021303577949E-6</v>
      </c>
      <c r="N23" s="75">
        <f t="shared" si="10"/>
        <v>1.1995149574625883E-6</v>
      </c>
      <c r="O23" s="75">
        <f t="shared" si="10"/>
        <v>6.3824857774203878E-7</v>
      </c>
      <c r="P23" s="75">
        <f t="shared" si="10"/>
        <v>1.886068851878614E-21</v>
      </c>
      <c r="Q23" s="75">
        <f t="shared" ref="Q23:Z32" si="11">Bn*SIN(m*(th-INDEX(deg,ii)*PI()/180+ph))*INDEX(mm,ii)*INDEX(_10kA,ii)</f>
        <v>-6.3824857774203529E-7</v>
      </c>
      <c r="R23" s="75">
        <f t="shared" si="11"/>
        <v>-1.1995149574625853E-6</v>
      </c>
      <c r="S23" s="75">
        <f t="shared" si="11"/>
        <v>-1.6161021303577926E-6</v>
      </c>
      <c r="T23" s="75">
        <f t="shared" si="11"/>
        <v>-1.8377635352046232E-6</v>
      </c>
      <c r="U23" s="75">
        <f t="shared" si="11"/>
        <v>-1.8377635352046239E-6</v>
      </c>
      <c r="V23" s="75">
        <f t="shared" si="11"/>
        <v>-1.6161021303577947E-6</v>
      </c>
      <c r="W23" s="75">
        <f t="shared" si="11"/>
        <v>-1.1995149574625883E-6</v>
      </c>
      <c r="X23" s="75">
        <f t="shared" si="11"/>
        <v>-6.3824857774203825E-7</v>
      </c>
      <c r="Y23" s="75">
        <f t="shared" si="11"/>
        <v>-2.1146955202569484E-21</v>
      </c>
      <c r="Z23" s="75">
        <f t="shared" si="11"/>
        <v>6.3824857774203582E-7</v>
      </c>
      <c r="AA23" s="75">
        <f t="shared" ref="AA23:AJ32" si="12">Bn*SIN(m*(th-INDEX(deg,ii)*PI()/180+ph))*INDEX(mm,ii)*INDEX(_10kA,ii)</f>
        <v>1.1995149574625851E-6</v>
      </c>
      <c r="AB23" s="75">
        <f t="shared" si="12"/>
        <v>1.6161021303577935E-6</v>
      </c>
      <c r="AC23" s="75">
        <f t="shared" si="12"/>
        <v>1.8377635352046232E-6</v>
      </c>
      <c r="AD23" s="75">
        <f t="shared" si="12"/>
        <v>1.8377635352046237E-6</v>
      </c>
      <c r="AE23" s="75">
        <f t="shared" si="12"/>
        <v>1.6161021303577949E-6</v>
      </c>
      <c r="AF23" s="75">
        <f t="shared" si="12"/>
        <v>1.1995149574625885E-6</v>
      </c>
      <c r="AG23" s="75">
        <f t="shared" si="12"/>
        <v>6.3824857774203698E-7</v>
      </c>
      <c r="AH23" s="75">
        <f t="shared" si="12"/>
        <v>6.858800051350033E-22</v>
      </c>
      <c r="AI23" s="75">
        <f t="shared" si="12"/>
        <v>-6.382485777420356E-7</v>
      </c>
      <c r="AJ23" s="75">
        <f t="shared" si="12"/>
        <v>-1.1995149574625849E-6</v>
      </c>
      <c r="AK23" s="75">
        <f t="shared" ref="AK23:AQ32" si="13">Bn*SIN(m*(th-INDEX(deg,ii)*PI()/180+ph))*INDEX(mm,ii)*INDEX(_10kA,ii)</f>
        <v>-1.6161021303577941E-6</v>
      </c>
      <c r="AL23" s="75">
        <f t="shared" si="13"/>
        <v>-1.8377635352046234E-6</v>
      </c>
      <c r="AM23" s="75">
        <f t="shared" si="13"/>
        <v>-1.8377635352046237E-6</v>
      </c>
      <c r="AN23" s="75">
        <f t="shared" si="13"/>
        <v>-1.6161021303577949E-6</v>
      </c>
      <c r="AO23" s="75">
        <f t="shared" si="13"/>
        <v>-1.1995149574625861E-6</v>
      </c>
      <c r="AP23" s="75">
        <f t="shared" si="13"/>
        <v>-6.3824857774204026E-7</v>
      </c>
      <c r="AQ23" s="75">
        <f t="shared" si="13"/>
        <v>-9.1450667351333787E-22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8.0741499999999996E-6</v>
      </c>
      <c r="E24" s="50">
        <v>-2.38174E-16</v>
      </c>
      <c r="F24" s="36">
        <f t="shared" si="5"/>
        <v>0.32296599999999998</v>
      </c>
      <c r="G24" s="75">
        <f t="shared" si="10"/>
        <v>-7.6922104083999991E-21</v>
      </c>
      <c r="H24" s="75">
        <f t="shared" si="10"/>
        <v>5.6082457348377741E-6</v>
      </c>
      <c r="I24" s="75">
        <f t="shared" si="10"/>
        <v>1.1046087760931784E-5</v>
      </c>
      <c r="J24" s="75">
        <f t="shared" si="10"/>
        <v>1.6148299999999992E-5</v>
      </c>
      <c r="K24" s="75">
        <f t="shared" si="10"/>
        <v>2.0759854315002278E-5</v>
      </c>
      <c r="L24" s="75">
        <f t="shared" si="10"/>
        <v>2.474063096163638E-5</v>
      </c>
      <c r="M24" s="75">
        <f t="shared" si="10"/>
        <v>2.7969676055864495E-5</v>
      </c>
      <c r="N24" s="75">
        <f t="shared" si="10"/>
        <v>3.0348876696474163E-5</v>
      </c>
      <c r="O24" s="75">
        <f t="shared" si="10"/>
        <v>3.1805942075934079E-5</v>
      </c>
      <c r="P24" s="75">
        <f t="shared" si="10"/>
        <v>3.2296599999999998E-5</v>
      </c>
      <c r="Q24" s="75">
        <f t="shared" si="11"/>
        <v>3.1805942075934079E-5</v>
      </c>
      <c r="R24" s="75">
        <f t="shared" si="11"/>
        <v>3.034887669647417E-5</v>
      </c>
      <c r="S24" s="75">
        <f t="shared" si="11"/>
        <v>2.7969676055864508E-5</v>
      </c>
      <c r="T24" s="75">
        <f t="shared" si="11"/>
        <v>2.4740630961636394E-5</v>
      </c>
      <c r="U24" s="75">
        <f t="shared" si="11"/>
        <v>2.0759854315002302E-5</v>
      </c>
      <c r="V24" s="75">
        <f t="shared" si="11"/>
        <v>1.6148300000000009E-5</v>
      </c>
      <c r="W24" s="75">
        <f t="shared" si="11"/>
        <v>1.1046087760931811E-5</v>
      </c>
      <c r="X24" s="75">
        <f t="shared" si="11"/>
        <v>5.6082457348377935E-6</v>
      </c>
      <c r="Y24" s="75">
        <f t="shared" si="11"/>
        <v>1.8299384533723705E-20</v>
      </c>
      <c r="Z24" s="75">
        <f t="shared" si="11"/>
        <v>-5.6082457348377724E-6</v>
      </c>
      <c r="AA24" s="75">
        <f t="shared" si="12"/>
        <v>-1.1046087760931776E-5</v>
      </c>
      <c r="AB24" s="75">
        <f t="shared" si="12"/>
        <v>-1.6148299999999989E-5</v>
      </c>
      <c r="AC24" s="75">
        <f t="shared" si="12"/>
        <v>-2.0759854315002271E-5</v>
      </c>
      <c r="AD24" s="75">
        <f t="shared" si="12"/>
        <v>-2.474063096163638E-5</v>
      </c>
      <c r="AE24" s="75">
        <f t="shared" si="12"/>
        <v>-2.7969676055864491E-5</v>
      </c>
      <c r="AF24" s="75">
        <f t="shared" si="12"/>
        <v>-3.034887669647416E-5</v>
      </c>
      <c r="AG24" s="75">
        <f t="shared" si="12"/>
        <v>-3.1805942075934079E-5</v>
      </c>
      <c r="AH24" s="75">
        <f t="shared" si="12"/>
        <v>-3.2296599999999998E-5</v>
      </c>
      <c r="AI24" s="75">
        <f t="shared" si="12"/>
        <v>-3.1805942075934079E-5</v>
      </c>
      <c r="AJ24" s="75">
        <f t="shared" si="12"/>
        <v>-3.0348876696474174E-5</v>
      </c>
      <c r="AK24" s="75">
        <f t="shared" si="13"/>
        <v>-2.7969676055864498E-5</v>
      </c>
      <c r="AL24" s="75">
        <f t="shared" si="13"/>
        <v>-2.4740630961636387E-5</v>
      </c>
      <c r="AM24" s="75">
        <f t="shared" si="13"/>
        <v>-2.0759854315002292E-5</v>
      </c>
      <c r="AN24" s="75">
        <f t="shared" si="13"/>
        <v>-1.6148300000000013E-5</v>
      </c>
      <c r="AO24" s="75">
        <f t="shared" si="13"/>
        <v>-1.1046087760931788E-5</v>
      </c>
      <c r="AP24" s="75">
        <f t="shared" si="13"/>
        <v>-5.6082457348378122E-6</v>
      </c>
      <c r="AQ24" s="75">
        <f t="shared" si="13"/>
        <v>-7.9136259177603474E-21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2.75399E-6</v>
      </c>
      <c r="E25" s="50">
        <v>-1.5708</v>
      </c>
      <c r="F25" s="36">
        <f t="shared" si="5"/>
        <v>8.2619699999442631E-2</v>
      </c>
      <c r="G25" s="75">
        <f t="shared" si="10"/>
        <v>-8.261969999944263E-6</v>
      </c>
      <c r="H25" s="75">
        <f t="shared" si="10"/>
        <v>-8.1364573809587142E-6</v>
      </c>
      <c r="I25" s="75">
        <f t="shared" si="10"/>
        <v>-7.763722621698829E-6</v>
      </c>
      <c r="J25" s="75">
        <f t="shared" si="10"/>
        <v>-7.1550910792118326E-6</v>
      </c>
      <c r="K25" s="75">
        <f t="shared" si="10"/>
        <v>-6.3290557149337701E-6</v>
      </c>
      <c r="L25" s="75">
        <f t="shared" si="10"/>
        <v>-5.3107151954141678E-6</v>
      </c>
      <c r="M25" s="75">
        <f t="shared" si="10"/>
        <v>-4.131011282033462E-6</v>
      </c>
      <c r="N25" s="75">
        <f t="shared" si="10"/>
        <v>-2.8257886812407416E-6</v>
      </c>
      <c r="O25" s="75">
        <f t="shared" si="10"/>
        <v>-1.4347059212865883E-6</v>
      </c>
      <c r="P25" s="75">
        <f t="shared" si="10"/>
        <v>-3.0347910368202194E-11</v>
      </c>
      <c r="Q25" s="75">
        <f t="shared" si="11"/>
        <v>1.4346461475717517E-6</v>
      </c>
      <c r="R25" s="75">
        <f t="shared" si="11"/>
        <v>2.8257316458258828E-6</v>
      </c>
      <c r="S25" s="75">
        <f t="shared" si="11"/>
        <v>4.1309587179107993E-6</v>
      </c>
      <c r="T25" s="75">
        <f t="shared" si="11"/>
        <v>5.3106686997179721E-6</v>
      </c>
      <c r="U25" s="75">
        <f t="shared" si="11"/>
        <v>6.3290167004122407E-6</v>
      </c>
      <c r="V25" s="75">
        <f t="shared" si="11"/>
        <v>7.1550607313014652E-6</v>
      </c>
      <c r="W25" s="75">
        <f t="shared" si="11"/>
        <v>7.7637018625055229E-6</v>
      </c>
      <c r="X25" s="75">
        <f t="shared" si="11"/>
        <v>8.1364468412400514E-6</v>
      </c>
      <c r="Y25" s="75">
        <f t="shared" si="11"/>
        <v>8.261969999944263E-6</v>
      </c>
      <c r="Z25" s="75">
        <f t="shared" si="11"/>
        <v>8.1364573809587142E-6</v>
      </c>
      <c r="AA25" s="75">
        <f t="shared" si="12"/>
        <v>7.7637226216988307E-6</v>
      </c>
      <c r="AB25" s="75">
        <f t="shared" si="12"/>
        <v>7.1550910792118326E-6</v>
      </c>
      <c r="AC25" s="75">
        <f t="shared" si="12"/>
        <v>6.329055714933771E-6</v>
      </c>
      <c r="AD25" s="75">
        <f t="shared" si="12"/>
        <v>5.3107151954141703E-6</v>
      </c>
      <c r="AE25" s="75">
        <f t="shared" si="12"/>
        <v>4.1310112820334671E-6</v>
      </c>
      <c r="AF25" s="75">
        <f t="shared" si="12"/>
        <v>2.8257886812407475E-6</v>
      </c>
      <c r="AG25" s="75">
        <f t="shared" si="12"/>
        <v>1.4347059212865891E-6</v>
      </c>
      <c r="AH25" s="75">
        <f t="shared" si="12"/>
        <v>3.034791037104893E-11</v>
      </c>
      <c r="AI25" s="75">
        <f t="shared" si="12"/>
        <v>-1.4346461475717472E-6</v>
      </c>
      <c r="AJ25" s="75">
        <f t="shared" si="12"/>
        <v>-2.8257316458258768E-6</v>
      </c>
      <c r="AK25" s="75">
        <f t="shared" si="13"/>
        <v>-4.130958717910801E-6</v>
      </c>
      <c r="AL25" s="75">
        <f t="shared" si="13"/>
        <v>-5.3106686997179704E-6</v>
      </c>
      <c r="AM25" s="75">
        <f t="shared" si="13"/>
        <v>-6.329016700412239E-6</v>
      </c>
      <c r="AN25" s="75">
        <f t="shared" si="13"/>
        <v>-7.155060731301461E-6</v>
      </c>
      <c r="AO25" s="75">
        <f t="shared" si="13"/>
        <v>-7.7637018625055229E-6</v>
      </c>
      <c r="AP25" s="75">
        <f t="shared" si="13"/>
        <v>-8.1364468412400497E-6</v>
      </c>
      <c r="AQ25" s="75">
        <f t="shared" si="13"/>
        <v>-8.261969999944263E-6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1.8902699999999999E-6</v>
      </c>
      <c r="E26" s="50">
        <v>-4.40316E-16</v>
      </c>
      <c r="F26" s="36">
        <f t="shared" si="5"/>
        <v>3.7231051025727734E-2</v>
      </c>
      <c r="G26" s="75">
        <f t="shared" si="10"/>
        <v>-3.3292645012800001E-21</v>
      </c>
      <c r="H26" s="75">
        <f t="shared" si="10"/>
        <v>1.2930208326484204E-6</v>
      </c>
      <c r="I26" s="75">
        <f t="shared" si="10"/>
        <v>2.4300842699243466E-6</v>
      </c>
      <c r="J26" s="75">
        <f t="shared" si="10"/>
        <v>3.2740436800232197E-6</v>
      </c>
      <c r="K26" s="75">
        <f t="shared" si="10"/>
        <v>3.7231051025727722E-6</v>
      </c>
      <c r="L26" s="75">
        <f t="shared" si="10"/>
        <v>3.7231051025727735E-6</v>
      </c>
      <c r="M26" s="75">
        <f t="shared" si="10"/>
        <v>3.2740436800232235E-6</v>
      </c>
      <c r="N26" s="75">
        <f t="shared" si="10"/>
        <v>2.4300842699243525E-6</v>
      </c>
      <c r="O26" s="75">
        <f t="shared" si="10"/>
        <v>1.2930208326484274E-6</v>
      </c>
      <c r="P26" s="75">
        <f t="shared" si="10"/>
        <v>3.820966316785135E-21</v>
      </c>
      <c r="Q26" s="75">
        <f t="shared" si="11"/>
        <v>-1.2930208326484202E-6</v>
      </c>
      <c r="R26" s="75">
        <f t="shared" si="11"/>
        <v>-2.4300842699243466E-6</v>
      </c>
      <c r="S26" s="75">
        <f t="shared" si="11"/>
        <v>-3.2740436800232188E-6</v>
      </c>
      <c r="T26" s="75">
        <f t="shared" si="11"/>
        <v>-3.7231051025727722E-6</v>
      </c>
      <c r="U26" s="75">
        <f t="shared" si="11"/>
        <v>-3.7231051025727735E-6</v>
      </c>
      <c r="V26" s="75">
        <f t="shared" si="11"/>
        <v>-3.2740436800232231E-6</v>
      </c>
      <c r="W26" s="75">
        <f t="shared" si="11"/>
        <v>-2.4300842699243529E-6</v>
      </c>
      <c r="X26" s="75">
        <f t="shared" si="11"/>
        <v>-1.2930208326484263E-6</v>
      </c>
      <c r="Y26" s="75">
        <f t="shared" si="11"/>
        <v>-4.284138590757158E-21</v>
      </c>
      <c r="Z26" s="75">
        <f t="shared" si="11"/>
        <v>1.2930208326484212E-6</v>
      </c>
      <c r="AA26" s="75">
        <f t="shared" si="12"/>
        <v>2.4300842699243461E-6</v>
      </c>
      <c r="AB26" s="75">
        <f t="shared" si="12"/>
        <v>3.2740436800232205E-6</v>
      </c>
      <c r="AC26" s="75">
        <f t="shared" si="12"/>
        <v>3.7231051025727722E-6</v>
      </c>
      <c r="AD26" s="75">
        <f t="shared" si="12"/>
        <v>3.7231051025727731E-6</v>
      </c>
      <c r="AE26" s="75">
        <f t="shared" si="12"/>
        <v>3.2740436800232235E-6</v>
      </c>
      <c r="AF26" s="75">
        <f t="shared" si="12"/>
        <v>2.4300842699243533E-6</v>
      </c>
      <c r="AG26" s="75">
        <f t="shared" si="12"/>
        <v>1.2930208326484235E-6</v>
      </c>
      <c r="AH26" s="75">
        <f t="shared" si="12"/>
        <v>1.3895168219160703E-21</v>
      </c>
      <c r="AI26" s="75">
        <f t="shared" si="12"/>
        <v>-1.2930208326484208E-6</v>
      </c>
      <c r="AJ26" s="75">
        <f t="shared" si="12"/>
        <v>-2.4300842699243457E-6</v>
      </c>
      <c r="AK26" s="75">
        <f t="shared" si="13"/>
        <v>-3.2740436800232218E-6</v>
      </c>
      <c r="AL26" s="75">
        <f t="shared" si="13"/>
        <v>-3.7231051025727726E-6</v>
      </c>
      <c r="AM26" s="75">
        <f t="shared" si="13"/>
        <v>-3.7231051025727731E-6</v>
      </c>
      <c r="AN26" s="75">
        <f t="shared" si="13"/>
        <v>-3.2740436800232235E-6</v>
      </c>
      <c r="AO26" s="75">
        <f t="shared" si="13"/>
        <v>-2.4300842699243482E-6</v>
      </c>
      <c r="AP26" s="75">
        <f t="shared" si="13"/>
        <v>-1.2930208326484303E-6</v>
      </c>
      <c r="AQ26" s="75">
        <f t="shared" si="13"/>
        <v>-1.8526890958880936E-21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1.2573700000000001E-4</v>
      </c>
      <c r="E27" s="50">
        <v>3.1415899999999999</v>
      </c>
      <c r="F27" s="36">
        <f t="shared" si="5"/>
        <v>5.0294799999822928</v>
      </c>
      <c r="G27" s="75">
        <f t="shared" si="10"/>
        <v>1.3346176793871943E-9</v>
      </c>
      <c r="H27" s="75">
        <f t="shared" si="10"/>
        <v>-8.7334689319081728E-5</v>
      </c>
      <c r="I27" s="75">
        <f t="shared" si="10"/>
        <v>-1.7201709291436793E-4</v>
      </c>
      <c r="J27" s="75">
        <f t="shared" si="10"/>
        <v>-2.5147284418629989E-4</v>
      </c>
      <c r="K27" s="75">
        <f t="shared" si="10"/>
        <v>-3.2328772033903046E-4</v>
      </c>
      <c r="L27" s="75">
        <f t="shared" si="10"/>
        <v>-3.8527966270073926E-4</v>
      </c>
      <c r="M27" s="75">
        <f t="shared" si="10"/>
        <v>-4.355650774722026E-4</v>
      </c>
      <c r="N27" s="75">
        <f t="shared" si="10"/>
        <v>-4.72616067771237E-4</v>
      </c>
      <c r="O27" s="75">
        <f t="shared" si="10"/>
        <v>-4.9530685800631231E-4</v>
      </c>
      <c r="P27" s="75">
        <f t="shared" si="10"/>
        <v>-5.029479999982293E-4</v>
      </c>
      <c r="Q27" s="75">
        <f t="shared" si="11"/>
        <v>-4.9530732151416811E-4</v>
      </c>
      <c r="R27" s="75">
        <f t="shared" si="11"/>
        <v>-4.7261698070349707E-4</v>
      </c>
      <c r="S27" s="75">
        <f t="shared" si="11"/>
        <v>-4.3556641208988194E-4</v>
      </c>
      <c r="T27" s="75">
        <f t="shared" si="11"/>
        <v>-3.8528137845215532E-4</v>
      </c>
      <c r="U27" s="75">
        <f t="shared" si="11"/>
        <v>-3.2328976509194443E-4</v>
      </c>
      <c r="V27" s="75">
        <f t="shared" si="11"/>
        <v>-2.5147515581192947E-4</v>
      </c>
      <c r="W27" s="75">
        <f t="shared" si="11"/>
        <v>-1.72019601175138E-4</v>
      </c>
      <c r="X27" s="75">
        <f t="shared" si="11"/>
        <v>-8.7337318002757733E-5</v>
      </c>
      <c r="Y27" s="75">
        <f t="shared" si="11"/>
        <v>-1.3346176794488128E-9</v>
      </c>
      <c r="Z27" s="75">
        <f t="shared" si="11"/>
        <v>8.7334689319082121E-5</v>
      </c>
      <c r="AA27" s="75">
        <f t="shared" si="12"/>
        <v>1.7201709291436807E-4</v>
      </c>
      <c r="AB27" s="75">
        <f t="shared" si="12"/>
        <v>2.514728441863E-4</v>
      </c>
      <c r="AC27" s="75">
        <f t="shared" si="12"/>
        <v>3.2328772033903041E-4</v>
      </c>
      <c r="AD27" s="75">
        <f t="shared" si="12"/>
        <v>3.8527966270073921E-4</v>
      </c>
      <c r="AE27" s="75">
        <f t="shared" si="12"/>
        <v>4.3556507747220254E-4</v>
      </c>
      <c r="AF27" s="75">
        <f t="shared" si="12"/>
        <v>4.72616067771237E-4</v>
      </c>
      <c r="AG27" s="75">
        <f t="shared" si="12"/>
        <v>4.9530685800631231E-4</v>
      </c>
      <c r="AH27" s="75">
        <f t="shared" si="12"/>
        <v>5.029479999982293E-4</v>
      </c>
      <c r="AI27" s="75">
        <f t="shared" si="12"/>
        <v>4.9530732151416821E-4</v>
      </c>
      <c r="AJ27" s="75">
        <f t="shared" si="12"/>
        <v>4.7261698070349734E-4</v>
      </c>
      <c r="AK27" s="75">
        <f t="shared" si="13"/>
        <v>4.3556641208988199E-4</v>
      </c>
      <c r="AL27" s="75">
        <f t="shared" si="13"/>
        <v>3.8528137845215532E-4</v>
      </c>
      <c r="AM27" s="75">
        <f t="shared" si="13"/>
        <v>3.2328976509194448E-4</v>
      </c>
      <c r="AN27" s="75">
        <f t="shared" si="13"/>
        <v>2.5147515581192952E-4</v>
      </c>
      <c r="AO27" s="75">
        <f t="shared" si="13"/>
        <v>1.7201960117513721E-4</v>
      </c>
      <c r="AP27" s="75">
        <f t="shared" si="13"/>
        <v>8.7337318002758221E-5</v>
      </c>
      <c r="AQ27" s="75">
        <f t="shared" si="13"/>
        <v>1.3346176790637239E-9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2.79196E-4</v>
      </c>
      <c r="E28" s="50">
        <v>-1.5708</v>
      </c>
      <c r="F28" s="36">
        <f t="shared" si="5"/>
        <v>8.3758799999434927</v>
      </c>
      <c r="G28" s="75">
        <f t="shared" si="10"/>
        <v>-8.3758799999434936E-4</v>
      </c>
      <c r="H28" s="75">
        <f t="shared" si="10"/>
        <v>-8.2486369047605438E-4</v>
      </c>
      <c r="I28" s="75">
        <f t="shared" si="10"/>
        <v>-7.8707631512381165E-4</v>
      </c>
      <c r="J28" s="75">
        <f t="shared" si="10"/>
        <v>-7.2537402421636479E-4</v>
      </c>
      <c r="K28" s="75">
        <f t="shared" si="10"/>
        <v>-6.4163161064007099E-4</v>
      </c>
      <c r="L28" s="75">
        <f t="shared" si="10"/>
        <v>-5.3839354525573951E-4</v>
      </c>
      <c r="M28" s="75">
        <f t="shared" si="10"/>
        <v>-4.1879666443909178E-4</v>
      </c>
      <c r="N28" s="75">
        <f t="shared" si="10"/>
        <v>-2.8647485889479995E-4</v>
      </c>
      <c r="O28" s="75">
        <f t="shared" si="10"/>
        <v>-1.4544865972626275E-4</v>
      </c>
      <c r="P28" s="75">
        <f t="shared" si="10"/>
        <v>-3.076632516153137E-9</v>
      </c>
      <c r="Q28" s="75">
        <f t="shared" si="11"/>
        <v>1.4544259994315258E-4</v>
      </c>
      <c r="R28" s="75">
        <f t="shared" si="11"/>
        <v>2.8646907671705537E-4</v>
      </c>
      <c r="S28" s="75">
        <f t="shared" si="11"/>
        <v>4.1879133555525753E-4</v>
      </c>
      <c r="T28" s="75">
        <f t="shared" si="11"/>
        <v>5.3838883158125448E-4</v>
      </c>
      <c r="U28" s="75">
        <f t="shared" si="11"/>
        <v>6.4162765539754903E-4</v>
      </c>
      <c r="V28" s="75">
        <f t="shared" si="11"/>
        <v>7.2537094758384876E-4</v>
      </c>
      <c r="W28" s="75">
        <f t="shared" si="11"/>
        <v>7.8707421058322341E-4</v>
      </c>
      <c r="X28" s="75">
        <f t="shared" si="11"/>
        <v>8.2486262197279487E-4</v>
      </c>
      <c r="Y28" s="75">
        <f t="shared" si="11"/>
        <v>8.3758799999434936E-4</v>
      </c>
      <c r="Z28" s="75">
        <f t="shared" si="11"/>
        <v>8.2486369047605438E-4</v>
      </c>
      <c r="AA28" s="75">
        <f t="shared" si="12"/>
        <v>7.8707631512381186E-4</v>
      </c>
      <c r="AB28" s="75">
        <f t="shared" si="12"/>
        <v>7.2537402421636501E-4</v>
      </c>
      <c r="AC28" s="75">
        <f t="shared" si="12"/>
        <v>6.4163161064007099E-4</v>
      </c>
      <c r="AD28" s="75">
        <f t="shared" si="12"/>
        <v>5.3839354525573972E-4</v>
      </c>
      <c r="AE28" s="75">
        <f t="shared" si="12"/>
        <v>4.1879666443909232E-4</v>
      </c>
      <c r="AF28" s="75">
        <f t="shared" si="12"/>
        <v>2.8647485889480055E-4</v>
      </c>
      <c r="AG28" s="75">
        <f t="shared" si="12"/>
        <v>1.4544865972626283E-4</v>
      </c>
      <c r="AH28" s="75">
        <f t="shared" si="12"/>
        <v>3.0766325164417362E-9</v>
      </c>
      <c r="AI28" s="75">
        <f t="shared" si="12"/>
        <v>-1.4544259994315215E-4</v>
      </c>
      <c r="AJ28" s="75">
        <f t="shared" si="12"/>
        <v>-2.8646907671705472E-4</v>
      </c>
      <c r="AK28" s="75">
        <f t="shared" si="13"/>
        <v>-4.1879133555525758E-4</v>
      </c>
      <c r="AL28" s="75">
        <f t="shared" si="13"/>
        <v>-5.3838883158125427E-4</v>
      </c>
      <c r="AM28" s="75">
        <f t="shared" si="13"/>
        <v>-6.4162765539754881E-4</v>
      </c>
      <c r="AN28" s="75">
        <f t="shared" si="13"/>
        <v>-7.2537094758384855E-4</v>
      </c>
      <c r="AO28" s="75">
        <f t="shared" si="13"/>
        <v>-7.8707421058322362E-4</v>
      </c>
      <c r="AP28" s="75">
        <f t="shared" si="13"/>
        <v>-8.2486262197279466E-4</v>
      </c>
      <c r="AQ28" s="75">
        <f t="shared" si="13"/>
        <v>-8.3758799999434936E-4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8.1008799999999996E-5</v>
      </c>
      <c r="E29" s="50">
        <v>3.1415899999999999</v>
      </c>
      <c r="F29" s="36">
        <f t="shared" si="5"/>
        <v>1.5955633791469788</v>
      </c>
      <c r="G29" s="75">
        <f t="shared" si="10"/>
        <v>-8.598564994039994E-10</v>
      </c>
      <c r="H29" s="75">
        <f t="shared" si="10"/>
        <v>5.5412474771692993E-5</v>
      </c>
      <c r="I29" s="75">
        <f t="shared" si="10"/>
        <v>1.0414224714138996E-4</v>
      </c>
      <c r="J29" s="75">
        <f t="shared" si="10"/>
        <v>1.4031092752995992E-4</v>
      </c>
      <c r="K29" s="75">
        <f t="shared" si="10"/>
        <v>1.5955603928966951E-4</v>
      </c>
      <c r="L29" s="75">
        <f t="shared" si="10"/>
        <v>1.5955633791469787E-4</v>
      </c>
      <c r="M29" s="75">
        <f t="shared" si="10"/>
        <v>1.403117873864594E-4</v>
      </c>
      <c r="N29" s="75">
        <f t="shared" si="10"/>
        <v>1.0414356451797658E-4</v>
      </c>
      <c r="O29" s="75">
        <f t="shared" si="10"/>
        <v>5.5414090773307851E-5</v>
      </c>
      <c r="P29" s="75">
        <f t="shared" si="10"/>
        <v>8.5985649942384894E-10</v>
      </c>
      <c r="Q29" s="75">
        <f t="shared" si="11"/>
        <v>-5.5412474771692972E-5</v>
      </c>
      <c r="R29" s="75">
        <f t="shared" si="11"/>
        <v>-1.0414224714139006E-4</v>
      </c>
      <c r="S29" s="75">
        <f t="shared" si="11"/>
        <v>-1.4031092752995997E-4</v>
      </c>
      <c r="T29" s="75">
        <f t="shared" si="11"/>
        <v>-1.5955603928966949E-4</v>
      </c>
      <c r="U29" s="75">
        <f t="shared" si="11"/>
        <v>-1.5955633791469787E-4</v>
      </c>
      <c r="V29" s="75">
        <f t="shared" si="11"/>
        <v>-1.403117873864594E-4</v>
      </c>
      <c r="W29" s="75">
        <f t="shared" si="11"/>
        <v>-1.0414356451797659E-4</v>
      </c>
      <c r="X29" s="75">
        <f t="shared" si="11"/>
        <v>-5.5414090773307878E-5</v>
      </c>
      <c r="Y29" s="75">
        <f t="shared" si="11"/>
        <v>-8.5985649944369859E-10</v>
      </c>
      <c r="Z29" s="75">
        <f t="shared" si="11"/>
        <v>5.5412474771693223E-5</v>
      </c>
      <c r="AA29" s="75">
        <f t="shared" si="12"/>
        <v>1.0414224714139003E-4</v>
      </c>
      <c r="AB29" s="75">
        <f t="shared" si="12"/>
        <v>1.4031092752995997E-4</v>
      </c>
      <c r="AC29" s="75">
        <f t="shared" si="12"/>
        <v>1.5955603928966949E-4</v>
      </c>
      <c r="AD29" s="75">
        <f t="shared" si="12"/>
        <v>1.5955633791469787E-4</v>
      </c>
      <c r="AE29" s="75">
        <f t="shared" si="12"/>
        <v>1.4031178738645942E-4</v>
      </c>
      <c r="AF29" s="75">
        <f t="shared" si="12"/>
        <v>1.041435645179766E-4</v>
      </c>
      <c r="AG29" s="75">
        <f t="shared" si="12"/>
        <v>5.5414090773307899E-5</v>
      </c>
      <c r="AH29" s="75">
        <f t="shared" si="12"/>
        <v>8.5985649946354813E-10</v>
      </c>
      <c r="AI29" s="75">
        <f t="shared" si="12"/>
        <v>-5.5412474771692654E-5</v>
      </c>
      <c r="AJ29" s="75">
        <f t="shared" si="12"/>
        <v>-1.0414224714138958E-4</v>
      </c>
      <c r="AK29" s="75">
        <f t="shared" si="13"/>
        <v>-1.4031092752995997E-4</v>
      </c>
      <c r="AL29" s="75">
        <f t="shared" si="13"/>
        <v>-1.5955603928966949E-4</v>
      </c>
      <c r="AM29" s="75">
        <f t="shared" si="13"/>
        <v>-1.5955633791469787E-4</v>
      </c>
      <c r="AN29" s="75">
        <f t="shared" si="13"/>
        <v>-1.4031178738645942E-4</v>
      </c>
      <c r="AO29" s="75">
        <f t="shared" si="13"/>
        <v>-1.041435645179762E-4</v>
      </c>
      <c r="AP29" s="75">
        <f t="shared" si="13"/>
        <v>-5.5414090773308183E-5</v>
      </c>
      <c r="AQ29" s="75">
        <f t="shared" si="13"/>
        <v>-8.5985649919559662E-10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6.7516899999999999E-4</v>
      </c>
      <c r="E30" s="50">
        <v>-2.3806099999999998E-16</v>
      </c>
      <c r="F30" s="36">
        <f t="shared" si="5"/>
        <v>27.00676</v>
      </c>
      <c r="G30" s="75">
        <f t="shared" si="10"/>
        <v>-6.4292562923599997E-19</v>
      </c>
      <c r="H30" s="75">
        <f t="shared" si="10"/>
        <v>4.6896746586881405E-4</v>
      </c>
      <c r="I30" s="75">
        <f t="shared" si="10"/>
        <v>9.2368559259619308E-4</v>
      </c>
      <c r="J30" s="75">
        <f t="shared" si="10"/>
        <v>1.3503379999999993E-3</v>
      </c>
      <c r="K30" s="75">
        <f t="shared" si="10"/>
        <v>1.7359610705778036E-3</v>
      </c>
      <c r="L30" s="75">
        <f t="shared" si="10"/>
        <v>2.0688378424647889E-3</v>
      </c>
      <c r="M30" s="75">
        <f t="shared" si="10"/>
        <v>2.338854023390942E-3</v>
      </c>
      <c r="N30" s="75">
        <f t="shared" si="10"/>
        <v>2.5378053083336036E-3</v>
      </c>
      <c r="O30" s="75">
        <f t="shared" si="10"/>
        <v>2.6596466631739978E-3</v>
      </c>
      <c r="P30" s="75">
        <f t="shared" si="10"/>
        <v>2.7006759999999999E-3</v>
      </c>
      <c r="Q30" s="75">
        <f t="shared" si="11"/>
        <v>2.6596466631739982E-3</v>
      </c>
      <c r="R30" s="75">
        <f t="shared" si="11"/>
        <v>2.5378053083336041E-3</v>
      </c>
      <c r="S30" s="75">
        <f t="shared" si="11"/>
        <v>2.3388540233909433E-3</v>
      </c>
      <c r="T30" s="75">
        <f t="shared" si="11"/>
        <v>2.0688378424647898E-3</v>
      </c>
      <c r="U30" s="75">
        <f t="shared" si="11"/>
        <v>1.7359610705778056E-3</v>
      </c>
      <c r="V30" s="75">
        <f t="shared" si="11"/>
        <v>1.3503380000000008E-3</v>
      </c>
      <c r="W30" s="75">
        <f t="shared" si="11"/>
        <v>9.2368559259619536E-4</v>
      </c>
      <c r="X30" s="75">
        <f t="shared" si="11"/>
        <v>4.6896746586881573E-4</v>
      </c>
      <c r="Y30" s="75">
        <f t="shared" si="11"/>
        <v>1.5302139737619068E-18</v>
      </c>
      <c r="Z30" s="75">
        <f t="shared" si="11"/>
        <v>-4.6896746586881389E-4</v>
      </c>
      <c r="AA30" s="75">
        <f t="shared" si="12"/>
        <v>-9.2368559259619232E-4</v>
      </c>
      <c r="AB30" s="75">
        <f t="shared" si="12"/>
        <v>-1.3503379999999993E-3</v>
      </c>
      <c r="AC30" s="75">
        <f t="shared" si="12"/>
        <v>-1.7359610705778032E-3</v>
      </c>
      <c r="AD30" s="75">
        <f t="shared" si="12"/>
        <v>-2.0688378424647889E-3</v>
      </c>
      <c r="AE30" s="75">
        <f t="shared" si="12"/>
        <v>-2.338854023390942E-3</v>
      </c>
      <c r="AF30" s="75">
        <f t="shared" si="12"/>
        <v>-2.5378053083336032E-3</v>
      </c>
      <c r="AG30" s="75">
        <f t="shared" si="12"/>
        <v>-2.6596466631739978E-3</v>
      </c>
      <c r="AH30" s="75">
        <f t="shared" si="12"/>
        <v>-2.7006759999999999E-3</v>
      </c>
      <c r="AI30" s="75">
        <f t="shared" si="12"/>
        <v>-2.6596466631739982E-3</v>
      </c>
      <c r="AJ30" s="75">
        <f t="shared" si="12"/>
        <v>-2.5378053083336045E-3</v>
      </c>
      <c r="AK30" s="75">
        <f t="shared" si="13"/>
        <v>-2.3388540233909424E-3</v>
      </c>
      <c r="AL30" s="75">
        <f t="shared" si="13"/>
        <v>-2.0688378424647894E-3</v>
      </c>
      <c r="AM30" s="75">
        <f t="shared" si="13"/>
        <v>-1.7359610705778049E-3</v>
      </c>
      <c r="AN30" s="75">
        <f t="shared" si="13"/>
        <v>-1.3503380000000013E-3</v>
      </c>
      <c r="AO30" s="75">
        <f t="shared" si="13"/>
        <v>-9.2368559259619341E-4</v>
      </c>
      <c r="AP30" s="75">
        <f t="shared" si="13"/>
        <v>-4.689674658688173E-4</v>
      </c>
      <c r="AQ30" s="75">
        <f t="shared" si="13"/>
        <v>-6.617458057217584E-19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3.6109599999999999E-4</v>
      </c>
      <c r="E31" s="50">
        <v>1.5708</v>
      </c>
      <c r="F31" s="36">
        <f t="shared" si="5"/>
        <v>10.832879999926918</v>
      </c>
      <c r="G31" s="75">
        <f t="shared" si="10"/>
        <v>1.0832879999926918E-3</v>
      </c>
      <c r="H31" s="75">
        <f t="shared" si="10"/>
        <v>1.066829730167654E-3</v>
      </c>
      <c r="I31" s="75">
        <f t="shared" si="10"/>
        <v>1.0179563788333633E-3</v>
      </c>
      <c r="J31" s="75">
        <f t="shared" si="10"/>
        <v>9.3815293803900285E-4</v>
      </c>
      <c r="K31" s="75">
        <f t="shared" si="10"/>
        <v>8.2984419495062036E-4</v>
      </c>
      <c r="L31" s="75">
        <f t="shared" si="10"/>
        <v>6.9632105592008721E-4</v>
      </c>
      <c r="M31" s="75">
        <f t="shared" si="10"/>
        <v>5.4164055396087817E-4</v>
      </c>
      <c r="N31" s="75">
        <f t="shared" si="10"/>
        <v>3.7050257785291307E-4</v>
      </c>
      <c r="O31" s="75">
        <f t="shared" si="10"/>
        <v>1.8810706840023732E-4</v>
      </c>
      <c r="P31" s="75">
        <f t="shared" si="10"/>
        <v>-3.9791390101682542E-9</v>
      </c>
      <c r="Q31" s="75">
        <f t="shared" si="11"/>
        <v>-1.8811490577413188E-4</v>
      </c>
      <c r="R31" s="75">
        <f t="shared" si="11"/>
        <v>-3.7051005618804201E-4</v>
      </c>
      <c r="S31" s="75">
        <f t="shared" si="11"/>
        <v>-5.4164744603181329E-4</v>
      </c>
      <c r="T31" s="75">
        <f t="shared" si="11"/>
        <v>-6.9632715231474139E-4</v>
      </c>
      <c r="U31" s="75">
        <f t="shared" si="11"/>
        <v>-8.2984931043312605E-4</v>
      </c>
      <c r="V31" s="75">
        <f t="shared" si="11"/>
        <v>-9.3815691717801289E-4</v>
      </c>
      <c r="W31" s="75">
        <f t="shared" si="11"/>
        <v>-1.017959100724752E-3</v>
      </c>
      <c r="X31" s="75">
        <f t="shared" si="11"/>
        <v>-1.0668311121081295E-3</v>
      </c>
      <c r="Y31" s="75">
        <f t="shared" si="11"/>
        <v>-1.0832879999926918E-3</v>
      </c>
      <c r="Z31" s="75">
        <f t="shared" si="11"/>
        <v>-1.066829730167654E-3</v>
      </c>
      <c r="AA31" s="75">
        <f t="shared" si="12"/>
        <v>-1.0179563788333635E-3</v>
      </c>
      <c r="AB31" s="75">
        <f t="shared" si="12"/>
        <v>-9.3815293803900274E-4</v>
      </c>
      <c r="AC31" s="75">
        <f t="shared" si="12"/>
        <v>-8.2984419495062025E-4</v>
      </c>
      <c r="AD31" s="75">
        <f t="shared" si="12"/>
        <v>-6.9632105592008721E-4</v>
      </c>
      <c r="AE31" s="75">
        <f t="shared" si="12"/>
        <v>-5.4164055396087828E-4</v>
      </c>
      <c r="AF31" s="75">
        <f t="shared" si="12"/>
        <v>-3.7050257785291318E-4</v>
      </c>
      <c r="AG31" s="75">
        <f t="shared" si="12"/>
        <v>-1.8810706840023699E-4</v>
      </c>
      <c r="AH31" s="75">
        <f t="shared" si="12"/>
        <v>3.9791390100355356E-9</v>
      </c>
      <c r="AI31" s="75">
        <f t="shared" si="12"/>
        <v>1.8811490577413177E-4</v>
      </c>
      <c r="AJ31" s="75">
        <f t="shared" si="12"/>
        <v>3.7051005618804185E-4</v>
      </c>
      <c r="AK31" s="75">
        <f t="shared" si="13"/>
        <v>5.4164744603181405E-4</v>
      </c>
      <c r="AL31" s="75">
        <f t="shared" si="13"/>
        <v>6.9632715231474139E-4</v>
      </c>
      <c r="AM31" s="75">
        <f t="shared" si="13"/>
        <v>8.2984931043312594E-4</v>
      </c>
      <c r="AN31" s="75">
        <f t="shared" si="13"/>
        <v>9.3815691717801268E-4</v>
      </c>
      <c r="AO31" s="75">
        <f t="shared" si="13"/>
        <v>1.0179591007247525E-3</v>
      </c>
      <c r="AP31" s="75">
        <f t="shared" si="13"/>
        <v>1.0668311121081295E-3</v>
      </c>
      <c r="AQ31" s="75">
        <f t="shared" si="13"/>
        <v>1.0832879999926918E-3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5.3674300000000001E-4</v>
      </c>
      <c r="E32" s="50">
        <v>-4.0572399999999998E-16</v>
      </c>
      <c r="F32" s="36">
        <f t="shared" si="5"/>
        <v>10.571773355500634</v>
      </c>
      <c r="G32" s="75">
        <f t="shared" si="10"/>
        <v>-8.7107806772799996E-19</v>
      </c>
      <c r="H32" s="75">
        <f t="shared" si="10"/>
        <v>3.6715383557809798E-4</v>
      </c>
      <c r="I32" s="75">
        <f t="shared" si="10"/>
        <v>6.9002349997196368E-4</v>
      </c>
      <c r="J32" s="75">
        <f t="shared" si="10"/>
        <v>9.2966614660694143E-4</v>
      </c>
      <c r="K32" s="75">
        <f t="shared" si="10"/>
        <v>1.0571773355500631E-3</v>
      </c>
      <c r="L32" s="75">
        <f t="shared" si="10"/>
        <v>1.0571773355500633E-3</v>
      </c>
      <c r="M32" s="75">
        <f t="shared" si="10"/>
        <v>9.2966614660694251E-4</v>
      </c>
      <c r="N32" s="75">
        <f t="shared" si="10"/>
        <v>6.900234999719652E-4</v>
      </c>
      <c r="O32" s="75">
        <f t="shared" si="10"/>
        <v>3.6715383557809988E-4</v>
      </c>
      <c r="P32" s="75">
        <f t="shared" si="10"/>
        <v>1.0849650704768122E-18</v>
      </c>
      <c r="Q32" s="75">
        <f t="shared" si="11"/>
        <v>-3.6715383557809787E-4</v>
      </c>
      <c r="R32" s="75">
        <f t="shared" si="11"/>
        <v>-6.9002349997196357E-4</v>
      </c>
      <c r="S32" s="75">
        <f t="shared" si="11"/>
        <v>-9.296661466069411E-4</v>
      </c>
      <c r="T32" s="75">
        <f t="shared" si="11"/>
        <v>-1.0571773355500631E-3</v>
      </c>
      <c r="U32" s="75">
        <f t="shared" si="11"/>
        <v>-1.0571773355500633E-3</v>
      </c>
      <c r="V32" s="75">
        <f t="shared" si="11"/>
        <v>-9.296661466069423E-4</v>
      </c>
      <c r="W32" s="75">
        <f t="shared" si="11"/>
        <v>-6.9002349997196531E-4</v>
      </c>
      <c r="X32" s="75">
        <f t="shared" si="11"/>
        <v>-3.671538355780996E-4</v>
      </c>
      <c r="Y32" s="75">
        <f t="shared" si="11"/>
        <v>-1.2164830419034156E-18</v>
      </c>
      <c r="Z32" s="75">
        <f t="shared" si="11"/>
        <v>3.6715383557809814E-4</v>
      </c>
      <c r="AA32" s="75">
        <f t="shared" si="12"/>
        <v>6.9002349997196346E-4</v>
      </c>
      <c r="AB32" s="75">
        <f t="shared" si="12"/>
        <v>9.2966614660694165E-4</v>
      </c>
      <c r="AC32" s="75">
        <f t="shared" si="12"/>
        <v>1.0571773355500631E-3</v>
      </c>
      <c r="AD32" s="75">
        <f t="shared" si="12"/>
        <v>1.0571773355500633E-3</v>
      </c>
      <c r="AE32" s="75">
        <f t="shared" si="12"/>
        <v>9.2966614660694251E-4</v>
      </c>
      <c r="AF32" s="75">
        <f t="shared" si="12"/>
        <v>6.9002349997196552E-4</v>
      </c>
      <c r="AG32" s="75">
        <f t="shared" si="12"/>
        <v>3.6715383557809879E-4</v>
      </c>
      <c r="AH32" s="75">
        <f t="shared" si="12"/>
        <v>3.9455391427981046E-19</v>
      </c>
      <c r="AI32" s="75">
        <f t="shared" si="12"/>
        <v>-3.6715383557809803E-4</v>
      </c>
      <c r="AJ32" s="75">
        <f t="shared" si="12"/>
        <v>-6.9002349997196336E-4</v>
      </c>
      <c r="AK32" s="75">
        <f t="shared" si="13"/>
        <v>-9.2966614660694197E-4</v>
      </c>
      <c r="AL32" s="75">
        <f t="shared" si="13"/>
        <v>-1.0571773355500631E-3</v>
      </c>
      <c r="AM32" s="75">
        <f t="shared" si="13"/>
        <v>-1.0571773355500633E-3</v>
      </c>
      <c r="AN32" s="75">
        <f t="shared" si="13"/>
        <v>-9.2966614660694251E-4</v>
      </c>
      <c r="AO32" s="75">
        <f t="shared" si="13"/>
        <v>-6.9002349997196401E-4</v>
      </c>
      <c r="AP32" s="75">
        <f t="shared" si="13"/>
        <v>-3.6715383557810074E-4</v>
      </c>
      <c r="AQ32" s="75">
        <f t="shared" si="13"/>
        <v>-5.2607188570641394E-19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5.3209700000000004E-4</v>
      </c>
      <c r="E33" s="50">
        <v>3.1415899999999999</v>
      </c>
      <c r="F33" s="36">
        <f t="shared" si="5"/>
        <v>21.283879999925066</v>
      </c>
      <c r="G33" s="75">
        <f t="shared" ref="G33:P42" si="14">Bn*SIN(m*(th-INDEX(deg,ii)*PI()/180+ph))*INDEX(mm,ii)*INDEX(_10kA,ii)</f>
        <v>5.6478686730945376E-9</v>
      </c>
      <c r="H33" s="75">
        <f t="shared" si="14"/>
        <v>-3.6958513550200363E-4</v>
      </c>
      <c r="I33" s="75">
        <f t="shared" si="14"/>
        <v>-7.2794626154955538E-4</v>
      </c>
      <c r="J33" s="75">
        <f t="shared" si="14"/>
        <v>-1.0641891087985048E-3</v>
      </c>
      <c r="K33" s="75">
        <f t="shared" si="14"/>
        <v>-1.3680971084822852E-3</v>
      </c>
      <c r="L33" s="75">
        <f t="shared" si="14"/>
        <v>-1.6304361698153708E-3</v>
      </c>
      <c r="M33" s="75">
        <f t="shared" si="14"/>
        <v>-1.8432352531691275E-3</v>
      </c>
      <c r="N33" s="75">
        <f t="shared" si="14"/>
        <v>-2.0000285660773829E-3</v>
      </c>
      <c r="O33" s="75">
        <f t="shared" si="14"/>
        <v>-2.0960520230686652E-3</v>
      </c>
      <c r="P33" s="75">
        <f t="shared" si="14"/>
        <v>-2.1283879999925066E-3</v>
      </c>
      <c r="Q33" s="75">
        <f t="shared" ref="Q33:Z42" si="15">Bn*SIN(m*(th-INDEX(deg,ii)*PI()/180+ph))*INDEX(mm,ii)*INDEX(_10kA,ii)</f>
        <v>-2.0960539845528707E-3</v>
      </c>
      <c r="R33" s="75">
        <f t="shared" si="15"/>
        <v>-2.0000324294470891E-3</v>
      </c>
      <c r="S33" s="75">
        <f t="shared" si="15"/>
        <v>-1.8432409010378005E-3</v>
      </c>
      <c r="T33" s="75">
        <f t="shared" si="15"/>
        <v>-1.6304434305753795E-3</v>
      </c>
      <c r="U33" s="75">
        <f t="shared" si="15"/>
        <v>-1.3681057615191102E-3</v>
      </c>
      <c r="V33" s="75">
        <f t="shared" si="15"/>
        <v>-1.0641988911940022E-3</v>
      </c>
      <c r="W33" s="75">
        <f t="shared" si="15"/>
        <v>-7.2795687607058704E-4</v>
      </c>
      <c r="X33" s="75">
        <f t="shared" si="15"/>
        <v>-3.6959625963171844E-4</v>
      </c>
      <c r="Y33" s="75">
        <f t="shared" si="15"/>
        <v>-5.6478686733552972E-9</v>
      </c>
      <c r="Z33" s="75">
        <f t="shared" si="15"/>
        <v>3.6958513550200531E-4</v>
      </c>
      <c r="AA33" s="75">
        <f t="shared" ref="AA33:AJ42" si="16">Bn*SIN(m*(th-INDEX(deg,ii)*PI()/180+ph))*INDEX(mm,ii)*INDEX(_10kA,ii)</f>
        <v>7.2794626154955592E-4</v>
      </c>
      <c r="AB33" s="75">
        <f t="shared" si="16"/>
        <v>1.0641891087985055E-3</v>
      </c>
      <c r="AC33" s="75">
        <f t="shared" si="16"/>
        <v>1.3680971084822848E-3</v>
      </c>
      <c r="AD33" s="75">
        <f t="shared" si="16"/>
        <v>1.6304361698153706E-3</v>
      </c>
      <c r="AE33" s="75">
        <f t="shared" si="16"/>
        <v>1.8432352531691273E-3</v>
      </c>
      <c r="AF33" s="75">
        <f t="shared" si="16"/>
        <v>2.0000285660773829E-3</v>
      </c>
      <c r="AG33" s="75">
        <f t="shared" si="16"/>
        <v>2.0960520230686652E-3</v>
      </c>
      <c r="AH33" s="75">
        <f t="shared" si="16"/>
        <v>2.1283879999925066E-3</v>
      </c>
      <c r="AI33" s="75">
        <f t="shared" si="16"/>
        <v>2.0960539845528712E-3</v>
      </c>
      <c r="AJ33" s="75">
        <f t="shared" si="16"/>
        <v>2.0000324294470904E-3</v>
      </c>
      <c r="AK33" s="75">
        <f t="shared" ref="AK33:AQ42" si="17">Bn*SIN(m*(th-INDEX(deg,ii)*PI()/180+ph))*INDEX(mm,ii)*INDEX(_10kA,ii)</f>
        <v>1.8432409010378007E-3</v>
      </c>
      <c r="AL33" s="75">
        <f t="shared" si="17"/>
        <v>1.6304434305753795E-3</v>
      </c>
      <c r="AM33" s="75">
        <f t="shared" si="17"/>
        <v>1.3681057615191105E-3</v>
      </c>
      <c r="AN33" s="75">
        <f t="shared" si="17"/>
        <v>1.0641988911940024E-3</v>
      </c>
      <c r="AO33" s="75">
        <f t="shared" si="17"/>
        <v>7.2795687607058379E-4</v>
      </c>
      <c r="AP33" s="75">
        <f t="shared" si="17"/>
        <v>3.695962596317205E-4</v>
      </c>
      <c r="AQ33" s="75">
        <f t="shared" si="17"/>
        <v>5.6478686717256678E-9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6.7753699999999995E-5</v>
      </c>
      <c r="E34" s="50">
        <v>1.5708</v>
      </c>
      <c r="F34" s="36">
        <f t="shared" si="5"/>
        <v>2.0326109999862871</v>
      </c>
      <c r="G34" s="75">
        <f t="shared" si="14"/>
        <v>2.0326109999862873E-4</v>
      </c>
      <c r="H34" s="75">
        <f t="shared" si="14"/>
        <v>2.0017297751528728E-4</v>
      </c>
      <c r="I34" s="75">
        <f t="shared" si="14"/>
        <v>1.910027004025579E-4</v>
      </c>
      <c r="J34" s="75">
        <f t="shared" si="14"/>
        <v>1.7602890289012671E-4</v>
      </c>
      <c r="K34" s="75">
        <f t="shared" si="14"/>
        <v>1.5570655623830187E-4</v>
      </c>
      <c r="L34" s="75">
        <f t="shared" si="14"/>
        <v>1.3065314466649536E-4</v>
      </c>
      <c r="M34" s="75">
        <f t="shared" si="14"/>
        <v>1.0162990340767871E-4</v>
      </c>
      <c r="N34" s="75">
        <f t="shared" si="14"/>
        <v>6.9518688961032289E-5</v>
      </c>
      <c r="O34" s="75">
        <f t="shared" si="14"/>
        <v>3.5295184328458801E-5</v>
      </c>
      <c r="P34" s="75">
        <f t="shared" si="14"/>
        <v>-7.4661970986451485E-10</v>
      </c>
      <c r="Q34" s="75">
        <f t="shared" si="15"/>
        <v>-3.5296654882216363E-5</v>
      </c>
      <c r="R34" s="75">
        <f t="shared" si="15"/>
        <v>-6.9520092147095901E-5</v>
      </c>
      <c r="S34" s="75">
        <f t="shared" si="15"/>
        <v>-1.0163119659094996E-4</v>
      </c>
      <c r="T34" s="75">
        <f t="shared" si="15"/>
        <v>-1.3065428855425507E-4</v>
      </c>
      <c r="U34" s="75">
        <f t="shared" si="15"/>
        <v>-1.5570751607409908E-4</v>
      </c>
      <c r="V34" s="75">
        <f t="shared" si="15"/>
        <v>-1.760296495098365E-4</v>
      </c>
      <c r="W34" s="75">
        <f t="shared" si="15"/>
        <v>-1.9100321112051818E-4</v>
      </c>
      <c r="X34" s="75">
        <f t="shared" si="15"/>
        <v>-2.0017323681359136E-4</v>
      </c>
      <c r="Y34" s="75">
        <f t="shared" si="15"/>
        <v>-2.0326109999862873E-4</v>
      </c>
      <c r="Z34" s="75">
        <f t="shared" si="15"/>
        <v>-2.0017297751528728E-4</v>
      </c>
      <c r="AA34" s="75">
        <f t="shared" si="16"/>
        <v>-1.910027004025579E-4</v>
      </c>
      <c r="AB34" s="75">
        <f t="shared" si="16"/>
        <v>-1.7602890289012665E-4</v>
      </c>
      <c r="AC34" s="75">
        <f t="shared" si="16"/>
        <v>-1.5570655623830181E-4</v>
      </c>
      <c r="AD34" s="75">
        <f t="shared" si="16"/>
        <v>-1.3065314466649536E-4</v>
      </c>
      <c r="AE34" s="75">
        <f t="shared" si="16"/>
        <v>-1.0162990340767871E-4</v>
      </c>
      <c r="AF34" s="75">
        <f t="shared" si="16"/>
        <v>-6.9518688961032302E-5</v>
      </c>
      <c r="AG34" s="75">
        <f t="shared" si="16"/>
        <v>-3.529518432845874E-5</v>
      </c>
      <c r="AH34" s="75">
        <f t="shared" si="16"/>
        <v>7.4661970983961237E-10</v>
      </c>
      <c r="AI34" s="75">
        <f t="shared" si="16"/>
        <v>3.5296654882216336E-5</v>
      </c>
      <c r="AJ34" s="75">
        <f t="shared" si="16"/>
        <v>6.9520092147095874E-5</v>
      </c>
      <c r="AK34" s="75">
        <f t="shared" si="17"/>
        <v>1.0163119659095011E-4</v>
      </c>
      <c r="AL34" s="75">
        <f t="shared" si="17"/>
        <v>1.3065428855425507E-4</v>
      </c>
      <c r="AM34" s="75">
        <f t="shared" si="17"/>
        <v>1.5570751607409906E-4</v>
      </c>
      <c r="AN34" s="75">
        <f t="shared" si="17"/>
        <v>1.760296495098365E-4</v>
      </c>
      <c r="AO34" s="75">
        <f t="shared" si="17"/>
        <v>1.9100321112051823E-4</v>
      </c>
      <c r="AP34" s="75">
        <f t="shared" si="17"/>
        <v>2.001732368135913E-4</v>
      </c>
      <c r="AQ34" s="75">
        <f t="shared" si="17"/>
        <v>2.0326109999862873E-4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5.1303700000000004E-4</v>
      </c>
      <c r="E35" s="50">
        <v>3.1415899999999999</v>
      </c>
      <c r="F35" s="36">
        <f t="shared" si="5"/>
        <v>10.104865759614123</v>
      </c>
      <c r="G35" s="75">
        <f t="shared" si="14"/>
        <v>-5.4455589872301491E-9</v>
      </c>
      <c r="H35" s="75">
        <f t="shared" si="14"/>
        <v>3.5093285938620324E-4</v>
      </c>
      <c r="I35" s="75">
        <f t="shared" si="14"/>
        <v>6.5954348227201601E-4</v>
      </c>
      <c r="J35" s="75">
        <f t="shared" si="14"/>
        <v>8.8860342737070606E-4</v>
      </c>
      <c r="K35" s="75">
        <f t="shared" si="14"/>
        <v>1.0104846847386233E-3</v>
      </c>
      <c r="L35" s="75">
        <f t="shared" si="14"/>
        <v>1.0104865759614124E-3</v>
      </c>
      <c r="M35" s="75">
        <f t="shared" si="14"/>
        <v>8.8860887292969385E-4</v>
      </c>
      <c r="N35" s="75">
        <f t="shared" si="14"/>
        <v>6.5955182535242039E-4</v>
      </c>
      <c r="O35" s="75">
        <f t="shared" si="14"/>
        <v>3.5094309368939602E-4</v>
      </c>
      <c r="P35" s="75">
        <f t="shared" si="14"/>
        <v>5.4455589873558582E-9</v>
      </c>
      <c r="Q35" s="75">
        <f t="shared" si="15"/>
        <v>-3.5093285938620313E-4</v>
      </c>
      <c r="R35" s="75">
        <f t="shared" si="15"/>
        <v>-6.5954348227201655E-4</v>
      </c>
      <c r="S35" s="75">
        <f t="shared" si="15"/>
        <v>-8.8860342737070649E-4</v>
      </c>
      <c r="T35" s="75">
        <f t="shared" si="15"/>
        <v>-1.0104846847386231E-3</v>
      </c>
      <c r="U35" s="75">
        <f t="shared" si="15"/>
        <v>-1.0104865759614124E-3</v>
      </c>
      <c r="V35" s="75">
        <f t="shared" si="15"/>
        <v>-8.8860887292969385E-4</v>
      </c>
      <c r="W35" s="75">
        <f t="shared" si="15"/>
        <v>-6.595518253524205E-4</v>
      </c>
      <c r="X35" s="75">
        <f t="shared" si="15"/>
        <v>-3.5094309368939618E-4</v>
      </c>
      <c r="Y35" s="75">
        <f t="shared" si="15"/>
        <v>-5.4455589874815674E-9</v>
      </c>
      <c r="Z35" s="75">
        <f t="shared" si="15"/>
        <v>3.509328593862047E-4</v>
      </c>
      <c r="AA35" s="75">
        <f t="shared" si="16"/>
        <v>6.5954348227201644E-4</v>
      </c>
      <c r="AB35" s="75">
        <f t="shared" si="16"/>
        <v>8.8860342737070639E-4</v>
      </c>
      <c r="AC35" s="75">
        <f t="shared" si="16"/>
        <v>1.0104846847386231E-3</v>
      </c>
      <c r="AD35" s="75">
        <f t="shared" si="16"/>
        <v>1.0104865759614124E-3</v>
      </c>
      <c r="AE35" s="75">
        <f t="shared" si="16"/>
        <v>8.8860887292969396E-4</v>
      </c>
      <c r="AF35" s="75">
        <f t="shared" si="16"/>
        <v>6.5955182535242061E-4</v>
      </c>
      <c r="AG35" s="75">
        <f t="shared" si="16"/>
        <v>3.5094309368939629E-4</v>
      </c>
      <c r="AH35" s="75">
        <f t="shared" si="16"/>
        <v>5.4455589876072773E-9</v>
      </c>
      <c r="AI35" s="75">
        <f t="shared" si="16"/>
        <v>-3.5093285938620113E-4</v>
      </c>
      <c r="AJ35" s="75">
        <f t="shared" si="16"/>
        <v>-6.5954348227201362E-4</v>
      </c>
      <c r="AK35" s="75">
        <f t="shared" si="17"/>
        <v>-8.8860342737070639E-4</v>
      </c>
      <c r="AL35" s="75">
        <f t="shared" si="17"/>
        <v>-1.0104846847386231E-3</v>
      </c>
      <c r="AM35" s="75">
        <f t="shared" si="17"/>
        <v>-1.0104865759614124E-3</v>
      </c>
      <c r="AN35" s="75">
        <f t="shared" si="17"/>
        <v>-8.8860887292969406E-4</v>
      </c>
      <c r="AO35" s="75">
        <f t="shared" si="17"/>
        <v>-6.59551825352418E-4</v>
      </c>
      <c r="AP35" s="75">
        <f t="shared" si="17"/>
        <v>-3.5094309368939814E-4</v>
      </c>
      <c r="AQ35" s="75">
        <f t="shared" si="17"/>
        <v>-5.445558985910313E-9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2.6337600000000001E-4</v>
      </c>
      <c r="E36" s="50">
        <v>3.1415899999999999</v>
      </c>
      <c r="F36" s="36">
        <f t="shared" si="5"/>
        <v>10.53503999996291</v>
      </c>
      <c r="G36" s="75">
        <f t="shared" si="14"/>
        <v>2.7955674616563274E-9</v>
      </c>
      <c r="H36" s="75">
        <f t="shared" si="14"/>
        <v>-1.8293629666766718E-4</v>
      </c>
      <c r="I36" s="75">
        <f t="shared" si="14"/>
        <v>-3.6031696209878211E-4</v>
      </c>
      <c r="J36" s="75">
        <f t="shared" si="14"/>
        <v>-5.2674957896570553E-4</v>
      </c>
      <c r="K36" s="75">
        <f t="shared" si="14"/>
        <v>-6.7717717642390451E-4</v>
      </c>
      <c r="L36" s="75">
        <f t="shared" si="14"/>
        <v>-8.0702908804464798E-4</v>
      </c>
      <c r="M36" s="75">
        <f t="shared" si="14"/>
        <v>-9.1235982920157813E-4</v>
      </c>
      <c r="N36" s="75">
        <f t="shared" si="14"/>
        <v>-9.8996897862456803E-4</v>
      </c>
      <c r="O36" s="75">
        <f t="shared" si="14"/>
        <v>-1.0374984215805252E-3</v>
      </c>
      <c r="P36" s="75">
        <f t="shared" si="14"/>
        <v>-1.053503999996291E-3</v>
      </c>
      <c r="Q36" s="75">
        <f t="shared" si="15"/>
        <v>-1.0374993924709157E-3</v>
      </c>
      <c r="R36" s="75">
        <f t="shared" si="15"/>
        <v>-9.8997089090533601E-4</v>
      </c>
      <c r="S36" s="75">
        <f t="shared" si="15"/>
        <v>-9.1236262476903978E-4</v>
      </c>
      <c r="T36" s="75">
        <f t="shared" si="15"/>
        <v>-8.0703268195690095E-4</v>
      </c>
      <c r="U36" s="75">
        <f t="shared" si="15"/>
        <v>-6.7718145948174324E-4</v>
      </c>
      <c r="V36" s="75">
        <f t="shared" si="15"/>
        <v>-5.2675442103058555E-4</v>
      </c>
      <c r="W36" s="75">
        <f t="shared" si="15"/>
        <v>-3.6032221604701198E-4</v>
      </c>
      <c r="X36" s="75">
        <f t="shared" si="15"/>
        <v>-1.8294180286068795E-4</v>
      </c>
      <c r="Y36" s="75">
        <f t="shared" si="15"/>
        <v>-2.7955674617853973E-9</v>
      </c>
      <c r="Z36" s="75">
        <f t="shared" si="15"/>
        <v>1.82936296667668E-4</v>
      </c>
      <c r="AA36" s="75">
        <f t="shared" si="16"/>
        <v>3.6031696209878243E-4</v>
      </c>
      <c r="AB36" s="75">
        <f t="shared" si="16"/>
        <v>5.2674957896570586E-4</v>
      </c>
      <c r="AC36" s="75">
        <f t="shared" si="16"/>
        <v>6.771771764239044E-4</v>
      </c>
      <c r="AD36" s="75">
        <f t="shared" si="16"/>
        <v>8.0702908804464787E-4</v>
      </c>
      <c r="AE36" s="75">
        <f t="shared" si="16"/>
        <v>9.1235982920157802E-4</v>
      </c>
      <c r="AF36" s="75">
        <f t="shared" si="16"/>
        <v>9.8996897862456803E-4</v>
      </c>
      <c r="AG36" s="75">
        <f t="shared" si="16"/>
        <v>1.0374984215805252E-3</v>
      </c>
      <c r="AH36" s="75">
        <f t="shared" si="16"/>
        <v>1.053503999996291E-3</v>
      </c>
      <c r="AI36" s="75">
        <f t="shared" si="16"/>
        <v>1.0374993924709159E-3</v>
      </c>
      <c r="AJ36" s="75">
        <f t="shared" si="16"/>
        <v>9.8997089090533666E-4</v>
      </c>
      <c r="AK36" s="75">
        <f t="shared" si="17"/>
        <v>9.1236262476903989E-4</v>
      </c>
      <c r="AL36" s="75">
        <f t="shared" si="17"/>
        <v>8.0703268195690095E-4</v>
      </c>
      <c r="AM36" s="75">
        <f t="shared" si="17"/>
        <v>6.7718145948174335E-4</v>
      </c>
      <c r="AN36" s="75">
        <f t="shared" si="17"/>
        <v>5.2675442103058566E-4</v>
      </c>
      <c r="AO36" s="75">
        <f t="shared" si="17"/>
        <v>3.603222160470103E-4</v>
      </c>
      <c r="AP36" s="75">
        <f t="shared" si="17"/>
        <v>1.8294180286068898E-4</v>
      </c>
      <c r="AQ36" s="75">
        <f t="shared" si="17"/>
        <v>2.795567460978768E-9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1.29703E-4</v>
      </c>
      <c r="E37" s="50">
        <v>-1.5708</v>
      </c>
      <c r="F37" s="36">
        <f t="shared" si="5"/>
        <v>3.89108999997375</v>
      </c>
      <c r="G37" s="75">
        <f t="shared" si="14"/>
        <v>-3.8910899999737499E-4</v>
      </c>
      <c r="H37" s="75">
        <f t="shared" si="14"/>
        <v>-3.8319780815561719E-4</v>
      </c>
      <c r="I37" s="75">
        <f t="shared" si="14"/>
        <v>-3.6564334482049797E-4</v>
      </c>
      <c r="J37" s="75">
        <f t="shared" si="14"/>
        <v>-3.3697899347746808E-4</v>
      </c>
      <c r="K37" s="75">
        <f t="shared" si="14"/>
        <v>-2.9807570593722374E-4</v>
      </c>
      <c r="L37" s="75">
        <f t="shared" si="14"/>
        <v>-2.5011553890566193E-4</v>
      </c>
      <c r="M37" s="75">
        <f t="shared" si="14"/>
        <v>-1.9455573778902108E-4</v>
      </c>
      <c r="N37" s="75">
        <f t="shared" si="14"/>
        <v>-1.3308445902961445E-4</v>
      </c>
      <c r="O37" s="75">
        <f t="shared" si="14"/>
        <v>-6.7569476326578674E-5</v>
      </c>
      <c r="P37" s="75">
        <f t="shared" si="14"/>
        <v>-1.4292771645819081E-9</v>
      </c>
      <c r="Q37" s="75">
        <f t="shared" si="15"/>
        <v>6.7566661200112901E-5</v>
      </c>
      <c r="R37" s="75">
        <f t="shared" si="15"/>
        <v>1.3308177286720522E-4</v>
      </c>
      <c r="S37" s="75">
        <f t="shared" si="15"/>
        <v>1.9455326220835386E-4</v>
      </c>
      <c r="T37" s="75">
        <f t="shared" si="15"/>
        <v>2.5011334912600273E-4</v>
      </c>
      <c r="U37" s="75">
        <f t="shared" si="15"/>
        <v>2.9807386849391935E-4</v>
      </c>
      <c r="V37" s="75">
        <f t="shared" si="15"/>
        <v>3.3697756420030352E-4</v>
      </c>
      <c r="W37" s="75">
        <f t="shared" si="15"/>
        <v>3.656423671373366E-4</v>
      </c>
      <c r="X37" s="75">
        <f t="shared" si="15"/>
        <v>3.8319731177286712E-4</v>
      </c>
      <c r="Y37" s="75">
        <f t="shared" si="15"/>
        <v>3.8910899999737499E-4</v>
      </c>
      <c r="Z37" s="75">
        <f t="shared" si="15"/>
        <v>3.8319780815561719E-4</v>
      </c>
      <c r="AA37" s="75">
        <f t="shared" si="16"/>
        <v>3.6564334482049802E-4</v>
      </c>
      <c r="AB37" s="75">
        <f t="shared" si="16"/>
        <v>3.3697899347746814E-4</v>
      </c>
      <c r="AC37" s="75">
        <f t="shared" si="16"/>
        <v>2.9807570593722379E-4</v>
      </c>
      <c r="AD37" s="75">
        <f t="shared" si="16"/>
        <v>2.5011553890566204E-4</v>
      </c>
      <c r="AE37" s="75">
        <f t="shared" si="16"/>
        <v>1.9455573778902127E-4</v>
      </c>
      <c r="AF37" s="75">
        <f t="shared" si="16"/>
        <v>1.3308445902961472E-4</v>
      </c>
      <c r="AG37" s="75">
        <f t="shared" si="16"/>
        <v>6.7569476326578701E-5</v>
      </c>
      <c r="AH37" s="75">
        <f t="shared" si="16"/>
        <v>1.4292771647159792E-9</v>
      </c>
      <c r="AI37" s="75">
        <f t="shared" si="16"/>
        <v>-6.7566661200112684E-5</v>
      </c>
      <c r="AJ37" s="75">
        <f t="shared" si="16"/>
        <v>-1.3308177286720492E-4</v>
      </c>
      <c r="AK37" s="75">
        <f t="shared" si="17"/>
        <v>-1.9455326220835388E-4</v>
      </c>
      <c r="AL37" s="75">
        <f t="shared" si="17"/>
        <v>-2.5011334912600263E-4</v>
      </c>
      <c r="AM37" s="75">
        <f t="shared" si="17"/>
        <v>-2.9807386849391924E-4</v>
      </c>
      <c r="AN37" s="75">
        <f t="shared" si="17"/>
        <v>-3.3697756420030342E-4</v>
      </c>
      <c r="AO37" s="75">
        <f t="shared" si="17"/>
        <v>-3.6564236713733665E-4</v>
      </c>
      <c r="AP37" s="75">
        <f t="shared" si="17"/>
        <v>-3.8319731177286701E-4</v>
      </c>
      <c r="AQ37" s="75">
        <f t="shared" si="17"/>
        <v>-3.8910899999737499E-4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2.2117799999999999E-4</v>
      </c>
      <c r="E38" s="50">
        <v>3.1415899999999999</v>
      </c>
      <c r="F38" s="36">
        <f t="shared" si="5"/>
        <v>4.3563602605268867</v>
      </c>
      <c r="G38" s="75">
        <f t="shared" si="14"/>
        <v>-2.3476627332484591E-9</v>
      </c>
      <c r="H38" s="75">
        <f t="shared" si="14"/>
        <v>1.5129245643749213E-4</v>
      </c>
      <c r="I38" s="75">
        <f t="shared" si="14"/>
        <v>2.8433915745250328E-4</v>
      </c>
      <c r="J38" s="75">
        <f t="shared" si="14"/>
        <v>3.8309035967970729E-4</v>
      </c>
      <c r="K38" s="75">
        <f t="shared" si="14"/>
        <v>4.3563521071797781E-4</v>
      </c>
      <c r="L38" s="75">
        <f t="shared" si="14"/>
        <v>4.3563602605268864E-4</v>
      </c>
      <c r="M38" s="75">
        <f t="shared" si="14"/>
        <v>3.8309270734244078E-4</v>
      </c>
      <c r="N38" s="75">
        <f t="shared" si="14"/>
        <v>2.8434275428048587E-4</v>
      </c>
      <c r="O38" s="75">
        <f t="shared" si="14"/>
        <v>1.5129686860018522E-4</v>
      </c>
      <c r="P38" s="75">
        <f t="shared" si="14"/>
        <v>2.3476627333026544E-9</v>
      </c>
      <c r="Q38" s="75">
        <f t="shared" si="15"/>
        <v>-1.5129245643749208E-4</v>
      </c>
      <c r="R38" s="75">
        <f t="shared" si="15"/>
        <v>-2.8433915745250355E-4</v>
      </c>
      <c r="S38" s="75">
        <f t="shared" si="15"/>
        <v>-3.8309035967970751E-4</v>
      </c>
      <c r="T38" s="75">
        <f t="shared" si="15"/>
        <v>-4.3563521071797776E-4</v>
      </c>
      <c r="U38" s="75">
        <f t="shared" si="15"/>
        <v>-4.3563602605268864E-4</v>
      </c>
      <c r="V38" s="75">
        <f t="shared" si="15"/>
        <v>-3.8309270734244078E-4</v>
      </c>
      <c r="W38" s="75">
        <f t="shared" si="15"/>
        <v>-2.8434275428048587E-4</v>
      </c>
      <c r="X38" s="75">
        <f t="shared" si="15"/>
        <v>-1.5129686860018528E-4</v>
      </c>
      <c r="Y38" s="75">
        <f t="shared" si="15"/>
        <v>-2.3476627333568496E-9</v>
      </c>
      <c r="Z38" s="75">
        <f t="shared" si="15"/>
        <v>1.5129245643749276E-4</v>
      </c>
      <c r="AA38" s="75">
        <f t="shared" si="16"/>
        <v>2.843391574525035E-4</v>
      </c>
      <c r="AB38" s="75">
        <f t="shared" si="16"/>
        <v>3.8309035967970745E-4</v>
      </c>
      <c r="AC38" s="75">
        <f t="shared" si="16"/>
        <v>4.3563521071797776E-4</v>
      </c>
      <c r="AD38" s="75">
        <f t="shared" si="16"/>
        <v>4.3563602605268864E-4</v>
      </c>
      <c r="AE38" s="75">
        <f t="shared" si="16"/>
        <v>3.8309270734244083E-4</v>
      </c>
      <c r="AF38" s="75">
        <f t="shared" si="16"/>
        <v>2.8434275428048593E-4</v>
      </c>
      <c r="AG38" s="75">
        <f t="shared" si="16"/>
        <v>1.5129686860018533E-4</v>
      </c>
      <c r="AH38" s="75">
        <f t="shared" si="16"/>
        <v>2.3476627334110448E-9</v>
      </c>
      <c r="AI38" s="75">
        <f t="shared" si="16"/>
        <v>-1.5129245643749121E-4</v>
      </c>
      <c r="AJ38" s="75">
        <f t="shared" si="16"/>
        <v>-2.8433915745250225E-4</v>
      </c>
      <c r="AK38" s="75">
        <f t="shared" si="17"/>
        <v>-3.8309035967970745E-4</v>
      </c>
      <c r="AL38" s="75">
        <f t="shared" si="17"/>
        <v>-4.3563521071797776E-4</v>
      </c>
      <c r="AM38" s="75">
        <f t="shared" si="17"/>
        <v>-4.3563602605268864E-4</v>
      </c>
      <c r="AN38" s="75">
        <f t="shared" si="17"/>
        <v>-3.8309270734244088E-4</v>
      </c>
      <c r="AO38" s="75">
        <f t="shared" si="17"/>
        <v>-2.8434275428048479E-4</v>
      </c>
      <c r="AP38" s="75">
        <f t="shared" si="17"/>
        <v>-1.5129686860018612E-4</v>
      </c>
      <c r="AQ38" s="75">
        <f t="shared" si="17"/>
        <v>-2.3476627326794577E-9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2.8470999999999998E-6</v>
      </c>
      <c r="E39" s="50">
        <v>-2.5369699999999998E-12</v>
      </c>
      <c r="F39" s="36">
        <f t="shared" si="5"/>
        <v>0.113884</v>
      </c>
      <c r="G39" s="75">
        <f t="shared" si="14"/>
        <v>-2.8892029147999997E-17</v>
      </c>
      <c r="H39" s="75">
        <f t="shared" si="14"/>
        <v>1.9775749065136164E-6</v>
      </c>
      <c r="I39" s="75">
        <f t="shared" si="14"/>
        <v>3.8950622002228953E-6</v>
      </c>
      <c r="J39" s="75">
        <f t="shared" si="14"/>
        <v>5.6941999999749774E-6</v>
      </c>
      <c r="K39" s="75">
        <f t="shared" si="14"/>
        <v>7.3203224141320518E-6</v>
      </c>
      <c r="L39" s="75">
        <f t="shared" si="14"/>
        <v>8.7240205359975984E-6</v>
      </c>
      <c r="M39" s="75">
        <f t="shared" si="14"/>
        <v>9.8626437084442543E-6</v>
      </c>
      <c r="N39" s="75">
        <f t="shared" si="14"/>
        <v>1.0701595442548356E-5</v>
      </c>
      <c r="O39" s="75">
        <f t="shared" si="14"/>
        <v>1.1215384614399211E-5</v>
      </c>
      <c r="P39" s="75">
        <f t="shared" si="14"/>
        <v>1.1388399999999999E-5</v>
      </c>
      <c r="Q39" s="75">
        <f t="shared" si="15"/>
        <v>1.1215384614409245E-5</v>
      </c>
      <c r="R39" s="75">
        <f t="shared" si="15"/>
        <v>1.0701595442568121E-5</v>
      </c>
      <c r="S39" s="75">
        <f t="shared" si="15"/>
        <v>9.8626437084731483E-6</v>
      </c>
      <c r="T39" s="75">
        <f t="shared" si="15"/>
        <v>8.7240205360347408E-6</v>
      </c>
      <c r="U39" s="75">
        <f t="shared" si="15"/>
        <v>7.3203224141763195E-6</v>
      </c>
      <c r="V39" s="75">
        <f t="shared" si="15"/>
        <v>5.6942000000250218E-6</v>
      </c>
      <c r="W39" s="75">
        <f t="shared" si="15"/>
        <v>3.8950622002771986E-6</v>
      </c>
      <c r="X39" s="75">
        <f t="shared" si="15"/>
        <v>1.977574906570523E-6</v>
      </c>
      <c r="Y39" s="75">
        <f t="shared" si="15"/>
        <v>2.8894695977815105E-17</v>
      </c>
      <c r="Z39" s="75">
        <f t="shared" si="15"/>
        <v>-1.9775749065136164E-6</v>
      </c>
      <c r="AA39" s="75">
        <f t="shared" si="16"/>
        <v>-3.8950622002228936E-6</v>
      </c>
      <c r="AB39" s="75">
        <f t="shared" si="16"/>
        <v>-5.6941999999749791E-6</v>
      </c>
      <c r="AC39" s="75">
        <f t="shared" si="16"/>
        <v>-7.3203224141320501E-6</v>
      </c>
      <c r="AD39" s="75">
        <f t="shared" si="16"/>
        <v>-8.7240205359975984E-6</v>
      </c>
      <c r="AE39" s="75">
        <f t="shared" si="16"/>
        <v>-9.8626437084442527E-6</v>
      </c>
      <c r="AF39" s="75">
        <f t="shared" si="16"/>
        <v>-1.0701595442548356E-5</v>
      </c>
      <c r="AG39" s="75">
        <f t="shared" si="16"/>
        <v>-1.1215384614399213E-5</v>
      </c>
      <c r="AH39" s="75">
        <f t="shared" si="16"/>
        <v>-1.1388399999999999E-5</v>
      </c>
      <c r="AI39" s="75">
        <f t="shared" si="16"/>
        <v>-1.1215384614409245E-5</v>
      </c>
      <c r="AJ39" s="75">
        <f t="shared" si="16"/>
        <v>-1.0701595442568121E-5</v>
      </c>
      <c r="AK39" s="75">
        <f t="shared" si="17"/>
        <v>-9.8626437084731433E-6</v>
      </c>
      <c r="AL39" s="75">
        <f t="shared" si="17"/>
        <v>-8.7240205360347391E-6</v>
      </c>
      <c r="AM39" s="75">
        <f t="shared" si="17"/>
        <v>-7.3203224141763161E-6</v>
      </c>
      <c r="AN39" s="75">
        <f t="shared" si="17"/>
        <v>-5.6942000000250227E-6</v>
      </c>
      <c r="AO39" s="75">
        <f t="shared" si="17"/>
        <v>-3.8950622002771901E-6</v>
      </c>
      <c r="AP39" s="75">
        <f t="shared" si="17"/>
        <v>-1.9775749065705294E-6</v>
      </c>
      <c r="AQ39" s="75">
        <f t="shared" si="17"/>
        <v>-2.8891033760324037E-17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1.5231199999999999E-4</v>
      </c>
      <c r="E40" s="50">
        <v>-1.5708</v>
      </c>
      <c r="F40" s="36">
        <f t="shared" si="5"/>
        <v>4.5693599999691745</v>
      </c>
      <c r="G40" s="75">
        <f t="shared" si="14"/>
        <v>-4.5693599999691741E-4</v>
      </c>
      <c r="H40" s="75">
        <f t="shared" si="14"/>
        <v>-4.499944068818636E-4</v>
      </c>
      <c r="I40" s="75">
        <f t="shared" si="14"/>
        <v>-4.2937996142186131E-4</v>
      </c>
      <c r="J40" s="75">
        <f t="shared" si="14"/>
        <v>-3.9571902311080016E-4</v>
      </c>
      <c r="K40" s="75">
        <f t="shared" si="14"/>
        <v>-3.5003436252600492E-4</v>
      </c>
      <c r="L40" s="75">
        <f t="shared" si="14"/>
        <v>-2.9371408496179095E-4</v>
      </c>
      <c r="M40" s="75">
        <f t="shared" si="14"/>
        <v>-2.2846945355251133E-4</v>
      </c>
      <c r="N40" s="75">
        <f t="shared" si="14"/>
        <v>-1.5628289340816046E-4</v>
      </c>
      <c r="O40" s="75">
        <f t="shared" si="14"/>
        <v>-7.9347756630562509E-5</v>
      </c>
      <c r="P40" s="75">
        <f t="shared" si="14"/>
        <v>-1.6784196471307491E-9</v>
      </c>
      <c r="Q40" s="75">
        <f t="shared" si="15"/>
        <v>7.9344450789199905E-5</v>
      </c>
      <c r="R40" s="75">
        <f t="shared" si="15"/>
        <v>1.5627973901104648E-4</v>
      </c>
      <c r="S40" s="75">
        <f t="shared" si="15"/>
        <v>2.2846654644440598E-4</v>
      </c>
      <c r="T40" s="75">
        <f t="shared" si="15"/>
        <v>2.9371151347370317E-4</v>
      </c>
      <c r="U40" s="75">
        <f t="shared" si="15"/>
        <v>3.5003220479129884E-4</v>
      </c>
      <c r="V40" s="75">
        <f t="shared" si="15"/>
        <v>3.9571734469115308E-4</v>
      </c>
      <c r="W40" s="75">
        <f t="shared" si="15"/>
        <v>4.2937881331520485E-4</v>
      </c>
      <c r="X40" s="75">
        <f t="shared" si="15"/>
        <v>4.4999382397283743E-4</v>
      </c>
      <c r="Y40" s="75">
        <f t="shared" si="15"/>
        <v>4.5693599999691741E-4</v>
      </c>
      <c r="Z40" s="75">
        <f t="shared" si="15"/>
        <v>4.499944068818636E-4</v>
      </c>
      <c r="AA40" s="75">
        <f t="shared" si="16"/>
        <v>4.2937996142186142E-4</v>
      </c>
      <c r="AB40" s="75">
        <f t="shared" si="16"/>
        <v>3.9571902311080016E-4</v>
      </c>
      <c r="AC40" s="75">
        <f t="shared" si="16"/>
        <v>3.5003436252600497E-4</v>
      </c>
      <c r="AD40" s="75">
        <f t="shared" si="16"/>
        <v>2.9371408496179112E-4</v>
      </c>
      <c r="AE40" s="75">
        <f t="shared" si="16"/>
        <v>2.2846945355251157E-4</v>
      </c>
      <c r="AF40" s="75">
        <f t="shared" si="16"/>
        <v>1.5628289340816078E-4</v>
      </c>
      <c r="AG40" s="75">
        <f t="shared" si="16"/>
        <v>7.934775663056255E-5</v>
      </c>
      <c r="AH40" s="75">
        <f t="shared" si="16"/>
        <v>1.6784196472881905E-9</v>
      </c>
      <c r="AI40" s="75">
        <f t="shared" si="16"/>
        <v>-7.9344450789199647E-5</v>
      </c>
      <c r="AJ40" s="75">
        <f t="shared" si="16"/>
        <v>-1.5627973901104615E-4</v>
      </c>
      <c r="AK40" s="75">
        <f t="shared" si="17"/>
        <v>-2.2846654644440606E-4</v>
      </c>
      <c r="AL40" s="75">
        <f t="shared" si="17"/>
        <v>-2.9371151347370306E-4</v>
      </c>
      <c r="AM40" s="75">
        <f t="shared" si="17"/>
        <v>-3.5003220479129879E-4</v>
      </c>
      <c r="AN40" s="75">
        <f t="shared" si="17"/>
        <v>-3.9571734469115292E-4</v>
      </c>
      <c r="AO40" s="75">
        <f t="shared" si="17"/>
        <v>-4.2937881331520485E-4</v>
      </c>
      <c r="AP40" s="75">
        <f t="shared" si="17"/>
        <v>-4.4999382397283732E-4</v>
      </c>
      <c r="AQ40" s="75">
        <f t="shared" si="17"/>
        <v>-4.5693599999691741E-4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1.7421199999999999E-6</v>
      </c>
      <c r="E41" s="50">
        <v>-4.2222800000000002E-16</v>
      </c>
      <c r="F41" s="36">
        <f t="shared" si="5"/>
        <v>3.4313065653552563E-2</v>
      </c>
      <c r="G41" s="75">
        <f t="shared" si="14"/>
        <v>-2.94228737344E-21</v>
      </c>
      <c r="H41" s="75">
        <f t="shared" si="14"/>
        <v>1.1916802641810253E-6</v>
      </c>
      <c r="I41" s="75">
        <f t="shared" si="14"/>
        <v>2.2396263011742251E-6</v>
      </c>
      <c r="J41" s="75">
        <f t="shared" si="14"/>
        <v>3.0174403528818908E-6</v>
      </c>
      <c r="K41" s="75">
        <f t="shared" si="14"/>
        <v>3.431306565355255E-6</v>
      </c>
      <c r="L41" s="75">
        <f t="shared" si="14"/>
        <v>3.4313065653552563E-6</v>
      </c>
      <c r="M41" s="75">
        <f t="shared" si="14"/>
        <v>3.0174403528818942E-6</v>
      </c>
      <c r="N41" s="75">
        <f t="shared" si="14"/>
        <v>2.2396263011742306E-6</v>
      </c>
      <c r="O41" s="75">
        <f t="shared" si="14"/>
        <v>1.1916802641810314E-6</v>
      </c>
      <c r="P41" s="75">
        <f t="shared" si="14"/>
        <v>3.5214979023090455E-21</v>
      </c>
      <c r="Q41" s="75">
        <f t="shared" si="15"/>
        <v>-1.1916802641810249E-6</v>
      </c>
      <c r="R41" s="75">
        <f t="shared" si="15"/>
        <v>-2.2396263011742251E-6</v>
      </c>
      <c r="S41" s="75">
        <f t="shared" si="15"/>
        <v>-3.01744035288189E-6</v>
      </c>
      <c r="T41" s="75">
        <f t="shared" si="15"/>
        <v>-3.431306565355255E-6</v>
      </c>
      <c r="U41" s="75">
        <f t="shared" si="15"/>
        <v>-3.4313065653552563E-6</v>
      </c>
      <c r="V41" s="75">
        <f t="shared" si="15"/>
        <v>-3.0174403528818938E-6</v>
      </c>
      <c r="W41" s="75">
        <f t="shared" si="15"/>
        <v>-2.239626301174231E-6</v>
      </c>
      <c r="X41" s="75">
        <f t="shared" si="15"/>
        <v>-1.1916802641810304E-6</v>
      </c>
      <c r="Y41" s="75">
        <f t="shared" si="15"/>
        <v>-3.948369027562126E-21</v>
      </c>
      <c r="Z41" s="75">
        <f t="shared" si="15"/>
        <v>1.1916802641810257E-6</v>
      </c>
      <c r="AA41" s="75">
        <f t="shared" si="16"/>
        <v>2.2396263011742246E-6</v>
      </c>
      <c r="AB41" s="75">
        <f t="shared" si="16"/>
        <v>3.0174403528818913E-6</v>
      </c>
      <c r="AC41" s="75">
        <f t="shared" si="16"/>
        <v>3.431306565355255E-6</v>
      </c>
      <c r="AD41" s="75">
        <f t="shared" si="16"/>
        <v>3.4313065653552559E-6</v>
      </c>
      <c r="AE41" s="75">
        <f t="shared" si="16"/>
        <v>3.0174403528818942E-6</v>
      </c>
      <c r="AF41" s="75">
        <f t="shared" si="16"/>
        <v>2.2396263011742314E-6</v>
      </c>
      <c r="AG41" s="75">
        <f t="shared" si="16"/>
        <v>1.1916802641810278E-6</v>
      </c>
      <c r="AH41" s="75">
        <f t="shared" si="16"/>
        <v>1.280613375759243E-21</v>
      </c>
      <c r="AI41" s="75">
        <f t="shared" si="16"/>
        <v>-1.1916802641810255E-6</v>
      </c>
      <c r="AJ41" s="75">
        <f t="shared" si="16"/>
        <v>-2.2396263011742242E-6</v>
      </c>
      <c r="AK41" s="75">
        <f t="shared" si="17"/>
        <v>-3.0174403528818925E-6</v>
      </c>
      <c r="AL41" s="75">
        <f t="shared" si="17"/>
        <v>-3.4313065653552554E-6</v>
      </c>
      <c r="AM41" s="75">
        <f t="shared" si="17"/>
        <v>-3.4313065653552559E-6</v>
      </c>
      <c r="AN41" s="75">
        <f t="shared" si="17"/>
        <v>-3.0174403528818942E-6</v>
      </c>
      <c r="AO41" s="75">
        <f t="shared" si="17"/>
        <v>-2.2396263011742268E-6</v>
      </c>
      <c r="AP41" s="75">
        <f t="shared" si="17"/>
        <v>-1.1916802641810342E-6</v>
      </c>
      <c r="AQ41" s="75">
        <f t="shared" si="17"/>
        <v>-1.7074845010123239E-21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1.6314400000000001E-5</v>
      </c>
      <c r="E42" s="50">
        <v>-3.4074000000000002E-13</v>
      </c>
      <c r="F42" s="36">
        <f t="shared" si="5"/>
        <v>0.65257600000000004</v>
      </c>
      <c r="G42" s="75">
        <f t="shared" si="14"/>
        <v>-2.2235874624000002E-17</v>
      </c>
      <c r="H42" s="75">
        <f t="shared" si="14"/>
        <v>1.1331863318895576E-5</v>
      </c>
      <c r="I42" s="75">
        <f t="shared" si="14"/>
        <v>2.2319413705068264E-5</v>
      </c>
      <c r="J42" s="75">
        <f t="shared" si="14"/>
        <v>3.2628799999980744E-5</v>
      </c>
      <c r="K42" s="75">
        <f t="shared" si="14"/>
        <v>4.1946776717863273E-5</v>
      </c>
      <c r="L42" s="75">
        <f t="shared" si="14"/>
        <v>4.9990221851266728E-5</v>
      </c>
      <c r="M42" s="75">
        <f t="shared" si="14"/>
        <v>5.6514739389992261E-5</v>
      </c>
      <c r="N42" s="75">
        <f t="shared" si="14"/>
        <v>6.132208517019088E-5</v>
      </c>
      <c r="O42" s="75">
        <f t="shared" si="14"/>
        <v>6.4266190422965601E-5</v>
      </c>
      <c r="P42" s="75">
        <f t="shared" si="14"/>
        <v>6.5257600000000003E-5</v>
      </c>
      <c r="Q42" s="75">
        <f t="shared" si="15"/>
        <v>6.426619042297334E-5</v>
      </c>
      <c r="R42" s="75">
        <f t="shared" si="15"/>
        <v>6.1322085170206113E-5</v>
      </c>
      <c r="S42" s="75">
        <f t="shared" si="15"/>
        <v>5.6514739390014507E-5</v>
      </c>
      <c r="T42" s="75">
        <f t="shared" si="15"/>
        <v>4.9990221851295311E-5</v>
      </c>
      <c r="U42" s="75">
        <f t="shared" si="15"/>
        <v>4.1946776717897344E-5</v>
      </c>
      <c r="V42" s="75">
        <f t="shared" si="15"/>
        <v>3.2628800000019253E-5</v>
      </c>
      <c r="W42" s="75">
        <f t="shared" si="15"/>
        <v>2.2319413705110057E-5</v>
      </c>
      <c r="X42" s="75">
        <f t="shared" si="15"/>
        <v>1.133186331893936E-5</v>
      </c>
      <c r="Y42" s="75">
        <f t="shared" si="15"/>
        <v>2.2235805372666784E-17</v>
      </c>
      <c r="Z42" s="75">
        <f t="shared" si="15"/>
        <v>-1.1331863318895592E-5</v>
      </c>
      <c r="AA42" s="75">
        <f t="shared" si="16"/>
        <v>-2.2319413705068268E-5</v>
      </c>
      <c r="AB42" s="75">
        <f t="shared" si="16"/>
        <v>-3.2628799999980757E-5</v>
      </c>
      <c r="AC42" s="75">
        <f t="shared" si="16"/>
        <v>-4.194677671786328E-5</v>
      </c>
      <c r="AD42" s="75">
        <f t="shared" si="16"/>
        <v>-4.9990221851266708E-5</v>
      </c>
      <c r="AE42" s="75">
        <f t="shared" si="16"/>
        <v>-5.6514739389992241E-5</v>
      </c>
      <c r="AF42" s="75">
        <f t="shared" si="16"/>
        <v>-6.1322085170190867E-5</v>
      </c>
      <c r="AG42" s="75">
        <f t="shared" si="16"/>
        <v>-6.4266190422965601E-5</v>
      </c>
      <c r="AH42" s="75">
        <f t="shared" si="16"/>
        <v>-6.5257600000000003E-5</v>
      </c>
      <c r="AI42" s="75">
        <f t="shared" si="16"/>
        <v>-6.426619042297334E-5</v>
      </c>
      <c r="AJ42" s="75">
        <f t="shared" si="16"/>
        <v>-6.1322085170206127E-5</v>
      </c>
      <c r="AK42" s="75">
        <f t="shared" si="17"/>
        <v>-5.6514739390014514E-5</v>
      </c>
      <c r="AL42" s="75">
        <f t="shared" si="17"/>
        <v>-4.9990221851295331E-5</v>
      </c>
      <c r="AM42" s="75">
        <f t="shared" si="17"/>
        <v>-4.1946776717897378E-5</v>
      </c>
      <c r="AN42" s="75">
        <f t="shared" si="17"/>
        <v>-3.2628800000019301E-5</v>
      </c>
      <c r="AO42" s="75">
        <f t="shared" si="17"/>
        <v>-2.2319413705110067E-5</v>
      </c>
      <c r="AP42" s="75">
        <f t="shared" si="17"/>
        <v>-1.1331863318939453E-5</v>
      </c>
      <c r="AQ42" s="75">
        <f t="shared" si="17"/>
        <v>-2.2272780593468602E-17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3.4564199999999997E-5</v>
      </c>
      <c r="E43" s="50">
        <v>-1.5708</v>
      </c>
      <c r="F43" s="36">
        <f t="shared" si="5"/>
        <v>1.0369259999930045</v>
      </c>
      <c r="G43" s="75">
        <f t="shared" ref="G43:P49" si="18">Bn*SIN(m*(th-INDEX(deg,ii)*PI()/180+ph))*INDEX(mm,ii)*INDEX(_10kA,ii)</f>
        <v>-1.0369259999930046E-4</v>
      </c>
      <c r="H43" s="75">
        <f t="shared" si="18"/>
        <v>-1.0211734254914982E-4</v>
      </c>
      <c r="I43" s="75">
        <f t="shared" si="18"/>
        <v>-9.7439301319511931E-5</v>
      </c>
      <c r="J43" s="75">
        <f t="shared" si="18"/>
        <v>-8.9800616225946207E-5</v>
      </c>
      <c r="K43" s="75">
        <f t="shared" si="18"/>
        <v>-7.9433384849659515E-5</v>
      </c>
      <c r="L43" s="75">
        <f t="shared" si="18"/>
        <v>-6.6652610269948099E-5</v>
      </c>
      <c r="M43" s="75">
        <f t="shared" si="18"/>
        <v>-5.1846629855032501E-5</v>
      </c>
      <c r="N43" s="75">
        <f t="shared" si="18"/>
        <v>-3.5465315827632357E-5</v>
      </c>
      <c r="O43" s="75">
        <f t="shared" si="18"/>
        <v>-1.8006406125125327E-5</v>
      </c>
      <c r="P43" s="75">
        <f t="shared" si="18"/>
        <v>-3.8088418750562423E-10</v>
      </c>
      <c r="Q43" s="75">
        <f t="shared" ref="Q43:Z49" si="19">Bn*SIN(m*(th-INDEX(deg,ii)*PI()/180+ph))*INDEX(mm,ii)*INDEX(_10kA,ii)</f>
        <v>1.8005655929723617E-5</v>
      </c>
      <c r="R43" s="75">
        <f t="shared" si="19"/>
        <v>3.5464599999511614E-5</v>
      </c>
      <c r="S43" s="75">
        <f t="shared" si="19"/>
        <v>5.1845970144267928E-5</v>
      </c>
      <c r="T43" s="75">
        <f t="shared" si="19"/>
        <v>6.665202672151748E-5</v>
      </c>
      <c r="U43" s="75">
        <f t="shared" si="19"/>
        <v>7.9432895194386603E-5</v>
      </c>
      <c r="V43" s="75">
        <f t="shared" si="19"/>
        <v>8.9800235341758709E-5</v>
      </c>
      <c r="W43" s="75">
        <f t="shared" si="19"/>
        <v>9.7439040779383126E-5</v>
      </c>
      <c r="X43" s="75">
        <f t="shared" si="19"/>
        <v>1.0211721026945971E-4</v>
      </c>
      <c r="Y43" s="75">
        <f t="shared" si="19"/>
        <v>1.0369259999930046E-4</v>
      </c>
      <c r="Z43" s="75">
        <f t="shared" si="19"/>
        <v>1.0211734254914982E-4</v>
      </c>
      <c r="AA43" s="75">
        <f t="shared" ref="AA43:AJ49" si="20">Bn*SIN(m*(th-INDEX(deg,ii)*PI()/180+ph))*INDEX(mm,ii)*INDEX(_10kA,ii)</f>
        <v>9.7439301319511931E-5</v>
      </c>
      <c r="AB43" s="75">
        <f t="shared" si="20"/>
        <v>8.9800616225946221E-5</v>
      </c>
      <c r="AC43" s="75">
        <f t="shared" si="20"/>
        <v>7.9433384849659529E-5</v>
      </c>
      <c r="AD43" s="75">
        <f t="shared" si="20"/>
        <v>6.665261026994814E-5</v>
      </c>
      <c r="AE43" s="75">
        <f t="shared" si="20"/>
        <v>5.1846629855032569E-5</v>
      </c>
      <c r="AF43" s="75">
        <f t="shared" si="20"/>
        <v>3.5465315827632432E-5</v>
      </c>
      <c r="AG43" s="75">
        <f t="shared" si="20"/>
        <v>1.8006406125125337E-5</v>
      </c>
      <c r="AH43" s="75">
        <f t="shared" si="20"/>
        <v>3.8088418754135254E-10</v>
      </c>
      <c r="AI43" s="75">
        <f t="shared" si="20"/>
        <v>-1.8005655929723556E-5</v>
      </c>
      <c r="AJ43" s="75">
        <f t="shared" si="20"/>
        <v>-3.5464599999511539E-5</v>
      </c>
      <c r="AK43" s="75">
        <f t="shared" ref="AK43:AQ49" si="21">Bn*SIN(m*(th-INDEX(deg,ii)*PI()/180+ph))*INDEX(mm,ii)*INDEX(_10kA,ii)</f>
        <v>-5.1845970144267942E-5</v>
      </c>
      <c r="AL43" s="75">
        <f t="shared" si="21"/>
        <v>-6.6652026721517467E-5</v>
      </c>
      <c r="AM43" s="75">
        <f t="shared" si="21"/>
        <v>-7.9432895194386576E-5</v>
      </c>
      <c r="AN43" s="75">
        <f t="shared" si="21"/>
        <v>-8.9800235341758682E-5</v>
      </c>
      <c r="AO43" s="75">
        <f t="shared" si="21"/>
        <v>-9.7439040779383126E-5</v>
      </c>
      <c r="AP43" s="75">
        <f t="shared" si="21"/>
        <v>-1.0211721026945969E-4</v>
      </c>
      <c r="AQ43" s="75">
        <f t="shared" si="21"/>
        <v>-1.0369259999930046E-4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7.5496800000000002E-6</v>
      </c>
      <c r="E44" s="50">
        <v>-4.1287100000000001E-16</v>
      </c>
      <c r="F44" s="36">
        <f t="shared" si="5"/>
        <v>0.14869966793522416</v>
      </c>
      <c r="G44" s="75">
        <f t="shared" si="18"/>
        <v>-1.246817572512E-20</v>
      </c>
      <c r="H44" s="75">
        <f t="shared" si="18"/>
        <v>5.1642852713258573E-6</v>
      </c>
      <c r="I44" s="75">
        <f t="shared" si="18"/>
        <v>9.705681522196536E-6</v>
      </c>
      <c r="J44" s="75">
        <f t="shared" si="18"/>
        <v>1.3076429340886594E-5</v>
      </c>
      <c r="K44" s="75">
        <f t="shared" si="18"/>
        <v>1.4869966793522412E-5</v>
      </c>
      <c r="L44" s="75">
        <f t="shared" si="18"/>
        <v>1.4869966793522417E-5</v>
      </c>
      <c r="M44" s="75">
        <f t="shared" si="18"/>
        <v>1.3076429340886609E-5</v>
      </c>
      <c r="N44" s="75">
        <f t="shared" si="18"/>
        <v>9.7056815221965563E-6</v>
      </c>
      <c r="O44" s="75">
        <f t="shared" si="18"/>
        <v>5.1642852713258844E-6</v>
      </c>
      <c r="P44" s="75">
        <f t="shared" si="18"/>
        <v>1.5260821460694185E-20</v>
      </c>
      <c r="Q44" s="75">
        <f t="shared" si="19"/>
        <v>-5.1642852713258556E-6</v>
      </c>
      <c r="R44" s="75">
        <f t="shared" si="19"/>
        <v>-9.7056815221965343E-6</v>
      </c>
      <c r="S44" s="75">
        <f t="shared" si="19"/>
        <v>-1.307642934088659E-5</v>
      </c>
      <c r="T44" s="75">
        <f t="shared" si="19"/>
        <v>-1.4869966793522412E-5</v>
      </c>
      <c r="U44" s="75">
        <f t="shared" si="19"/>
        <v>-1.4869966793522417E-5</v>
      </c>
      <c r="V44" s="75">
        <f t="shared" si="19"/>
        <v>-1.3076429340886607E-5</v>
      </c>
      <c r="W44" s="75">
        <f t="shared" si="19"/>
        <v>-9.705681522196558E-6</v>
      </c>
      <c r="X44" s="75">
        <f t="shared" si="19"/>
        <v>-5.1642852713258801E-6</v>
      </c>
      <c r="Y44" s="75">
        <f t="shared" si="19"/>
        <v>-1.7110717218105087E-20</v>
      </c>
      <c r="Z44" s="75">
        <f t="shared" si="19"/>
        <v>5.1642852713258598E-6</v>
      </c>
      <c r="AA44" s="75">
        <f t="shared" si="20"/>
        <v>9.7056815221965326E-6</v>
      </c>
      <c r="AB44" s="75">
        <f t="shared" si="20"/>
        <v>1.3076429340886597E-5</v>
      </c>
      <c r="AC44" s="75">
        <f t="shared" si="20"/>
        <v>1.4869966793522412E-5</v>
      </c>
      <c r="AD44" s="75">
        <f t="shared" si="20"/>
        <v>1.4869966793522415E-5</v>
      </c>
      <c r="AE44" s="75">
        <f t="shared" si="20"/>
        <v>1.3076429340886609E-5</v>
      </c>
      <c r="AF44" s="75">
        <f t="shared" si="20"/>
        <v>9.7056815221965597E-6</v>
      </c>
      <c r="AG44" s="75">
        <f t="shared" si="20"/>
        <v>5.1642852713258691E-6</v>
      </c>
      <c r="AH44" s="75">
        <f t="shared" si="20"/>
        <v>5.5496872722327063E-21</v>
      </c>
      <c r="AI44" s="75">
        <f t="shared" si="20"/>
        <v>-5.1642852713258581E-6</v>
      </c>
      <c r="AJ44" s="75">
        <f t="shared" si="20"/>
        <v>-9.7056815221965309E-6</v>
      </c>
      <c r="AK44" s="75">
        <f t="shared" si="21"/>
        <v>-1.3076429340886602E-5</v>
      </c>
      <c r="AL44" s="75">
        <f t="shared" si="21"/>
        <v>-1.4869966793522414E-5</v>
      </c>
      <c r="AM44" s="75">
        <f t="shared" si="21"/>
        <v>-1.4869966793522415E-5</v>
      </c>
      <c r="AN44" s="75">
        <f t="shared" si="21"/>
        <v>-1.3076429340886609E-5</v>
      </c>
      <c r="AO44" s="75">
        <f t="shared" si="21"/>
        <v>-9.7056815221965411E-6</v>
      </c>
      <c r="AP44" s="75">
        <f t="shared" si="21"/>
        <v>-5.1642852713258962E-6</v>
      </c>
      <c r="AQ44" s="75">
        <f t="shared" si="21"/>
        <v>-7.3995830296436089E-21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1.77199E-5</v>
      </c>
      <c r="E45" s="50">
        <v>-2.3020299999999998E-16</v>
      </c>
      <c r="F45" s="36">
        <f t="shared" si="5"/>
        <v>0.70879599999999998</v>
      </c>
      <c r="G45" s="75">
        <f t="shared" si="18"/>
        <v>-1.6316696558799999E-20</v>
      </c>
      <c r="H45" s="75">
        <f t="shared" si="18"/>
        <v>1.2308113373760939E-5</v>
      </c>
      <c r="I45" s="75">
        <f t="shared" si="18"/>
        <v>2.4242250950866051E-5</v>
      </c>
      <c r="J45" s="75">
        <f t="shared" si="18"/>
        <v>3.5439799999999986E-5</v>
      </c>
      <c r="K45" s="75">
        <f t="shared" si="18"/>
        <v>4.5560528659538019E-5</v>
      </c>
      <c r="L45" s="75">
        <f t="shared" si="18"/>
        <v>5.4296923710495906E-5</v>
      </c>
      <c r="M45" s="75">
        <f t="shared" si="18"/>
        <v>6.1383534210079484E-5</v>
      </c>
      <c r="N45" s="75">
        <f t="shared" si="18"/>
        <v>6.6605037084256866E-5</v>
      </c>
      <c r="O45" s="75">
        <f t="shared" si="18"/>
        <v>6.98027796104041E-5</v>
      </c>
      <c r="P45" s="75">
        <f t="shared" si="18"/>
        <v>7.0879599999999998E-5</v>
      </c>
      <c r="Q45" s="75">
        <f t="shared" si="19"/>
        <v>6.98027796104041E-5</v>
      </c>
      <c r="R45" s="75">
        <f t="shared" si="19"/>
        <v>6.6605037084256879E-5</v>
      </c>
      <c r="S45" s="75">
        <f t="shared" si="19"/>
        <v>6.1383534210079511E-5</v>
      </c>
      <c r="T45" s="75">
        <f t="shared" si="19"/>
        <v>5.4296923710495934E-5</v>
      </c>
      <c r="U45" s="75">
        <f t="shared" si="19"/>
        <v>4.5560528659538066E-5</v>
      </c>
      <c r="V45" s="75">
        <f t="shared" si="19"/>
        <v>3.5439800000000019E-5</v>
      </c>
      <c r="W45" s="75">
        <f t="shared" si="19"/>
        <v>2.4242250950866112E-5</v>
      </c>
      <c r="X45" s="75">
        <f t="shared" si="19"/>
        <v>1.230811337376098E-5</v>
      </c>
      <c r="Y45" s="75">
        <f t="shared" si="19"/>
        <v>4.0160668800942596E-20</v>
      </c>
      <c r="Z45" s="75">
        <f t="shared" si="19"/>
        <v>-1.2308113373760934E-5</v>
      </c>
      <c r="AA45" s="75">
        <f t="shared" si="20"/>
        <v>-2.4242250950866034E-5</v>
      </c>
      <c r="AB45" s="75">
        <f t="shared" si="20"/>
        <v>-3.5439799999999979E-5</v>
      </c>
      <c r="AC45" s="75">
        <f t="shared" si="20"/>
        <v>-4.5560528659538005E-5</v>
      </c>
      <c r="AD45" s="75">
        <f t="shared" si="20"/>
        <v>-5.4296923710495906E-5</v>
      </c>
      <c r="AE45" s="75">
        <f t="shared" si="20"/>
        <v>-6.1383534210079471E-5</v>
      </c>
      <c r="AF45" s="75">
        <f t="shared" si="20"/>
        <v>-6.6605037084256852E-5</v>
      </c>
      <c r="AG45" s="75">
        <f t="shared" si="20"/>
        <v>-6.98027796104041E-5</v>
      </c>
      <c r="AH45" s="75">
        <f t="shared" si="20"/>
        <v>-7.0879599999999998E-5</v>
      </c>
      <c r="AI45" s="75">
        <f t="shared" si="20"/>
        <v>-6.98027796104041E-5</v>
      </c>
      <c r="AJ45" s="75">
        <f t="shared" si="20"/>
        <v>-6.6605037084256879E-5</v>
      </c>
      <c r="AK45" s="75">
        <f t="shared" si="21"/>
        <v>-6.1383534210079498E-5</v>
      </c>
      <c r="AL45" s="75">
        <f t="shared" si="21"/>
        <v>-5.429692371049592E-5</v>
      </c>
      <c r="AM45" s="75">
        <f t="shared" si="21"/>
        <v>-4.5560528659538052E-5</v>
      </c>
      <c r="AN45" s="75">
        <f t="shared" si="21"/>
        <v>-3.5439800000000033E-5</v>
      </c>
      <c r="AO45" s="75">
        <f t="shared" si="21"/>
        <v>-2.4242250950866061E-5</v>
      </c>
      <c r="AP45" s="75">
        <f t="shared" si="21"/>
        <v>-1.2308113373761022E-5</v>
      </c>
      <c r="AQ45" s="75">
        <f t="shared" si="21"/>
        <v>-1.7367606484908204E-20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3.5921699999999999E-5</v>
      </c>
      <c r="E46" s="50">
        <v>-1.5708</v>
      </c>
      <c r="F46" s="36">
        <f t="shared" si="5"/>
        <v>1.0776509999927297</v>
      </c>
      <c r="G46" s="75">
        <f t="shared" si="18"/>
        <v>-1.0776509999927298E-4</v>
      </c>
      <c r="H46" s="75">
        <f t="shared" si="18"/>
        <v>-1.0612797472089029E-4</v>
      </c>
      <c r="I46" s="75">
        <f t="shared" si="18"/>
        <v>-1.0126620463395976E-4</v>
      </c>
      <c r="J46" s="75">
        <f t="shared" si="18"/>
        <v>-9.3327512162398439E-5</v>
      </c>
      <c r="K46" s="75">
        <f t="shared" si="18"/>
        <v>-8.2553110459782509E-5</v>
      </c>
      <c r="L46" s="75">
        <f t="shared" si="18"/>
        <v>-6.9270374269735584E-5</v>
      </c>
      <c r="M46" s="75">
        <f t="shared" si="18"/>
        <v>-5.3882892810003455E-5</v>
      </c>
      <c r="N46" s="75">
        <f t="shared" si="18"/>
        <v>-3.6858206918298744E-5</v>
      </c>
      <c r="O46" s="75">
        <f t="shared" si="18"/>
        <v>-1.871360306053415E-5</v>
      </c>
      <c r="P46" s="75">
        <f t="shared" si="18"/>
        <v>-3.9584331528925253E-10</v>
      </c>
      <c r="Q46" s="75">
        <f t="shared" si="19"/>
        <v>1.8712823401402399E-5</v>
      </c>
      <c r="R46" s="75">
        <f t="shared" si="19"/>
        <v>3.685746297621401E-5</v>
      </c>
      <c r="S46" s="75">
        <f t="shared" si="19"/>
        <v>5.3882207189269522E-5</v>
      </c>
      <c r="T46" s="75">
        <f t="shared" si="19"/>
        <v>6.9269767802591543E-5</v>
      </c>
      <c r="U46" s="75">
        <f t="shared" si="19"/>
        <v>8.2552601573425614E-5</v>
      </c>
      <c r="V46" s="75">
        <f t="shared" si="19"/>
        <v>9.3327116319083159E-5</v>
      </c>
      <c r="W46" s="75">
        <f t="shared" si="19"/>
        <v>1.0126593386118489E-4</v>
      </c>
      <c r="X46" s="75">
        <f t="shared" si="19"/>
        <v>1.0612783724594959E-4</v>
      </c>
      <c r="Y46" s="75">
        <f t="shared" si="19"/>
        <v>1.0776509999927298E-4</v>
      </c>
      <c r="Z46" s="75">
        <f t="shared" si="19"/>
        <v>1.0612797472089029E-4</v>
      </c>
      <c r="AA46" s="75">
        <f t="shared" si="20"/>
        <v>1.0126620463395976E-4</v>
      </c>
      <c r="AB46" s="75">
        <f t="shared" si="20"/>
        <v>9.3327512162398439E-5</v>
      </c>
      <c r="AC46" s="75">
        <f t="shared" si="20"/>
        <v>8.2553110459782509E-5</v>
      </c>
      <c r="AD46" s="75">
        <f t="shared" si="20"/>
        <v>6.9270374269735611E-5</v>
      </c>
      <c r="AE46" s="75">
        <f t="shared" si="20"/>
        <v>5.3882892810003516E-5</v>
      </c>
      <c r="AF46" s="75">
        <f t="shared" si="20"/>
        <v>3.6858206918298818E-5</v>
      </c>
      <c r="AG46" s="75">
        <f t="shared" si="20"/>
        <v>1.8713603060534163E-5</v>
      </c>
      <c r="AH46" s="75">
        <f t="shared" si="20"/>
        <v>3.95843315326384E-10</v>
      </c>
      <c r="AI46" s="75">
        <f t="shared" si="20"/>
        <v>-1.8712823401402338E-5</v>
      </c>
      <c r="AJ46" s="75">
        <f t="shared" si="20"/>
        <v>-3.6857462976213929E-5</v>
      </c>
      <c r="AK46" s="75">
        <f t="shared" si="21"/>
        <v>-5.3882207189269535E-5</v>
      </c>
      <c r="AL46" s="75">
        <f t="shared" si="21"/>
        <v>-6.9269767802591529E-5</v>
      </c>
      <c r="AM46" s="75">
        <f t="shared" si="21"/>
        <v>-8.2552601573425573E-5</v>
      </c>
      <c r="AN46" s="75">
        <f t="shared" si="21"/>
        <v>-9.3327116319083119E-5</v>
      </c>
      <c r="AO46" s="75">
        <f t="shared" si="21"/>
        <v>-1.012659338611849E-4</v>
      </c>
      <c r="AP46" s="75">
        <f t="shared" si="21"/>
        <v>-1.0612783724594957E-4</v>
      </c>
      <c r="AQ46" s="75">
        <f t="shared" si="21"/>
        <v>-1.0776509999927298E-4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7.10487E-6</v>
      </c>
      <c r="E47" s="50">
        <v>-4.3702E-16</v>
      </c>
      <c r="F47" s="36">
        <f t="shared" si="5"/>
        <v>0.13993862120287695</v>
      </c>
      <c r="G47" s="75">
        <f t="shared" si="18"/>
        <v>-1.2419881149599999E-20</v>
      </c>
      <c r="H47" s="75">
        <f t="shared" si="18"/>
        <v>4.8600173114204755E-6</v>
      </c>
      <c r="I47" s="75">
        <f t="shared" si="18"/>
        <v>9.1338448088671953E-6</v>
      </c>
      <c r="J47" s="75">
        <f t="shared" si="18"/>
        <v>1.2305995821171883E-5</v>
      </c>
      <c r="K47" s="75">
        <f t="shared" si="18"/>
        <v>1.3993862120287692E-5</v>
      </c>
      <c r="L47" s="75">
        <f t="shared" si="18"/>
        <v>1.3993862120287695E-5</v>
      </c>
      <c r="M47" s="75">
        <f t="shared" si="18"/>
        <v>1.2305995821171896E-5</v>
      </c>
      <c r="N47" s="75">
        <f t="shared" si="18"/>
        <v>9.1338448088672173E-6</v>
      </c>
      <c r="O47" s="75">
        <f t="shared" si="18"/>
        <v>4.8600173114205017E-6</v>
      </c>
      <c r="P47" s="75">
        <f t="shared" si="18"/>
        <v>1.4361688518114979E-20</v>
      </c>
      <c r="Q47" s="75">
        <f t="shared" si="19"/>
        <v>-4.8600173114204755E-6</v>
      </c>
      <c r="R47" s="75">
        <f t="shared" si="19"/>
        <v>-9.1338448088671953E-6</v>
      </c>
      <c r="S47" s="75">
        <f t="shared" si="19"/>
        <v>-1.2305995821171879E-5</v>
      </c>
      <c r="T47" s="75">
        <f t="shared" si="19"/>
        <v>-1.3993862120287692E-5</v>
      </c>
      <c r="U47" s="75">
        <f t="shared" si="19"/>
        <v>-1.3993862120287695E-5</v>
      </c>
      <c r="V47" s="75">
        <f t="shared" si="19"/>
        <v>-1.2305995821171895E-5</v>
      </c>
      <c r="W47" s="75">
        <f t="shared" si="19"/>
        <v>-9.133844808867219E-6</v>
      </c>
      <c r="X47" s="75">
        <f t="shared" si="19"/>
        <v>-4.8600173114204983E-6</v>
      </c>
      <c r="Y47" s="75">
        <f t="shared" si="19"/>
        <v>-1.6102592618680301E-20</v>
      </c>
      <c r="Z47" s="75">
        <f t="shared" si="19"/>
        <v>4.8600173114204789E-6</v>
      </c>
      <c r="AA47" s="75">
        <f t="shared" si="20"/>
        <v>9.1338448088671936E-6</v>
      </c>
      <c r="AB47" s="75">
        <f t="shared" si="20"/>
        <v>1.2305995821171885E-5</v>
      </c>
      <c r="AC47" s="75">
        <f t="shared" si="20"/>
        <v>1.3993862120287692E-5</v>
      </c>
      <c r="AD47" s="75">
        <f t="shared" si="20"/>
        <v>1.3993862120287694E-5</v>
      </c>
      <c r="AE47" s="75">
        <f t="shared" si="20"/>
        <v>1.2305995821171896E-5</v>
      </c>
      <c r="AF47" s="75">
        <f t="shared" si="20"/>
        <v>9.1338448088672207E-6</v>
      </c>
      <c r="AG47" s="75">
        <f t="shared" si="20"/>
        <v>4.8600173114204873E-6</v>
      </c>
      <c r="AH47" s="75">
        <f t="shared" si="20"/>
        <v>5.2227123016959639E-21</v>
      </c>
      <c r="AI47" s="75">
        <f t="shared" si="20"/>
        <v>-4.8600173114204772E-6</v>
      </c>
      <c r="AJ47" s="75">
        <f t="shared" si="20"/>
        <v>-9.1338448088671919E-6</v>
      </c>
      <c r="AK47" s="75">
        <f t="shared" si="21"/>
        <v>-1.230599582117189E-5</v>
      </c>
      <c r="AL47" s="75">
        <f t="shared" si="21"/>
        <v>-1.3993862120287692E-5</v>
      </c>
      <c r="AM47" s="75">
        <f t="shared" si="21"/>
        <v>-1.3993862120287694E-5</v>
      </c>
      <c r="AN47" s="75">
        <f t="shared" si="21"/>
        <v>-1.2305995821171896E-5</v>
      </c>
      <c r="AO47" s="75">
        <f t="shared" si="21"/>
        <v>-9.1338448088672004E-6</v>
      </c>
      <c r="AP47" s="75">
        <f t="shared" si="21"/>
        <v>-4.8600173114205127E-6</v>
      </c>
      <c r="AQ47" s="75">
        <f t="shared" si="21"/>
        <v>-6.9636164022612862E-21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5.1730999999999999E-3</v>
      </c>
      <c r="E48" s="50">
        <v>-1.5708</v>
      </c>
      <c r="F48" s="36">
        <f t="shared" si="5"/>
        <v>51.730999999651004</v>
      </c>
      <c r="G48" s="75">
        <f t="shared" si="18"/>
        <v>-5.1730999999651008E-3</v>
      </c>
      <c r="H48" s="75">
        <f t="shared" si="18"/>
        <v>-5.0945122867109812E-3</v>
      </c>
      <c r="I48" s="75">
        <f t="shared" si="18"/>
        <v>-4.8611303955727525E-3</v>
      </c>
      <c r="J48" s="75">
        <f t="shared" si="18"/>
        <v>-4.4800455172157158E-3</v>
      </c>
      <c r="K48" s="75">
        <f t="shared" si="18"/>
        <v>-3.9628367228304977E-3</v>
      </c>
      <c r="L48" s="75">
        <f t="shared" si="18"/>
        <v>-3.3252191399142129E-3</v>
      </c>
      <c r="M48" s="75">
        <f t="shared" si="18"/>
        <v>-2.586566456073709E-3</v>
      </c>
      <c r="N48" s="75">
        <f t="shared" si="18"/>
        <v>-1.7693222593311861E-3</v>
      </c>
      <c r="O48" s="75">
        <f t="shared" si="18"/>
        <v>-8.9831810105914819E-4</v>
      </c>
      <c r="P48" s="75">
        <f t="shared" si="18"/>
        <v>-1.9001857320438921E-8</v>
      </c>
      <c r="Q48" s="75">
        <f t="shared" si="19"/>
        <v>8.9828067470632661E-4</v>
      </c>
      <c r="R48" s="75">
        <f t="shared" si="19"/>
        <v>1.7692865475209757E-3</v>
      </c>
      <c r="S48" s="75">
        <f t="shared" si="19"/>
        <v>2.5865335438913909E-3</v>
      </c>
      <c r="T48" s="75">
        <f t="shared" si="19"/>
        <v>3.325190027379795E-3</v>
      </c>
      <c r="U48" s="75">
        <f t="shared" si="19"/>
        <v>3.9628122945136041E-3</v>
      </c>
      <c r="V48" s="75">
        <f t="shared" si="19"/>
        <v>4.4800265153583964E-3</v>
      </c>
      <c r="W48" s="75">
        <f t="shared" si="19"/>
        <v>4.8611173975368236E-3</v>
      </c>
      <c r="X48" s="75">
        <f t="shared" si="19"/>
        <v>5.0945056874351887E-3</v>
      </c>
      <c r="Y48" s="75">
        <f t="shared" si="19"/>
        <v>5.1730999999651008E-3</v>
      </c>
      <c r="Z48" s="75">
        <f t="shared" si="19"/>
        <v>5.0945122867109812E-3</v>
      </c>
      <c r="AA48" s="75">
        <f t="shared" si="20"/>
        <v>4.8611303955727525E-3</v>
      </c>
      <c r="AB48" s="75">
        <f t="shared" si="20"/>
        <v>4.4800455172157166E-3</v>
      </c>
      <c r="AC48" s="75">
        <f t="shared" si="20"/>
        <v>3.9628367228304985E-3</v>
      </c>
      <c r="AD48" s="75">
        <f t="shared" si="20"/>
        <v>3.3252191399142147E-3</v>
      </c>
      <c r="AE48" s="75">
        <f t="shared" si="20"/>
        <v>2.586566456073712E-3</v>
      </c>
      <c r="AF48" s="75">
        <f t="shared" si="20"/>
        <v>1.76932225933119E-3</v>
      </c>
      <c r="AG48" s="75">
        <f t="shared" si="20"/>
        <v>8.9831810105914873E-4</v>
      </c>
      <c r="AH48" s="75">
        <f t="shared" si="20"/>
        <v>1.900185732222136E-8</v>
      </c>
      <c r="AI48" s="75">
        <f t="shared" si="20"/>
        <v>-8.9828067470632369E-4</v>
      </c>
      <c r="AJ48" s="75">
        <f t="shared" si="20"/>
        <v>-1.7692865475209718E-3</v>
      </c>
      <c r="AK48" s="75">
        <f t="shared" si="21"/>
        <v>-2.5865335438913918E-3</v>
      </c>
      <c r="AL48" s="75">
        <f t="shared" si="21"/>
        <v>-3.3251900273797937E-3</v>
      </c>
      <c r="AM48" s="75">
        <f t="shared" si="21"/>
        <v>-3.9628122945136032E-3</v>
      </c>
      <c r="AN48" s="75">
        <f t="shared" si="21"/>
        <v>-4.4800265153583946E-3</v>
      </c>
      <c r="AO48" s="75">
        <f t="shared" si="21"/>
        <v>-4.8611173975368245E-3</v>
      </c>
      <c r="AP48" s="75">
        <f t="shared" si="21"/>
        <v>-5.0945056874351878E-3</v>
      </c>
      <c r="AQ48" s="75">
        <f t="shared" si="21"/>
        <v>-5.1730999999651008E-3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8.3519700000000002E-3</v>
      </c>
      <c r="E49" s="50">
        <v>3.1415899999999999</v>
      </c>
      <c r="F49" s="36">
        <f t="shared" si="5"/>
        <v>41.759849999852975</v>
      </c>
      <c r="G49" s="75">
        <f t="shared" si="18"/>
        <v>1.108135117319431E-8</v>
      </c>
      <c r="H49" s="75">
        <f t="shared" si="18"/>
        <v>-7.2514127221133301E-4</v>
      </c>
      <c r="I49" s="75">
        <f t="shared" si="18"/>
        <v>-1.4282605751568885E-3</v>
      </c>
      <c r="J49" s="75">
        <f t="shared" si="18"/>
        <v>-2.0879829032610241E-3</v>
      </c>
      <c r="K49" s="75">
        <f t="shared" si="18"/>
        <v>-2.6842629274199041E-3</v>
      </c>
      <c r="L49" s="75">
        <f t="shared" si="18"/>
        <v>-3.1989829808317096E-3</v>
      </c>
      <c r="M49" s="75">
        <f t="shared" si="18"/>
        <v>-3.6165035551344389E-3</v>
      </c>
      <c r="N49" s="75">
        <f t="shared" si="18"/>
        <v>-3.9241384989535085E-3</v>
      </c>
      <c r="O49" s="75">
        <f t="shared" si="18"/>
        <v>-4.1125404801917696E-3</v>
      </c>
      <c r="P49" s="75">
        <f t="shared" si="18"/>
        <v>-4.1759849999852975E-3</v>
      </c>
      <c r="Q49" s="75">
        <f t="shared" si="19"/>
        <v>-4.1125443287046435E-3</v>
      </c>
      <c r="R49" s="75">
        <f t="shared" si="19"/>
        <v>-3.9241460790441418E-3</v>
      </c>
      <c r="S49" s="75">
        <f t="shared" si="19"/>
        <v>-3.6165146364856124E-3</v>
      </c>
      <c r="T49" s="75">
        <f t="shared" si="19"/>
        <v>-3.1989972267421757E-3</v>
      </c>
      <c r="U49" s="75">
        <f t="shared" si="19"/>
        <v>-2.6842799050348816E-3</v>
      </c>
      <c r="V49" s="75">
        <f t="shared" si="19"/>
        <v>-2.0880020967242743E-3</v>
      </c>
      <c r="W49" s="75">
        <f t="shared" si="19"/>
        <v>-1.4282814012847424E-3</v>
      </c>
      <c r="X49" s="75">
        <f t="shared" si="19"/>
        <v>-7.2516309821243202E-4</v>
      </c>
      <c r="Y49" s="75">
        <f t="shared" si="19"/>
        <v>-1.1081351173705931E-8</v>
      </c>
      <c r="Z49" s="75">
        <f t="shared" si="19"/>
        <v>7.2514127221133616E-4</v>
      </c>
      <c r="AA49" s="75">
        <f t="shared" si="20"/>
        <v>1.4282605751568898E-3</v>
      </c>
      <c r="AB49" s="75">
        <f t="shared" si="20"/>
        <v>2.0879829032610249E-3</v>
      </c>
      <c r="AC49" s="75">
        <f t="shared" si="20"/>
        <v>2.6842629274199037E-3</v>
      </c>
      <c r="AD49" s="75">
        <f t="shared" si="20"/>
        <v>3.1989829808317092E-3</v>
      </c>
      <c r="AE49" s="75">
        <f t="shared" si="20"/>
        <v>3.6165035551344385E-3</v>
      </c>
      <c r="AF49" s="75">
        <f t="shared" si="20"/>
        <v>3.9241384989535085E-3</v>
      </c>
      <c r="AG49" s="75">
        <f t="shared" si="20"/>
        <v>4.1125404801917696E-3</v>
      </c>
      <c r="AH49" s="75">
        <f t="shared" si="20"/>
        <v>4.1759849999852975E-3</v>
      </c>
      <c r="AI49" s="75">
        <f t="shared" si="20"/>
        <v>4.1125443287046443E-3</v>
      </c>
      <c r="AJ49" s="75">
        <f t="shared" si="20"/>
        <v>3.9241460790441444E-3</v>
      </c>
      <c r="AK49" s="75">
        <f t="shared" si="21"/>
        <v>3.6165146364856128E-3</v>
      </c>
      <c r="AL49" s="75">
        <f t="shared" si="21"/>
        <v>3.1989972267421757E-3</v>
      </c>
      <c r="AM49" s="75">
        <f t="shared" si="21"/>
        <v>2.684279905034882E-3</v>
      </c>
      <c r="AN49" s="75">
        <f t="shared" si="21"/>
        <v>2.0880020967242747E-3</v>
      </c>
      <c r="AO49" s="75">
        <f t="shared" si="21"/>
        <v>1.4282814012847359E-3</v>
      </c>
      <c r="AP49" s="75">
        <f t="shared" si="21"/>
        <v>7.2516309821243604E-4</v>
      </c>
      <c r="AQ49" s="75">
        <f t="shared" si="21"/>
        <v>1.1081351170508531E-8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103.55269022482325</v>
      </c>
      <c r="F51" s="36" t="s">
        <v>41</v>
      </c>
      <c r="G51" s="75">
        <f t="shared" ref="G51:AQ51" si="23">SUM(G3:G49)*10000</f>
        <v>-58.14748214559333</v>
      </c>
      <c r="H51" s="75">
        <f t="shared" si="23"/>
        <v>-56.458455425778958</v>
      </c>
      <c r="I51" s="75">
        <f t="shared" si="23"/>
        <v>-53.90389994298878</v>
      </c>
      <c r="J51" s="75">
        <f t="shared" si="23"/>
        <v>-51.30886077273373</v>
      </c>
      <c r="K51" s="75">
        <f t="shared" si="23"/>
        <v>-49.306947992679063</v>
      </c>
      <c r="L51" s="75">
        <f t="shared" si="23"/>
        <v>-48.254172381903331</v>
      </c>
      <c r="M51" s="75">
        <f t="shared" si="23"/>
        <v>-48.182524706203225</v>
      </c>
      <c r="N51" s="75">
        <f t="shared" si="23"/>
        <v>-48.799003367804573</v>
      </c>
      <c r="O51" s="75">
        <f t="shared" si="23"/>
        <v>-49.530120003299814</v>
      </c>
      <c r="P51" s="75">
        <f t="shared" si="23"/>
        <v>-49.606236515441786</v>
      </c>
      <c r="Q51" s="75">
        <f t="shared" si="23"/>
        <v>-48.175100440750896</v>
      </c>
      <c r="R51" s="75">
        <f t="shared" si="23"/>
        <v>-44.430255481165311</v>
      </c>
      <c r="S51" s="75">
        <f t="shared" si="23"/>
        <v>-37.738060655965278</v>
      </c>
      <c r="T51" s="75">
        <f t="shared" si="23"/>
        <v>-27.747093792870281</v>
      </c>
      <c r="U51" s="75">
        <f t="shared" si="23"/>
        <v>-14.465741692068915</v>
      </c>
      <c r="V51" s="75">
        <f t="shared" si="23"/>
        <v>1.7024511951378198</v>
      </c>
      <c r="W51" s="75">
        <f t="shared" si="23"/>
        <v>19.971043933227662</v>
      </c>
      <c r="X51" s="75">
        <f t="shared" si="23"/>
        <v>39.230197604979715</v>
      </c>
      <c r="Y51" s="75">
        <f t="shared" si="23"/>
        <v>58.147309083439204</v>
      </c>
      <c r="Z51" s="75">
        <f t="shared" si="23"/>
        <v>75.297651807078594</v>
      </c>
      <c r="AA51" s="75">
        <f t="shared" si="23"/>
        <v>89.310180647230524</v>
      </c>
      <c r="AB51" s="75">
        <f t="shared" si="23"/>
        <v>99.011705805935023</v>
      </c>
      <c r="AC51" s="75">
        <f t="shared" si="23"/>
        <v>103.55269022482325</v>
      </c>
      <c r="AD51" s="75">
        <f t="shared" si="23"/>
        <v>102.49997471790293</v>
      </c>
      <c r="AE51" s="75">
        <f t="shared" si="23"/>
        <v>95.885542801558643</v>
      </c>
      <c r="AF51" s="75">
        <f t="shared" si="23"/>
        <v>84.205549218649324</v>
      </c>
      <c r="AG51" s="75">
        <f t="shared" si="23"/>
        <v>68.36964163505769</v>
      </c>
      <c r="AH51" s="75">
        <f t="shared" si="23"/>
        <v>49.606409577595933</v>
      </c>
      <c r="AI51" s="75">
        <f t="shared" si="23"/>
        <v>29.335904059451437</v>
      </c>
      <c r="AJ51" s="75">
        <f t="shared" si="23"/>
        <v>9.0239747769237617</v>
      </c>
      <c r="AK51" s="75">
        <f t="shared" si="23"/>
        <v>-9.9647843772359721</v>
      </c>
      <c r="AL51" s="75">
        <f t="shared" si="23"/>
        <v>-26.498648439273882</v>
      </c>
      <c r="AM51" s="75">
        <f t="shared" si="23"/>
        <v>-39.780060643930632</v>
      </c>
      <c r="AN51" s="75">
        <f t="shared" si="23"/>
        <v>-49.405469290493187</v>
      </c>
      <c r="AO51" s="75">
        <f t="shared" si="23"/>
        <v>-55.377589784072377</v>
      </c>
      <c r="AP51" s="75">
        <f t="shared" si="23"/>
        <v>-58.069719236737569</v>
      </c>
      <c r="AQ51" s="75">
        <f t="shared" si="23"/>
        <v>-58.147482145593351</v>
      </c>
    </row>
    <row r="52" spans="1:43" x14ac:dyDescent="0.25">
      <c r="F52" s="36">
        <f>SUM(F3:F49)</f>
        <v>219.30772541715447</v>
      </c>
    </row>
  </sheetData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workbookViewId="0">
      <selection activeCell="H3" sqref="H3"/>
    </sheetView>
  </sheetViews>
  <sheetFormatPr defaultRowHeight="15" x14ac:dyDescent="0.25"/>
  <cols>
    <col min="1" max="1" width="9.140625" style="75"/>
    <col min="2" max="2" width="15.7109375" style="75" customWidth="1"/>
    <col min="3" max="5" width="9.140625" style="75"/>
    <col min="6" max="6" width="9.28515625" style="36" customWidth="1"/>
    <col min="7" max="7" width="12" style="75" bestFit="1" customWidth="1"/>
    <col min="8" max="16384" width="9.140625" style="75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75">
        <v>0</v>
      </c>
      <c r="H1" s="75">
        <v>10</v>
      </c>
      <c r="I1" s="75">
        <v>20</v>
      </c>
      <c r="J1" s="75">
        <v>30</v>
      </c>
      <c r="K1" s="75">
        <v>40</v>
      </c>
      <c r="L1" s="75">
        <v>50</v>
      </c>
      <c r="M1" s="75">
        <v>60</v>
      </c>
      <c r="N1" s="75">
        <v>70</v>
      </c>
      <c r="O1" s="75">
        <v>80</v>
      </c>
      <c r="P1" s="75">
        <v>90</v>
      </c>
      <c r="Q1" s="75">
        <v>100</v>
      </c>
      <c r="R1" s="75">
        <v>110</v>
      </c>
      <c r="S1" s="75">
        <v>120</v>
      </c>
      <c r="T1" s="75">
        <v>130</v>
      </c>
      <c r="U1" s="75">
        <v>140</v>
      </c>
      <c r="V1" s="75">
        <v>150</v>
      </c>
      <c r="W1" s="75">
        <v>160</v>
      </c>
      <c r="X1" s="75">
        <v>170</v>
      </c>
      <c r="Y1" s="75">
        <v>180</v>
      </c>
      <c r="Z1" s="75">
        <v>190</v>
      </c>
      <c r="AA1" s="75">
        <v>200</v>
      </c>
      <c r="AB1" s="75">
        <v>210</v>
      </c>
      <c r="AC1" s="75">
        <v>220</v>
      </c>
      <c r="AD1" s="75">
        <v>230</v>
      </c>
      <c r="AE1" s="75">
        <v>240</v>
      </c>
      <c r="AF1" s="75">
        <v>250</v>
      </c>
      <c r="AG1" s="75">
        <v>260</v>
      </c>
      <c r="AH1" s="75">
        <v>270</v>
      </c>
      <c r="AI1" s="75">
        <v>280</v>
      </c>
      <c r="AJ1" s="75">
        <v>290</v>
      </c>
      <c r="AK1" s="75">
        <v>300</v>
      </c>
      <c r="AL1" s="75">
        <v>310</v>
      </c>
      <c r="AM1" s="75">
        <v>320</v>
      </c>
      <c r="AN1" s="75">
        <v>330</v>
      </c>
      <c r="AO1" s="75">
        <v>340</v>
      </c>
      <c r="AP1" s="75">
        <v>350</v>
      </c>
      <c r="AQ1" s="75">
        <v>360</v>
      </c>
    </row>
    <row r="2" spans="1:43" x14ac:dyDescent="0.25">
      <c r="B2" s="49" t="s">
        <v>8</v>
      </c>
      <c r="C2" s="49" t="s">
        <v>40</v>
      </c>
      <c r="D2" s="49" t="s">
        <v>41</v>
      </c>
      <c r="E2" s="49" t="s">
        <v>42</v>
      </c>
      <c r="F2" s="36" t="s">
        <v>95</v>
      </c>
      <c r="G2" s="75">
        <f>G1*PI()/180</f>
        <v>0</v>
      </c>
      <c r="H2" s="75">
        <f t="shared" ref="H2:AQ2" si="0">H1*PI()/180</f>
        <v>0.17453292519943295</v>
      </c>
      <c r="I2" s="75">
        <f t="shared" si="0"/>
        <v>0.3490658503988659</v>
      </c>
      <c r="J2" s="75">
        <f t="shared" si="0"/>
        <v>0.52359877559829882</v>
      </c>
      <c r="K2" s="75">
        <f t="shared" si="0"/>
        <v>0.69813170079773179</v>
      </c>
      <c r="L2" s="75">
        <f t="shared" si="0"/>
        <v>0.87266462599716477</v>
      </c>
      <c r="M2" s="75">
        <f t="shared" si="0"/>
        <v>1.0471975511965976</v>
      </c>
      <c r="N2" s="75">
        <f t="shared" si="0"/>
        <v>1.2217304763960306</v>
      </c>
      <c r="O2" s="75">
        <f t="shared" si="0"/>
        <v>1.3962634015954636</v>
      </c>
      <c r="P2" s="75">
        <f t="shared" si="0"/>
        <v>1.5707963267948966</v>
      </c>
      <c r="Q2" s="75">
        <f t="shared" si="0"/>
        <v>1.7453292519943295</v>
      </c>
      <c r="R2" s="75">
        <f t="shared" si="0"/>
        <v>1.9198621771937625</v>
      </c>
      <c r="S2" s="75">
        <f t="shared" si="0"/>
        <v>2.0943951023931953</v>
      </c>
      <c r="T2" s="75">
        <f t="shared" si="0"/>
        <v>2.2689280275926285</v>
      </c>
      <c r="U2" s="75">
        <f t="shared" si="0"/>
        <v>2.4434609527920612</v>
      </c>
      <c r="V2" s="75">
        <f t="shared" si="0"/>
        <v>2.6179938779914944</v>
      </c>
      <c r="W2" s="75">
        <f t="shared" si="0"/>
        <v>2.7925268031909272</v>
      </c>
      <c r="X2" s="75">
        <f t="shared" si="0"/>
        <v>2.9670597283903604</v>
      </c>
      <c r="Y2" s="75">
        <f t="shared" si="0"/>
        <v>3.1415926535897931</v>
      </c>
      <c r="Z2" s="75">
        <f t="shared" si="0"/>
        <v>3.3161255787892263</v>
      </c>
      <c r="AA2" s="75">
        <f t="shared" si="0"/>
        <v>3.4906585039886591</v>
      </c>
      <c r="AB2" s="75">
        <f t="shared" si="0"/>
        <v>3.6651914291880923</v>
      </c>
      <c r="AC2" s="75">
        <f t="shared" si="0"/>
        <v>3.839724354387525</v>
      </c>
      <c r="AD2" s="75">
        <f t="shared" si="0"/>
        <v>4.0142572795869578</v>
      </c>
      <c r="AE2" s="75">
        <f t="shared" si="0"/>
        <v>4.1887902047863905</v>
      </c>
      <c r="AF2" s="75">
        <f t="shared" si="0"/>
        <v>4.3633231299858233</v>
      </c>
      <c r="AG2" s="75">
        <f t="shared" si="0"/>
        <v>4.5378560551852569</v>
      </c>
      <c r="AH2" s="75">
        <f t="shared" si="0"/>
        <v>4.7123889803846897</v>
      </c>
      <c r="AI2" s="75">
        <f t="shared" si="0"/>
        <v>4.8869219055841224</v>
      </c>
      <c r="AJ2" s="75">
        <f t="shared" si="0"/>
        <v>5.0614548307835552</v>
      </c>
      <c r="AK2" s="75">
        <f t="shared" si="0"/>
        <v>5.2359877559829888</v>
      </c>
      <c r="AL2" s="75">
        <f t="shared" si="0"/>
        <v>5.4105206811824216</v>
      </c>
      <c r="AM2" s="75">
        <f t="shared" si="0"/>
        <v>5.5850536063818543</v>
      </c>
      <c r="AN2" s="75">
        <f t="shared" si="0"/>
        <v>5.7595865315812871</v>
      </c>
      <c r="AO2" s="75">
        <f t="shared" si="0"/>
        <v>5.9341194567807207</v>
      </c>
      <c r="AP2" s="75">
        <f t="shared" si="0"/>
        <v>6.1086523819801526</v>
      </c>
      <c r="AQ2" s="75">
        <f t="shared" si="0"/>
        <v>6.2831853071795862</v>
      </c>
    </row>
    <row r="3" spans="1:43" x14ac:dyDescent="0.25">
      <c r="A3" s="75">
        <v>1</v>
      </c>
      <c r="B3" s="49" t="s">
        <v>43</v>
      </c>
      <c r="C3" s="49">
        <v>1</v>
      </c>
      <c r="D3" s="50">
        <v>1.29894E-5</v>
      </c>
      <c r="E3" s="50">
        <v>-2.9939299999999999E-11</v>
      </c>
      <c r="F3" s="36">
        <f>MAX(ABS(MAX(G3:AQ3)),ABS(MAX(G3:AQ3)))*10000</f>
        <v>0.51957600000000004</v>
      </c>
      <c r="G3" s="75">
        <f t="shared" ref="G3:P12" si="1">Bn*SIN(m*(th-INDEX(deg,ii)*PI()/180+ph))*INDEX(mm,ii)*INDEX(_10kA,ii)</f>
        <v>-1.5555741736799998E-15</v>
      </c>
      <c r="H3" s="75">
        <f t="shared" si="1"/>
        <v>9.0223425544153578E-6</v>
      </c>
      <c r="I3" s="75">
        <f t="shared" si="1"/>
        <v>1.7770545797396005E-5</v>
      </c>
      <c r="J3" s="75">
        <f t="shared" si="1"/>
        <v>2.5978799998652831E-5</v>
      </c>
      <c r="K3" s="75">
        <f t="shared" si="1"/>
        <v>3.3397701507857695E-5</v>
      </c>
      <c r="L3" s="75">
        <f t="shared" si="1"/>
        <v>3.9801830756798708E-5</v>
      </c>
      <c r="M3" s="75">
        <f t="shared" si="1"/>
        <v>4.4996601518892558E-5</v>
      </c>
      <c r="N3" s="75">
        <f t="shared" si="1"/>
        <v>4.882417331321387E-5</v>
      </c>
      <c r="O3" s="75">
        <f t="shared" si="1"/>
        <v>5.1168247307636977E-5</v>
      </c>
      <c r="P3" s="75">
        <f t="shared" si="1"/>
        <v>5.1957599999999999E-5</v>
      </c>
      <c r="Q3" s="75">
        <f t="shared" ref="Q3:Z12" si="2">Bn*SIN(m*(th-INDEX(deg,ii)*PI()/180+ph))*INDEX(mm,ii)*INDEX(_10kA,ii)</f>
        <v>5.1168247308177221E-5</v>
      </c>
      <c r="R3" s="75">
        <f t="shared" si="2"/>
        <v>4.8824173314277953E-5</v>
      </c>
      <c r="S3" s="75">
        <f t="shared" si="2"/>
        <v>4.4996601520448137E-5</v>
      </c>
      <c r="T3" s="75">
        <f t="shared" si="2"/>
        <v>3.9801830758798512E-5</v>
      </c>
      <c r="U3" s="75">
        <f t="shared" si="2"/>
        <v>3.3397701510240975E-5</v>
      </c>
      <c r="V3" s="75">
        <f t="shared" si="2"/>
        <v>2.5978800001347158E-5</v>
      </c>
      <c r="W3" s="75">
        <f t="shared" si="2"/>
        <v>1.7770545800319529E-5</v>
      </c>
      <c r="X3" s="75">
        <f t="shared" si="2"/>
        <v>9.0223425574792302E-6</v>
      </c>
      <c r="Y3" s="75">
        <f t="shared" si="2"/>
        <v>1.5555733826414993E-15</v>
      </c>
      <c r="Z3" s="75">
        <f t="shared" si="2"/>
        <v>-9.0223425544153714E-6</v>
      </c>
      <c r="AA3" s="75">
        <f t="shared" ref="AA3:AJ12" si="3">Bn*SIN(m*(th-INDEX(deg,ii)*PI()/180+ph))*INDEX(mm,ii)*INDEX(_10kA,ii)</f>
        <v>-1.7770545797396005E-5</v>
      </c>
      <c r="AB3" s="75">
        <f t="shared" si="3"/>
        <v>-2.5978799998652848E-5</v>
      </c>
      <c r="AC3" s="75">
        <f t="shared" si="3"/>
        <v>-3.3397701507857702E-5</v>
      </c>
      <c r="AD3" s="75">
        <f t="shared" si="3"/>
        <v>-3.9801830756798688E-5</v>
      </c>
      <c r="AE3" s="75">
        <f t="shared" si="3"/>
        <v>-4.4996601518892538E-5</v>
      </c>
      <c r="AF3" s="75">
        <f t="shared" si="3"/>
        <v>-4.8824173313213856E-5</v>
      </c>
      <c r="AG3" s="75">
        <f t="shared" si="3"/>
        <v>-5.116824730763697E-5</v>
      </c>
      <c r="AH3" s="75">
        <f t="shared" si="3"/>
        <v>-5.1957599999999999E-5</v>
      </c>
      <c r="AI3" s="75">
        <f t="shared" si="3"/>
        <v>-5.1168247308177228E-5</v>
      </c>
      <c r="AJ3" s="75">
        <f t="shared" si="3"/>
        <v>-4.8824173314277967E-5</v>
      </c>
      <c r="AK3" s="75">
        <f t="shared" ref="AK3:AQ12" si="4">Bn*SIN(m*(th-INDEX(deg,ii)*PI()/180+ph))*INDEX(mm,ii)*INDEX(_10kA,ii)</f>
        <v>-4.4996601520448144E-5</v>
      </c>
      <c r="AL3" s="75">
        <f t="shared" si="4"/>
        <v>-3.9801830758798532E-5</v>
      </c>
      <c r="AM3" s="75">
        <f t="shared" si="4"/>
        <v>-3.3397701510241002E-5</v>
      </c>
      <c r="AN3" s="75">
        <f t="shared" si="4"/>
        <v>-2.5978800001347205E-5</v>
      </c>
      <c r="AO3" s="75">
        <f t="shared" si="4"/>
        <v>-1.7770545800319533E-5</v>
      </c>
      <c r="AP3" s="75">
        <f t="shared" si="4"/>
        <v>-9.0223425574793047E-6</v>
      </c>
      <c r="AQ3" s="75">
        <f t="shared" si="4"/>
        <v>-1.5556028220283651E-15</v>
      </c>
    </row>
    <row r="4" spans="1:43" x14ac:dyDescent="0.25">
      <c r="A4" s="75">
        <v>2</v>
      </c>
      <c r="B4" s="49" t="s">
        <v>44</v>
      </c>
      <c r="C4" s="49">
        <v>1</v>
      </c>
      <c r="D4" s="50">
        <v>2.87418E-5</v>
      </c>
      <c r="E4" s="50">
        <v>1.5708</v>
      </c>
      <c r="F4" s="36">
        <f t="shared" ref="F4:F49" si="5">MAX(ABS(MAX(G4:AQ4)),ABS(MAX(G4:AQ4)))*10000</f>
        <v>0.86225399999418295</v>
      </c>
      <c r="G4" s="75">
        <f t="shared" si="1"/>
        <v>8.6225399999418295E-5</v>
      </c>
      <c r="H4" s="75">
        <f t="shared" si="1"/>
        <v>8.4915387427533613E-5</v>
      </c>
      <c r="I4" s="75">
        <f t="shared" si="1"/>
        <v>8.1025263777922659E-5</v>
      </c>
      <c r="J4" s="75">
        <f t="shared" si="1"/>
        <v>7.4673228489181305E-5</v>
      </c>
      <c r="K4" s="75">
        <f t="shared" si="1"/>
        <v>6.6052284939273061E-5</v>
      </c>
      <c r="L4" s="75">
        <f t="shared" si="1"/>
        <v>5.5424376135553879E-5</v>
      </c>
      <c r="M4" s="75">
        <f t="shared" si="1"/>
        <v>4.3112425709043493E-5</v>
      </c>
      <c r="N4" s="75">
        <f t="shared" si="1"/>
        <v>2.9490526043303874E-5</v>
      </c>
      <c r="O4" s="75">
        <f t="shared" si="1"/>
        <v>1.4972571666664657E-5</v>
      </c>
      <c r="P4" s="75">
        <f t="shared" si="1"/>
        <v>-3.1672357933196143E-10</v>
      </c>
      <c r="Q4" s="75">
        <f t="shared" si="2"/>
        <v>-1.4973195490337596E-5</v>
      </c>
      <c r="R4" s="75">
        <f t="shared" si="2"/>
        <v>-2.949112128892446E-5</v>
      </c>
      <c r="S4" s="75">
        <f t="shared" si="2"/>
        <v>-4.3112974290374788E-5</v>
      </c>
      <c r="T4" s="75">
        <f t="shared" si="2"/>
        <v>-5.5424861384229776E-5</v>
      </c>
      <c r="U4" s="75">
        <f t="shared" si="2"/>
        <v>-6.6052692111258005E-5</v>
      </c>
      <c r="V4" s="75">
        <f t="shared" si="2"/>
        <v>-7.4673545212760635E-5</v>
      </c>
      <c r="W4" s="75">
        <f t="shared" si="2"/>
        <v>-8.1025480429610622E-5</v>
      </c>
      <c r="X4" s="75">
        <f t="shared" si="2"/>
        <v>-8.4915497424478366E-5</v>
      </c>
      <c r="Y4" s="75">
        <f t="shared" si="2"/>
        <v>-8.6225399999418295E-5</v>
      </c>
      <c r="Z4" s="75">
        <f t="shared" si="2"/>
        <v>-8.4915387427533613E-5</v>
      </c>
      <c r="AA4" s="75">
        <f t="shared" si="3"/>
        <v>-8.1025263777922672E-5</v>
      </c>
      <c r="AB4" s="75">
        <f t="shared" si="3"/>
        <v>-7.4673228489181292E-5</v>
      </c>
      <c r="AC4" s="75">
        <f t="shared" si="3"/>
        <v>-6.6052284939273033E-5</v>
      </c>
      <c r="AD4" s="75">
        <f t="shared" si="3"/>
        <v>-5.5424376135553879E-5</v>
      </c>
      <c r="AE4" s="75">
        <f t="shared" si="3"/>
        <v>-4.31124257090435E-5</v>
      </c>
      <c r="AF4" s="75">
        <f t="shared" si="3"/>
        <v>-2.9490526043303885E-5</v>
      </c>
      <c r="AG4" s="75">
        <f t="shared" si="3"/>
        <v>-1.4972571666664632E-5</v>
      </c>
      <c r="AH4" s="75">
        <f t="shared" si="3"/>
        <v>3.1672357932139756E-10</v>
      </c>
      <c r="AI4" s="75">
        <f t="shared" si="3"/>
        <v>1.4973195490337587E-5</v>
      </c>
      <c r="AJ4" s="75">
        <f t="shared" si="3"/>
        <v>2.949112128892445E-5</v>
      </c>
      <c r="AK4" s="75">
        <f t="shared" si="4"/>
        <v>4.3112974290374842E-5</v>
      </c>
      <c r="AL4" s="75">
        <f t="shared" si="4"/>
        <v>5.5424861384229776E-5</v>
      </c>
      <c r="AM4" s="75">
        <f t="shared" si="4"/>
        <v>6.6052692111257991E-5</v>
      </c>
      <c r="AN4" s="75">
        <f t="shared" si="4"/>
        <v>7.4673545212760621E-5</v>
      </c>
      <c r="AO4" s="75">
        <f t="shared" si="4"/>
        <v>8.1025480429610649E-5</v>
      </c>
      <c r="AP4" s="75">
        <f t="shared" si="4"/>
        <v>8.4915497424478353E-5</v>
      </c>
      <c r="AQ4" s="75">
        <f t="shared" si="4"/>
        <v>8.6225399999418295E-5</v>
      </c>
    </row>
    <row r="5" spans="1:43" x14ac:dyDescent="0.25">
      <c r="A5" s="75">
        <v>3</v>
      </c>
      <c r="B5" s="49" t="s">
        <v>45</v>
      </c>
      <c r="C5" s="49">
        <v>2</v>
      </c>
      <c r="D5" s="50">
        <v>6.78772E-6</v>
      </c>
      <c r="E5" s="50">
        <v>-4.2433599999999999E-16</v>
      </c>
      <c r="F5" s="36">
        <f t="shared" si="5"/>
        <v>0.13369198562552051</v>
      </c>
      <c r="G5" s="75">
        <f t="shared" si="1"/>
        <v>-1.1521095815679999E-20</v>
      </c>
      <c r="H5" s="75">
        <f t="shared" si="1"/>
        <v>4.6430739345090051E-6</v>
      </c>
      <c r="I5" s="75">
        <f t="shared" si="1"/>
        <v>8.7261246280430227E-6</v>
      </c>
      <c r="J5" s="75">
        <f t="shared" si="1"/>
        <v>1.1756675907551414E-5</v>
      </c>
      <c r="K5" s="75">
        <f t="shared" si="1"/>
        <v>1.3369198562552048E-5</v>
      </c>
      <c r="L5" s="75">
        <f t="shared" si="1"/>
        <v>1.3369198562552052E-5</v>
      </c>
      <c r="M5" s="75">
        <f t="shared" si="1"/>
        <v>1.1756675907551427E-5</v>
      </c>
      <c r="N5" s="75">
        <f t="shared" si="1"/>
        <v>8.7261246280430447E-6</v>
      </c>
      <c r="O5" s="75">
        <f t="shared" si="1"/>
        <v>4.6430739345090297E-6</v>
      </c>
      <c r="P5" s="75">
        <f t="shared" si="1"/>
        <v>1.3720605780004336E-20</v>
      </c>
      <c r="Q5" s="75">
        <f t="shared" si="2"/>
        <v>-4.6430739345090043E-6</v>
      </c>
      <c r="R5" s="75">
        <f t="shared" si="2"/>
        <v>-8.7261246280430227E-6</v>
      </c>
      <c r="S5" s="75">
        <f t="shared" si="2"/>
        <v>-1.175667590755141E-5</v>
      </c>
      <c r="T5" s="75">
        <f t="shared" si="2"/>
        <v>-1.3369198562552048E-5</v>
      </c>
      <c r="U5" s="75">
        <f t="shared" si="2"/>
        <v>-1.3369198562552052E-5</v>
      </c>
      <c r="V5" s="75">
        <f t="shared" si="2"/>
        <v>-1.1756675907551426E-5</v>
      </c>
      <c r="W5" s="75">
        <f t="shared" si="2"/>
        <v>-8.7261246280430464E-6</v>
      </c>
      <c r="X5" s="75">
        <f t="shared" si="2"/>
        <v>-4.6430739345090255E-6</v>
      </c>
      <c r="Y5" s="75">
        <f t="shared" si="2"/>
        <v>-1.5383798714074803E-20</v>
      </c>
      <c r="Z5" s="75">
        <f t="shared" si="2"/>
        <v>4.6430739345090077E-6</v>
      </c>
      <c r="AA5" s="75">
        <f t="shared" si="3"/>
        <v>8.726124628043021E-6</v>
      </c>
      <c r="AB5" s="75">
        <f t="shared" si="3"/>
        <v>1.1756675907551415E-5</v>
      </c>
      <c r="AC5" s="75">
        <f t="shared" si="3"/>
        <v>1.3369198562552048E-5</v>
      </c>
      <c r="AD5" s="75">
        <f t="shared" si="3"/>
        <v>1.336919856255205E-5</v>
      </c>
      <c r="AE5" s="75">
        <f t="shared" si="3"/>
        <v>1.1756675907551427E-5</v>
      </c>
      <c r="AF5" s="75">
        <f t="shared" si="3"/>
        <v>8.7261246280430481E-6</v>
      </c>
      <c r="AG5" s="75">
        <f t="shared" si="3"/>
        <v>4.6430739345090161E-6</v>
      </c>
      <c r="AH5" s="75">
        <f t="shared" si="3"/>
        <v>4.9895788022114027E-21</v>
      </c>
      <c r="AI5" s="75">
        <f t="shared" si="3"/>
        <v>-4.643073934509006E-6</v>
      </c>
      <c r="AJ5" s="75">
        <f t="shared" si="3"/>
        <v>-8.726124628043021E-6</v>
      </c>
      <c r="AK5" s="75">
        <f t="shared" si="4"/>
        <v>-1.1756675907551421E-5</v>
      </c>
      <c r="AL5" s="75">
        <f t="shared" si="4"/>
        <v>-1.336919856255205E-5</v>
      </c>
      <c r="AM5" s="75">
        <f t="shared" si="4"/>
        <v>-1.336919856255205E-5</v>
      </c>
      <c r="AN5" s="75">
        <f t="shared" si="4"/>
        <v>-1.1756675907551427E-5</v>
      </c>
      <c r="AO5" s="75">
        <f t="shared" si="4"/>
        <v>-8.7261246280430294E-6</v>
      </c>
      <c r="AP5" s="75">
        <f t="shared" si="4"/>
        <v>-4.6430739345090399E-6</v>
      </c>
      <c r="AQ5" s="75">
        <f t="shared" si="4"/>
        <v>-6.6527717362818708E-21</v>
      </c>
    </row>
    <row r="6" spans="1:43" x14ac:dyDescent="0.25">
      <c r="A6" s="75">
        <v>4</v>
      </c>
      <c r="B6" s="49" t="s">
        <v>46</v>
      </c>
      <c r="C6" s="49">
        <v>1</v>
      </c>
      <c r="D6" s="50">
        <v>5.7090500000000004E-7</v>
      </c>
      <c r="E6" s="50">
        <v>-9.7577800000000004E-14</v>
      </c>
      <c r="F6" s="36">
        <f t="shared" si="5"/>
        <v>2.2836200000000001E-2</v>
      </c>
      <c r="G6" s="75">
        <f t="shared" si="1"/>
        <v>-2.2283061563600001E-19</v>
      </c>
      <c r="H6" s="75">
        <f t="shared" si="1"/>
        <v>3.9654645148353604E-7</v>
      </c>
      <c r="I6" s="75">
        <f t="shared" si="1"/>
        <v>7.8104403970115418E-7</v>
      </c>
      <c r="J6" s="75">
        <f t="shared" si="1"/>
        <v>1.141809999999807E-6</v>
      </c>
      <c r="K6" s="75">
        <f t="shared" si="1"/>
        <v>1.4678826412322043E-6</v>
      </c>
      <c r="L6" s="75">
        <f t="shared" si="1"/>
        <v>1.7493544111952174E-6</v>
      </c>
      <c r="M6" s="75">
        <f t="shared" si="1"/>
        <v>1.9776729325901086E-6</v>
      </c>
      <c r="N6" s="75">
        <f t="shared" si="1"/>
        <v>2.1459008626790401E-6</v>
      </c>
      <c r="O6" s="75">
        <f t="shared" si="1"/>
        <v>2.2489266809337001E-6</v>
      </c>
      <c r="P6" s="75">
        <f t="shared" si="1"/>
        <v>2.2836200000000002E-6</v>
      </c>
      <c r="Q6" s="75">
        <f t="shared" si="2"/>
        <v>2.2489266809337776E-6</v>
      </c>
      <c r="R6" s="75">
        <f t="shared" si="2"/>
        <v>2.1459008626791925E-6</v>
      </c>
      <c r="S6" s="75">
        <f t="shared" si="2"/>
        <v>1.9776729325903318E-6</v>
      </c>
      <c r="T6" s="75">
        <f t="shared" si="2"/>
        <v>1.7493544111955041E-6</v>
      </c>
      <c r="U6" s="75">
        <f t="shared" si="2"/>
        <v>1.4678826412325463E-6</v>
      </c>
      <c r="V6" s="75">
        <f t="shared" si="2"/>
        <v>1.1418100000001932E-6</v>
      </c>
      <c r="W6" s="75">
        <f t="shared" si="2"/>
        <v>7.8104403970157367E-7</v>
      </c>
      <c r="X6" s="75">
        <f t="shared" si="2"/>
        <v>3.9654645148397502E-7</v>
      </c>
      <c r="Y6" s="75">
        <f t="shared" si="2"/>
        <v>2.2338859765897588E-19</v>
      </c>
      <c r="Z6" s="75">
        <f t="shared" si="2"/>
        <v>-3.9654645148353604E-7</v>
      </c>
      <c r="AA6" s="75">
        <f t="shared" si="3"/>
        <v>-7.8104403970115386E-7</v>
      </c>
      <c r="AB6" s="75">
        <f t="shared" si="3"/>
        <v>-1.1418099999998072E-6</v>
      </c>
      <c r="AC6" s="75">
        <f t="shared" si="3"/>
        <v>-1.4678826412322039E-6</v>
      </c>
      <c r="AD6" s="75">
        <f t="shared" si="3"/>
        <v>-1.749354411195217E-6</v>
      </c>
      <c r="AE6" s="75">
        <f t="shared" si="3"/>
        <v>-1.9776729325901077E-6</v>
      </c>
      <c r="AF6" s="75">
        <f t="shared" si="3"/>
        <v>-2.1459008626790397E-6</v>
      </c>
      <c r="AG6" s="75">
        <f t="shared" si="3"/>
        <v>-2.2489266809337001E-6</v>
      </c>
      <c r="AH6" s="75">
        <f t="shared" si="3"/>
        <v>-2.2836200000000002E-6</v>
      </c>
      <c r="AI6" s="75">
        <f t="shared" si="3"/>
        <v>-2.2489266809337776E-6</v>
      </c>
      <c r="AJ6" s="75">
        <f t="shared" si="3"/>
        <v>-2.145900862679193E-6</v>
      </c>
      <c r="AK6" s="75">
        <f t="shared" si="4"/>
        <v>-1.9776729325903313E-6</v>
      </c>
      <c r="AL6" s="75">
        <f t="shared" si="4"/>
        <v>-1.7493544111955041E-6</v>
      </c>
      <c r="AM6" s="75">
        <f t="shared" si="4"/>
        <v>-1.4678826412325465E-6</v>
      </c>
      <c r="AN6" s="75">
        <f t="shared" si="4"/>
        <v>-1.1418100000001943E-6</v>
      </c>
      <c r="AO6" s="75">
        <f t="shared" si="4"/>
        <v>-7.8104403970157293E-7</v>
      </c>
      <c r="AP6" s="75">
        <f t="shared" si="4"/>
        <v>-3.9654645148397729E-7</v>
      </c>
      <c r="AQ6" s="75">
        <f t="shared" si="4"/>
        <v>-2.2366837501043569E-19</v>
      </c>
    </row>
    <row r="7" spans="1:43" x14ac:dyDescent="0.25">
      <c r="A7" s="75">
        <v>5</v>
      </c>
      <c r="B7" s="49" t="s">
        <v>47</v>
      </c>
      <c r="C7" s="49">
        <v>1</v>
      </c>
      <c r="D7" s="50">
        <v>6.2238499999999997E-7</v>
      </c>
      <c r="E7" s="50">
        <v>1.5708</v>
      </c>
      <c r="F7" s="36">
        <f t="shared" si="5"/>
        <v>1.8671549999874037E-2</v>
      </c>
      <c r="G7" s="75">
        <f t="shared" si="1"/>
        <v>1.8671549999874037E-6</v>
      </c>
      <c r="H7" s="75">
        <f t="shared" si="1"/>
        <v>1.8387875291069282E-6</v>
      </c>
      <c r="I7" s="75">
        <f t="shared" si="1"/>
        <v>1.7545494296259243E-6</v>
      </c>
      <c r="J7" s="75">
        <f t="shared" si="1"/>
        <v>1.6170002335705875E-6</v>
      </c>
      <c r="K7" s="75">
        <f t="shared" si="1"/>
        <v>1.4303193036598077E-6</v>
      </c>
      <c r="L7" s="75">
        <f t="shared" si="1"/>
        <v>1.2001788454838144E-6</v>
      </c>
      <c r="M7" s="75">
        <f t="shared" si="1"/>
        <v>9.3357156040759576E-7</v>
      </c>
      <c r="N7" s="75">
        <f t="shared" si="1"/>
        <v>6.3859817587839599E-7</v>
      </c>
      <c r="O7" s="75">
        <f t="shared" si="1"/>
        <v>3.2422130892139959E-7</v>
      </c>
      <c r="P7" s="75">
        <f t="shared" si="1"/>
        <v>-6.8584432750392393E-12</v>
      </c>
      <c r="Q7" s="75">
        <f t="shared" si="2"/>
        <v>-3.2423481741762048E-7</v>
      </c>
      <c r="R7" s="75">
        <f t="shared" si="2"/>
        <v>-6.3861106553546577E-7</v>
      </c>
      <c r="S7" s="75">
        <f t="shared" si="2"/>
        <v>-9.335834395798074E-7</v>
      </c>
      <c r="T7" s="75">
        <f t="shared" si="2"/>
        <v>-1.2001893532285329E-6</v>
      </c>
      <c r="U7" s="75">
        <f t="shared" si="2"/>
        <v>-1.4303281207045248E-6</v>
      </c>
      <c r="V7" s="75">
        <f t="shared" si="2"/>
        <v>-1.6170070920138622E-6</v>
      </c>
      <c r="W7" s="75">
        <f t="shared" si="2"/>
        <v>-1.7545541210774277E-6</v>
      </c>
      <c r="X7" s="75">
        <f t="shared" si="2"/>
        <v>-1.8387899110192806E-6</v>
      </c>
      <c r="Y7" s="75">
        <f t="shared" si="2"/>
        <v>-1.8671549999874037E-6</v>
      </c>
      <c r="Z7" s="75">
        <f t="shared" si="2"/>
        <v>-1.8387875291069282E-6</v>
      </c>
      <c r="AA7" s="75">
        <f t="shared" si="3"/>
        <v>-1.7545494296259247E-6</v>
      </c>
      <c r="AB7" s="75">
        <f t="shared" si="3"/>
        <v>-1.6170002335705871E-6</v>
      </c>
      <c r="AC7" s="75">
        <f t="shared" si="3"/>
        <v>-1.4303193036598072E-6</v>
      </c>
      <c r="AD7" s="75">
        <f t="shared" si="3"/>
        <v>-1.2001788454838144E-6</v>
      </c>
      <c r="AE7" s="75">
        <f t="shared" si="3"/>
        <v>-9.3357156040759586E-7</v>
      </c>
      <c r="AF7" s="75">
        <f t="shared" si="3"/>
        <v>-6.3859817587839621E-7</v>
      </c>
      <c r="AG7" s="75">
        <f t="shared" si="3"/>
        <v>-3.2422130892139901E-7</v>
      </c>
      <c r="AH7" s="75">
        <f t="shared" si="3"/>
        <v>6.858443274810485E-12</v>
      </c>
      <c r="AI7" s="75">
        <f t="shared" si="3"/>
        <v>3.2423481741762027E-7</v>
      </c>
      <c r="AJ7" s="75">
        <f t="shared" si="3"/>
        <v>6.3861106553546545E-7</v>
      </c>
      <c r="AK7" s="75">
        <f t="shared" si="4"/>
        <v>9.3358343957980867E-7</v>
      </c>
      <c r="AL7" s="75">
        <f t="shared" si="4"/>
        <v>1.2001893532285329E-6</v>
      </c>
      <c r="AM7" s="75">
        <f t="shared" si="4"/>
        <v>1.4303281207045248E-6</v>
      </c>
      <c r="AN7" s="75">
        <f t="shared" si="4"/>
        <v>1.6170070920138619E-6</v>
      </c>
      <c r="AO7" s="75">
        <f t="shared" si="4"/>
        <v>1.7545541210774284E-6</v>
      </c>
      <c r="AP7" s="75">
        <f t="shared" si="4"/>
        <v>1.8387899110192804E-6</v>
      </c>
      <c r="AQ7" s="75">
        <f t="shared" si="4"/>
        <v>1.8671549999874037E-6</v>
      </c>
    </row>
    <row r="8" spans="1:43" x14ac:dyDescent="0.25">
      <c r="A8" s="75">
        <v>6</v>
      </c>
      <c r="B8" s="49" t="s">
        <v>48</v>
      </c>
      <c r="C8" s="49">
        <v>2</v>
      </c>
      <c r="D8" s="50">
        <v>2.0583899999999999E-8</v>
      </c>
      <c r="E8" s="50">
        <v>-4.2505200000000001E-16</v>
      </c>
      <c r="F8" s="36">
        <f t="shared" si="5"/>
        <v>4.0542368614455981E-4</v>
      </c>
      <c r="G8" s="75">
        <f t="shared" si="1"/>
        <v>-3.4996911451199996E-23</v>
      </c>
      <c r="H8" s="75">
        <f t="shared" si="1"/>
        <v>1.4080216856402432E-8</v>
      </c>
      <c r="I8" s="75">
        <f t="shared" si="1"/>
        <v>2.646215175805348E-8</v>
      </c>
      <c r="J8" s="75">
        <f t="shared" si="1"/>
        <v>3.565236061791699E-8</v>
      </c>
      <c r="K8" s="75">
        <f t="shared" si="1"/>
        <v>4.0542368614455969E-8</v>
      </c>
      <c r="L8" s="75">
        <f t="shared" si="1"/>
        <v>4.0542368614455982E-8</v>
      </c>
      <c r="M8" s="75">
        <f t="shared" si="1"/>
        <v>3.565236061791703E-8</v>
      </c>
      <c r="N8" s="75">
        <f t="shared" si="1"/>
        <v>2.6462151758053546E-8</v>
      </c>
      <c r="O8" s="75">
        <f t="shared" si="1"/>
        <v>1.4080216856402505E-8</v>
      </c>
      <c r="P8" s="75">
        <f t="shared" si="1"/>
        <v>4.1608018202729523E-23</v>
      </c>
      <c r="Q8" s="75">
        <f t="shared" si="2"/>
        <v>-1.4080216856402427E-8</v>
      </c>
      <c r="R8" s="75">
        <f t="shared" si="2"/>
        <v>-2.646215175805348E-8</v>
      </c>
      <c r="S8" s="75">
        <f t="shared" si="2"/>
        <v>-3.5652360617916983E-8</v>
      </c>
      <c r="T8" s="75">
        <f t="shared" si="2"/>
        <v>-4.0542368614455969E-8</v>
      </c>
      <c r="U8" s="75">
        <f t="shared" si="2"/>
        <v>-4.0542368614455982E-8</v>
      </c>
      <c r="V8" s="75">
        <f t="shared" si="2"/>
        <v>-3.565236061791703E-8</v>
      </c>
      <c r="W8" s="75">
        <f t="shared" si="2"/>
        <v>-2.646215175805355E-8</v>
      </c>
      <c r="X8" s="75">
        <f t="shared" si="2"/>
        <v>-1.4080216856402494E-8</v>
      </c>
      <c r="Y8" s="75">
        <f t="shared" si="2"/>
        <v>-4.6651684858928232E-23</v>
      </c>
      <c r="Z8" s="75">
        <f t="shared" si="2"/>
        <v>1.4080216856402439E-8</v>
      </c>
      <c r="AA8" s="75">
        <f t="shared" si="3"/>
        <v>2.6462151758053477E-8</v>
      </c>
      <c r="AB8" s="75">
        <f t="shared" si="3"/>
        <v>3.5652360617917003E-8</v>
      </c>
      <c r="AC8" s="75">
        <f t="shared" si="3"/>
        <v>4.0542368614455969E-8</v>
      </c>
      <c r="AD8" s="75">
        <f t="shared" si="3"/>
        <v>4.0542368614455982E-8</v>
      </c>
      <c r="AE8" s="75">
        <f t="shared" si="3"/>
        <v>3.565236061791703E-8</v>
      </c>
      <c r="AF8" s="75">
        <f t="shared" si="3"/>
        <v>2.6462151758053556E-8</v>
      </c>
      <c r="AG8" s="75">
        <f t="shared" si="3"/>
        <v>1.4080216856402464E-8</v>
      </c>
      <c r="AH8" s="75">
        <f t="shared" si="3"/>
        <v>1.5130999968596125E-23</v>
      </c>
      <c r="AI8" s="75">
        <f t="shared" si="3"/>
        <v>-1.4080216856402434E-8</v>
      </c>
      <c r="AJ8" s="75">
        <f t="shared" si="3"/>
        <v>-2.6462151758053474E-8</v>
      </c>
      <c r="AK8" s="75">
        <f t="shared" si="4"/>
        <v>-3.5652360617917016E-8</v>
      </c>
      <c r="AL8" s="75">
        <f t="shared" si="4"/>
        <v>-4.0542368614455976E-8</v>
      </c>
      <c r="AM8" s="75">
        <f t="shared" si="4"/>
        <v>-4.0542368614455982E-8</v>
      </c>
      <c r="AN8" s="75">
        <f t="shared" si="4"/>
        <v>-3.565236061791703E-8</v>
      </c>
      <c r="AO8" s="75">
        <f t="shared" si="4"/>
        <v>-2.64621517580535E-8</v>
      </c>
      <c r="AP8" s="75">
        <f t="shared" si="4"/>
        <v>-1.4080216856402537E-8</v>
      </c>
      <c r="AQ8" s="75">
        <f t="shared" si="4"/>
        <v>-2.0174666624794834E-23</v>
      </c>
    </row>
    <row r="9" spans="1:43" x14ac:dyDescent="0.25">
      <c r="A9" s="75">
        <v>7</v>
      </c>
      <c r="B9" s="49" t="s">
        <v>49</v>
      </c>
      <c r="C9" s="49">
        <v>1</v>
      </c>
      <c r="D9" s="50">
        <v>3.41819E-7</v>
      </c>
      <c r="E9" s="50">
        <v>-2.3019499999999999E-16</v>
      </c>
      <c r="F9" s="36">
        <f t="shared" si="5"/>
        <v>1.3672759999999999E-2</v>
      </c>
      <c r="G9" s="75">
        <f t="shared" si="1"/>
        <v>-3.1474009881999998E-22</v>
      </c>
      <c r="H9" s="75">
        <f t="shared" si="1"/>
        <v>2.3742498576772954E-7</v>
      </c>
      <c r="I9" s="75">
        <f t="shared" si="1"/>
        <v>4.676359334857467E-7</v>
      </c>
      <c r="J9" s="75">
        <f t="shared" si="1"/>
        <v>6.8363799999999968E-7</v>
      </c>
      <c r="K9" s="75">
        <f t="shared" si="1"/>
        <v>8.7886807182177249E-7</v>
      </c>
      <c r="L9" s="75">
        <f t="shared" si="1"/>
        <v>1.0473941820099437E-6</v>
      </c>
      <c r="M9" s="75">
        <f t="shared" si="1"/>
        <v>1.1840957499847719E-6</v>
      </c>
      <c r="N9" s="75">
        <f t="shared" si="1"/>
        <v>1.2848191677776736E-6</v>
      </c>
      <c r="O9" s="75">
        <f t="shared" si="1"/>
        <v>1.3465040053075197E-6</v>
      </c>
      <c r="P9" s="75">
        <f t="shared" si="1"/>
        <v>1.367276E-6</v>
      </c>
      <c r="Q9" s="75">
        <f t="shared" si="2"/>
        <v>1.3465040053075199E-6</v>
      </c>
      <c r="R9" s="75">
        <f t="shared" si="2"/>
        <v>1.2848191677776738E-6</v>
      </c>
      <c r="S9" s="75">
        <f t="shared" si="2"/>
        <v>1.1840957499847725E-6</v>
      </c>
      <c r="T9" s="75">
        <f t="shared" si="2"/>
        <v>1.0473941820099442E-6</v>
      </c>
      <c r="U9" s="75">
        <f t="shared" si="2"/>
        <v>8.7886807182177344E-7</v>
      </c>
      <c r="V9" s="75">
        <f t="shared" si="2"/>
        <v>6.8363800000000042E-7</v>
      </c>
      <c r="W9" s="75">
        <f t="shared" si="2"/>
        <v>4.6763593348574787E-7</v>
      </c>
      <c r="X9" s="75">
        <f t="shared" si="2"/>
        <v>2.3742498576773033E-7</v>
      </c>
      <c r="Y9" s="75">
        <f t="shared" si="2"/>
        <v>7.7470412637031801E-22</v>
      </c>
      <c r="Z9" s="75">
        <f t="shared" si="2"/>
        <v>-2.3742498576772943E-7</v>
      </c>
      <c r="AA9" s="75">
        <f t="shared" si="3"/>
        <v>-4.6763593348574633E-7</v>
      </c>
      <c r="AB9" s="75">
        <f t="shared" si="3"/>
        <v>-6.8363799999999957E-7</v>
      </c>
      <c r="AC9" s="75">
        <f t="shared" si="3"/>
        <v>-8.7886807182177217E-7</v>
      </c>
      <c r="AD9" s="75">
        <f t="shared" si="3"/>
        <v>-1.0473941820099437E-6</v>
      </c>
      <c r="AE9" s="75">
        <f t="shared" si="3"/>
        <v>-1.1840957499847717E-6</v>
      </c>
      <c r="AF9" s="75">
        <f t="shared" si="3"/>
        <v>-1.2848191677776734E-6</v>
      </c>
      <c r="AG9" s="75">
        <f t="shared" si="3"/>
        <v>-1.3465040053075197E-6</v>
      </c>
      <c r="AH9" s="75">
        <f t="shared" si="3"/>
        <v>-1.367276E-6</v>
      </c>
      <c r="AI9" s="75">
        <f t="shared" si="3"/>
        <v>-1.3465040053075199E-6</v>
      </c>
      <c r="AJ9" s="75">
        <f t="shared" si="3"/>
        <v>-1.2848191677776738E-6</v>
      </c>
      <c r="AK9" s="75">
        <f t="shared" si="4"/>
        <v>-1.1840957499847721E-6</v>
      </c>
      <c r="AL9" s="75">
        <f t="shared" si="4"/>
        <v>-1.0473941820099439E-6</v>
      </c>
      <c r="AM9" s="75">
        <f t="shared" si="4"/>
        <v>-8.7886807182177313E-7</v>
      </c>
      <c r="AN9" s="75">
        <f t="shared" si="4"/>
        <v>-6.8363800000000063E-7</v>
      </c>
      <c r="AO9" s="75">
        <f t="shared" si="4"/>
        <v>-4.6763593348574686E-7</v>
      </c>
      <c r="AP9" s="75">
        <f t="shared" si="4"/>
        <v>-2.3742498576773112E-7</v>
      </c>
      <c r="AQ9" s="75">
        <f t="shared" si="4"/>
        <v>-3.3502321576672764E-22</v>
      </c>
    </row>
    <row r="10" spans="1:43" x14ac:dyDescent="0.25">
      <c r="A10" s="75">
        <v>8</v>
      </c>
      <c r="B10" s="49" t="s">
        <v>50</v>
      </c>
      <c r="C10" s="49">
        <v>1</v>
      </c>
      <c r="D10" s="50">
        <v>3.8779499999999999E-7</v>
      </c>
      <c r="E10" s="50">
        <v>1.5708</v>
      </c>
      <c r="F10" s="36">
        <f t="shared" si="5"/>
        <v>1.1633849999921514E-2</v>
      </c>
      <c r="G10" s="75">
        <f t="shared" si="1"/>
        <v>1.1633849999921514E-6</v>
      </c>
      <c r="H10" s="75">
        <f t="shared" si="1"/>
        <v>1.1457098256706399E-6</v>
      </c>
      <c r="I10" s="75">
        <f t="shared" si="1"/>
        <v>1.0932228380532714E-6</v>
      </c>
      <c r="J10" s="75">
        <f t="shared" si="1"/>
        <v>1.0075188276991026E-6</v>
      </c>
      <c r="K10" s="75">
        <f t="shared" si="1"/>
        <v>8.912018675944233E-7</v>
      </c>
      <c r="L10" s="75">
        <f t="shared" si="1"/>
        <v>7.4780618971279174E-7</v>
      </c>
      <c r="M10" s="75">
        <f t="shared" si="1"/>
        <v>5.816887991649278E-7</v>
      </c>
      <c r="N10" s="75">
        <f t="shared" si="1"/>
        <v>3.9789708880317264E-7</v>
      </c>
      <c r="O10" s="75">
        <f t="shared" si="1"/>
        <v>2.0201547674377461E-7</v>
      </c>
      <c r="P10" s="75">
        <f t="shared" si="1"/>
        <v>-4.2733517193438815E-12</v>
      </c>
      <c r="Q10" s="75">
        <f t="shared" si="2"/>
        <v>-2.0202389360358318E-7</v>
      </c>
      <c r="R10" s="75">
        <f t="shared" si="2"/>
        <v>-3.9790512007732503E-7</v>
      </c>
      <c r="S10" s="75">
        <f t="shared" si="2"/>
        <v>-5.8169620082722345E-7</v>
      </c>
      <c r="T10" s="75">
        <f t="shared" si="2"/>
        <v>-7.4781273686746772E-7</v>
      </c>
      <c r="U10" s="75">
        <f t="shared" si="2"/>
        <v>-8.912073613094969E-7</v>
      </c>
      <c r="V10" s="75">
        <f t="shared" si="2"/>
        <v>-1.0075231010508217E-6</v>
      </c>
      <c r="W10" s="75">
        <f t="shared" si="2"/>
        <v>-1.0932257611980062E-6</v>
      </c>
      <c r="X10" s="75">
        <f t="shared" si="2"/>
        <v>-1.1457113097901171E-6</v>
      </c>
      <c r="Y10" s="75">
        <f t="shared" si="2"/>
        <v>-1.1633849999921514E-6</v>
      </c>
      <c r="Z10" s="75">
        <f t="shared" si="2"/>
        <v>-1.1457098256706399E-6</v>
      </c>
      <c r="AA10" s="75">
        <f t="shared" si="3"/>
        <v>-1.0932228380532716E-6</v>
      </c>
      <c r="AB10" s="75">
        <f t="shared" si="3"/>
        <v>-1.0075188276991023E-6</v>
      </c>
      <c r="AC10" s="75">
        <f t="shared" si="3"/>
        <v>-8.9120186759442288E-7</v>
      </c>
      <c r="AD10" s="75">
        <f t="shared" si="3"/>
        <v>-7.4780618971279174E-7</v>
      </c>
      <c r="AE10" s="75">
        <f t="shared" si="3"/>
        <v>-5.816887991649279E-7</v>
      </c>
      <c r="AF10" s="75">
        <f t="shared" si="3"/>
        <v>-3.9789708880317269E-7</v>
      </c>
      <c r="AG10" s="75">
        <f t="shared" si="3"/>
        <v>-2.0201547674377424E-7</v>
      </c>
      <c r="AH10" s="75">
        <f t="shared" si="3"/>
        <v>4.2733517192013496E-12</v>
      </c>
      <c r="AI10" s="75">
        <f t="shared" si="3"/>
        <v>2.0202389360358307E-7</v>
      </c>
      <c r="AJ10" s="75">
        <f t="shared" si="3"/>
        <v>3.9790512007732487E-7</v>
      </c>
      <c r="AK10" s="75">
        <f t="shared" si="4"/>
        <v>5.8169620082722419E-7</v>
      </c>
      <c r="AL10" s="75">
        <f t="shared" si="4"/>
        <v>7.4781273686746772E-7</v>
      </c>
      <c r="AM10" s="75">
        <f t="shared" si="4"/>
        <v>8.9120736130949679E-7</v>
      </c>
      <c r="AN10" s="75">
        <f t="shared" si="4"/>
        <v>1.0075231010508215E-6</v>
      </c>
      <c r="AO10" s="75">
        <f t="shared" si="4"/>
        <v>1.0932257611980064E-6</v>
      </c>
      <c r="AP10" s="75">
        <f t="shared" si="4"/>
        <v>1.1457113097901169E-6</v>
      </c>
      <c r="AQ10" s="75">
        <f t="shared" si="4"/>
        <v>1.1633849999921514E-6</v>
      </c>
    </row>
    <row r="11" spans="1:43" x14ac:dyDescent="0.25">
      <c r="A11" s="75">
        <v>9</v>
      </c>
      <c r="B11" s="49" t="s">
        <v>51</v>
      </c>
      <c r="C11" s="49">
        <v>2</v>
      </c>
      <c r="D11" s="50">
        <v>1.31738E-8</v>
      </c>
      <c r="E11" s="50">
        <v>-4.1488400000000002E-16</v>
      </c>
      <c r="F11" s="36">
        <f t="shared" si="5"/>
        <v>2.5947320753264458E-4</v>
      </c>
      <c r="G11" s="75">
        <f t="shared" si="1"/>
        <v>-2.18623953568E-23</v>
      </c>
      <c r="H11" s="75">
        <f t="shared" si="1"/>
        <v>9.0114099282873688E-9</v>
      </c>
      <c r="I11" s="75">
        <f t="shared" si="1"/>
        <v>1.6935910824977048E-8</v>
      </c>
      <c r="J11" s="75">
        <f t="shared" si="1"/>
        <v>2.2817690928750864E-8</v>
      </c>
      <c r="K11" s="75">
        <f t="shared" si="1"/>
        <v>2.5947320753264448E-8</v>
      </c>
      <c r="L11" s="75">
        <f t="shared" si="1"/>
        <v>2.5947320753264458E-8</v>
      </c>
      <c r="M11" s="75">
        <f t="shared" si="1"/>
        <v>2.2817690928750888E-8</v>
      </c>
      <c r="N11" s="75">
        <f t="shared" si="1"/>
        <v>1.6935910824977084E-8</v>
      </c>
      <c r="O11" s="75">
        <f t="shared" si="1"/>
        <v>9.0114099282874151E-9</v>
      </c>
      <c r="P11" s="75">
        <f t="shared" si="1"/>
        <v>2.6629341873946053E-23</v>
      </c>
      <c r="Q11" s="75">
        <f t="shared" si="2"/>
        <v>-9.0114099282873655E-9</v>
      </c>
      <c r="R11" s="75">
        <f t="shared" si="2"/>
        <v>-1.6935910824977044E-8</v>
      </c>
      <c r="S11" s="75">
        <f t="shared" si="2"/>
        <v>-2.2817690928750858E-8</v>
      </c>
      <c r="T11" s="75">
        <f t="shared" si="2"/>
        <v>-2.5947320753264448E-8</v>
      </c>
      <c r="U11" s="75">
        <f t="shared" si="2"/>
        <v>-2.5947320753264458E-8</v>
      </c>
      <c r="V11" s="75">
        <f t="shared" si="2"/>
        <v>-2.2817690928750888E-8</v>
      </c>
      <c r="W11" s="75">
        <f t="shared" si="2"/>
        <v>-1.6935910824977087E-8</v>
      </c>
      <c r="X11" s="75">
        <f t="shared" si="2"/>
        <v>-9.0114099282874085E-9</v>
      </c>
      <c r="Y11" s="75">
        <f t="shared" si="2"/>
        <v>-2.985731401700109E-23</v>
      </c>
      <c r="Z11" s="75">
        <f t="shared" si="2"/>
        <v>9.0114099282873737E-9</v>
      </c>
      <c r="AA11" s="75">
        <f t="shared" si="3"/>
        <v>1.6935910824977041E-8</v>
      </c>
      <c r="AB11" s="75">
        <f t="shared" si="3"/>
        <v>2.2817690928750868E-8</v>
      </c>
      <c r="AC11" s="75">
        <f t="shared" si="3"/>
        <v>2.5947320753264448E-8</v>
      </c>
      <c r="AD11" s="75">
        <f t="shared" si="3"/>
        <v>2.5947320753264455E-8</v>
      </c>
      <c r="AE11" s="75">
        <f t="shared" si="3"/>
        <v>2.2817690928750888E-8</v>
      </c>
      <c r="AF11" s="75">
        <f t="shared" si="3"/>
        <v>1.6935910824977091E-8</v>
      </c>
      <c r="AG11" s="75">
        <f t="shared" si="3"/>
        <v>9.0114099282873886E-9</v>
      </c>
      <c r="AH11" s="75">
        <f t="shared" si="3"/>
        <v>9.6839164291651066E-24</v>
      </c>
      <c r="AI11" s="75">
        <f t="shared" si="3"/>
        <v>-9.0114099282873704E-9</v>
      </c>
      <c r="AJ11" s="75">
        <f t="shared" si="3"/>
        <v>-1.6935910824977038E-8</v>
      </c>
      <c r="AK11" s="75">
        <f t="shared" si="4"/>
        <v>-2.2817690928750878E-8</v>
      </c>
      <c r="AL11" s="75">
        <f t="shared" si="4"/>
        <v>-2.5947320753264451E-8</v>
      </c>
      <c r="AM11" s="75">
        <f t="shared" si="4"/>
        <v>-2.5947320753264455E-8</v>
      </c>
      <c r="AN11" s="75">
        <f t="shared" si="4"/>
        <v>-2.2817690928750888E-8</v>
      </c>
      <c r="AO11" s="75">
        <f t="shared" si="4"/>
        <v>-1.6935910824977054E-8</v>
      </c>
      <c r="AP11" s="75">
        <f t="shared" si="4"/>
        <v>-9.0114099282874366E-9</v>
      </c>
      <c r="AQ11" s="75">
        <f t="shared" si="4"/>
        <v>-1.2911888572220143E-23</v>
      </c>
    </row>
    <row r="12" spans="1:43" x14ac:dyDescent="0.25">
      <c r="A12" s="75">
        <v>10</v>
      </c>
      <c r="B12" s="49" t="s">
        <v>52</v>
      </c>
      <c r="C12" s="49">
        <v>1</v>
      </c>
      <c r="D12" s="50">
        <v>3.8865199999999998E-7</v>
      </c>
      <c r="E12" s="50">
        <v>-2.2644400000000001E-16</v>
      </c>
      <c r="F12" s="36">
        <f t="shared" si="5"/>
        <v>1.5546079999999999E-2</v>
      </c>
      <c r="G12" s="75">
        <f t="shared" si="1"/>
        <v>-3.5203165395199999E-22</v>
      </c>
      <c r="H12" s="75">
        <f t="shared" si="1"/>
        <v>2.6995484618643085E-7</v>
      </c>
      <c r="I12" s="75">
        <f t="shared" si="1"/>
        <v>5.3170725097523082E-7</v>
      </c>
      <c r="J12" s="75">
        <f t="shared" si="1"/>
        <v>7.7730399999999964E-7</v>
      </c>
      <c r="K12" s="75">
        <f t="shared" si="1"/>
        <v>9.9928276031957118E-7</v>
      </c>
      <c r="L12" s="75">
        <f t="shared" si="1"/>
        <v>1.190898819628308E-6</v>
      </c>
      <c r="M12" s="75">
        <f t="shared" si="1"/>
        <v>1.3463300209265183E-6</v>
      </c>
      <c r="N12" s="75">
        <f t="shared" si="1"/>
        <v>1.4608536658147392E-6</v>
      </c>
      <c r="O12" s="75">
        <f t="shared" si="1"/>
        <v>1.5309900112948025E-6</v>
      </c>
      <c r="P12" s="75">
        <f t="shared" si="1"/>
        <v>1.5546079999999999E-6</v>
      </c>
      <c r="Q12" s="75">
        <f t="shared" si="2"/>
        <v>1.5309900112948027E-6</v>
      </c>
      <c r="R12" s="75">
        <f t="shared" si="2"/>
        <v>1.4608536658147394E-6</v>
      </c>
      <c r="S12" s="75">
        <f t="shared" si="2"/>
        <v>1.3463300209265189E-6</v>
      </c>
      <c r="T12" s="75">
        <f t="shared" si="2"/>
        <v>1.1908988196283087E-6</v>
      </c>
      <c r="U12" s="75">
        <f t="shared" si="2"/>
        <v>9.9928276031957223E-7</v>
      </c>
      <c r="V12" s="75">
        <f t="shared" si="2"/>
        <v>7.7730400000000049E-7</v>
      </c>
      <c r="W12" s="75">
        <f t="shared" si="2"/>
        <v>5.3170725097523209E-7</v>
      </c>
      <c r="X12" s="75">
        <f t="shared" si="2"/>
        <v>2.6995484618643175E-7</v>
      </c>
      <c r="Y12" s="75">
        <f t="shared" si="2"/>
        <v>8.8084719726544414E-22</v>
      </c>
      <c r="Z12" s="75">
        <f t="shared" si="2"/>
        <v>-2.6995484618643074E-7</v>
      </c>
      <c r="AA12" s="75">
        <f t="shared" si="3"/>
        <v>-5.317072509752304E-7</v>
      </c>
      <c r="AB12" s="75">
        <f t="shared" si="3"/>
        <v>-7.7730399999999953E-7</v>
      </c>
      <c r="AC12" s="75">
        <f t="shared" si="3"/>
        <v>-9.9928276031957075E-7</v>
      </c>
      <c r="AD12" s="75">
        <f t="shared" si="3"/>
        <v>-1.190898819628308E-6</v>
      </c>
      <c r="AE12" s="75">
        <f t="shared" si="3"/>
        <v>-1.3463300209265181E-6</v>
      </c>
      <c r="AF12" s="75">
        <f t="shared" si="3"/>
        <v>-1.4608536658147392E-6</v>
      </c>
      <c r="AG12" s="75">
        <f t="shared" si="3"/>
        <v>-1.5309900112948025E-6</v>
      </c>
      <c r="AH12" s="75">
        <f t="shared" si="3"/>
        <v>-1.5546079999999999E-6</v>
      </c>
      <c r="AI12" s="75">
        <f t="shared" si="3"/>
        <v>-1.5309900112948027E-6</v>
      </c>
      <c r="AJ12" s="75">
        <f t="shared" si="3"/>
        <v>-1.4608536658147396E-6</v>
      </c>
      <c r="AK12" s="75">
        <f t="shared" si="4"/>
        <v>-1.3463300209265185E-6</v>
      </c>
      <c r="AL12" s="75">
        <f t="shared" si="4"/>
        <v>-1.1908988196283082E-6</v>
      </c>
      <c r="AM12" s="75">
        <f t="shared" si="4"/>
        <v>-9.9928276031957181E-7</v>
      </c>
      <c r="AN12" s="75">
        <f t="shared" si="4"/>
        <v>-7.773040000000007E-7</v>
      </c>
      <c r="AO12" s="75">
        <f t="shared" si="4"/>
        <v>-5.3170725097523103E-7</v>
      </c>
      <c r="AP12" s="75">
        <f t="shared" si="4"/>
        <v>-2.699548461864327E-7</v>
      </c>
      <c r="AQ12" s="75">
        <f t="shared" si="4"/>
        <v>-3.8092511783771598E-22</v>
      </c>
    </row>
    <row r="13" spans="1:43" x14ac:dyDescent="0.25">
      <c r="A13" s="75">
        <v>11</v>
      </c>
      <c r="B13" s="49" t="s">
        <v>53</v>
      </c>
      <c r="C13" s="49">
        <v>1</v>
      </c>
      <c r="D13" s="50">
        <v>4.3113200000000003E-7</v>
      </c>
      <c r="E13" s="50">
        <v>1.5708</v>
      </c>
      <c r="F13" s="36">
        <f t="shared" si="5"/>
        <v>1.2933959999912743E-2</v>
      </c>
      <c r="G13" s="75">
        <f t="shared" ref="G13:P22" si="6">Bn*SIN(m*(th-INDEX(deg,ii)*PI()/180+ph))*INDEX(mm,ii)*INDEX(_10kA,ii)</f>
        <v>1.2933959999912744E-6</v>
      </c>
      <c r="H13" s="75">
        <f t="shared" si="6"/>
        <v>1.2737455835197316E-6</v>
      </c>
      <c r="I13" s="75">
        <f t="shared" si="6"/>
        <v>1.215393052039307E-6</v>
      </c>
      <c r="J13" s="75">
        <f t="shared" si="6"/>
        <v>1.1201114176912273E-6</v>
      </c>
      <c r="K13" s="75">
        <f t="shared" si="6"/>
        <v>9.9079576472032613E-7</v>
      </c>
      <c r="L13" s="75">
        <f t="shared" si="6"/>
        <v>8.3137528380524586E-7</v>
      </c>
      <c r="M13" s="75">
        <f t="shared" si="6"/>
        <v>6.4669388558793609E-7</v>
      </c>
      <c r="N13" s="75">
        <f t="shared" si="6"/>
        <v>4.423630208999328E-7</v>
      </c>
      <c r="O13" s="75">
        <f t="shared" si="6"/>
        <v>2.2459117966837386E-7</v>
      </c>
      <c r="P13" s="75">
        <f t="shared" si="6"/>
        <v>-4.7509087880559741E-12</v>
      </c>
      <c r="Q13" s="75">
        <f t="shared" ref="Q13:Z22" si="7">Bn*SIN(m*(th-INDEX(deg,ii)*PI()/180+ph))*INDEX(mm,ii)*INDEX(_10kA,ii)</f>
        <v>-2.2460053713198994E-7</v>
      </c>
      <c r="R13" s="75">
        <f t="shared" si="7"/>
        <v>-4.4237194968779201E-7</v>
      </c>
      <c r="S13" s="75">
        <f t="shared" si="7"/>
        <v>-6.4670211440333806E-7</v>
      </c>
      <c r="T13" s="75">
        <f t="shared" si="7"/>
        <v>-8.3138256261979947E-7</v>
      </c>
      <c r="U13" s="75">
        <f t="shared" si="7"/>
        <v>-9.9080187237093322E-7</v>
      </c>
      <c r="V13" s="75">
        <f t="shared" si="7"/>
        <v>-1.1201161686000151E-6</v>
      </c>
      <c r="W13" s="75">
        <f t="shared" si="7"/>
        <v>-1.2153963018523158E-6</v>
      </c>
      <c r="X13" s="75">
        <f t="shared" si="7"/>
        <v>-1.2737472334930383E-6</v>
      </c>
      <c r="Y13" s="75">
        <f t="shared" si="7"/>
        <v>-1.2933959999912744E-6</v>
      </c>
      <c r="Z13" s="75">
        <f t="shared" si="7"/>
        <v>-1.2737455835197316E-6</v>
      </c>
      <c r="AA13" s="75">
        <f t="shared" ref="AA13:AJ22" si="8">Bn*SIN(m*(th-INDEX(deg,ii)*PI()/180+ph))*INDEX(mm,ii)*INDEX(_10kA,ii)</f>
        <v>-1.215393052039307E-6</v>
      </c>
      <c r="AB13" s="75">
        <f t="shared" si="8"/>
        <v>-1.1201114176912271E-6</v>
      </c>
      <c r="AC13" s="75">
        <f t="shared" si="8"/>
        <v>-9.9079576472032592E-7</v>
      </c>
      <c r="AD13" s="75">
        <f t="shared" si="8"/>
        <v>-8.3137528380524586E-7</v>
      </c>
      <c r="AE13" s="75">
        <f t="shared" si="8"/>
        <v>-6.466938855879362E-7</v>
      </c>
      <c r="AF13" s="75">
        <f t="shared" si="8"/>
        <v>-4.4236302089993296E-7</v>
      </c>
      <c r="AG13" s="75">
        <f t="shared" si="8"/>
        <v>-2.2459117966837344E-7</v>
      </c>
      <c r="AH13" s="75">
        <f t="shared" si="8"/>
        <v>4.7509087878975141E-12</v>
      </c>
      <c r="AI13" s="75">
        <f t="shared" si="8"/>
        <v>2.2460053713198984E-7</v>
      </c>
      <c r="AJ13" s="75">
        <f t="shared" si="8"/>
        <v>4.423719496877919E-7</v>
      </c>
      <c r="AK13" s="75">
        <f t="shared" ref="AK13:AQ22" si="9">Bn*SIN(m*(th-INDEX(deg,ii)*PI()/180+ph))*INDEX(mm,ii)*INDEX(_10kA,ii)</f>
        <v>6.4670211440333891E-7</v>
      </c>
      <c r="AL13" s="75">
        <f t="shared" si="9"/>
        <v>8.3138256261979947E-7</v>
      </c>
      <c r="AM13" s="75">
        <f t="shared" si="9"/>
        <v>9.9080187237093301E-7</v>
      </c>
      <c r="AN13" s="75">
        <f t="shared" si="9"/>
        <v>1.1201161686000151E-6</v>
      </c>
      <c r="AO13" s="75">
        <f t="shared" si="9"/>
        <v>1.2153963018523162E-6</v>
      </c>
      <c r="AP13" s="75">
        <f t="shared" si="9"/>
        <v>1.2737472334930383E-6</v>
      </c>
      <c r="AQ13" s="75">
        <f t="shared" si="9"/>
        <v>1.2933959999912744E-6</v>
      </c>
    </row>
    <row r="14" spans="1:43" x14ac:dyDescent="0.25">
      <c r="A14" s="75">
        <v>12</v>
      </c>
      <c r="B14" s="49" t="s">
        <v>54</v>
      </c>
      <c r="C14" s="49">
        <v>2</v>
      </c>
      <c r="D14" s="50">
        <v>2.0191900000000001E-8</v>
      </c>
      <c r="E14" s="50">
        <v>-4.0587500000000001E-16</v>
      </c>
      <c r="F14" s="36">
        <f t="shared" si="5"/>
        <v>3.9770279336094421E-4</v>
      </c>
      <c r="G14" s="75">
        <f t="shared" si="6"/>
        <v>-3.278154965E-23</v>
      </c>
      <c r="H14" s="75">
        <f t="shared" si="6"/>
        <v>1.381207306403511E-8</v>
      </c>
      <c r="I14" s="75">
        <f t="shared" si="6"/>
        <v>2.5958206272059243E-8</v>
      </c>
      <c r="J14" s="75">
        <f t="shared" si="6"/>
        <v>3.4973396701349996E-8</v>
      </c>
      <c r="K14" s="75">
        <f t="shared" si="6"/>
        <v>3.9770279336094406E-8</v>
      </c>
      <c r="L14" s="75">
        <f t="shared" si="6"/>
        <v>3.9770279336094419E-8</v>
      </c>
      <c r="M14" s="75">
        <f t="shared" si="6"/>
        <v>3.4973396701350035E-8</v>
      </c>
      <c r="N14" s="75">
        <f t="shared" si="6"/>
        <v>2.5958206272059303E-8</v>
      </c>
      <c r="O14" s="75">
        <f t="shared" si="6"/>
        <v>1.3812073064035181E-8</v>
      </c>
      <c r="P14" s="75">
        <f t="shared" si="6"/>
        <v>4.0815634682819791E-23</v>
      </c>
      <c r="Q14" s="75">
        <f t="shared" si="7"/>
        <v>-1.3812073064035105E-8</v>
      </c>
      <c r="R14" s="75">
        <f t="shared" si="7"/>
        <v>-2.595820627205924E-8</v>
      </c>
      <c r="S14" s="75">
        <f t="shared" si="7"/>
        <v>-3.4973396701349989E-8</v>
      </c>
      <c r="T14" s="75">
        <f t="shared" si="7"/>
        <v>-3.9770279336094406E-8</v>
      </c>
      <c r="U14" s="75">
        <f t="shared" si="7"/>
        <v>-3.9770279336094419E-8</v>
      </c>
      <c r="V14" s="75">
        <f t="shared" si="7"/>
        <v>-3.4973396701350029E-8</v>
      </c>
      <c r="W14" s="75">
        <f t="shared" si="7"/>
        <v>-2.5958206272059306E-8</v>
      </c>
      <c r="X14" s="75">
        <f t="shared" si="7"/>
        <v>-1.381207306403517E-8</v>
      </c>
      <c r="Y14" s="75">
        <f t="shared" si="7"/>
        <v>-4.5763249700153663E-23</v>
      </c>
      <c r="Z14" s="75">
        <f t="shared" si="7"/>
        <v>1.3812073064035117E-8</v>
      </c>
      <c r="AA14" s="75">
        <f t="shared" si="8"/>
        <v>2.5958206272059233E-8</v>
      </c>
      <c r="AB14" s="75">
        <f t="shared" si="8"/>
        <v>3.4973396701350002E-8</v>
      </c>
      <c r="AC14" s="75">
        <f t="shared" si="8"/>
        <v>3.9770279336094406E-8</v>
      </c>
      <c r="AD14" s="75">
        <f t="shared" si="8"/>
        <v>3.9770279336094413E-8</v>
      </c>
      <c r="AE14" s="75">
        <f t="shared" si="8"/>
        <v>3.4973396701350035E-8</v>
      </c>
      <c r="AF14" s="75">
        <f t="shared" si="8"/>
        <v>2.5958206272059309E-8</v>
      </c>
      <c r="AG14" s="75">
        <f t="shared" si="8"/>
        <v>1.3812073064035142E-8</v>
      </c>
      <c r="AH14" s="75">
        <f t="shared" si="8"/>
        <v>1.4842845052001619E-23</v>
      </c>
      <c r="AI14" s="75">
        <f t="shared" si="8"/>
        <v>-1.3812073064035112E-8</v>
      </c>
      <c r="AJ14" s="75">
        <f t="shared" si="8"/>
        <v>-2.595820627205923E-8</v>
      </c>
      <c r="AK14" s="75">
        <f t="shared" si="9"/>
        <v>-3.4973396701350016E-8</v>
      </c>
      <c r="AL14" s="75">
        <f t="shared" si="9"/>
        <v>-3.9770279336094406E-8</v>
      </c>
      <c r="AM14" s="75">
        <f t="shared" si="9"/>
        <v>-3.9770279336094413E-8</v>
      </c>
      <c r="AN14" s="75">
        <f t="shared" si="9"/>
        <v>-3.4973396701350035E-8</v>
      </c>
      <c r="AO14" s="75">
        <f t="shared" si="9"/>
        <v>-2.5958206272059256E-8</v>
      </c>
      <c r="AP14" s="75">
        <f t="shared" si="9"/>
        <v>-1.3812073064035213E-8</v>
      </c>
      <c r="AQ14" s="75">
        <f t="shared" si="9"/>
        <v>-1.9790460069335492E-23</v>
      </c>
    </row>
    <row r="15" spans="1:43" x14ac:dyDescent="0.25">
      <c r="A15" s="75">
        <v>13</v>
      </c>
      <c r="B15" s="49" t="s">
        <v>55</v>
      </c>
      <c r="C15" s="49">
        <v>1</v>
      </c>
      <c r="D15" s="50">
        <v>9.9185600000000004E-7</v>
      </c>
      <c r="E15" s="50">
        <v>-2.1709999999999999E-16</v>
      </c>
      <c r="F15" s="36">
        <f t="shared" si="5"/>
        <v>3.967424E-2</v>
      </c>
      <c r="G15" s="75">
        <f t="shared" si="6"/>
        <v>-8.6132775039999998E-22</v>
      </c>
      <c r="H15" s="75">
        <f t="shared" si="6"/>
        <v>6.8893594763204258E-7</v>
      </c>
      <c r="I15" s="75">
        <f t="shared" si="6"/>
        <v>1.356938925113697E-6</v>
      </c>
      <c r="J15" s="75">
        <f t="shared" si="6"/>
        <v>1.9837119999999992E-6</v>
      </c>
      <c r="K15" s="75">
        <f t="shared" si="6"/>
        <v>2.5502109895730082E-6</v>
      </c>
      <c r="L15" s="75">
        <f t="shared" si="6"/>
        <v>3.039223108696868E-6</v>
      </c>
      <c r="M15" s="75">
        <f t="shared" si="6"/>
        <v>3.4358899715840721E-6</v>
      </c>
      <c r="N15" s="75">
        <f t="shared" si="6"/>
        <v>3.7281590563289116E-6</v>
      </c>
      <c r="O15" s="75">
        <f t="shared" si="6"/>
        <v>3.9071499146867064E-6</v>
      </c>
      <c r="P15" s="75">
        <f t="shared" si="6"/>
        <v>3.9674240000000001E-6</v>
      </c>
      <c r="Q15" s="75">
        <f t="shared" si="7"/>
        <v>3.9071499146867072E-6</v>
      </c>
      <c r="R15" s="75">
        <f t="shared" si="7"/>
        <v>3.7281590563289121E-6</v>
      </c>
      <c r="S15" s="75">
        <f t="shared" si="7"/>
        <v>3.435889971584073E-6</v>
      </c>
      <c r="T15" s="75">
        <f t="shared" si="7"/>
        <v>3.0392231086968684E-6</v>
      </c>
      <c r="U15" s="75">
        <f t="shared" si="7"/>
        <v>2.5502109895730094E-6</v>
      </c>
      <c r="V15" s="75">
        <f t="shared" si="7"/>
        <v>1.9837119999999997E-6</v>
      </c>
      <c r="W15" s="75">
        <f t="shared" si="7"/>
        <v>1.3569389251136987E-6</v>
      </c>
      <c r="X15" s="75">
        <f t="shared" si="7"/>
        <v>6.8893594763204322E-7</v>
      </c>
      <c r="Y15" s="75">
        <f t="shared" si="7"/>
        <v>4.8606833835673766E-22</v>
      </c>
      <c r="Z15" s="75">
        <f t="shared" si="7"/>
        <v>-6.8893594763204396E-7</v>
      </c>
      <c r="AA15" s="75">
        <f t="shared" si="8"/>
        <v>-1.3569389251136976E-6</v>
      </c>
      <c r="AB15" s="75">
        <f t="shared" si="8"/>
        <v>-1.9837120000000005E-6</v>
      </c>
      <c r="AC15" s="75">
        <f t="shared" si="8"/>
        <v>-2.5502109895730086E-6</v>
      </c>
      <c r="AD15" s="75">
        <f t="shared" si="8"/>
        <v>-3.039223108696868E-6</v>
      </c>
      <c r="AE15" s="75">
        <f t="shared" si="8"/>
        <v>-3.4358899715840717E-6</v>
      </c>
      <c r="AF15" s="75">
        <f t="shared" si="8"/>
        <v>-3.7281590563289112E-6</v>
      </c>
      <c r="AG15" s="75">
        <f t="shared" si="8"/>
        <v>-3.9071499146867064E-6</v>
      </c>
      <c r="AH15" s="75">
        <f t="shared" si="8"/>
        <v>-3.9674240000000001E-6</v>
      </c>
      <c r="AI15" s="75">
        <f t="shared" si="8"/>
        <v>-3.9071499146867072E-6</v>
      </c>
      <c r="AJ15" s="75">
        <f t="shared" si="8"/>
        <v>-3.7281590563289125E-6</v>
      </c>
      <c r="AK15" s="75">
        <f t="shared" si="9"/>
        <v>-3.4358899715840726E-6</v>
      </c>
      <c r="AL15" s="75">
        <f t="shared" si="9"/>
        <v>-3.0392231086968689E-6</v>
      </c>
      <c r="AM15" s="75">
        <f t="shared" si="9"/>
        <v>-2.5502109895730099E-6</v>
      </c>
      <c r="AN15" s="75">
        <f t="shared" si="9"/>
        <v>-1.9837120000000018E-6</v>
      </c>
      <c r="AO15" s="75">
        <f t="shared" si="9"/>
        <v>-1.3569389251136974E-6</v>
      </c>
      <c r="AP15" s="75">
        <f t="shared" si="9"/>
        <v>-6.8893594763204713E-7</v>
      </c>
      <c r="AQ15" s="75">
        <f t="shared" si="9"/>
        <v>-9.7213667671347532E-22</v>
      </c>
    </row>
    <row r="16" spans="1:43" x14ac:dyDescent="0.25">
      <c r="A16" s="75">
        <v>14</v>
      </c>
      <c r="B16" s="49" t="s">
        <v>56</v>
      </c>
      <c r="C16" s="49">
        <v>1</v>
      </c>
      <c r="D16" s="50">
        <v>1.0601199999999999E-6</v>
      </c>
      <c r="E16" s="50">
        <v>1.5708</v>
      </c>
      <c r="F16" s="36">
        <f t="shared" si="5"/>
        <v>3.1803599999785444E-2</v>
      </c>
      <c r="G16" s="75">
        <f t="shared" si="6"/>
        <v>3.1803599999785441E-6</v>
      </c>
      <c r="H16" s="75">
        <f t="shared" si="6"/>
        <v>3.1320411567708678E-6</v>
      </c>
      <c r="I16" s="75">
        <f t="shared" si="6"/>
        <v>2.9885568279040063E-6</v>
      </c>
      <c r="J16" s="75">
        <f t="shared" si="6"/>
        <v>2.754266712104005E-6</v>
      </c>
      <c r="K16" s="75">
        <f t="shared" si="6"/>
        <v>2.4362895959829291E-6</v>
      </c>
      <c r="L16" s="75">
        <f t="shared" si="6"/>
        <v>2.0442870533099306E-6</v>
      </c>
      <c r="M16" s="75">
        <f t="shared" si="6"/>
        <v>1.5901698829812742E-6</v>
      </c>
      <c r="N16" s="75">
        <f t="shared" si="6"/>
        <v>1.0877362054230181E-6</v>
      </c>
      <c r="O16" s="75">
        <f t="shared" si="6"/>
        <v>5.5225221368406081E-7</v>
      </c>
      <c r="P16" s="75">
        <f t="shared" si="6"/>
        <v>-1.1682114582990589E-11</v>
      </c>
      <c r="Q16" s="75">
        <f t="shared" si="7"/>
        <v>-5.5227522295808511E-7</v>
      </c>
      <c r="R16" s="75">
        <f t="shared" si="7"/>
        <v>-1.0877581606167531E-6</v>
      </c>
      <c r="S16" s="75">
        <f t="shared" si="7"/>
        <v>-1.5901901169972692E-6</v>
      </c>
      <c r="T16" s="75">
        <f t="shared" si="7"/>
        <v>-2.0443049513478509E-6</v>
      </c>
      <c r="U16" s="75">
        <f t="shared" si="7"/>
        <v>-2.4363046142199455E-6</v>
      </c>
      <c r="V16" s="75">
        <f t="shared" si="7"/>
        <v>-2.7542783942185872E-6</v>
      </c>
      <c r="W16" s="75">
        <f t="shared" si="7"/>
        <v>-2.9885648189410135E-6</v>
      </c>
      <c r="X16" s="75">
        <f t="shared" si="7"/>
        <v>-3.1320452139266848E-6</v>
      </c>
      <c r="Y16" s="75">
        <f t="shared" si="7"/>
        <v>-3.1803599999785441E-6</v>
      </c>
      <c r="Z16" s="75">
        <f t="shared" si="7"/>
        <v>-3.1320411567708678E-6</v>
      </c>
      <c r="AA16" s="75">
        <f t="shared" si="8"/>
        <v>-2.9885568279040063E-6</v>
      </c>
      <c r="AB16" s="75">
        <f t="shared" si="8"/>
        <v>-2.7542667121040042E-6</v>
      </c>
      <c r="AC16" s="75">
        <f t="shared" si="8"/>
        <v>-2.4362895959829279E-6</v>
      </c>
      <c r="AD16" s="75">
        <f t="shared" si="8"/>
        <v>-2.0442870533099306E-6</v>
      </c>
      <c r="AE16" s="75">
        <f t="shared" si="8"/>
        <v>-1.5901698829812744E-6</v>
      </c>
      <c r="AF16" s="75">
        <f t="shared" si="8"/>
        <v>-1.0877362054230185E-6</v>
      </c>
      <c r="AG16" s="75">
        <f t="shared" si="8"/>
        <v>-5.5225221368405975E-7</v>
      </c>
      <c r="AH16" s="75">
        <f t="shared" si="8"/>
        <v>1.1682114582600949E-11</v>
      </c>
      <c r="AI16" s="75">
        <f t="shared" si="8"/>
        <v>5.5227522295808479E-7</v>
      </c>
      <c r="AJ16" s="75">
        <f t="shared" si="8"/>
        <v>1.0877581606167529E-6</v>
      </c>
      <c r="AK16" s="75">
        <f t="shared" si="9"/>
        <v>1.5901901169972714E-6</v>
      </c>
      <c r="AL16" s="75">
        <f t="shared" si="9"/>
        <v>2.0443049513478509E-6</v>
      </c>
      <c r="AM16" s="75">
        <f t="shared" si="9"/>
        <v>2.4363046142199455E-6</v>
      </c>
      <c r="AN16" s="75">
        <f t="shared" si="9"/>
        <v>2.7542783942185868E-6</v>
      </c>
      <c r="AO16" s="75">
        <f t="shared" si="9"/>
        <v>2.9885648189410144E-6</v>
      </c>
      <c r="AP16" s="75">
        <f t="shared" si="9"/>
        <v>3.1320452139266848E-6</v>
      </c>
      <c r="AQ16" s="75">
        <f t="shared" si="9"/>
        <v>3.1803599999785441E-6</v>
      </c>
    </row>
    <row r="17" spans="1:43" x14ac:dyDescent="0.25">
      <c r="A17" s="75">
        <v>15</v>
      </c>
      <c r="B17" s="49" t="s">
        <v>57</v>
      </c>
      <c r="C17" s="49">
        <v>2</v>
      </c>
      <c r="D17" s="50">
        <v>6.9672000000000003E-8</v>
      </c>
      <c r="E17" s="50">
        <v>-4.1004600000000001E-16</v>
      </c>
      <c r="F17" s="36">
        <f t="shared" si="5"/>
        <v>1.3722705153573315E-3</v>
      </c>
      <c r="G17" s="75">
        <f t="shared" si="6"/>
        <v>-1.1427489964800001E-22</v>
      </c>
      <c r="H17" s="75">
        <f t="shared" si="6"/>
        <v>4.7658454851571874E-8</v>
      </c>
      <c r="I17" s="75">
        <f t="shared" si="6"/>
        <v>8.9568596684161048E-8</v>
      </c>
      <c r="J17" s="75">
        <f t="shared" si="6"/>
        <v>1.2067544386493875E-7</v>
      </c>
      <c r="K17" s="75">
        <f t="shared" si="6"/>
        <v>1.3722705153573311E-7</v>
      </c>
      <c r="L17" s="75">
        <f t="shared" si="6"/>
        <v>1.3722705153573316E-7</v>
      </c>
      <c r="M17" s="75">
        <f t="shared" si="6"/>
        <v>1.2067544386493889E-7</v>
      </c>
      <c r="N17" s="75">
        <f t="shared" si="6"/>
        <v>8.956859668416126E-8</v>
      </c>
      <c r="O17" s="75">
        <f t="shared" si="6"/>
        <v>4.7658454851572125E-8</v>
      </c>
      <c r="P17" s="75">
        <f t="shared" si="6"/>
        <v>1.4083404234477293E-22</v>
      </c>
      <c r="Q17" s="75">
        <f t="shared" si="7"/>
        <v>-4.7658454851571861E-8</v>
      </c>
      <c r="R17" s="75">
        <f t="shared" si="7"/>
        <v>-8.9568596684161035E-8</v>
      </c>
      <c r="S17" s="75">
        <f t="shared" si="7"/>
        <v>-1.2067544386493873E-7</v>
      </c>
      <c r="T17" s="75">
        <f t="shared" si="7"/>
        <v>-1.3722705153573311E-7</v>
      </c>
      <c r="U17" s="75">
        <f t="shared" si="7"/>
        <v>-1.3722705153573316E-7</v>
      </c>
      <c r="V17" s="75">
        <f t="shared" si="7"/>
        <v>-1.2067544386493889E-7</v>
      </c>
      <c r="W17" s="75">
        <f t="shared" si="7"/>
        <v>-8.9568596684161273E-8</v>
      </c>
      <c r="X17" s="75">
        <f t="shared" si="7"/>
        <v>-4.7658454851572086E-8</v>
      </c>
      <c r="Y17" s="75">
        <f t="shared" si="7"/>
        <v>-1.5790575097485161E-22</v>
      </c>
      <c r="Z17" s="75">
        <f t="shared" si="7"/>
        <v>4.76584548515719E-8</v>
      </c>
      <c r="AA17" s="75">
        <f t="shared" si="8"/>
        <v>8.9568596684161022E-8</v>
      </c>
      <c r="AB17" s="75">
        <f t="shared" si="8"/>
        <v>1.2067544386493878E-7</v>
      </c>
      <c r="AC17" s="75">
        <f t="shared" si="8"/>
        <v>1.3722705153573311E-7</v>
      </c>
      <c r="AD17" s="75">
        <f t="shared" si="8"/>
        <v>1.3722705153573313E-7</v>
      </c>
      <c r="AE17" s="75">
        <f t="shared" si="8"/>
        <v>1.2067544386493889E-7</v>
      </c>
      <c r="AF17" s="75">
        <f t="shared" si="8"/>
        <v>8.9568596684161286E-8</v>
      </c>
      <c r="AG17" s="75">
        <f t="shared" si="8"/>
        <v>4.7658454851571987E-8</v>
      </c>
      <c r="AH17" s="75">
        <f t="shared" si="8"/>
        <v>5.1215125890236024E-23</v>
      </c>
      <c r="AI17" s="75">
        <f t="shared" si="8"/>
        <v>-4.7658454851571881E-8</v>
      </c>
      <c r="AJ17" s="75">
        <f t="shared" si="8"/>
        <v>-8.9568596684161008E-8</v>
      </c>
      <c r="AK17" s="75">
        <f t="shared" si="9"/>
        <v>-1.2067544386493883E-7</v>
      </c>
      <c r="AL17" s="75">
        <f t="shared" si="9"/>
        <v>-1.3722705153573313E-7</v>
      </c>
      <c r="AM17" s="75">
        <f t="shared" si="9"/>
        <v>-1.3722705153573313E-7</v>
      </c>
      <c r="AN17" s="75">
        <f t="shared" si="9"/>
        <v>-1.2067544386493889E-7</v>
      </c>
      <c r="AO17" s="75">
        <f t="shared" si="9"/>
        <v>-8.9568596684161101E-8</v>
      </c>
      <c r="AP17" s="75">
        <f t="shared" si="9"/>
        <v>-4.7658454851572231E-8</v>
      </c>
      <c r="AQ17" s="75">
        <f t="shared" si="9"/>
        <v>-6.8286834520314707E-23</v>
      </c>
    </row>
    <row r="18" spans="1:43" x14ac:dyDescent="0.25">
      <c r="A18" s="75">
        <v>16</v>
      </c>
      <c r="B18" s="49" t="s">
        <v>58</v>
      </c>
      <c r="C18" s="49">
        <v>1</v>
      </c>
      <c r="D18" s="50">
        <v>3.7234900000000002E-6</v>
      </c>
      <c r="E18" s="50">
        <v>-2.8730100000000002E-16</v>
      </c>
      <c r="F18" s="36">
        <f t="shared" si="5"/>
        <v>0.14893960000000001</v>
      </c>
      <c r="G18" s="75">
        <f t="shared" si="6"/>
        <v>-4.2790496019600001E-21</v>
      </c>
      <c r="H18" s="75">
        <f t="shared" si="6"/>
        <v>2.5863090122441498E-6</v>
      </c>
      <c r="I18" s="75">
        <f t="shared" si="6"/>
        <v>5.094034333886773E-6</v>
      </c>
      <c r="J18" s="75">
        <f t="shared" si="6"/>
        <v>7.4469799999999952E-6</v>
      </c>
      <c r="K18" s="75">
        <f t="shared" si="6"/>
        <v>9.5736529471669256E-6</v>
      </c>
      <c r="L18" s="75">
        <f t="shared" si="6"/>
        <v>1.1409435294036331E-5</v>
      </c>
      <c r="M18" s="75">
        <f t="shared" si="6"/>
        <v>1.2898547722949275E-5</v>
      </c>
      <c r="N18" s="75">
        <f t="shared" si="6"/>
        <v>1.3995744306280487E-5</v>
      </c>
      <c r="O18" s="75">
        <f t="shared" si="6"/>
        <v>1.4667687281053707E-5</v>
      </c>
      <c r="P18" s="75">
        <f t="shared" si="6"/>
        <v>1.4893960000000001E-5</v>
      </c>
      <c r="Q18" s="75">
        <f t="shared" si="7"/>
        <v>1.4667687281053709E-5</v>
      </c>
      <c r="R18" s="75">
        <f t="shared" si="7"/>
        <v>1.3995744306280489E-5</v>
      </c>
      <c r="S18" s="75">
        <f t="shared" si="7"/>
        <v>1.2898547722949282E-5</v>
      </c>
      <c r="T18" s="75">
        <f t="shared" si="7"/>
        <v>1.1409435294036339E-5</v>
      </c>
      <c r="U18" s="75">
        <f t="shared" si="7"/>
        <v>9.5736529471669375E-6</v>
      </c>
      <c r="V18" s="75">
        <f t="shared" si="7"/>
        <v>7.4469800000000054E-6</v>
      </c>
      <c r="W18" s="75">
        <f t="shared" si="7"/>
        <v>5.0940343338867865E-6</v>
      </c>
      <c r="X18" s="75">
        <f t="shared" si="7"/>
        <v>2.5863090122441591E-6</v>
      </c>
      <c r="Y18" s="75">
        <f t="shared" si="7"/>
        <v>8.4389781360855179E-21</v>
      </c>
      <c r="Z18" s="75">
        <f t="shared" si="7"/>
        <v>-2.5863090122441494E-6</v>
      </c>
      <c r="AA18" s="75">
        <f t="shared" si="8"/>
        <v>-5.0940343338867696E-6</v>
      </c>
      <c r="AB18" s="75">
        <f t="shared" si="8"/>
        <v>-7.4469799999999961E-6</v>
      </c>
      <c r="AC18" s="75">
        <f t="shared" si="8"/>
        <v>-9.573652947166924E-6</v>
      </c>
      <c r="AD18" s="75">
        <f t="shared" si="8"/>
        <v>-1.1409435294036333E-5</v>
      </c>
      <c r="AE18" s="75">
        <f t="shared" si="8"/>
        <v>-1.2898547722949274E-5</v>
      </c>
      <c r="AF18" s="75">
        <f t="shared" si="8"/>
        <v>-1.3995744306280486E-5</v>
      </c>
      <c r="AG18" s="75">
        <f t="shared" si="8"/>
        <v>-1.4667687281053707E-5</v>
      </c>
      <c r="AH18" s="75">
        <f t="shared" si="8"/>
        <v>-1.4893960000000001E-5</v>
      </c>
      <c r="AI18" s="75">
        <f t="shared" si="8"/>
        <v>-1.4667687281053709E-5</v>
      </c>
      <c r="AJ18" s="75">
        <f t="shared" si="8"/>
        <v>-1.3995744306280491E-5</v>
      </c>
      <c r="AK18" s="75">
        <f t="shared" si="9"/>
        <v>-1.2898547722949277E-5</v>
      </c>
      <c r="AL18" s="75">
        <f t="shared" si="9"/>
        <v>-1.1409435294036336E-5</v>
      </c>
      <c r="AM18" s="75">
        <f t="shared" si="9"/>
        <v>-9.5736529471669341E-6</v>
      </c>
      <c r="AN18" s="75">
        <f t="shared" si="9"/>
        <v>-7.4469800000000071E-6</v>
      </c>
      <c r="AO18" s="75">
        <f t="shared" si="9"/>
        <v>-5.0940343338867755E-6</v>
      </c>
      <c r="AP18" s="75">
        <f t="shared" si="9"/>
        <v>-2.586309012244168E-6</v>
      </c>
      <c r="AQ18" s="75">
        <f t="shared" si="9"/>
        <v>-3.649462416294158E-21</v>
      </c>
    </row>
    <row r="19" spans="1:43" x14ac:dyDescent="0.25">
      <c r="A19" s="75">
        <v>17</v>
      </c>
      <c r="B19" s="49" t="s">
        <v>59</v>
      </c>
      <c r="C19" s="49">
        <v>1</v>
      </c>
      <c r="D19" s="50">
        <v>2.3439900000000001E-6</v>
      </c>
      <c r="E19" s="50">
        <v>1.5708</v>
      </c>
      <c r="F19" s="36">
        <f t="shared" si="5"/>
        <v>7.0319699999525601E-2</v>
      </c>
      <c r="G19" s="75">
        <f t="shared" si="6"/>
        <v>7.0319699999525604E-6</v>
      </c>
      <c r="H19" s="75">
        <f t="shared" si="6"/>
        <v>6.9251340895930148E-6</v>
      </c>
      <c r="I19" s="75">
        <f t="shared" si="6"/>
        <v>6.6078814842081203E-6</v>
      </c>
      <c r="J19" s="75">
        <f t="shared" si="6"/>
        <v>6.089851743674931E-6</v>
      </c>
      <c r="K19" s="75">
        <f t="shared" si="6"/>
        <v>5.3867849395238521E-6</v>
      </c>
      <c r="L19" s="75">
        <f t="shared" si="6"/>
        <v>4.520043400830043E-6</v>
      </c>
      <c r="M19" s="75">
        <f t="shared" si="6"/>
        <v>3.5159626306543385E-6</v>
      </c>
      <c r="N19" s="75">
        <f t="shared" si="6"/>
        <v>2.4050511151091392E-6</v>
      </c>
      <c r="O19" s="75">
        <f t="shared" si="6"/>
        <v>1.2210633384459322E-6</v>
      </c>
      <c r="P19" s="75">
        <f t="shared" si="6"/>
        <v>-2.5829868091710478E-11</v>
      </c>
      <c r="Q19" s="75">
        <f t="shared" si="7"/>
        <v>-1.2211142133546411E-6</v>
      </c>
      <c r="R19" s="75">
        <f t="shared" si="7"/>
        <v>-2.4050996593820167E-6</v>
      </c>
      <c r="S19" s="75">
        <f t="shared" si="7"/>
        <v>-3.5160073692982206E-6</v>
      </c>
      <c r="T19" s="75">
        <f t="shared" si="7"/>
        <v>-4.520082974483879E-6</v>
      </c>
      <c r="U19" s="75">
        <f t="shared" si="7"/>
        <v>-5.3868181457621881E-6</v>
      </c>
      <c r="V19" s="75">
        <f t="shared" si="7"/>
        <v>-6.0898775735430216E-6</v>
      </c>
      <c r="W19" s="75">
        <f t="shared" si="7"/>
        <v>-6.6078991528784911E-6</v>
      </c>
      <c r="X19" s="75">
        <f t="shared" si="7"/>
        <v>-6.9251430602120622E-6</v>
      </c>
      <c r="Y19" s="75">
        <f t="shared" si="7"/>
        <v>-7.0319699999525604E-6</v>
      </c>
      <c r="Z19" s="75">
        <f t="shared" si="7"/>
        <v>-6.9251340895930148E-6</v>
      </c>
      <c r="AA19" s="75">
        <f t="shared" si="8"/>
        <v>-6.6078814842081211E-6</v>
      </c>
      <c r="AB19" s="75">
        <f t="shared" si="8"/>
        <v>-6.0898517436749293E-6</v>
      </c>
      <c r="AC19" s="75">
        <f t="shared" si="8"/>
        <v>-5.3867849395238504E-6</v>
      </c>
      <c r="AD19" s="75">
        <f t="shared" si="8"/>
        <v>-4.520043400830043E-6</v>
      </c>
      <c r="AE19" s="75">
        <f t="shared" si="8"/>
        <v>-3.5159626306543389E-6</v>
      </c>
      <c r="AF19" s="75">
        <f t="shared" si="8"/>
        <v>-2.4050511151091401E-6</v>
      </c>
      <c r="AG19" s="75">
        <f t="shared" si="8"/>
        <v>-1.2210633384459301E-6</v>
      </c>
      <c r="AH19" s="75">
        <f t="shared" si="8"/>
        <v>2.582986809084896E-11</v>
      </c>
      <c r="AI19" s="75">
        <f t="shared" si="8"/>
        <v>1.2211142133546402E-6</v>
      </c>
      <c r="AJ19" s="75">
        <f t="shared" si="8"/>
        <v>2.4050996593820159E-6</v>
      </c>
      <c r="AK19" s="75">
        <f t="shared" si="9"/>
        <v>3.5160073692982249E-6</v>
      </c>
      <c r="AL19" s="75">
        <f t="shared" si="9"/>
        <v>4.520082974483879E-6</v>
      </c>
      <c r="AM19" s="75">
        <f t="shared" si="9"/>
        <v>5.3868181457621872E-6</v>
      </c>
      <c r="AN19" s="75">
        <f t="shared" si="9"/>
        <v>6.0898775735430199E-6</v>
      </c>
      <c r="AO19" s="75">
        <f t="shared" si="9"/>
        <v>6.6078991528784936E-6</v>
      </c>
      <c r="AP19" s="75">
        <f t="shared" si="9"/>
        <v>6.9251430602120605E-6</v>
      </c>
      <c r="AQ19" s="75">
        <f t="shared" si="9"/>
        <v>7.0319699999525604E-6</v>
      </c>
    </row>
    <row r="20" spans="1:43" x14ac:dyDescent="0.25">
      <c r="A20" s="75">
        <v>18</v>
      </c>
      <c r="B20" s="49" t="s">
        <v>60</v>
      </c>
      <c r="C20" s="49">
        <v>2</v>
      </c>
      <c r="D20" s="50">
        <v>4.9832200000000003E-7</v>
      </c>
      <c r="E20" s="50">
        <v>-4.2561200000000001E-16</v>
      </c>
      <c r="F20" s="36">
        <f t="shared" si="5"/>
        <v>9.8150273819309942E-3</v>
      </c>
      <c r="G20" s="75">
        <f t="shared" si="6"/>
        <v>-8.483672922560001E-22</v>
      </c>
      <c r="H20" s="75">
        <f t="shared" si="6"/>
        <v>3.4087232372466704E-7</v>
      </c>
      <c r="I20" s="75">
        <f t="shared" si="6"/>
        <v>6.4063041446843056E-7</v>
      </c>
      <c r="J20" s="75">
        <f t="shared" si="6"/>
        <v>8.6311902252933759E-7</v>
      </c>
      <c r="K20" s="75">
        <f t="shared" si="6"/>
        <v>9.8150273819309897E-7</v>
      </c>
      <c r="L20" s="75">
        <f t="shared" si="6"/>
        <v>9.815027381930994E-7</v>
      </c>
      <c r="M20" s="75">
        <f t="shared" si="6"/>
        <v>8.6311902252933864E-7</v>
      </c>
      <c r="N20" s="75">
        <f t="shared" si="6"/>
        <v>6.4063041446843215E-7</v>
      </c>
      <c r="O20" s="75">
        <f t="shared" si="6"/>
        <v>3.4087232372466878E-7</v>
      </c>
      <c r="P20" s="75">
        <f t="shared" si="6"/>
        <v>1.0073013785930063E-21</v>
      </c>
      <c r="Q20" s="75">
        <f t="shared" si="7"/>
        <v>-3.4087232372466693E-7</v>
      </c>
      <c r="R20" s="75">
        <f t="shared" si="7"/>
        <v>-6.4063041446843056E-7</v>
      </c>
      <c r="S20" s="75">
        <f t="shared" si="7"/>
        <v>-8.6311902252933737E-7</v>
      </c>
      <c r="T20" s="75">
        <f t="shared" si="7"/>
        <v>-9.8150273819309897E-7</v>
      </c>
      <c r="U20" s="75">
        <f t="shared" si="7"/>
        <v>-9.815027381930994E-7</v>
      </c>
      <c r="V20" s="75">
        <f t="shared" si="7"/>
        <v>-8.6311902252933854E-7</v>
      </c>
      <c r="W20" s="75">
        <f t="shared" si="7"/>
        <v>-6.4063041446843225E-7</v>
      </c>
      <c r="X20" s="75">
        <f t="shared" si="7"/>
        <v>-3.4087232372466852E-7</v>
      </c>
      <c r="Y20" s="75">
        <f t="shared" si="7"/>
        <v>-1.1294050642624011E-21</v>
      </c>
      <c r="Z20" s="75">
        <f t="shared" si="7"/>
        <v>3.408723237246672E-7</v>
      </c>
      <c r="AA20" s="75">
        <f t="shared" si="8"/>
        <v>6.4063041446843045E-7</v>
      </c>
      <c r="AB20" s="75">
        <f t="shared" si="8"/>
        <v>8.631190225293379E-7</v>
      </c>
      <c r="AC20" s="75">
        <f t="shared" si="8"/>
        <v>9.8150273819309897E-7</v>
      </c>
      <c r="AD20" s="75">
        <f t="shared" si="8"/>
        <v>9.8150273819309919E-7</v>
      </c>
      <c r="AE20" s="75">
        <f t="shared" si="8"/>
        <v>8.6311902252933864E-7</v>
      </c>
      <c r="AF20" s="75">
        <f t="shared" si="8"/>
        <v>6.4063041446843236E-7</v>
      </c>
      <c r="AG20" s="75">
        <f t="shared" si="8"/>
        <v>3.4087232372466778E-7</v>
      </c>
      <c r="AH20" s="75">
        <f t="shared" si="8"/>
        <v>3.6631105700818402E-22</v>
      </c>
      <c r="AI20" s="75">
        <f t="shared" si="8"/>
        <v>-3.4087232372466709E-7</v>
      </c>
      <c r="AJ20" s="75">
        <f t="shared" si="8"/>
        <v>-6.4063041446843035E-7</v>
      </c>
      <c r="AK20" s="75">
        <f t="shared" si="9"/>
        <v>-8.6311902252933822E-7</v>
      </c>
      <c r="AL20" s="75">
        <f t="shared" si="9"/>
        <v>-9.8150273819309919E-7</v>
      </c>
      <c r="AM20" s="75">
        <f t="shared" si="9"/>
        <v>-9.8150273819309919E-7</v>
      </c>
      <c r="AN20" s="75">
        <f t="shared" si="9"/>
        <v>-8.6311902252933864E-7</v>
      </c>
      <c r="AO20" s="75">
        <f t="shared" si="9"/>
        <v>-6.4063041446843109E-7</v>
      </c>
      <c r="AP20" s="75">
        <f t="shared" si="9"/>
        <v>-3.4087232372466958E-7</v>
      </c>
      <c r="AQ20" s="75">
        <f t="shared" si="9"/>
        <v>-4.8841474267757872E-22</v>
      </c>
    </row>
    <row r="21" spans="1:43" x14ac:dyDescent="0.25">
      <c r="A21" s="75">
        <v>19</v>
      </c>
      <c r="B21" s="49" t="s">
        <v>90</v>
      </c>
      <c r="C21" s="49">
        <v>1</v>
      </c>
      <c r="D21" s="50">
        <v>5.0146899999999998E-6</v>
      </c>
      <c r="E21" s="50">
        <v>-2.4190199999999998E-16</v>
      </c>
      <c r="F21" s="36">
        <f t="shared" si="5"/>
        <v>0.20058759999999998</v>
      </c>
      <c r="G21" s="75">
        <f t="shared" si="6"/>
        <v>-4.8522541615199992E-21</v>
      </c>
      <c r="H21" s="75">
        <f t="shared" si="6"/>
        <v>3.4831671202583104E-6</v>
      </c>
      <c r="I21" s="75">
        <f t="shared" si="6"/>
        <v>6.8604999701351859E-6</v>
      </c>
      <c r="J21" s="75">
        <f t="shared" si="6"/>
        <v>1.0029379999999994E-5</v>
      </c>
      <c r="K21" s="75">
        <f t="shared" si="6"/>
        <v>1.2893522393675963E-5</v>
      </c>
      <c r="L21" s="75">
        <f t="shared" si="6"/>
        <v>1.5365901633857229E-5</v>
      </c>
      <c r="M21" s="75">
        <f t="shared" si="6"/>
        <v>1.7371395728415142E-5</v>
      </c>
      <c r="N21" s="75">
        <f t="shared" si="6"/>
        <v>1.8849068754115545E-5</v>
      </c>
      <c r="O21" s="75">
        <f t="shared" si="6"/>
        <v>1.9754022363811155E-5</v>
      </c>
      <c r="P21" s="75">
        <f t="shared" si="6"/>
        <v>2.0058759999999999E-5</v>
      </c>
      <c r="Q21" s="75">
        <f t="shared" si="7"/>
        <v>1.9754022363811159E-5</v>
      </c>
      <c r="R21" s="75">
        <f t="shared" si="7"/>
        <v>1.8849068754115548E-5</v>
      </c>
      <c r="S21" s="75">
        <f t="shared" si="7"/>
        <v>1.7371395728415152E-5</v>
      </c>
      <c r="T21" s="75">
        <f t="shared" si="7"/>
        <v>1.5365901633857239E-5</v>
      </c>
      <c r="U21" s="75">
        <f t="shared" si="7"/>
        <v>1.2893522393675977E-5</v>
      </c>
      <c r="V21" s="75">
        <f t="shared" si="7"/>
        <v>1.0029380000000006E-5</v>
      </c>
      <c r="W21" s="75">
        <f t="shared" si="7"/>
        <v>6.8604999701352029E-6</v>
      </c>
      <c r="X21" s="75">
        <f t="shared" si="7"/>
        <v>3.4831671202583227E-6</v>
      </c>
      <c r="Y21" s="75">
        <f t="shared" si="7"/>
        <v>1.1365374761110325E-20</v>
      </c>
      <c r="Z21" s="75">
        <f t="shared" si="7"/>
        <v>-3.4831671202583092E-6</v>
      </c>
      <c r="AA21" s="75">
        <f t="shared" si="8"/>
        <v>-6.86049997013518E-6</v>
      </c>
      <c r="AB21" s="75">
        <f t="shared" si="8"/>
        <v>-1.0029379999999994E-5</v>
      </c>
      <c r="AC21" s="75">
        <f t="shared" si="8"/>
        <v>-1.2893522393675958E-5</v>
      </c>
      <c r="AD21" s="75">
        <f t="shared" si="8"/>
        <v>-1.5365901633857229E-5</v>
      </c>
      <c r="AE21" s="75">
        <f t="shared" si="8"/>
        <v>-1.7371395728415142E-5</v>
      </c>
      <c r="AF21" s="75">
        <f t="shared" si="8"/>
        <v>-1.8849068754115542E-5</v>
      </c>
      <c r="AG21" s="75">
        <f t="shared" si="8"/>
        <v>-1.9754022363811155E-5</v>
      </c>
      <c r="AH21" s="75">
        <f t="shared" si="8"/>
        <v>-2.0058759999999999E-5</v>
      </c>
      <c r="AI21" s="75">
        <f t="shared" si="8"/>
        <v>-1.9754022363811159E-5</v>
      </c>
      <c r="AJ21" s="75">
        <f t="shared" si="8"/>
        <v>-1.8849068754115548E-5</v>
      </c>
      <c r="AK21" s="75">
        <f t="shared" si="9"/>
        <v>-1.7371395728415145E-5</v>
      </c>
      <c r="AL21" s="75">
        <f t="shared" si="9"/>
        <v>-1.5365901633857232E-5</v>
      </c>
      <c r="AM21" s="75">
        <f t="shared" si="9"/>
        <v>-1.2893522393675972E-5</v>
      </c>
      <c r="AN21" s="75">
        <f t="shared" si="9"/>
        <v>-1.0029380000000008E-5</v>
      </c>
      <c r="AO21" s="75">
        <f t="shared" si="9"/>
        <v>-6.8604999701351876E-6</v>
      </c>
      <c r="AP21" s="75">
        <f t="shared" si="9"/>
        <v>-3.4831671202583342E-6</v>
      </c>
      <c r="AQ21" s="75">
        <f t="shared" si="9"/>
        <v>-4.9149917642765656E-21</v>
      </c>
    </row>
    <row r="22" spans="1:43" x14ac:dyDescent="0.25">
      <c r="A22" s="75">
        <v>20</v>
      </c>
      <c r="B22" s="49" t="s">
        <v>91</v>
      </c>
      <c r="C22" s="49">
        <v>1</v>
      </c>
      <c r="D22" s="50">
        <v>7.0066800000000004E-8</v>
      </c>
      <c r="E22" s="50">
        <v>-1.5708</v>
      </c>
      <c r="F22" s="36">
        <f t="shared" si="5"/>
        <v>2.1020039999858193E-3</v>
      </c>
      <c r="G22" s="75">
        <f t="shared" si="6"/>
        <v>-2.1020039999858195E-7</v>
      </c>
      <c r="H22" s="75">
        <f t="shared" si="6"/>
        <v>-2.0700711768022328E-7</v>
      </c>
      <c r="I22" s="75">
        <f t="shared" si="6"/>
        <v>-1.9752402884180679E-7</v>
      </c>
      <c r="J22" s="75">
        <f t="shared" si="6"/>
        <v>-1.8203927233901346E-7</v>
      </c>
      <c r="K22" s="75">
        <f t="shared" si="6"/>
        <v>-1.6102334466251566E-7</v>
      </c>
      <c r="L22" s="75">
        <f t="shared" si="6"/>
        <v>-1.3511480414019129E-7</v>
      </c>
      <c r="M22" s="75">
        <f t="shared" si="6"/>
        <v>-1.051008686654571E-7</v>
      </c>
      <c r="N22" s="75">
        <f t="shared" si="6"/>
        <v>-7.1893496479928689E-8</v>
      </c>
      <c r="O22" s="75">
        <f t="shared" si="6"/>
        <v>-3.6501676783722218E-8</v>
      </c>
      <c r="P22" s="75">
        <f t="shared" si="6"/>
        <v>-7.7210918201836219E-13</v>
      </c>
      <c r="Q22" s="75">
        <f t="shared" si="7"/>
        <v>3.6500156025504969E-8</v>
      </c>
      <c r="R22" s="75">
        <f t="shared" si="7"/>
        <v>7.1892045389327111E-8</v>
      </c>
      <c r="S22" s="75">
        <f t="shared" si="7"/>
        <v>1.0509953133312482E-7</v>
      </c>
      <c r="T22" s="75">
        <f t="shared" si="7"/>
        <v>1.3511362120029458E-7</v>
      </c>
      <c r="U22" s="75">
        <f t="shared" si="7"/>
        <v>1.610223520580846E-7</v>
      </c>
      <c r="V22" s="75">
        <f t="shared" si="7"/>
        <v>1.8203850022983145E-7</v>
      </c>
      <c r="W22" s="75">
        <f t="shared" si="7"/>
        <v>1.9752350068802065E-7</v>
      </c>
      <c r="X22" s="75">
        <f t="shared" si="7"/>
        <v>2.0700684952951842E-7</v>
      </c>
      <c r="Y22" s="75">
        <f t="shared" si="7"/>
        <v>2.1020039999858195E-7</v>
      </c>
      <c r="Z22" s="75">
        <f t="shared" si="7"/>
        <v>2.0700711768022328E-7</v>
      </c>
      <c r="AA22" s="75">
        <f t="shared" si="8"/>
        <v>1.9752402884180684E-7</v>
      </c>
      <c r="AB22" s="75">
        <f t="shared" si="8"/>
        <v>1.8203927233901346E-7</v>
      </c>
      <c r="AC22" s="75">
        <f t="shared" si="8"/>
        <v>1.6102334466251569E-7</v>
      </c>
      <c r="AD22" s="75">
        <f t="shared" si="8"/>
        <v>1.3511480414019137E-7</v>
      </c>
      <c r="AE22" s="75">
        <f t="shared" si="8"/>
        <v>1.0510086866545723E-7</v>
      </c>
      <c r="AF22" s="75">
        <f t="shared" si="8"/>
        <v>7.1893496479928835E-8</v>
      </c>
      <c r="AG22" s="75">
        <f t="shared" si="8"/>
        <v>3.6501676783722238E-8</v>
      </c>
      <c r="AH22" s="75">
        <f t="shared" si="8"/>
        <v>7.7210918209078866E-13</v>
      </c>
      <c r="AI22" s="75">
        <f t="shared" si="8"/>
        <v>-3.650015602550485E-8</v>
      </c>
      <c r="AJ22" s="75">
        <f t="shared" si="8"/>
        <v>-7.1892045389326965E-8</v>
      </c>
      <c r="AK22" s="75">
        <f t="shared" si="9"/>
        <v>-1.0509953133312484E-7</v>
      </c>
      <c r="AL22" s="75">
        <f t="shared" si="9"/>
        <v>-1.3511362120029452E-7</v>
      </c>
      <c r="AM22" s="75">
        <f t="shared" si="9"/>
        <v>-1.6102235205808455E-7</v>
      </c>
      <c r="AN22" s="75">
        <f t="shared" si="9"/>
        <v>-1.820385002298314E-7</v>
      </c>
      <c r="AO22" s="75">
        <f t="shared" si="9"/>
        <v>-1.9752350068802065E-7</v>
      </c>
      <c r="AP22" s="75">
        <f t="shared" si="9"/>
        <v>-2.0700684952951836E-7</v>
      </c>
      <c r="AQ22" s="75">
        <f t="shared" si="9"/>
        <v>-2.1020039999858195E-7</v>
      </c>
    </row>
    <row r="23" spans="1:43" x14ac:dyDescent="0.25">
      <c r="A23" s="75">
        <v>21</v>
      </c>
      <c r="B23" s="49" t="s">
        <v>92</v>
      </c>
      <c r="C23" s="49">
        <v>2</v>
      </c>
      <c r="D23" s="50">
        <v>1.0789299999999999E-6</v>
      </c>
      <c r="E23" s="50">
        <v>-4.2589400000000002E-16</v>
      </c>
      <c r="F23" s="36">
        <f t="shared" si="5"/>
        <v>2.1250772579149237E-2</v>
      </c>
      <c r="G23" s="75">
        <f t="shared" ref="G23:P32" si="10">Bn*SIN(m*(th-INDEX(deg,ii)*PI()/180+ph))*INDEX(mm,ii)*INDEX(_10kA,ii)</f>
        <v>-1.83803925368E-21</v>
      </c>
      <c r="H23" s="75">
        <f t="shared" si="10"/>
        <v>7.3803158647672579E-7</v>
      </c>
      <c r="I23" s="75">
        <f t="shared" si="10"/>
        <v>1.3870456714381941E-6</v>
      </c>
      <c r="J23" s="75">
        <f t="shared" si="10"/>
        <v>1.8687615778102877E-6</v>
      </c>
      <c r="K23" s="75">
        <f t="shared" si="10"/>
        <v>2.1250772579149228E-6</v>
      </c>
      <c r="L23" s="75">
        <f t="shared" si="10"/>
        <v>2.1250772579149237E-6</v>
      </c>
      <c r="M23" s="75">
        <f t="shared" si="10"/>
        <v>1.8687615778102898E-6</v>
      </c>
      <c r="N23" s="75">
        <f t="shared" si="10"/>
        <v>1.3870456714381974E-6</v>
      </c>
      <c r="O23" s="75">
        <f t="shared" si="10"/>
        <v>7.3803158647672961E-7</v>
      </c>
      <c r="P23" s="75">
        <f t="shared" si="10"/>
        <v>2.1809345692250236E-21</v>
      </c>
      <c r="Q23" s="75">
        <f t="shared" ref="Q23:Z32" si="11">Bn*SIN(m*(th-INDEX(deg,ii)*PI()/180+ph))*INDEX(mm,ii)*INDEX(_10kA,ii)</f>
        <v>-7.3803158647672548E-7</v>
      </c>
      <c r="R23" s="75">
        <f t="shared" si="11"/>
        <v>-1.3870456714381941E-6</v>
      </c>
      <c r="S23" s="75">
        <f t="shared" si="11"/>
        <v>-1.868761577810287E-6</v>
      </c>
      <c r="T23" s="75">
        <f t="shared" si="11"/>
        <v>-2.1250772579149228E-6</v>
      </c>
      <c r="U23" s="75">
        <f t="shared" si="11"/>
        <v>-2.1250772579149237E-6</v>
      </c>
      <c r="V23" s="75">
        <f t="shared" si="11"/>
        <v>-1.8687615778102896E-6</v>
      </c>
      <c r="W23" s="75">
        <f t="shared" si="11"/>
        <v>-1.3870456714381977E-6</v>
      </c>
      <c r="X23" s="75">
        <f t="shared" si="11"/>
        <v>-7.3803158647672897E-7</v>
      </c>
      <c r="Y23" s="75">
        <f t="shared" si="11"/>
        <v>-2.4453044537159351E-21</v>
      </c>
      <c r="Z23" s="75">
        <f t="shared" si="11"/>
        <v>7.3803158647672611E-7</v>
      </c>
      <c r="AA23" s="75">
        <f t="shared" ref="AA23:AJ32" si="12">Bn*SIN(m*(th-INDEX(deg,ii)*PI()/180+ph))*INDEX(mm,ii)*INDEX(_10kA,ii)</f>
        <v>1.3870456714381938E-6</v>
      </c>
      <c r="AB23" s="75">
        <f t="shared" si="12"/>
        <v>1.8687615778102881E-6</v>
      </c>
      <c r="AC23" s="75">
        <f t="shared" si="12"/>
        <v>2.1250772579149228E-6</v>
      </c>
      <c r="AD23" s="75">
        <f t="shared" si="12"/>
        <v>2.1250772579149232E-6</v>
      </c>
      <c r="AE23" s="75">
        <f t="shared" si="12"/>
        <v>1.8687615778102898E-6</v>
      </c>
      <c r="AF23" s="75">
        <f t="shared" si="12"/>
        <v>1.3870456714381979E-6</v>
      </c>
      <c r="AG23" s="75">
        <f t="shared" si="12"/>
        <v>7.3803158647672749E-7</v>
      </c>
      <c r="AH23" s="75">
        <f t="shared" si="12"/>
        <v>7.9310965347273439E-22</v>
      </c>
      <c r="AI23" s="75">
        <f t="shared" si="12"/>
        <v>-7.380315864767259E-7</v>
      </c>
      <c r="AJ23" s="75">
        <f t="shared" si="12"/>
        <v>-1.3870456714381936E-6</v>
      </c>
      <c r="AK23" s="75">
        <f t="shared" ref="AK23:AQ32" si="13">Bn*SIN(m*(th-INDEX(deg,ii)*PI()/180+ph))*INDEX(mm,ii)*INDEX(_10kA,ii)</f>
        <v>-1.8687615778102887E-6</v>
      </c>
      <c r="AL23" s="75">
        <f t="shared" si="13"/>
        <v>-2.1250772579149232E-6</v>
      </c>
      <c r="AM23" s="75">
        <f t="shared" si="13"/>
        <v>-2.1250772579149232E-6</v>
      </c>
      <c r="AN23" s="75">
        <f t="shared" si="13"/>
        <v>-1.8687615778102898E-6</v>
      </c>
      <c r="AO23" s="75">
        <f t="shared" si="13"/>
        <v>-1.3870456714381951E-6</v>
      </c>
      <c r="AP23" s="75">
        <f t="shared" si="13"/>
        <v>-7.380315864767313E-7</v>
      </c>
      <c r="AQ23" s="75">
        <f t="shared" si="13"/>
        <v>-1.0574795379636458E-21</v>
      </c>
    </row>
    <row r="24" spans="1:43" x14ac:dyDescent="0.25">
      <c r="A24" s="75">
        <v>22</v>
      </c>
      <c r="B24" s="49" t="s">
        <v>61</v>
      </c>
      <c r="C24" s="49">
        <v>1</v>
      </c>
      <c r="D24" s="50">
        <v>8.76735E-6</v>
      </c>
      <c r="E24" s="50">
        <v>-2.4608100000000001E-16</v>
      </c>
      <c r="F24" s="36">
        <f t="shared" si="5"/>
        <v>0.35069400000000001</v>
      </c>
      <c r="G24" s="75">
        <f t="shared" si="10"/>
        <v>-8.6299130214000001E-21</v>
      </c>
      <c r="H24" s="75">
        <f t="shared" si="10"/>
        <v>6.0897374018726379E-6</v>
      </c>
      <c r="I24" s="75">
        <f t="shared" si="10"/>
        <v>1.1994441214345198E-5</v>
      </c>
      <c r="J24" s="75">
        <f t="shared" si="10"/>
        <v>1.7534699999999993E-5</v>
      </c>
      <c r="K24" s="75">
        <f t="shared" si="10"/>
        <v>2.2542175799141116E-5</v>
      </c>
      <c r="L24" s="75">
        <f t="shared" si="10"/>
        <v>2.6864718993516684E-5</v>
      </c>
      <c r="M24" s="75">
        <f t="shared" si="10"/>
        <v>3.0370991295477987E-5</v>
      </c>
      <c r="N24" s="75">
        <f t="shared" si="10"/>
        <v>3.2954456395389332E-5</v>
      </c>
      <c r="O24" s="75">
        <f t="shared" si="10"/>
        <v>3.4536617013486327E-5</v>
      </c>
      <c r="P24" s="75">
        <f t="shared" si="10"/>
        <v>3.50694E-5</v>
      </c>
      <c r="Q24" s="75">
        <f t="shared" si="11"/>
        <v>3.4536617013486334E-5</v>
      </c>
      <c r="R24" s="75">
        <f t="shared" si="11"/>
        <v>3.2954456395389339E-5</v>
      </c>
      <c r="S24" s="75">
        <f t="shared" si="11"/>
        <v>3.0370991295478004E-5</v>
      </c>
      <c r="T24" s="75">
        <f t="shared" si="11"/>
        <v>2.68647189935167E-5</v>
      </c>
      <c r="U24" s="75">
        <f t="shared" si="11"/>
        <v>2.2542175799141139E-5</v>
      </c>
      <c r="V24" s="75">
        <f t="shared" si="11"/>
        <v>1.753470000000001E-5</v>
      </c>
      <c r="W24" s="75">
        <f t="shared" si="11"/>
        <v>1.1994441214345228E-5</v>
      </c>
      <c r="X24" s="75">
        <f t="shared" si="11"/>
        <v>6.089737401872659E-6</v>
      </c>
      <c r="Y24" s="75">
        <f t="shared" si="11"/>
        <v>1.9870464258373021E-20</v>
      </c>
      <c r="Z24" s="75">
        <f t="shared" si="11"/>
        <v>-6.0897374018726362E-6</v>
      </c>
      <c r="AA24" s="75">
        <f t="shared" si="12"/>
        <v>-1.1994441214345189E-5</v>
      </c>
      <c r="AB24" s="75">
        <f t="shared" si="12"/>
        <v>-1.753469999999999E-5</v>
      </c>
      <c r="AC24" s="75">
        <f t="shared" si="12"/>
        <v>-2.2542175799141109E-5</v>
      </c>
      <c r="AD24" s="75">
        <f t="shared" si="12"/>
        <v>-2.6864718993516684E-5</v>
      </c>
      <c r="AE24" s="75">
        <f t="shared" si="12"/>
        <v>-3.0370991295477984E-5</v>
      </c>
      <c r="AF24" s="75">
        <f t="shared" si="12"/>
        <v>-3.2954456395389332E-5</v>
      </c>
      <c r="AG24" s="75">
        <f t="shared" si="12"/>
        <v>-3.4536617013486327E-5</v>
      </c>
      <c r="AH24" s="75">
        <f t="shared" si="12"/>
        <v>-3.50694E-5</v>
      </c>
      <c r="AI24" s="75">
        <f t="shared" si="12"/>
        <v>-3.4536617013486334E-5</v>
      </c>
      <c r="AJ24" s="75">
        <f t="shared" si="12"/>
        <v>-3.2954456395389339E-5</v>
      </c>
      <c r="AK24" s="75">
        <f t="shared" si="13"/>
        <v>-3.0370991295477991E-5</v>
      </c>
      <c r="AL24" s="75">
        <f t="shared" si="13"/>
        <v>-2.686471899351669E-5</v>
      </c>
      <c r="AM24" s="75">
        <f t="shared" si="13"/>
        <v>-2.2542175799141133E-5</v>
      </c>
      <c r="AN24" s="75">
        <f t="shared" si="13"/>
        <v>-1.7534700000000017E-5</v>
      </c>
      <c r="AO24" s="75">
        <f t="shared" si="13"/>
        <v>-1.1994441214345203E-5</v>
      </c>
      <c r="AP24" s="75">
        <f t="shared" si="13"/>
        <v>-6.0897374018726794E-6</v>
      </c>
      <c r="AQ24" s="75">
        <f t="shared" si="13"/>
        <v>-8.5930442449144725E-21</v>
      </c>
    </row>
    <row r="25" spans="1:43" x14ac:dyDescent="0.25">
      <c r="A25" s="75">
        <v>23</v>
      </c>
      <c r="B25" s="49" t="s">
        <v>62</v>
      </c>
      <c r="C25" s="49">
        <v>1</v>
      </c>
      <c r="D25" s="50">
        <v>3.7105299999999999E-6</v>
      </c>
      <c r="E25" s="50">
        <v>-1.5708</v>
      </c>
      <c r="F25" s="36">
        <f t="shared" si="5"/>
        <v>0.11131589999924901</v>
      </c>
      <c r="G25" s="75">
        <f t="shared" si="10"/>
        <v>-1.1131589999924902E-5</v>
      </c>
      <c r="H25" s="75">
        <f t="shared" si="10"/>
        <v>-1.0962483235512379E-5</v>
      </c>
      <c r="I25" s="75">
        <f t="shared" si="10"/>
        <v>-1.0460286965272987E-5</v>
      </c>
      <c r="J25" s="75">
        <f t="shared" si="10"/>
        <v>-9.6402601687543813E-6</v>
      </c>
      <c r="K25" s="75">
        <f t="shared" si="10"/>
        <v>-8.5273189452151973E-6</v>
      </c>
      <c r="L25" s="75">
        <f t="shared" si="10"/>
        <v>-7.1552794505572398E-6</v>
      </c>
      <c r="M25" s="75">
        <f t="shared" si="10"/>
        <v>-5.5658304105402056E-6</v>
      </c>
      <c r="N25" s="75">
        <f t="shared" si="10"/>
        <v>-3.8072664299449919E-6</v>
      </c>
      <c r="O25" s="75">
        <f t="shared" si="10"/>
        <v>-1.9330205854456719E-6</v>
      </c>
      <c r="P25" s="75">
        <f t="shared" si="10"/>
        <v>-4.0888613197043296E-11</v>
      </c>
      <c r="Q25" s="75">
        <f t="shared" si="11"/>
        <v>1.9329400505990987E-6</v>
      </c>
      <c r="R25" s="75">
        <f t="shared" si="11"/>
        <v>3.8071895844888008E-6</v>
      </c>
      <c r="S25" s="75">
        <f t="shared" si="11"/>
        <v>5.5657595893846961E-6</v>
      </c>
      <c r="T25" s="75">
        <f t="shared" si="11"/>
        <v>7.1552168055673871E-6</v>
      </c>
      <c r="U25" s="75">
        <f t="shared" si="11"/>
        <v>8.5272663798273163E-6</v>
      </c>
      <c r="V25" s="75">
        <f t="shared" si="11"/>
        <v>9.6402192801411852E-6</v>
      </c>
      <c r="W25" s="75">
        <f t="shared" si="11"/>
        <v>1.0460258995814295E-5</v>
      </c>
      <c r="X25" s="75">
        <f t="shared" si="11"/>
        <v>1.0962469035046041E-5</v>
      </c>
      <c r="Y25" s="75">
        <f t="shared" si="11"/>
        <v>1.1131589999924902E-5</v>
      </c>
      <c r="Z25" s="75">
        <f t="shared" si="11"/>
        <v>1.0962483235512379E-5</v>
      </c>
      <c r="AA25" s="75">
        <f t="shared" si="12"/>
        <v>1.0460286965272987E-5</v>
      </c>
      <c r="AB25" s="75">
        <f t="shared" si="12"/>
        <v>9.6402601687543813E-6</v>
      </c>
      <c r="AC25" s="75">
        <f t="shared" si="12"/>
        <v>8.527318945215199E-6</v>
      </c>
      <c r="AD25" s="75">
        <f t="shared" si="12"/>
        <v>7.1552794505572432E-6</v>
      </c>
      <c r="AE25" s="75">
        <f t="shared" si="12"/>
        <v>5.5658304105402115E-6</v>
      </c>
      <c r="AF25" s="75">
        <f t="shared" si="12"/>
        <v>3.807266429945E-6</v>
      </c>
      <c r="AG25" s="75">
        <f t="shared" si="12"/>
        <v>1.9330205854456727E-6</v>
      </c>
      <c r="AH25" s="75">
        <f t="shared" si="12"/>
        <v>4.088861320087879E-11</v>
      </c>
      <c r="AI25" s="75">
        <f t="shared" si="12"/>
        <v>-1.9329400505990924E-6</v>
      </c>
      <c r="AJ25" s="75">
        <f t="shared" si="12"/>
        <v>-3.8071895844887931E-6</v>
      </c>
      <c r="AK25" s="75">
        <f t="shared" si="13"/>
        <v>-5.5657595893846969E-6</v>
      </c>
      <c r="AL25" s="75">
        <f t="shared" si="13"/>
        <v>-7.1552168055673837E-6</v>
      </c>
      <c r="AM25" s="75">
        <f t="shared" si="13"/>
        <v>-8.5272663798273146E-6</v>
      </c>
      <c r="AN25" s="75">
        <f t="shared" si="13"/>
        <v>-9.6402192801411819E-6</v>
      </c>
      <c r="AO25" s="75">
        <f t="shared" si="13"/>
        <v>-1.0460258995814297E-5</v>
      </c>
      <c r="AP25" s="75">
        <f t="shared" si="13"/>
        <v>-1.0962469035046038E-5</v>
      </c>
      <c r="AQ25" s="75">
        <f t="shared" si="13"/>
        <v>-1.1131589999924902E-5</v>
      </c>
    </row>
    <row r="26" spans="1:43" x14ac:dyDescent="0.25">
      <c r="A26" s="75">
        <v>24</v>
      </c>
      <c r="B26" s="49" t="s">
        <v>63</v>
      </c>
      <c r="C26" s="49">
        <v>2</v>
      </c>
      <c r="D26" s="50">
        <v>2.1526299999999999E-6</v>
      </c>
      <c r="E26" s="50">
        <v>-4.2378199999999999E-16</v>
      </c>
      <c r="F26" s="36">
        <f t="shared" si="5"/>
        <v>4.2398534267333393E-2</v>
      </c>
      <c r="G26" s="75">
        <f t="shared" si="10"/>
        <v>-3.64898338664E-21</v>
      </c>
      <c r="H26" s="75">
        <f t="shared" si="10"/>
        <v>1.472485642254265E-6</v>
      </c>
      <c r="I26" s="75">
        <f t="shared" si="10"/>
        <v>2.767367784479067E-6</v>
      </c>
      <c r="J26" s="75">
        <f t="shared" si="10"/>
        <v>3.72846452989699E-6</v>
      </c>
      <c r="K26" s="75">
        <f t="shared" si="10"/>
        <v>4.2398534267333383E-6</v>
      </c>
      <c r="L26" s="75">
        <f t="shared" si="10"/>
        <v>4.2398534267333392E-6</v>
      </c>
      <c r="M26" s="75">
        <f t="shared" si="10"/>
        <v>3.7284645298969943E-6</v>
      </c>
      <c r="N26" s="75">
        <f t="shared" si="10"/>
        <v>2.7673677844790738E-6</v>
      </c>
      <c r="O26" s="75">
        <f t="shared" si="10"/>
        <v>1.4724856422542728E-6</v>
      </c>
      <c r="P26" s="75">
        <f t="shared" si="10"/>
        <v>4.3512972868961496E-21</v>
      </c>
      <c r="Q26" s="75">
        <f t="shared" si="11"/>
        <v>-1.4724856422542646E-6</v>
      </c>
      <c r="R26" s="75">
        <f t="shared" si="11"/>
        <v>-2.767367784479067E-6</v>
      </c>
      <c r="S26" s="75">
        <f t="shared" si="11"/>
        <v>-3.7284645298969892E-6</v>
      </c>
      <c r="T26" s="75">
        <f t="shared" si="11"/>
        <v>-4.2398534267333383E-6</v>
      </c>
      <c r="U26" s="75">
        <f t="shared" si="11"/>
        <v>-4.2398534267333392E-6</v>
      </c>
      <c r="V26" s="75">
        <f t="shared" si="11"/>
        <v>-3.7284645298969938E-6</v>
      </c>
      <c r="W26" s="75">
        <f t="shared" si="11"/>
        <v>-2.7673677844790742E-6</v>
      </c>
      <c r="X26" s="75">
        <f t="shared" si="11"/>
        <v>-1.4724856422542716E-6</v>
      </c>
      <c r="Y26" s="75">
        <f t="shared" si="11"/>
        <v>-4.8787555505941382E-21</v>
      </c>
      <c r="Z26" s="75">
        <f t="shared" si="11"/>
        <v>1.4724856422542658E-6</v>
      </c>
      <c r="AA26" s="75">
        <f t="shared" si="12"/>
        <v>2.7673677844790666E-6</v>
      </c>
      <c r="AB26" s="75">
        <f t="shared" si="12"/>
        <v>3.7284645298969909E-6</v>
      </c>
      <c r="AC26" s="75">
        <f t="shared" si="12"/>
        <v>4.2398534267333383E-6</v>
      </c>
      <c r="AD26" s="75">
        <f t="shared" si="12"/>
        <v>4.2398534267333392E-6</v>
      </c>
      <c r="AE26" s="75">
        <f t="shared" si="12"/>
        <v>3.7284645298969943E-6</v>
      </c>
      <c r="AF26" s="75">
        <f t="shared" si="12"/>
        <v>2.7673677844790746E-6</v>
      </c>
      <c r="AG26" s="75">
        <f t="shared" si="12"/>
        <v>1.4724856422542684E-6</v>
      </c>
      <c r="AH26" s="75">
        <f t="shared" si="12"/>
        <v>1.5823747910939655E-21</v>
      </c>
      <c r="AI26" s="75">
        <f t="shared" si="12"/>
        <v>-1.4724856422542654E-6</v>
      </c>
      <c r="AJ26" s="75">
        <f t="shared" si="12"/>
        <v>-2.7673677844790662E-6</v>
      </c>
      <c r="AK26" s="75">
        <f t="shared" si="13"/>
        <v>-3.7284645298969926E-6</v>
      </c>
      <c r="AL26" s="75">
        <f t="shared" si="13"/>
        <v>-4.2398534267333383E-6</v>
      </c>
      <c r="AM26" s="75">
        <f t="shared" si="13"/>
        <v>-4.2398534267333392E-6</v>
      </c>
      <c r="AN26" s="75">
        <f t="shared" si="13"/>
        <v>-3.7284645298969943E-6</v>
      </c>
      <c r="AO26" s="75">
        <f t="shared" si="13"/>
        <v>-2.7673677844790691E-6</v>
      </c>
      <c r="AP26" s="75">
        <f t="shared" si="13"/>
        <v>-1.472485642254276E-6</v>
      </c>
      <c r="AQ26" s="75">
        <f t="shared" si="13"/>
        <v>-2.1098330547919539E-21</v>
      </c>
    </row>
    <row r="27" spans="1:43" x14ac:dyDescent="0.25">
      <c r="A27" s="75">
        <v>25</v>
      </c>
      <c r="B27" s="49" t="s">
        <v>64</v>
      </c>
      <c r="C27" s="49">
        <v>1</v>
      </c>
      <c r="D27" s="50">
        <v>4.44058E-4</v>
      </c>
      <c r="E27" s="50">
        <v>-1.25139E-12</v>
      </c>
      <c r="F27" s="36">
        <f t="shared" si="5"/>
        <v>17.762319999999999</v>
      </c>
      <c r="G27" s="75">
        <f t="shared" si="10"/>
        <v>-2.2227589624800001E-15</v>
      </c>
      <c r="H27" s="75">
        <f t="shared" si="10"/>
        <v>3.0843944991149801E-4</v>
      </c>
      <c r="I27" s="75">
        <f t="shared" si="10"/>
        <v>6.075071232175505E-4</v>
      </c>
      <c r="J27" s="75">
        <f t="shared" si="10"/>
        <v>8.8811599999807477E-4</v>
      </c>
      <c r="K27" s="75">
        <f t="shared" si="10"/>
        <v>1.1417399215270384E-3</v>
      </c>
      <c r="L27" s="75">
        <f t="shared" si="10"/>
        <v>1.3606726532886797E-3</v>
      </c>
      <c r="M27" s="75">
        <f t="shared" si="10"/>
        <v>1.5382620350137294E-3</v>
      </c>
      <c r="N27" s="75">
        <f t="shared" si="10"/>
        <v>1.6691121032030352E-3</v>
      </c>
      <c r="O27" s="75">
        <f t="shared" si="10"/>
        <v>1.7492470447479944E-3</v>
      </c>
      <c r="P27" s="75">
        <f t="shared" si="10"/>
        <v>1.776232E-3</v>
      </c>
      <c r="Q27" s="75">
        <f t="shared" si="11"/>
        <v>1.7492470447487663E-3</v>
      </c>
      <c r="R27" s="75">
        <f t="shared" si="11"/>
        <v>1.669112103204556E-3</v>
      </c>
      <c r="S27" s="75">
        <f t="shared" si="11"/>
        <v>1.5382620350159525E-3</v>
      </c>
      <c r="T27" s="75">
        <f t="shared" si="11"/>
        <v>1.3606726532915375E-3</v>
      </c>
      <c r="U27" s="75">
        <f t="shared" si="11"/>
        <v>1.1417399215304443E-3</v>
      </c>
      <c r="V27" s="75">
        <f t="shared" si="11"/>
        <v>8.8811600000192488E-4</v>
      </c>
      <c r="W27" s="75">
        <f t="shared" si="11"/>
        <v>6.0750712322172825E-4</v>
      </c>
      <c r="X27" s="75">
        <f t="shared" si="11"/>
        <v>3.0843944991587596E-4</v>
      </c>
      <c r="Y27" s="75">
        <f t="shared" si="11"/>
        <v>2.2230714162591729E-15</v>
      </c>
      <c r="Z27" s="75">
        <f t="shared" si="11"/>
        <v>-3.0843944991149817E-4</v>
      </c>
      <c r="AA27" s="75">
        <f t="shared" si="12"/>
        <v>-6.0750712321755028E-4</v>
      </c>
      <c r="AB27" s="75">
        <f t="shared" si="12"/>
        <v>-8.8811599999807521E-4</v>
      </c>
      <c r="AC27" s="75">
        <f t="shared" si="12"/>
        <v>-1.1417399215270382E-3</v>
      </c>
      <c r="AD27" s="75">
        <f t="shared" si="12"/>
        <v>-1.3606726532886795E-3</v>
      </c>
      <c r="AE27" s="75">
        <f t="shared" si="12"/>
        <v>-1.5382620350137292E-3</v>
      </c>
      <c r="AF27" s="75">
        <f t="shared" si="12"/>
        <v>-1.6691121032030348E-3</v>
      </c>
      <c r="AG27" s="75">
        <f t="shared" si="12"/>
        <v>-1.7492470447479944E-3</v>
      </c>
      <c r="AH27" s="75">
        <f t="shared" si="12"/>
        <v>-1.776232E-3</v>
      </c>
      <c r="AI27" s="75">
        <f t="shared" si="12"/>
        <v>-1.7492470447487663E-3</v>
      </c>
      <c r="AJ27" s="75">
        <f t="shared" si="12"/>
        <v>-1.6691121032045564E-3</v>
      </c>
      <c r="AK27" s="75">
        <f t="shared" si="13"/>
        <v>-1.5382620350159523E-3</v>
      </c>
      <c r="AL27" s="75">
        <f t="shared" si="13"/>
        <v>-1.3606726532915375E-3</v>
      </c>
      <c r="AM27" s="75">
        <f t="shared" si="13"/>
        <v>-1.1417399215304443E-3</v>
      </c>
      <c r="AN27" s="75">
        <f t="shared" si="13"/>
        <v>-8.8811600000192586E-4</v>
      </c>
      <c r="AO27" s="75">
        <f t="shared" si="13"/>
        <v>-6.0750712322172771E-4</v>
      </c>
      <c r="AP27" s="75">
        <f t="shared" si="13"/>
        <v>-3.0843944991587775E-4</v>
      </c>
      <c r="AQ27" s="75">
        <f t="shared" si="13"/>
        <v>-2.2232890310482088E-15</v>
      </c>
    </row>
    <row r="28" spans="1:43" x14ac:dyDescent="0.25">
      <c r="A28" s="75">
        <v>26</v>
      </c>
      <c r="B28" s="49" t="s">
        <v>65</v>
      </c>
      <c r="C28" s="49">
        <v>1</v>
      </c>
      <c r="D28" s="50">
        <v>3.43011E-4</v>
      </c>
      <c r="E28" s="50">
        <v>-1.5708</v>
      </c>
      <c r="F28" s="36">
        <f t="shared" si="5"/>
        <v>10.290329999930577</v>
      </c>
      <c r="G28" s="75">
        <f t="shared" si="10"/>
        <v>-1.0290329999930578E-3</v>
      </c>
      <c r="H28" s="75">
        <f t="shared" si="10"/>
        <v>-1.0134003328625121E-3</v>
      </c>
      <c r="I28" s="75">
        <f t="shared" si="10"/>
        <v>-9.6697600942325019E-4</v>
      </c>
      <c r="J28" s="75">
        <f t="shared" si="10"/>
        <v>-8.9117060925113375E-4</v>
      </c>
      <c r="K28" s="75">
        <f t="shared" si="10"/>
        <v>-7.8828744107100875E-4</v>
      </c>
      <c r="L28" s="75">
        <f t="shared" si="10"/>
        <v>-6.6145255788663325E-4</v>
      </c>
      <c r="M28" s="75">
        <f t="shared" si="10"/>
        <v>-5.1451977344201677E-4</v>
      </c>
      <c r="N28" s="75">
        <f t="shared" si="10"/>
        <v>-3.5195356604093267E-4</v>
      </c>
      <c r="O28" s="75">
        <f t="shared" si="10"/>
        <v>-1.7869342763279241E-4</v>
      </c>
      <c r="P28" s="75">
        <f t="shared" si="10"/>
        <v>-3.7798492671750444E-9</v>
      </c>
      <c r="Q28" s="75">
        <f t="shared" si="11"/>
        <v>1.7868598278306534E-4</v>
      </c>
      <c r="R28" s="75">
        <f t="shared" si="11"/>
        <v>3.5194646224800453E-4</v>
      </c>
      <c r="S28" s="75">
        <f t="shared" si="11"/>
        <v>5.1451322655104092E-4</v>
      </c>
      <c r="T28" s="75">
        <f t="shared" si="11"/>
        <v>6.6144676682157943E-4</v>
      </c>
      <c r="U28" s="75">
        <f t="shared" si="11"/>
        <v>7.8828258179045789E-4</v>
      </c>
      <c r="V28" s="75">
        <f t="shared" si="11"/>
        <v>8.9116682940186672E-4</v>
      </c>
      <c r="W28" s="75">
        <f t="shared" si="11"/>
        <v>9.6697342385407411E-4</v>
      </c>
      <c r="X28" s="75">
        <f t="shared" si="11"/>
        <v>1.0133990201346378E-3</v>
      </c>
      <c r="Y28" s="75">
        <f t="shared" si="11"/>
        <v>1.0290329999930578E-3</v>
      </c>
      <c r="Z28" s="75">
        <f t="shared" si="11"/>
        <v>1.0134003328625121E-3</v>
      </c>
      <c r="AA28" s="75">
        <f t="shared" si="12"/>
        <v>9.6697600942325041E-4</v>
      </c>
      <c r="AB28" s="75">
        <f t="shared" si="12"/>
        <v>8.9117060925113386E-4</v>
      </c>
      <c r="AC28" s="75">
        <f t="shared" si="12"/>
        <v>7.8828744107100886E-4</v>
      </c>
      <c r="AD28" s="75">
        <f t="shared" si="12"/>
        <v>6.6145255788663357E-4</v>
      </c>
      <c r="AE28" s="75">
        <f t="shared" si="12"/>
        <v>5.1451977344201742E-4</v>
      </c>
      <c r="AF28" s="75">
        <f t="shared" si="12"/>
        <v>3.5195356604093337E-4</v>
      </c>
      <c r="AG28" s="75">
        <f t="shared" si="12"/>
        <v>1.7869342763279252E-4</v>
      </c>
      <c r="AH28" s="75">
        <f t="shared" si="12"/>
        <v>3.7798492675296071E-9</v>
      </c>
      <c r="AI28" s="75">
        <f t="shared" si="12"/>
        <v>-1.7868598278306477E-4</v>
      </c>
      <c r="AJ28" s="75">
        <f t="shared" si="12"/>
        <v>-3.5194646224800377E-4</v>
      </c>
      <c r="AK28" s="75">
        <f t="shared" si="13"/>
        <v>-5.1451322655104103E-4</v>
      </c>
      <c r="AL28" s="75">
        <f t="shared" si="13"/>
        <v>-6.614467668215791E-4</v>
      </c>
      <c r="AM28" s="75">
        <f t="shared" si="13"/>
        <v>-7.8828258179045778E-4</v>
      </c>
      <c r="AN28" s="75">
        <f t="shared" si="13"/>
        <v>-8.9116682940186629E-4</v>
      </c>
      <c r="AO28" s="75">
        <f t="shared" si="13"/>
        <v>-9.6697342385407411E-4</v>
      </c>
      <c r="AP28" s="75">
        <f t="shared" si="13"/>
        <v>-1.0133990201346376E-3</v>
      </c>
      <c r="AQ28" s="75">
        <f t="shared" si="13"/>
        <v>-1.0290329999930578E-3</v>
      </c>
    </row>
    <row r="29" spans="1:43" x14ac:dyDescent="0.25">
      <c r="A29" s="75">
        <v>27</v>
      </c>
      <c r="B29" s="49" t="s">
        <v>66</v>
      </c>
      <c r="C29" s="49">
        <v>2</v>
      </c>
      <c r="D29" s="50">
        <v>3.0111200000000003E-4</v>
      </c>
      <c r="E29" s="50">
        <v>-3.8167100000000001E-16</v>
      </c>
      <c r="F29" s="36">
        <f t="shared" si="5"/>
        <v>5.9307486425002409</v>
      </c>
      <c r="G29" s="75">
        <f t="shared" si="10"/>
        <v>-4.597028726080001E-19</v>
      </c>
      <c r="H29" s="75">
        <f t="shared" si="10"/>
        <v>2.059727387941571E-4</v>
      </c>
      <c r="I29" s="75">
        <f t="shared" si="10"/>
        <v>3.8710212545586614E-4</v>
      </c>
      <c r="J29" s="75">
        <f t="shared" si="10"/>
        <v>5.2154128276867961E-4</v>
      </c>
      <c r="K29" s="75">
        <f t="shared" si="10"/>
        <v>5.9307486425002394E-4</v>
      </c>
      <c r="L29" s="75">
        <f t="shared" si="10"/>
        <v>5.9307486425002405E-4</v>
      </c>
      <c r="M29" s="75">
        <f t="shared" si="10"/>
        <v>5.2154128276868015E-4</v>
      </c>
      <c r="N29" s="75">
        <f t="shared" si="10"/>
        <v>3.87102125455867E-4</v>
      </c>
      <c r="O29" s="75">
        <f t="shared" si="10"/>
        <v>2.0597273879415813E-4</v>
      </c>
      <c r="P29" s="75">
        <f t="shared" si="10"/>
        <v>6.086637409363771E-19</v>
      </c>
      <c r="Q29" s="75">
        <f t="shared" si="11"/>
        <v>-2.0597273879415699E-4</v>
      </c>
      <c r="R29" s="75">
        <f t="shared" si="11"/>
        <v>-3.8710212545586603E-4</v>
      </c>
      <c r="S29" s="75">
        <f t="shared" si="11"/>
        <v>-5.2154128276867939E-4</v>
      </c>
      <c r="T29" s="75">
        <f t="shared" si="11"/>
        <v>-5.9307486425002394E-4</v>
      </c>
      <c r="U29" s="75">
        <f t="shared" si="11"/>
        <v>-5.9307486425002416E-4</v>
      </c>
      <c r="V29" s="75">
        <f t="shared" si="11"/>
        <v>-5.2154128276868004E-4</v>
      </c>
      <c r="W29" s="75">
        <f t="shared" si="11"/>
        <v>-3.8710212545586706E-4</v>
      </c>
      <c r="X29" s="75">
        <f t="shared" si="11"/>
        <v>-2.0597273879415797E-4</v>
      </c>
      <c r="Y29" s="75">
        <f t="shared" si="11"/>
        <v>-6.8244512124726604E-19</v>
      </c>
      <c r="Z29" s="75">
        <f t="shared" si="11"/>
        <v>2.0597273879415716E-4</v>
      </c>
      <c r="AA29" s="75">
        <f t="shared" si="12"/>
        <v>3.8710212545586597E-4</v>
      </c>
      <c r="AB29" s="75">
        <f t="shared" si="12"/>
        <v>5.2154128276867971E-4</v>
      </c>
      <c r="AC29" s="75">
        <f t="shared" si="12"/>
        <v>5.9307486425002394E-4</v>
      </c>
      <c r="AD29" s="75">
        <f t="shared" si="12"/>
        <v>5.9307486425002405E-4</v>
      </c>
      <c r="AE29" s="75">
        <f t="shared" si="12"/>
        <v>5.2154128276868015E-4</v>
      </c>
      <c r="AF29" s="75">
        <f t="shared" si="12"/>
        <v>3.8710212545586711E-4</v>
      </c>
      <c r="AG29" s="75">
        <f t="shared" si="12"/>
        <v>2.0597273879415754E-4</v>
      </c>
      <c r="AH29" s="75">
        <f t="shared" si="12"/>
        <v>2.2134414093266666E-19</v>
      </c>
      <c r="AI29" s="75">
        <f t="shared" si="12"/>
        <v>-2.059727387941571E-4</v>
      </c>
      <c r="AJ29" s="75">
        <f t="shared" si="12"/>
        <v>-3.8710212545586592E-4</v>
      </c>
      <c r="AK29" s="75">
        <f t="shared" si="13"/>
        <v>-5.2154128276867982E-4</v>
      </c>
      <c r="AL29" s="75">
        <f t="shared" si="13"/>
        <v>-5.9307486425002405E-4</v>
      </c>
      <c r="AM29" s="75">
        <f t="shared" si="13"/>
        <v>-5.9307486425002405E-4</v>
      </c>
      <c r="AN29" s="75">
        <f t="shared" si="13"/>
        <v>-5.2154128276868015E-4</v>
      </c>
      <c r="AO29" s="75">
        <f t="shared" si="13"/>
        <v>-3.871021254558663E-4</v>
      </c>
      <c r="AP29" s="75">
        <f t="shared" si="13"/>
        <v>-2.0597273879415859E-4</v>
      </c>
      <c r="AQ29" s="75">
        <f t="shared" si="13"/>
        <v>-2.9512552124355555E-19</v>
      </c>
    </row>
    <row r="30" spans="1:43" x14ac:dyDescent="0.25">
      <c r="A30" s="75">
        <v>28</v>
      </c>
      <c r="B30" s="49" t="s">
        <v>67</v>
      </c>
      <c r="C30" s="49">
        <v>1</v>
      </c>
      <c r="D30" s="50">
        <v>1.70118E-4</v>
      </c>
      <c r="E30" s="50">
        <v>-2.5746799999999999E-16</v>
      </c>
      <c r="F30" s="36">
        <f t="shared" si="5"/>
        <v>6.8047199999999997</v>
      </c>
      <c r="G30" s="75">
        <f t="shared" si="10"/>
        <v>-1.7519976489599999E-19</v>
      </c>
      <c r="H30" s="75">
        <f t="shared" si="10"/>
        <v>1.1816272275337124E-4</v>
      </c>
      <c r="I30" s="75">
        <f t="shared" si="10"/>
        <v>2.3273513096910424E-4</v>
      </c>
      <c r="J30" s="75">
        <f t="shared" si="10"/>
        <v>3.4023599999999984E-4</v>
      </c>
      <c r="K30" s="75">
        <f t="shared" si="10"/>
        <v>4.3739897033861868E-4</v>
      </c>
      <c r="L30" s="75">
        <f t="shared" si="10"/>
        <v>5.2127179429805714E-4</v>
      </c>
      <c r="M30" s="75">
        <f t="shared" si="10"/>
        <v>5.8930603856400447E-4</v>
      </c>
      <c r="N30" s="75">
        <f t="shared" si="10"/>
        <v>6.3943451705142861E-4</v>
      </c>
      <c r="O30" s="75">
        <f t="shared" si="10"/>
        <v>6.7013410130772324E-4</v>
      </c>
      <c r="P30" s="75">
        <f t="shared" si="10"/>
        <v>6.80472E-4</v>
      </c>
      <c r="Q30" s="75">
        <f t="shared" si="11"/>
        <v>6.7013410130772324E-4</v>
      </c>
      <c r="R30" s="75">
        <f t="shared" si="11"/>
        <v>6.3943451705142872E-4</v>
      </c>
      <c r="S30" s="75">
        <f t="shared" si="11"/>
        <v>5.8930603856400469E-4</v>
      </c>
      <c r="T30" s="75">
        <f t="shared" si="11"/>
        <v>5.2127179429805747E-4</v>
      </c>
      <c r="U30" s="75">
        <f t="shared" si="11"/>
        <v>4.3739897033861911E-4</v>
      </c>
      <c r="V30" s="75">
        <f t="shared" si="11"/>
        <v>3.4023600000000022E-4</v>
      </c>
      <c r="W30" s="75">
        <f t="shared" si="11"/>
        <v>2.3273513096910486E-4</v>
      </c>
      <c r="X30" s="75">
        <f t="shared" si="11"/>
        <v>1.1816272275337166E-4</v>
      </c>
      <c r="Y30" s="75">
        <f t="shared" si="11"/>
        <v>3.8555819474594967E-19</v>
      </c>
      <c r="Z30" s="75">
        <f t="shared" si="11"/>
        <v>-1.1816272275337121E-4</v>
      </c>
      <c r="AA30" s="75">
        <f t="shared" si="12"/>
        <v>-2.3273513096910411E-4</v>
      </c>
      <c r="AB30" s="75">
        <f t="shared" si="12"/>
        <v>-3.4023599999999984E-4</v>
      </c>
      <c r="AC30" s="75">
        <f t="shared" si="12"/>
        <v>-4.3739897033861851E-4</v>
      </c>
      <c r="AD30" s="75">
        <f t="shared" si="12"/>
        <v>-5.2127179429805714E-4</v>
      </c>
      <c r="AE30" s="75">
        <f t="shared" si="12"/>
        <v>-5.8930603856400436E-4</v>
      </c>
      <c r="AF30" s="75">
        <f t="shared" si="12"/>
        <v>-6.394345170514285E-4</v>
      </c>
      <c r="AG30" s="75">
        <f t="shared" si="12"/>
        <v>-6.7013410130772324E-4</v>
      </c>
      <c r="AH30" s="75">
        <f t="shared" si="12"/>
        <v>-6.80472E-4</v>
      </c>
      <c r="AI30" s="75">
        <f t="shared" si="12"/>
        <v>-6.7013410130772324E-4</v>
      </c>
      <c r="AJ30" s="75">
        <f t="shared" si="12"/>
        <v>-6.3943451705142872E-4</v>
      </c>
      <c r="AK30" s="75">
        <f t="shared" si="13"/>
        <v>-5.8930603856400447E-4</v>
      </c>
      <c r="AL30" s="75">
        <f t="shared" si="13"/>
        <v>-5.2127179429805725E-4</v>
      </c>
      <c r="AM30" s="75">
        <f t="shared" si="13"/>
        <v>-4.3739897033861895E-4</v>
      </c>
      <c r="AN30" s="75">
        <f t="shared" si="13"/>
        <v>-3.4023600000000033E-4</v>
      </c>
      <c r="AO30" s="75">
        <f t="shared" si="13"/>
        <v>-2.3273513096910438E-4</v>
      </c>
      <c r="AP30" s="75">
        <f t="shared" si="13"/>
        <v>-1.1816272275337206E-4</v>
      </c>
      <c r="AQ30" s="75">
        <f t="shared" si="13"/>
        <v>-1.667358438817157E-19</v>
      </c>
    </row>
    <row r="31" spans="1:43" x14ac:dyDescent="0.25">
      <c r="A31" s="75">
        <v>29</v>
      </c>
      <c r="B31" s="49" t="s">
        <v>68</v>
      </c>
      <c r="C31" s="49">
        <v>1</v>
      </c>
      <c r="D31" s="50">
        <v>1.2376999999999999E-4</v>
      </c>
      <c r="E31" s="50">
        <v>1.5708</v>
      </c>
      <c r="F31" s="36">
        <f t="shared" si="5"/>
        <v>3.7130999999749497</v>
      </c>
      <c r="G31" s="75">
        <f t="shared" si="10"/>
        <v>3.7130999999749497E-4</v>
      </c>
      <c r="H31" s="75">
        <f t="shared" si="10"/>
        <v>3.6566872993013081E-4</v>
      </c>
      <c r="I31" s="75">
        <f t="shared" si="10"/>
        <v>3.4891680054114521E-4</v>
      </c>
      <c r="J31" s="75">
        <f t="shared" si="10"/>
        <v>3.2156321072813706E-4</v>
      </c>
      <c r="K31" s="75">
        <f t="shared" si="10"/>
        <v>2.8443908547599054E-4</v>
      </c>
      <c r="L31" s="75">
        <f t="shared" si="10"/>
        <v>2.3867242254477808E-4</v>
      </c>
      <c r="M31" s="75">
        <f t="shared" si="10"/>
        <v>1.8565381882861595E-4</v>
      </c>
      <c r="N31" s="75">
        <f t="shared" si="10"/>
        <v>1.2699421777271155E-4</v>
      </c>
      <c r="O31" s="75">
        <f t="shared" si="10"/>
        <v>6.4475961671958085E-5</v>
      </c>
      <c r="P31" s="75">
        <f t="shared" si="10"/>
        <v>-1.3638977869833088E-9</v>
      </c>
      <c r="Q31" s="75">
        <f t="shared" si="11"/>
        <v>-6.447864802618778E-5</v>
      </c>
      <c r="R31" s="75">
        <f t="shared" si="11"/>
        <v>-1.2699678106208311E-4</v>
      </c>
      <c r="S31" s="75">
        <f t="shared" si="11"/>
        <v>-1.85656181168879E-4</v>
      </c>
      <c r="T31" s="75">
        <f t="shared" si="11"/>
        <v>-2.3867451215741947E-4</v>
      </c>
      <c r="U31" s="75">
        <f t="shared" si="11"/>
        <v>-2.8444083886918712E-4</v>
      </c>
      <c r="V31" s="75">
        <f t="shared" si="11"/>
        <v>-3.2156457462592398E-4</v>
      </c>
      <c r="W31" s="75">
        <f t="shared" si="11"/>
        <v>-3.4891773350217823E-4</v>
      </c>
      <c r="X31" s="75">
        <f t="shared" si="11"/>
        <v>-3.656692036068613E-4</v>
      </c>
      <c r="Y31" s="75">
        <f t="shared" si="11"/>
        <v>-3.7130999999749497E-4</v>
      </c>
      <c r="Z31" s="75">
        <f t="shared" si="11"/>
        <v>-3.6566872993013081E-4</v>
      </c>
      <c r="AA31" s="75">
        <f t="shared" si="12"/>
        <v>-3.4891680054114521E-4</v>
      </c>
      <c r="AB31" s="75">
        <f t="shared" si="12"/>
        <v>-3.2156321072813695E-4</v>
      </c>
      <c r="AC31" s="75">
        <f t="shared" si="12"/>
        <v>-2.8443908547599048E-4</v>
      </c>
      <c r="AD31" s="75">
        <f t="shared" si="12"/>
        <v>-2.3867242254477808E-4</v>
      </c>
      <c r="AE31" s="75">
        <f t="shared" si="12"/>
        <v>-1.8565381882861595E-4</v>
      </c>
      <c r="AF31" s="75">
        <f t="shared" si="12"/>
        <v>-1.2699421777271158E-4</v>
      </c>
      <c r="AG31" s="75">
        <f t="shared" si="12"/>
        <v>-6.447596167195795E-5</v>
      </c>
      <c r="AH31" s="75">
        <f t="shared" si="12"/>
        <v>1.3638977869378176E-9</v>
      </c>
      <c r="AI31" s="75">
        <f t="shared" si="12"/>
        <v>6.4478648026187739E-5</v>
      </c>
      <c r="AJ31" s="75">
        <f t="shared" si="12"/>
        <v>1.2699678106208305E-4</v>
      </c>
      <c r="AK31" s="75">
        <f t="shared" si="13"/>
        <v>1.8565618116887924E-4</v>
      </c>
      <c r="AL31" s="75">
        <f t="shared" si="13"/>
        <v>2.3867451215741947E-4</v>
      </c>
      <c r="AM31" s="75">
        <f t="shared" si="13"/>
        <v>2.8444083886918707E-4</v>
      </c>
      <c r="AN31" s="75">
        <f t="shared" si="13"/>
        <v>3.2156457462592398E-4</v>
      </c>
      <c r="AO31" s="75">
        <f t="shared" si="13"/>
        <v>3.489177335021784E-4</v>
      </c>
      <c r="AP31" s="75">
        <f t="shared" si="13"/>
        <v>3.656692036068613E-4</v>
      </c>
      <c r="AQ31" s="75">
        <f t="shared" si="13"/>
        <v>3.7130999999749497E-4</v>
      </c>
    </row>
    <row r="32" spans="1:43" x14ac:dyDescent="0.25">
      <c r="A32" s="75">
        <v>30</v>
      </c>
      <c r="B32" s="49" t="s">
        <v>69</v>
      </c>
      <c r="C32" s="49">
        <v>2</v>
      </c>
      <c r="D32" s="50">
        <v>8.3223300000000007E-5</v>
      </c>
      <c r="E32" s="50">
        <v>-4.1108300000000002E-16</v>
      </c>
      <c r="F32" s="36">
        <f t="shared" si="5"/>
        <v>1.6391790214252184</v>
      </c>
      <c r="G32" s="75">
        <f t="shared" si="10"/>
        <v>-1.3684673533560002E-19</v>
      </c>
      <c r="H32" s="75">
        <f t="shared" si="10"/>
        <v>5.6928089988070124E-5</v>
      </c>
      <c r="I32" s="75">
        <f t="shared" si="10"/>
        <v>1.0698981215445144E-4</v>
      </c>
      <c r="J32" s="75">
        <f t="shared" si="10"/>
        <v>1.4414698397354687E-4</v>
      </c>
      <c r="K32" s="75">
        <f t="shared" si="10"/>
        <v>1.6391790214252179E-4</v>
      </c>
      <c r="L32" s="75">
        <f t="shared" si="10"/>
        <v>1.6391790214252184E-4</v>
      </c>
      <c r="M32" s="75">
        <f t="shared" si="10"/>
        <v>1.4414698397354704E-4</v>
      </c>
      <c r="N32" s="75">
        <f t="shared" si="10"/>
        <v>1.0698981215445168E-4</v>
      </c>
      <c r="O32" s="75">
        <f t="shared" si="10"/>
        <v>5.6928089988070422E-5</v>
      </c>
      <c r="P32" s="75">
        <f t="shared" si="10"/>
        <v>1.6822645763393818E-19</v>
      </c>
      <c r="Q32" s="75">
        <f t="shared" si="11"/>
        <v>-5.6928089988070104E-5</v>
      </c>
      <c r="R32" s="75">
        <f t="shared" si="11"/>
        <v>-1.0698981215445143E-4</v>
      </c>
      <c r="S32" s="75">
        <f t="shared" si="11"/>
        <v>-1.4414698397354685E-4</v>
      </c>
      <c r="T32" s="75">
        <f t="shared" si="11"/>
        <v>-1.6391790214252179E-4</v>
      </c>
      <c r="U32" s="75">
        <f t="shared" si="11"/>
        <v>-1.6391790214252184E-4</v>
      </c>
      <c r="V32" s="75">
        <f t="shared" si="11"/>
        <v>-1.4414698397354704E-4</v>
      </c>
      <c r="W32" s="75">
        <f t="shared" si="11"/>
        <v>-1.069898121544517E-4</v>
      </c>
      <c r="X32" s="75">
        <f t="shared" si="11"/>
        <v>-5.6928089988070375E-5</v>
      </c>
      <c r="Y32" s="75">
        <f t="shared" si="11"/>
        <v>-1.8861863711541749E-19</v>
      </c>
      <c r="Z32" s="75">
        <f t="shared" si="11"/>
        <v>5.6928089988070151E-5</v>
      </c>
      <c r="AA32" s="75">
        <f t="shared" si="12"/>
        <v>1.069898121544514E-4</v>
      </c>
      <c r="AB32" s="75">
        <f t="shared" si="12"/>
        <v>1.441469839735469E-4</v>
      </c>
      <c r="AC32" s="75">
        <f t="shared" si="12"/>
        <v>1.6391790214252179E-4</v>
      </c>
      <c r="AD32" s="75">
        <f t="shared" si="12"/>
        <v>1.6391790214252181E-4</v>
      </c>
      <c r="AE32" s="75">
        <f t="shared" si="12"/>
        <v>1.4414698397354704E-4</v>
      </c>
      <c r="AF32" s="75">
        <f t="shared" si="12"/>
        <v>1.0698981215445172E-4</v>
      </c>
      <c r="AG32" s="75">
        <f t="shared" si="12"/>
        <v>5.6928089988070253E-5</v>
      </c>
      <c r="AH32" s="75">
        <f t="shared" si="12"/>
        <v>6.1176538444437933E-20</v>
      </c>
      <c r="AI32" s="75">
        <f t="shared" si="12"/>
        <v>-5.6928089988070131E-5</v>
      </c>
      <c r="AJ32" s="75">
        <f t="shared" si="12"/>
        <v>-1.0698981215445139E-4</v>
      </c>
      <c r="AK32" s="75">
        <f t="shared" si="13"/>
        <v>-1.4414698397354695E-4</v>
      </c>
      <c r="AL32" s="75">
        <f t="shared" si="13"/>
        <v>-1.6391790214252179E-4</v>
      </c>
      <c r="AM32" s="75">
        <f t="shared" si="13"/>
        <v>-1.6391790214252181E-4</v>
      </c>
      <c r="AN32" s="75">
        <f t="shared" si="13"/>
        <v>-1.4414698397354704E-4</v>
      </c>
      <c r="AO32" s="75">
        <f t="shared" si="13"/>
        <v>-1.0698981215445149E-4</v>
      </c>
      <c r="AP32" s="75">
        <f t="shared" si="13"/>
        <v>-5.6928089988070551E-5</v>
      </c>
      <c r="AQ32" s="75">
        <f t="shared" si="13"/>
        <v>-8.1568717925917251E-20</v>
      </c>
    </row>
    <row r="33" spans="1:43" x14ac:dyDescent="0.25">
      <c r="A33" s="75">
        <v>31</v>
      </c>
      <c r="B33" s="49" t="s">
        <v>70</v>
      </c>
      <c r="C33" s="49">
        <v>1</v>
      </c>
      <c r="D33" s="50">
        <v>2.03527E-4</v>
      </c>
      <c r="E33" s="50">
        <v>3.1415899999999999</v>
      </c>
      <c r="F33" s="36">
        <f t="shared" si="5"/>
        <v>8.1410799999713372</v>
      </c>
      <c r="G33" s="75">
        <f t="shared" ref="G33:P42" si="14">Bn*SIN(m*(th-INDEX(deg,ii)*PI()/180+ph))*INDEX(mm,ii)*INDEX(_10kA,ii)</f>
        <v>2.1603086794868456E-9</v>
      </c>
      <c r="H33" s="75">
        <f t="shared" si="14"/>
        <v>-1.4136624313483499E-4</v>
      </c>
      <c r="I33" s="75">
        <f t="shared" si="14"/>
        <v>-2.784393048154685E-4</v>
      </c>
      <c r="J33" s="75">
        <f t="shared" si="14"/>
        <v>-4.070521291163703E-4</v>
      </c>
      <c r="K33" s="75">
        <f t="shared" si="14"/>
        <v>-5.2329688045238746E-4</v>
      </c>
      <c r="L33" s="75">
        <f t="shared" si="14"/>
        <v>-6.2364152087685692E-4</v>
      </c>
      <c r="M33" s="75">
        <f t="shared" si="14"/>
        <v>-7.0503712926731966E-4</v>
      </c>
      <c r="N33" s="75">
        <f t="shared" si="14"/>
        <v>-7.6501054125099649E-4</v>
      </c>
      <c r="O33" s="75">
        <f t="shared" si="14"/>
        <v>-8.0173949505277459E-4</v>
      </c>
      <c r="P33" s="75">
        <f t="shared" si="14"/>
        <v>-8.1410799999713371E-4</v>
      </c>
      <c r="Q33" s="75">
        <f t="shared" ref="Q33:Z42" si="15">Bn*SIN(m*(th-INDEX(deg,ii)*PI()/180+ph))*INDEX(mm,ii)*INDEX(_10kA,ii)</f>
        <v>-8.0174024532010538E-4</v>
      </c>
      <c r="R33" s="75">
        <f t="shared" si="15"/>
        <v>-7.6501201898916498E-4</v>
      </c>
      <c r="S33" s="75">
        <f t="shared" si="15"/>
        <v>-7.0503928957599911E-4</v>
      </c>
      <c r="T33" s="75">
        <f t="shared" si="15"/>
        <v>-6.2364429811616155E-4</v>
      </c>
      <c r="U33" s="75">
        <f t="shared" si="15"/>
        <v>-5.2330019023730625E-4</v>
      </c>
      <c r="V33" s="75">
        <f t="shared" si="15"/>
        <v>-4.0705587088076358E-4</v>
      </c>
      <c r="W33" s="75">
        <f t="shared" si="15"/>
        <v>-2.7844336486771841E-4</v>
      </c>
      <c r="X33" s="75">
        <f t="shared" si="15"/>
        <v>-1.41370498112308E-4</v>
      </c>
      <c r="Y33" s="75">
        <f t="shared" si="15"/>
        <v>-2.1603086795865857E-9</v>
      </c>
      <c r="Z33" s="75">
        <f t="shared" si="15"/>
        <v>1.4136624313483562E-4</v>
      </c>
      <c r="AA33" s="75">
        <f t="shared" ref="AA33:AJ42" si="16">Bn*SIN(m*(th-INDEX(deg,ii)*PI()/180+ph))*INDEX(mm,ii)*INDEX(_10kA,ii)</f>
        <v>2.7843930481546872E-4</v>
      </c>
      <c r="AB33" s="75">
        <f t="shared" si="16"/>
        <v>4.0705212911637051E-4</v>
      </c>
      <c r="AC33" s="75">
        <f t="shared" si="16"/>
        <v>5.2329688045238735E-4</v>
      </c>
      <c r="AD33" s="75">
        <f t="shared" si="16"/>
        <v>6.2364152087685681E-4</v>
      </c>
      <c r="AE33" s="75">
        <f t="shared" si="16"/>
        <v>7.0503712926731955E-4</v>
      </c>
      <c r="AF33" s="75">
        <f t="shared" si="16"/>
        <v>7.6501054125099649E-4</v>
      </c>
      <c r="AG33" s="75">
        <f t="shared" si="16"/>
        <v>8.0173949505277459E-4</v>
      </c>
      <c r="AH33" s="75">
        <f t="shared" si="16"/>
        <v>8.1410799999713371E-4</v>
      </c>
      <c r="AI33" s="75">
        <f t="shared" si="16"/>
        <v>8.0174024532010549E-4</v>
      </c>
      <c r="AJ33" s="75">
        <f t="shared" si="16"/>
        <v>7.6501201898916541E-4</v>
      </c>
      <c r="AK33" s="75">
        <f t="shared" ref="AK33:AQ42" si="17">Bn*SIN(m*(th-INDEX(deg,ii)*PI()/180+ph))*INDEX(mm,ii)*INDEX(_10kA,ii)</f>
        <v>7.0503928957599922E-4</v>
      </c>
      <c r="AL33" s="75">
        <f t="shared" si="17"/>
        <v>6.2364429811616155E-4</v>
      </c>
      <c r="AM33" s="75">
        <f t="shared" si="17"/>
        <v>5.2330019023730636E-4</v>
      </c>
      <c r="AN33" s="75">
        <f t="shared" si="17"/>
        <v>4.0705587088076369E-4</v>
      </c>
      <c r="AO33" s="75">
        <f t="shared" si="17"/>
        <v>2.7844336486771717E-4</v>
      </c>
      <c r="AP33" s="75">
        <f t="shared" si="17"/>
        <v>1.4137049811230882E-4</v>
      </c>
      <c r="AQ33" s="75">
        <f t="shared" si="17"/>
        <v>2.1603086789632526E-9</v>
      </c>
    </row>
    <row r="34" spans="1:43" x14ac:dyDescent="0.25">
      <c r="A34" s="75">
        <v>32</v>
      </c>
      <c r="B34" s="49" t="s">
        <v>71</v>
      </c>
      <c r="C34" s="49">
        <v>1</v>
      </c>
      <c r="D34" s="50">
        <v>8.0695499999999993E-5</v>
      </c>
      <c r="E34" s="50">
        <v>1.5708</v>
      </c>
      <c r="F34" s="36">
        <f t="shared" si="5"/>
        <v>2.4208649999836678</v>
      </c>
      <c r="G34" s="75">
        <f t="shared" si="14"/>
        <v>2.4208649999836679E-4</v>
      </c>
      <c r="H34" s="75">
        <f t="shared" si="14"/>
        <v>2.3840850768422779E-4</v>
      </c>
      <c r="I34" s="75">
        <f t="shared" si="14"/>
        <v>2.2748659350462942E-4</v>
      </c>
      <c r="J34" s="75">
        <f t="shared" si="14"/>
        <v>2.0965261429516346E-4</v>
      </c>
      <c r="K34" s="75">
        <f t="shared" si="14"/>
        <v>1.8544844648968082E-4</v>
      </c>
      <c r="L34" s="75">
        <f t="shared" si="14"/>
        <v>1.5560952147905099E-4</v>
      </c>
      <c r="M34" s="75">
        <f t="shared" si="14"/>
        <v>1.2104247990049751E-4</v>
      </c>
      <c r="N34" s="75">
        <f t="shared" si="14"/>
        <v>8.2797623820617626E-5</v>
      </c>
      <c r="O34" s="75">
        <f t="shared" si="14"/>
        <v>4.2037003838567442E-5</v>
      </c>
      <c r="P34" s="75">
        <f t="shared" si="14"/>
        <v>-8.8923336729022865E-10</v>
      </c>
      <c r="Q34" s="75">
        <f t="shared" si="15"/>
        <v>-4.2038755286396027E-5</v>
      </c>
      <c r="R34" s="75">
        <f t="shared" si="15"/>
        <v>-8.2799295032684228E-5</v>
      </c>
      <c r="S34" s="75">
        <f t="shared" si="15"/>
        <v>-1.2104402009786923E-4</v>
      </c>
      <c r="T34" s="75">
        <f t="shared" si="15"/>
        <v>-1.5561088386361027E-4</v>
      </c>
      <c r="U34" s="75">
        <f t="shared" si="15"/>
        <v>-1.8544958966606198E-4</v>
      </c>
      <c r="V34" s="75">
        <f t="shared" si="15"/>
        <v>-2.0965350352853074E-4</v>
      </c>
      <c r="W34" s="75">
        <f t="shared" si="15"/>
        <v>-2.2748720177607679E-4</v>
      </c>
      <c r="X34" s="75">
        <f t="shared" si="15"/>
        <v>-2.384088165117353E-4</v>
      </c>
      <c r="Y34" s="75">
        <f t="shared" si="15"/>
        <v>-2.4208649999836679E-4</v>
      </c>
      <c r="Z34" s="75">
        <f t="shared" si="15"/>
        <v>-2.3840850768422779E-4</v>
      </c>
      <c r="AA34" s="75">
        <f t="shared" si="16"/>
        <v>-2.2748659350462942E-4</v>
      </c>
      <c r="AB34" s="75">
        <f t="shared" si="16"/>
        <v>-2.0965261429516343E-4</v>
      </c>
      <c r="AC34" s="75">
        <f t="shared" si="16"/>
        <v>-1.8544844648968079E-4</v>
      </c>
      <c r="AD34" s="75">
        <f t="shared" si="16"/>
        <v>-1.5560952147905099E-4</v>
      </c>
      <c r="AE34" s="75">
        <f t="shared" si="16"/>
        <v>-1.2104247990049751E-4</v>
      </c>
      <c r="AF34" s="75">
        <f t="shared" si="16"/>
        <v>-8.2797623820617653E-5</v>
      </c>
      <c r="AG34" s="75">
        <f t="shared" si="16"/>
        <v>-4.2037003838567374E-5</v>
      </c>
      <c r="AH34" s="75">
        <f t="shared" si="16"/>
        <v>8.8923336726056936E-10</v>
      </c>
      <c r="AI34" s="75">
        <f t="shared" si="16"/>
        <v>4.2038755286396E-5</v>
      </c>
      <c r="AJ34" s="75">
        <f t="shared" si="16"/>
        <v>8.2799295032684201E-5</v>
      </c>
      <c r="AK34" s="75">
        <f t="shared" si="17"/>
        <v>1.2104402009786939E-4</v>
      </c>
      <c r="AL34" s="75">
        <f t="shared" si="17"/>
        <v>1.5561088386361027E-4</v>
      </c>
      <c r="AM34" s="75">
        <f t="shared" si="17"/>
        <v>1.8544958966606193E-4</v>
      </c>
      <c r="AN34" s="75">
        <f t="shared" si="17"/>
        <v>2.0965350352853071E-4</v>
      </c>
      <c r="AO34" s="75">
        <f t="shared" si="17"/>
        <v>2.2748720177607687E-4</v>
      </c>
      <c r="AP34" s="75">
        <f t="shared" si="17"/>
        <v>2.3840881651173524E-4</v>
      </c>
      <c r="AQ34" s="75">
        <f t="shared" si="17"/>
        <v>2.4208649999836679E-4</v>
      </c>
    </row>
    <row r="35" spans="1:43" x14ac:dyDescent="0.25">
      <c r="A35" s="75">
        <v>33</v>
      </c>
      <c r="B35" s="49" t="s">
        <v>72</v>
      </c>
      <c r="C35" s="49">
        <v>2</v>
      </c>
      <c r="D35" s="50">
        <v>1.9958199999999999E-4</v>
      </c>
      <c r="E35" s="50">
        <v>3.1415899999999999</v>
      </c>
      <c r="F35" s="36">
        <f t="shared" si="5"/>
        <v>3.9310016978021189</v>
      </c>
      <c r="G35" s="75">
        <f t="shared" si="14"/>
        <v>-2.1184350325402799E-9</v>
      </c>
      <c r="H35" s="75">
        <f t="shared" si="14"/>
        <v>1.3652013781075673E-4</v>
      </c>
      <c r="I35" s="75">
        <f t="shared" si="14"/>
        <v>2.5657605061391964E-4</v>
      </c>
      <c r="J35" s="75">
        <f t="shared" si="14"/>
        <v>3.4568510505382695E-4</v>
      </c>
      <c r="K35" s="75">
        <f t="shared" si="14"/>
        <v>3.9309943405544604E-4</v>
      </c>
      <c r="L35" s="75">
        <f t="shared" si="14"/>
        <v>3.9310016978021188E-4</v>
      </c>
      <c r="M35" s="75">
        <f t="shared" si="14"/>
        <v>3.4568722348885976E-4</v>
      </c>
      <c r="N35" s="75">
        <f t="shared" si="14"/>
        <v>2.5657929624468948E-4</v>
      </c>
      <c r="O35" s="75">
        <f t="shared" si="14"/>
        <v>1.3652411916629216E-4</v>
      </c>
      <c r="P35" s="75">
        <f t="shared" si="14"/>
        <v>2.1184350325891832E-9</v>
      </c>
      <c r="Q35" s="75">
        <f t="shared" si="15"/>
        <v>-1.365201378107567E-4</v>
      </c>
      <c r="R35" s="75">
        <f t="shared" si="15"/>
        <v>-2.5657605061391985E-4</v>
      </c>
      <c r="S35" s="75">
        <f t="shared" si="15"/>
        <v>-3.4568510505382716E-4</v>
      </c>
      <c r="T35" s="75">
        <f t="shared" si="15"/>
        <v>-3.9309943405544604E-4</v>
      </c>
      <c r="U35" s="75">
        <f t="shared" si="15"/>
        <v>-3.9310016978021188E-4</v>
      </c>
      <c r="V35" s="75">
        <f t="shared" si="15"/>
        <v>-3.4568722348885976E-4</v>
      </c>
      <c r="W35" s="75">
        <f t="shared" si="15"/>
        <v>-2.5657929624468953E-4</v>
      </c>
      <c r="X35" s="75">
        <f t="shared" si="15"/>
        <v>-1.3652411916629221E-4</v>
      </c>
      <c r="Y35" s="75">
        <f t="shared" si="15"/>
        <v>-2.1184350326380866E-9</v>
      </c>
      <c r="Z35" s="75">
        <f t="shared" si="15"/>
        <v>1.365201378107573E-4</v>
      </c>
      <c r="AA35" s="75">
        <f t="shared" si="16"/>
        <v>2.565760506139198E-4</v>
      </c>
      <c r="AB35" s="75">
        <f t="shared" si="16"/>
        <v>3.4568510505382711E-4</v>
      </c>
      <c r="AC35" s="75">
        <f t="shared" si="16"/>
        <v>3.9309943405544604E-4</v>
      </c>
      <c r="AD35" s="75">
        <f t="shared" si="16"/>
        <v>3.9310016978021188E-4</v>
      </c>
      <c r="AE35" s="75">
        <f t="shared" si="16"/>
        <v>3.4568722348885976E-4</v>
      </c>
      <c r="AF35" s="75">
        <f t="shared" si="16"/>
        <v>2.5657929624468953E-4</v>
      </c>
      <c r="AG35" s="75">
        <f t="shared" si="16"/>
        <v>1.3652411916629227E-4</v>
      </c>
      <c r="AH35" s="75">
        <f t="shared" si="16"/>
        <v>2.1184350326869903E-9</v>
      </c>
      <c r="AI35" s="75">
        <f t="shared" si="16"/>
        <v>-1.3652013781075592E-4</v>
      </c>
      <c r="AJ35" s="75">
        <f t="shared" si="16"/>
        <v>-2.5657605061391866E-4</v>
      </c>
      <c r="AK35" s="75">
        <f t="shared" si="17"/>
        <v>-3.4568510505382711E-4</v>
      </c>
      <c r="AL35" s="75">
        <f t="shared" si="17"/>
        <v>-3.9309943405544604E-4</v>
      </c>
      <c r="AM35" s="75">
        <f t="shared" si="17"/>
        <v>-3.9310016978021188E-4</v>
      </c>
      <c r="AN35" s="75">
        <f t="shared" si="17"/>
        <v>-3.4568722348885981E-4</v>
      </c>
      <c r="AO35" s="75">
        <f t="shared" si="17"/>
        <v>-2.5657929624468855E-4</v>
      </c>
      <c r="AP35" s="75">
        <f t="shared" si="17"/>
        <v>-1.3652411916629297E-4</v>
      </c>
      <c r="AQ35" s="75">
        <f t="shared" si="17"/>
        <v>-2.1184350320268361E-9</v>
      </c>
    </row>
    <row r="36" spans="1:43" x14ac:dyDescent="0.25">
      <c r="A36" s="75">
        <v>34</v>
      </c>
      <c r="B36" s="49" t="s">
        <v>73</v>
      </c>
      <c r="C36" s="49">
        <v>1</v>
      </c>
      <c r="D36" s="50">
        <v>2.04627E-4</v>
      </c>
      <c r="E36" s="50">
        <v>-3.1415899999999999</v>
      </c>
      <c r="F36" s="36">
        <f t="shared" si="5"/>
        <v>8.1850799999711832</v>
      </c>
      <c r="G36" s="75">
        <f t="shared" si="14"/>
        <v>-2.1719844745775977E-9</v>
      </c>
      <c r="H36" s="75">
        <f t="shared" si="14"/>
        <v>-1.4213456159245324E-4</v>
      </c>
      <c r="I36" s="75">
        <f t="shared" si="14"/>
        <v>-2.7994826447000408E-4</v>
      </c>
      <c r="J36" s="75">
        <f t="shared" si="14"/>
        <v>-4.0925588099229065E-4</v>
      </c>
      <c r="K36" s="75">
        <f t="shared" si="14"/>
        <v>-5.2612846466409491E-4</v>
      </c>
      <c r="L36" s="75">
        <f t="shared" si="14"/>
        <v>-6.270149011709295E-4</v>
      </c>
      <c r="M36" s="75">
        <f t="shared" si="14"/>
        <v>-7.0884980719053479E-4</v>
      </c>
      <c r="N36" s="75">
        <f t="shared" si="14"/>
        <v>-7.691466705139656E-4</v>
      </c>
      <c r="O36" s="75">
        <f t="shared" si="14"/>
        <v>-8.0607340146082436E-4</v>
      </c>
      <c r="P36" s="75">
        <f t="shared" si="14"/>
        <v>-8.1850799999711832E-4</v>
      </c>
      <c r="Q36" s="75">
        <f t="shared" si="15"/>
        <v>-8.0607264713853245E-4</v>
      </c>
      <c r="R36" s="75">
        <f t="shared" si="15"/>
        <v>-7.6914518478908307E-4</v>
      </c>
      <c r="S36" s="75">
        <f t="shared" si="15"/>
        <v>-7.0884763520606036E-4</v>
      </c>
      <c r="T36" s="75">
        <f t="shared" si="15"/>
        <v>-6.2701210892151225E-4</v>
      </c>
      <c r="U36" s="75">
        <f t="shared" si="15"/>
        <v>-5.261251369908205E-4</v>
      </c>
      <c r="V36" s="75">
        <f t="shared" si="15"/>
        <v>-4.0925211900482751E-4</v>
      </c>
      <c r="W36" s="75">
        <f t="shared" si="15"/>
        <v>-2.7994418247443776E-4</v>
      </c>
      <c r="X36" s="75">
        <f t="shared" si="15"/>
        <v>-1.4213028361815337E-4</v>
      </c>
      <c r="Y36" s="75">
        <f t="shared" si="15"/>
        <v>2.1719844744773182E-9</v>
      </c>
      <c r="Z36" s="75">
        <f t="shared" si="15"/>
        <v>1.4213456159245351E-4</v>
      </c>
      <c r="AA36" s="75">
        <f t="shared" si="16"/>
        <v>2.7994826447000397E-4</v>
      </c>
      <c r="AB36" s="75">
        <f t="shared" si="16"/>
        <v>4.0925588099229081E-4</v>
      </c>
      <c r="AC36" s="75">
        <f t="shared" si="16"/>
        <v>5.261284646640948E-4</v>
      </c>
      <c r="AD36" s="75">
        <f t="shared" si="16"/>
        <v>6.270149011709295E-4</v>
      </c>
      <c r="AE36" s="75">
        <f t="shared" si="16"/>
        <v>7.0884980719053468E-4</v>
      </c>
      <c r="AF36" s="75">
        <f t="shared" si="16"/>
        <v>7.6914667051396549E-4</v>
      </c>
      <c r="AG36" s="75">
        <f t="shared" si="16"/>
        <v>8.0607340146082436E-4</v>
      </c>
      <c r="AH36" s="75">
        <f t="shared" si="16"/>
        <v>8.1850799999711832E-4</v>
      </c>
      <c r="AI36" s="75">
        <f t="shared" si="16"/>
        <v>8.0607264713853245E-4</v>
      </c>
      <c r="AJ36" s="75">
        <f t="shared" si="16"/>
        <v>7.6914518478908328E-4</v>
      </c>
      <c r="AK36" s="75">
        <f t="shared" si="17"/>
        <v>7.0884763520606036E-4</v>
      </c>
      <c r="AL36" s="75">
        <f t="shared" si="17"/>
        <v>6.2701210892151225E-4</v>
      </c>
      <c r="AM36" s="75">
        <f t="shared" si="17"/>
        <v>5.261251369908205E-4</v>
      </c>
      <c r="AN36" s="75">
        <f t="shared" si="17"/>
        <v>4.0925211900482783E-4</v>
      </c>
      <c r="AO36" s="75">
        <f t="shared" si="17"/>
        <v>2.7994418247443754E-4</v>
      </c>
      <c r="AP36" s="75">
        <f t="shared" si="17"/>
        <v>1.4213028361815419E-4</v>
      </c>
      <c r="AQ36" s="75">
        <f t="shared" si="17"/>
        <v>-2.1719844743770387E-9</v>
      </c>
    </row>
    <row r="37" spans="1:43" x14ac:dyDescent="0.25">
      <c r="A37" s="75">
        <v>35</v>
      </c>
      <c r="B37" s="49" t="s">
        <v>74</v>
      </c>
      <c r="C37" s="49">
        <v>1</v>
      </c>
      <c r="D37" s="50">
        <v>5.34785E-5</v>
      </c>
      <c r="E37" s="50">
        <v>-1.5708</v>
      </c>
      <c r="F37" s="36">
        <f t="shared" si="5"/>
        <v>1.6043549999891766</v>
      </c>
      <c r="G37" s="75">
        <f t="shared" si="14"/>
        <v>-1.6043549999891765E-4</v>
      </c>
      <c r="H37" s="75">
        <f t="shared" si="14"/>
        <v>-1.5799822659036546E-4</v>
      </c>
      <c r="I37" s="75">
        <f t="shared" si="14"/>
        <v>-1.5076025701782534E-4</v>
      </c>
      <c r="J37" s="75">
        <f t="shared" si="14"/>
        <v>-1.3894151332416964E-4</v>
      </c>
      <c r="K37" s="75">
        <f t="shared" si="14"/>
        <v>-1.2290110205595721E-4</v>
      </c>
      <c r="L37" s="75">
        <f t="shared" si="14"/>
        <v>-1.0312640299273295E-4</v>
      </c>
      <c r="M37" s="75">
        <f t="shared" si="14"/>
        <v>-8.0218260359052321E-5</v>
      </c>
      <c r="N37" s="75">
        <f t="shared" si="14"/>
        <v>-5.4872726476760258E-5</v>
      </c>
      <c r="O37" s="75">
        <f t="shared" si="14"/>
        <v>-2.7859912567411217E-5</v>
      </c>
      <c r="P37" s="75">
        <f t="shared" si="14"/>
        <v>-5.8931249736778305E-10</v>
      </c>
      <c r="Q37" s="75">
        <f t="shared" si="15"/>
        <v>2.7858751848378507E-5</v>
      </c>
      <c r="R37" s="75">
        <f t="shared" si="15"/>
        <v>5.4871618931550038E-5</v>
      </c>
      <c r="S37" s="75">
        <f t="shared" si="15"/>
        <v>8.0217239639865319E-5</v>
      </c>
      <c r="T37" s="75">
        <f t="shared" si="15"/>
        <v>1.031255001136052E-4</v>
      </c>
      <c r="U37" s="75">
        <f t="shared" si="15"/>
        <v>1.2290034445041413E-4</v>
      </c>
      <c r="V37" s="75">
        <f t="shared" si="15"/>
        <v>1.3894092401167229E-4</v>
      </c>
      <c r="W37" s="75">
        <f t="shared" si="15"/>
        <v>1.5075985390433571E-4</v>
      </c>
      <c r="X37" s="75">
        <f t="shared" si="15"/>
        <v>1.5799802192428296E-4</v>
      </c>
      <c r="Y37" s="75">
        <f t="shared" si="15"/>
        <v>1.6043549999891765E-4</v>
      </c>
      <c r="Z37" s="75">
        <f t="shared" si="15"/>
        <v>1.5799822659036546E-4</v>
      </c>
      <c r="AA37" s="75">
        <f t="shared" si="16"/>
        <v>1.5076025701782537E-4</v>
      </c>
      <c r="AB37" s="75">
        <f t="shared" si="16"/>
        <v>1.3894151332416967E-4</v>
      </c>
      <c r="AC37" s="75">
        <f t="shared" si="16"/>
        <v>1.2290110205595724E-4</v>
      </c>
      <c r="AD37" s="75">
        <f t="shared" si="16"/>
        <v>1.0312640299273298E-4</v>
      </c>
      <c r="AE37" s="75">
        <f t="shared" si="16"/>
        <v>8.0218260359052416E-5</v>
      </c>
      <c r="AF37" s="75">
        <f t="shared" si="16"/>
        <v>5.487272647676038E-5</v>
      </c>
      <c r="AG37" s="75">
        <f t="shared" si="16"/>
        <v>2.7859912567411234E-5</v>
      </c>
      <c r="AH37" s="75">
        <f t="shared" si="16"/>
        <v>5.893124974230626E-10</v>
      </c>
      <c r="AI37" s="75">
        <f t="shared" si="16"/>
        <v>-2.7858751848378419E-5</v>
      </c>
      <c r="AJ37" s="75">
        <f t="shared" si="16"/>
        <v>-5.4871618931549923E-5</v>
      </c>
      <c r="AK37" s="75">
        <f t="shared" si="17"/>
        <v>-8.0217239639865346E-5</v>
      </c>
      <c r="AL37" s="75">
        <f t="shared" si="17"/>
        <v>-1.0312550011360518E-4</v>
      </c>
      <c r="AM37" s="75">
        <f t="shared" si="17"/>
        <v>-1.2290034445041411E-4</v>
      </c>
      <c r="AN37" s="75">
        <f t="shared" si="17"/>
        <v>-1.3894092401167224E-4</v>
      </c>
      <c r="AO37" s="75">
        <f t="shared" si="17"/>
        <v>-1.5075985390433573E-4</v>
      </c>
      <c r="AP37" s="75">
        <f t="shared" si="17"/>
        <v>-1.5799802192428293E-4</v>
      </c>
      <c r="AQ37" s="75">
        <f t="shared" si="17"/>
        <v>-1.6043549999891765E-4</v>
      </c>
    </row>
    <row r="38" spans="1:43" x14ac:dyDescent="0.25">
      <c r="A38" s="75">
        <v>36</v>
      </c>
      <c r="B38" s="49" t="s">
        <v>75</v>
      </c>
      <c r="C38" s="49">
        <v>2</v>
      </c>
      <c r="D38" s="50">
        <v>1.6619000000000001E-4</v>
      </c>
      <c r="E38" s="50">
        <v>3.1415899999999999</v>
      </c>
      <c r="F38" s="36">
        <f t="shared" si="5"/>
        <v>3.2733070725703426</v>
      </c>
      <c r="G38" s="75">
        <f t="shared" si="14"/>
        <v>-1.7640003510229836E-9</v>
      </c>
      <c r="H38" s="75">
        <f t="shared" si="14"/>
        <v>1.1367899761887177E-4</v>
      </c>
      <c r="I38" s="75">
        <f t="shared" si="14"/>
        <v>2.1364839440193658E-4</v>
      </c>
      <c r="J38" s="75">
        <f t="shared" si="14"/>
        <v>2.8784864170564234E-4</v>
      </c>
      <c r="K38" s="75">
        <f t="shared" si="14"/>
        <v>3.2733009462614158E-4</v>
      </c>
      <c r="L38" s="75">
        <f t="shared" si="14"/>
        <v>3.2733070725703427E-4</v>
      </c>
      <c r="M38" s="75">
        <f t="shared" si="14"/>
        <v>2.8785040570599357E-4</v>
      </c>
      <c r="N38" s="75">
        <f t="shared" si="14"/>
        <v>2.1365109700726992E-4</v>
      </c>
      <c r="O38" s="75">
        <f t="shared" si="14"/>
        <v>1.1368231285509762E-4</v>
      </c>
      <c r="P38" s="75">
        <f t="shared" si="14"/>
        <v>1.7640003510637051E-9</v>
      </c>
      <c r="Q38" s="75">
        <f t="shared" si="15"/>
        <v>-1.1367899761887173E-4</v>
      </c>
      <c r="R38" s="75">
        <f t="shared" si="15"/>
        <v>-2.1364839440193677E-4</v>
      </c>
      <c r="S38" s="75">
        <f t="shared" si="15"/>
        <v>-2.8784864170564251E-4</v>
      </c>
      <c r="T38" s="75">
        <f t="shared" si="15"/>
        <v>-3.2733009462614153E-4</v>
      </c>
      <c r="U38" s="75">
        <f t="shared" si="15"/>
        <v>-3.2733070725703427E-4</v>
      </c>
      <c r="V38" s="75">
        <f t="shared" si="15"/>
        <v>-2.8785040570599357E-4</v>
      </c>
      <c r="W38" s="75">
        <f t="shared" si="15"/>
        <v>-2.1365109700726995E-4</v>
      </c>
      <c r="X38" s="75">
        <f t="shared" si="15"/>
        <v>-1.1368231285509768E-4</v>
      </c>
      <c r="Y38" s="75">
        <f t="shared" si="15"/>
        <v>-1.7640003511044265E-9</v>
      </c>
      <c r="Z38" s="75">
        <f t="shared" si="15"/>
        <v>1.1367899761887224E-4</v>
      </c>
      <c r="AA38" s="75">
        <f t="shared" si="16"/>
        <v>2.1364839440193671E-4</v>
      </c>
      <c r="AB38" s="75">
        <f t="shared" si="16"/>
        <v>2.8784864170564245E-4</v>
      </c>
      <c r="AC38" s="75">
        <f t="shared" si="16"/>
        <v>3.2733009462614153E-4</v>
      </c>
      <c r="AD38" s="75">
        <f t="shared" si="16"/>
        <v>3.2733070725703427E-4</v>
      </c>
      <c r="AE38" s="75">
        <f t="shared" si="16"/>
        <v>2.8785040570599357E-4</v>
      </c>
      <c r="AF38" s="75">
        <f t="shared" si="16"/>
        <v>2.1365109700727001E-4</v>
      </c>
      <c r="AG38" s="75">
        <f t="shared" si="16"/>
        <v>1.1368231285509772E-4</v>
      </c>
      <c r="AH38" s="75">
        <f t="shared" si="16"/>
        <v>1.764000351145148E-9</v>
      </c>
      <c r="AI38" s="75">
        <f t="shared" si="16"/>
        <v>-1.1367899761887108E-4</v>
      </c>
      <c r="AJ38" s="75">
        <f t="shared" si="16"/>
        <v>-2.1364839440193579E-4</v>
      </c>
      <c r="AK38" s="75">
        <f t="shared" si="17"/>
        <v>-2.8784864170564245E-4</v>
      </c>
      <c r="AL38" s="75">
        <f t="shared" si="17"/>
        <v>-3.2733009462614153E-4</v>
      </c>
      <c r="AM38" s="75">
        <f t="shared" si="17"/>
        <v>-3.2733070725703427E-4</v>
      </c>
      <c r="AN38" s="75">
        <f t="shared" si="17"/>
        <v>-2.8785040570599362E-4</v>
      </c>
      <c r="AO38" s="75">
        <f t="shared" si="17"/>
        <v>-2.1365109700726914E-4</v>
      </c>
      <c r="AP38" s="75">
        <f t="shared" si="17"/>
        <v>-1.1368231285509831E-4</v>
      </c>
      <c r="AQ38" s="75">
        <f t="shared" si="17"/>
        <v>-1.7640003505954441E-9</v>
      </c>
    </row>
    <row r="39" spans="1:43" x14ac:dyDescent="0.25">
      <c r="A39" s="75">
        <v>37</v>
      </c>
      <c r="B39" s="49" t="s">
        <v>76</v>
      </c>
      <c r="C39" s="49">
        <v>1</v>
      </c>
      <c r="D39" s="50">
        <v>1.03094E-5</v>
      </c>
      <c r="E39" s="50">
        <v>3.1415899999999999</v>
      </c>
      <c r="F39" s="36">
        <f t="shared" si="5"/>
        <v>0.41237599999854813</v>
      </c>
      <c r="G39" s="75">
        <f t="shared" si="14"/>
        <v>1.0942767446236462E-10</v>
      </c>
      <c r="H39" s="75">
        <f t="shared" si="14"/>
        <v>-7.1607263261103818E-6</v>
      </c>
      <c r="I39" s="75">
        <f t="shared" si="14"/>
        <v>-1.4103987033978739E-5</v>
      </c>
      <c r="J39" s="75">
        <f t="shared" si="14"/>
        <v>-2.0618705232781439E-5</v>
      </c>
      <c r="K39" s="75">
        <f t="shared" si="14"/>
        <v>-2.6506934506654368E-5</v>
      </c>
      <c r="L39" s="75">
        <f t="shared" si="14"/>
        <v>-3.1589763988698644E-5</v>
      </c>
      <c r="M39" s="75">
        <f t="shared" si="14"/>
        <v>-3.5712754477138195E-5</v>
      </c>
      <c r="N39" s="75">
        <f t="shared" si="14"/>
        <v>-3.8750630992315628E-5</v>
      </c>
      <c r="O39" s="75">
        <f t="shared" si="14"/>
        <v>-4.0611089193556994E-5</v>
      </c>
      <c r="P39" s="75">
        <f t="shared" si="14"/>
        <v>-4.1237599999854811E-5</v>
      </c>
      <c r="Q39" s="75">
        <f t="shared" si="15"/>
        <v>-4.0611127197389504E-5</v>
      </c>
      <c r="R39" s="75">
        <f t="shared" si="15"/>
        <v>-3.8750705845253441E-5</v>
      </c>
      <c r="S39" s="75">
        <f t="shared" si="15"/>
        <v>-3.5712863904812656E-5</v>
      </c>
      <c r="T39" s="75">
        <f t="shared" si="15"/>
        <v>-3.1589904666205248E-5</v>
      </c>
      <c r="U39" s="75">
        <f t="shared" si="15"/>
        <v>-2.6507102159578261E-5</v>
      </c>
      <c r="V39" s="75">
        <f t="shared" si="15"/>
        <v>-2.061889476707338E-5</v>
      </c>
      <c r="W39" s="75">
        <f t="shared" si="15"/>
        <v>-1.4104192690735166E-5</v>
      </c>
      <c r="X39" s="75">
        <f t="shared" si="15"/>
        <v>-7.160941856554797E-6</v>
      </c>
      <c r="Y39" s="75">
        <f t="shared" si="15"/>
        <v>-1.0942767446741683E-10</v>
      </c>
      <c r="Z39" s="75">
        <f t="shared" si="15"/>
        <v>7.160726326110414E-6</v>
      </c>
      <c r="AA39" s="75">
        <f t="shared" si="16"/>
        <v>1.4103987033978751E-5</v>
      </c>
      <c r="AB39" s="75">
        <f t="shared" si="16"/>
        <v>2.0618705232781449E-5</v>
      </c>
      <c r="AC39" s="75">
        <f t="shared" si="16"/>
        <v>2.6506934506654362E-5</v>
      </c>
      <c r="AD39" s="75">
        <f t="shared" si="16"/>
        <v>3.1589763988698638E-5</v>
      </c>
      <c r="AE39" s="75">
        <f t="shared" si="16"/>
        <v>3.5712754477138188E-5</v>
      </c>
      <c r="AF39" s="75">
        <f t="shared" si="16"/>
        <v>3.8750630992315628E-5</v>
      </c>
      <c r="AG39" s="75">
        <f t="shared" si="16"/>
        <v>4.0611089193556994E-5</v>
      </c>
      <c r="AH39" s="75">
        <f t="shared" si="16"/>
        <v>4.1237599999854811E-5</v>
      </c>
      <c r="AI39" s="75">
        <f t="shared" si="16"/>
        <v>4.0611127197389518E-5</v>
      </c>
      <c r="AJ39" s="75">
        <f t="shared" si="16"/>
        <v>3.8750705845253468E-5</v>
      </c>
      <c r="AK39" s="75">
        <f t="shared" si="17"/>
        <v>3.5712863904812663E-5</v>
      </c>
      <c r="AL39" s="75">
        <f t="shared" si="17"/>
        <v>3.1589904666205248E-5</v>
      </c>
      <c r="AM39" s="75">
        <f t="shared" si="17"/>
        <v>2.6507102159578264E-5</v>
      </c>
      <c r="AN39" s="75">
        <f t="shared" si="17"/>
        <v>2.0618894767073386E-5</v>
      </c>
      <c r="AO39" s="75">
        <f t="shared" si="17"/>
        <v>1.4104192690735102E-5</v>
      </c>
      <c r="AP39" s="75">
        <f t="shared" si="17"/>
        <v>7.1609418565548368E-6</v>
      </c>
      <c r="AQ39" s="75">
        <f t="shared" si="17"/>
        <v>1.0942767443584271E-10</v>
      </c>
    </row>
    <row r="40" spans="1:43" x14ac:dyDescent="0.25">
      <c r="A40" s="75">
        <v>38</v>
      </c>
      <c r="B40" s="49" t="s">
        <v>77</v>
      </c>
      <c r="C40" s="49">
        <v>1</v>
      </c>
      <c r="D40" s="50">
        <v>1.50481E-4</v>
      </c>
      <c r="E40" s="50">
        <v>-1.5708</v>
      </c>
      <c r="F40" s="36">
        <f t="shared" si="5"/>
        <v>4.5144299999695443</v>
      </c>
      <c r="G40" s="75">
        <f t="shared" si="14"/>
        <v>-4.5144299999695442E-4</v>
      </c>
      <c r="H40" s="75">
        <f t="shared" si="14"/>
        <v>-4.4458485439091949E-4</v>
      </c>
      <c r="I40" s="75">
        <f t="shared" si="14"/>
        <v>-4.2421822295500762E-4</v>
      </c>
      <c r="J40" s="75">
        <f t="shared" si="14"/>
        <v>-3.909619354793865E-4</v>
      </c>
      <c r="K40" s="75">
        <f t="shared" si="14"/>
        <v>-3.4582646743050942E-4</v>
      </c>
      <c r="L40" s="75">
        <f t="shared" si="14"/>
        <v>-2.9018323716539253E-4</v>
      </c>
      <c r="M40" s="75">
        <f t="shared" si="14"/>
        <v>-2.2572293607880836E-4</v>
      </c>
      <c r="N40" s="75">
        <f t="shared" si="14"/>
        <v>-1.5440415780078651E-4</v>
      </c>
      <c r="O40" s="75">
        <f t="shared" si="14"/>
        <v>-7.8393887320261544E-5</v>
      </c>
      <c r="P40" s="75">
        <f t="shared" si="14"/>
        <v>-1.65824273149773E-9</v>
      </c>
      <c r="Q40" s="75">
        <f t="shared" si="15"/>
        <v>7.8390621219664834E-5</v>
      </c>
      <c r="R40" s="75">
        <f t="shared" si="15"/>
        <v>1.5440104132386997E-4</v>
      </c>
      <c r="S40" s="75">
        <f t="shared" si="15"/>
        <v>2.2572006391814606E-4</v>
      </c>
      <c r="T40" s="75">
        <f t="shared" si="15"/>
        <v>2.9018069659013292E-4</v>
      </c>
      <c r="U40" s="75">
        <f t="shared" si="15"/>
        <v>3.4582433563474613E-4</v>
      </c>
      <c r="V40" s="75">
        <f t="shared" si="15"/>
        <v>3.9096027723665506E-4</v>
      </c>
      <c r="W40" s="75">
        <f t="shared" si="15"/>
        <v>4.2421708865017429E-4</v>
      </c>
      <c r="X40" s="75">
        <f t="shared" si="15"/>
        <v>4.445842784892625E-4</v>
      </c>
      <c r="Y40" s="75">
        <f t="shared" si="15"/>
        <v>4.5144299999695442E-4</v>
      </c>
      <c r="Z40" s="75">
        <f t="shared" si="15"/>
        <v>4.4458485439091949E-4</v>
      </c>
      <c r="AA40" s="75">
        <f t="shared" si="16"/>
        <v>4.2421822295500767E-4</v>
      </c>
      <c r="AB40" s="75">
        <f t="shared" si="16"/>
        <v>3.9096193547938655E-4</v>
      </c>
      <c r="AC40" s="75">
        <f t="shared" si="16"/>
        <v>3.4582646743050948E-4</v>
      </c>
      <c r="AD40" s="75">
        <f t="shared" si="16"/>
        <v>2.9018323716539264E-4</v>
      </c>
      <c r="AE40" s="75">
        <f t="shared" si="16"/>
        <v>2.257229360788086E-4</v>
      </c>
      <c r="AF40" s="75">
        <f t="shared" si="16"/>
        <v>1.5440415780078684E-4</v>
      </c>
      <c r="AG40" s="75">
        <f t="shared" si="16"/>
        <v>7.8393887320261598E-5</v>
      </c>
      <c r="AH40" s="75">
        <f t="shared" si="16"/>
        <v>1.6582427316532791E-9</v>
      </c>
      <c r="AI40" s="75">
        <f t="shared" si="16"/>
        <v>-7.839062121966459E-5</v>
      </c>
      <c r="AJ40" s="75">
        <f t="shared" si="16"/>
        <v>-1.5440104132386965E-4</v>
      </c>
      <c r="AK40" s="75">
        <f t="shared" si="17"/>
        <v>-2.2572006391814611E-4</v>
      </c>
      <c r="AL40" s="75">
        <f t="shared" si="17"/>
        <v>-2.9018069659013287E-4</v>
      </c>
      <c r="AM40" s="75">
        <f t="shared" si="17"/>
        <v>-3.4582433563474602E-4</v>
      </c>
      <c r="AN40" s="75">
        <f t="shared" si="17"/>
        <v>-3.909602772366549E-4</v>
      </c>
      <c r="AO40" s="75">
        <f t="shared" si="17"/>
        <v>-4.2421708865017429E-4</v>
      </c>
      <c r="AP40" s="75">
        <f t="shared" si="17"/>
        <v>-4.4458427848926245E-4</v>
      </c>
      <c r="AQ40" s="75">
        <f t="shared" si="17"/>
        <v>-4.5144299999695442E-4</v>
      </c>
    </row>
    <row r="41" spans="1:43" x14ac:dyDescent="0.25">
      <c r="A41" s="75">
        <v>39</v>
      </c>
      <c r="B41" s="49" t="s">
        <v>78</v>
      </c>
      <c r="C41" s="49">
        <v>2</v>
      </c>
      <c r="D41" s="50">
        <v>6.2968600000000004E-6</v>
      </c>
      <c r="E41" s="50">
        <v>3.1415899999999999</v>
      </c>
      <c r="F41" s="36">
        <f t="shared" si="5"/>
        <v>0.12402404701236711</v>
      </c>
      <c r="G41" s="75">
        <f t="shared" si="14"/>
        <v>-6.683713370445024E-11</v>
      </c>
      <c r="H41" s="75">
        <f t="shared" si="14"/>
        <v>4.3072431129813399E-6</v>
      </c>
      <c r="I41" s="75">
        <f t="shared" si="14"/>
        <v>8.0950359755326941E-6</v>
      </c>
      <c r="J41" s="75">
        <f t="shared" si="14"/>
        <v>1.0906448029427709E-5</v>
      </c>
      <c r="K41" s="75">
        <f t="shared" si="14"/>
        <v>1.2402381488943775E-5</v>
      </c>
      <c r="L41" s="75">
        <f t="shared" si="14"/>
        <v>1.2402404701236711E-5</v>
      </c>
      <c r="M41" s="75">
        <f t="shared" si="14"/>
        <v>1.090651486656142E-5</v>
      </c>
      <c r="N41" s="75">
        <f t="shared" si="14"/>
        <v>8.0951383759624384E-6</v>
      </c>
      <c r="O41" s="75">
        <f t="shared" si="14"/>
        <v>4.3073687257040135E-6</v>
      </c>
      <c r="P41" s="75">
        <f t="shared" si="14"/>
        <v>6.6837133705993151E-11</v>
      </c>
      <c r="Q41" s="75">
        <f t="shared" si="15"/>
        <v>-4.3072431129813382E-6</v>
      </c>
      <c r="R41" s="75">
        <f t="shared" si="15"/>
        <v>-8.0950359755327009E-6</v>
      </c>
      <c r="S41" s="75">
        <f t="shared" si="15"/>
        <v>-1.0906448029427716E-5</v>
      </c>
      <c r="T41" s="75">
        <f t="shared" si="15"/>
        <v>-1.2402381488943773E-5</v>
      </c>
      <c r="U41" s="75">
        <f t="shared" si="15"/>
        <v>-1.2402404701236711E-5</v>
      </c>
      <c r="V41" s="75">
        <f t="shared" si="15"/>
        <v>-1.090651486656142E-5</v>
      </c>
      <c r="W41" s="75">
        <f t="shared" si="15"/>
        <v>-8.0951383759624401E-6</v>
      </c>
      <c r="X41" s="75">
        <f t="shared" si="15"/>
        <v>-4.3073687257040161E-6</v>
      </c>
      <c r="Y41" s="75">
        <f t="shared" si="15"/>
        <v>-6.6837133707536076E-11</v>
      </c>
      <c r="Z41" s="75">
        <f t="shared" si="15"/>
        <v>4.3072431129813577E-6</v>
      </c>
      <c r="AA41" s="75">
        <f t="shared" si="16"/>
        <v>8.0950359755326992E-6</v>
      </c>
      <c r="AB41" s="75">
        <f t="shared" si="16"/>
        <v>1.0906448029427714E-5</v>
      </c>
      <c r="AC41" s="75">
        <f t="shared" si="16"/>
        <v>1.2402381488943773E-5</v>
      </c>
      <c r="AD41" s="75">
        <f t="shared" si="16"/>
        <v>1.2402404701236711E-5</v>
      </c>
      <c r="AE41" s="75">
        <f t="shared" si="16"/>
        <v>1.0906514866561422E-5</v>
      </c>
      <c r="AF41" s="75">
        <f t="shared" si="16"/>
        <v>8.0951383759624418E-6</v>
      </c>
      <c r="AG41" s="75">
        <f t="shared" si="16"/>
        <v>4.3073687257040169E-6</v>
      </c>
      <c r="AH41" s="75">
        <f t="shared" si="16"/>
        <v>6.6837133709078987E-11</v>
      </c>
      <c r="AI41" s="75">
        <f t="shared" si="16"/>
        <v>-4.3072431129813136E-6</v>
      </c>
      <c r="AJ41" s="75">
        <f t="shared" si="16"/>
        <v>-8.0950359755326636E-6</v>
      </c>
      <c r="AK41" s="75">
        <f t="shared" si="17"/>
        <v>-1.0906448029427714E-5</v>
      </c>
      <c r="AL41" s="75">
        <f t="shared" si="17"/>
        <v>-1.2402381488943773E-5</v>
      </c>
      <c r="AM41" s="75">
        <f t="shared" si="17"/>
        <v>-1.2402404701236711E-5</v>
      </c>
      <c r="AN41" s="75">
        <f t="shared" si="17"/>
        <v>-1.0906514866561424E-5</v>
      </c>
      <c r="AO41" s="75">
        <f t="shared" si="17"/>
        <v>-8.0951383759624096E-6</v>
      </c>
      <c r="AP41" s="75">
        <f t="shared" si="17"/>
        <v>-4.3073687257040398E-6</v>
      </c>
      <c r="AQ41" s="75">
        <f t="shared" si="17"/>
        <v>-6.6837133688250967E-11</v>
      </c>
    </row>
    <row r="42" spans="1:43" x14ac:dyDescent="0.25">
      <c r="A42" s="75">
        <v>40</v>
      </c>
      <c r="B42" s="49" t="s">
        <v>79</v>
      </c>
      <c r="C42" s="49">
        <v>1</v>
      </c>
      <c r="D42" s="50">
        <v>1.6044000000000001E-5</v>
      </c>
      <c r="E42" s="50">
        <v>-2.01681E-16</v>
      </c>
      <c r="F42" s="36">
        <f t="shared" si="5"/>
        <v>0.64176</v>
      </c>
      <c r="G42" s="75">
        <f t="shared" si="14"/>
        <v>-1.2943079856E-20</v>
      </c>
      <c r="H42" s="75">
        <f t="shared" si="14"/>
        <v>1.1144045449952909E-5</v>
      </c>
      <c r="I42" s="75">
        <f t="shared" si="14"/>
        <v>2.1949484718068102E-5</v>
      </c>
      <c r="J42" s="75">
        <f t="shared" si="14"/>
        <v>3.2087999999999988E-5</v>
      </c>
      <c r="K42" s="75">
        <f t="shared" si="14"/>
        <v>4.1251537639243335E-5</v>
      </c>
      <c r="L42" s="75">
        <f t="shared" si="14"/>
        <v>4.9161668181603532E-5</v>
      </c>
      <c r="M42" s="75">
        <f t="shared" si="14"/>
        <v>5.5578046313270129E-5</v>
      </c>
      <c r="N42" s="75">
        <f t="shared" si="14"/>
        <v>6.0305713631556456E-5</v>
      </c>
      <c r="O42" s="75">
        <f t="shared" si="14"/>
        <v>6.3201022357311471E-5</v>
      </c>
      <c r="P42" s="75">
        <f t="shared" si="14"/>
        <v>6.4176000000000004E-5</v>
      </c>
      <c r="Q42" s="75">
        <f t="shared" si="15"/>
        <v>6.3201022357311471E-5</v>
      </c>
      <c r="R42" s="75">
        <f t="shared" si="15"/>
        <v>6.0305713631556463E-5</v>
      </c>
      <c r="S42" s="75">
        <f t="shared" si="15"/>
        <v>5.5578046313270143E-5</v>
      </c>
      <c r="T42" s="75">
        <f t="shared" si="15"/>
        <v>4.9161668181603538E-5</v>
      </c>
      <c r="U42" s="75">
        <f t="shared" si="15"/>
        <v>4.1251537639243362E-5</v>
      </c>
      <c r="V42" s="75">
        <f t="shared" si="15"/>
        <v>3.2087999999999995E-5</v>
      </c>
      <c r="W42" s="75">
        <f t="shared" si="15"/>
        <v>2.1949484718068129E-5</v>
      </c>
      <c r="X42" s="75">
        <f t="shared" si="15"/>
        <v>1.1144045449952918E-5</v>
      </c>
      <c r="Y42" s="75">
        <f t="shared" si="15"/>
        <v>7.8625127242215606E-21</v>
      </c>
      <c r="Z42" s="75">
        <f t="shared" si="15"/>
        <v>-1.1144045449952931E-5</v>
      </c>
      <c r="AA42" s="75">
        <f t="shared" si="16"/>
        <v>-2.1949484718068112E-5</v>
      </c>
      <c r="AB42" s="75">
        <f t="shared" si="16"/>
        <v>-3.2088000000000009E-5</v>
      </c>
      <c r="AC42" s="75">
        <f t="shared" si="16"/>
        <v>-4.1251537639243349E-5</v>
      </c>
      <c r="AD42" s="75">
        <f t="shared" si="16"/>
        <v>-4.9161668181603532E-5</v>
      </c>
      <c r="AE42" s="75">
        <f t="shared" si="16"/>
        <v>-5.5578046313270122E-5</v>
      </c>
      <c r="AF42" s="75">
        <f t="shared" si="16"/>
        <v>-6.0305713631556449E-5</v>
      </c>
      <c r="AG42" s="75">
        <f t="shared" si="16"/>
        <v>-6.3201022357311471E-5</v>
      </c>
      <c r="AH42" s="75">
        <f t="shared" si="16"/>
        <v>-6.4176000000000004E-5</v>
      </c>
      <c r="AI42" s="75">
        <f t="shared" si="16"/>
        <v>-6.3201022357311471E-5</v>
      </c>
      <c r="AJ42" s="75">
        <f t="shared" si="16"/>
        <v>-6.0305713631556469E-5</v>
      </c>
      <c r="AK42" s="75">
        <f t="shared" si="17"/>
        <v>-5.5578046313270136E-5</v>
      </c>
      <c r="AL42" s="75">
        <f t="shared" si="17"/>
        <v>-4.9161668181603545E-5</v>
      </c>
      <c r="AM42" s="75">
        <f t="shared" si="17"/>
        <v>-4.1251537639243369E-5</v>
      </c>
      <c r="AN42" s="75">
        <f t="shared" si="17"/>
        <v>-3.2088000000000029E-5</v>
      </c>
      <c r="AO42" s="75">
        <f t="shared" si="17"/>
        <v>-2.1949484718068109E-5</v>
      </c>
      <c r="AP42" s="75">
        <f t="shared" si="17"/>
        <v>-1.1144045449952982E-5</v>
      </c>
      <c r="AQ42" s="75">
        <f t="shared" si="17"/>
        <v>-1.5725025448443121E-20</v>
      </c>
    </row>
    <row r="43" spans="1:43" x14ac:dyDescent="0.25">
      <c r="A43" s="75">
        <v>41</v>
      </c>
      <c r="B43" s="49" t="s">
        <v>80</v>
      </c>
      <c r="C43" s="49">
        <v>1</v>
      </c>
      <c r="D43" s="50">
        <v>4.0170799999999998E-5</v>
      </c>
      <c r="E43" s="50">
        <v>-1.5708</v>
      </c>
      <c r="F43" s="36">
        <f t="shared" si="5"/>
        <v>1.2051239999918699</v>
      </c>
      <c r="G43" s="75">
        <f t="shared" ref="G43:P49" si="18">Bn*SIN(m*(th-INDEX(deg,ii)*PI()/180+ph))*INDEX(mm,ii)*INDEX(_10kA,ii)</f>
        <v>-1.2051239999918699E-4</v>
      </c>
      <c r="H43" s="75">
        <f t="shared" si="18"/>
        <v>-1.1868162272158443E-4</v>
      </c>
      <c r="I43" s="75">
        <f t="shared" si="18"/>
        <v>-1.1324476439338534E-4</v>
      </c>
      <c r="J43" s="75">
        <f t="shared" si="18"/>
        <v>-1.0436702120370905E-4</v>
      </c>
      <c r="K43" s="75">
        <f t="shared" si="18"/>
        <v>-9.2318138887018998E-5</v>
      </c>
      <c r="L43" s="75">
        <f t="shared" si="18"/>
        <v>-7.7464216635479225E-5</v>
      </c>
      <c r="M43" s="75">
        <f t="shared" si="18"/>
        <v>-6.0256583360255407E-5</v>
      </c>
      <c r="N43" s="75">
        <f t="shared" si="18"/>
        <v>-4.1218084290932643E-5</v>
      </c>
      <c r="O43" s="75">
        <f t="shared" si="18"/>
        <v>-2.0927194587786915E-5</v>
      </c>
      <c r="P43" s="75">
        <f t="shared" si="18"/>
        <v>-4.4266676270392286E-10</v>
      </c>
      <c r="Q43" s="75">
        <f t="shared" ref="Q43:Z49" si="19">Bn*SIN(m*(th-INDEX(deg,ii)*PI()/180+ph))*INDEX(mm,ii)*INDEX(_10kA,ii)</f>
        <v>2.092632270446709E-5</v>
      </c>
      <c r="R43" s="75">
        <f t="shared" si="19"/>
        <v>4.1217252349551881E-5</v>
      </c>
      <c r="S43" s="75">
        <f t="shared" si="19"/>
        <v>6.0255816638931566E-5</v>
      </c>
      <c r="T43" s="75">
        <f t="shared" si="19"/>
        <v>7.746353843065179E-5</v>
      </c>
      <c r="U43" s="75">
        <f t="shared" si="19"/>
        <v>9.231756980559842E-5</v>
      </c>
      <c r="V43" s="75">
        <f t="shared" si="19"/>
        <v>1.0436657853694635E-4</v>
      </c>
      <c r="W43" s="75">
        <f t="shared" si="19"/>
        <v>1.1324446159148609E-4</v>
      </c>
      <c r="X43" s="75">
        <f t="shared" si="19"/>
        <v>1.1868146898503111E-4</v>
      </c>
      <c r="Y43" s="75">
        <f t="shared" si="19"/>
        <v>1.2051239999918699E-4</v>
      </c>
      <c r="Z43" s="75">
        <f t="shared" si="19"/>
        <v>1.1868162272158443E-4</v>
      </c>
      <c r="AA43" s="75">
        <f t="shared" ref="AA43:AJ49" si="20">Bn*SIN(m*(th-INDEX(deg,ii)*PI()/180+ph))*INDEX(mm,ii)*INDEX(_10kA,ii)</f>
        <v>1.1324476439338536E-4</v>
      </c>
      <c r="AB43" s="75">
        <f t="shared" si="20"/>
        <v>1.0436702120370906E-4</v>
      </c>
      <c r="AC43" s="75">
        <f t="shared" si="20"/>
        <v>9.2318138887019025E-5</v>
      </c>
      <c r="AD43" s="75">
        <f t="shared" si="20"/>
        <v>7.7464216635479265E-5</v>
      </c>
      <c r="AE43" s="75">
        <f t="shared" si="20"/>
        <v>6.0256583360255474E-5</v>
      </c>
      <c r="AF43" s="75">
        <f t="shared" si="20"/>
        <v>4.1218084290932724E-5</v>
      </c>
      <c r="AG43" s="75">
        <f t="shared" si="20"/>
        <v>2.0927194587786928E-5</v>
      </c>
      <c r="AH43" s="75">
        <f t="shared" si="20"/>
        <v>4.426667627454466E-10</v>
      </c>
      <c r="AI43" s="75">
        <f t="shared" si="20"/>
        <v>-2.0926322704467026E-5</v>
      </c>
      <c r="AJ43" s="75">
        <f t="shared" si="20"/>
        <v>-4.1217252349551793E-5</v>
      </c>
      <c r="AK43" s="75">
        <f t="shared" ref="AK43:AQ49" si="21">Bn*SIN(m*(th-INDEX(deg,ii)*PI()/180+ph))*INDEX(mm,ii)*INDEX(_10kA,ii)</f>
        <v>-6.0255816638931579E-5</v>
      </c>
      <c r="AL43" s="75">
        <f t="shared" si="21"/>
        <v>-7.7463538430651762E-5</v>
      </c>
      <c r="AM43" s="75">
        <f t="shared" si="21"/>
        <v>-9.2317569805598407E-5</v>
      </c>
      <c r="AN43" s="75">
        <f t="shared" si="21"/>
        <v>-1.0436657853694629E-4</v>
      </c>
      <c r="AO43" s="75">
        <f t="shared" si="21"/>
        <v>-1.1324446159148612E-4</v>
      </c>
      <c r="AP43" s="75">
        <f t="shared" si="21"/>
        <v>-1.1868146898503108E-4</v>
      </c>
      <c r="AQ43" s="75">
        <f t="shared" si="21"/>
        <v>-1.2051239999918699E-4</v>
      </c>
    </row>
    <row r="44" spans="1:43" x14ac:dyDescent="0.25">
      <c r="A44" s="75">
        <v>42</v>
      </c>
      <c r="B44" s="49" t="s">
        <v>81</v>
      </c>
      <c r="C44" s="49">
        <v>2</v>
      </c>
      <c r="D44" s="50">
        <v>7.6619399999999997E-6</v>
      </c>
      <c r="E44" s="50">
        <v>-3.7958100000000001E-16</v>
      </c>
      <c r="F44" s="36">
        <f t="shared" si="5"/>
        <v>0.15091075830228715</v>
      </c>
      <c r="G44" s="75">
        <f t="shared" si="18"/>
        <v>-1.163330738856E-20</v>
      </c>
      <c r="H44" s="75">
        <f t="shared" si="18"/>
        <v>5.2410756339053373E-6</v>
      </c>
      <c r="I44" s="75">
        <f t="shared" si="18"/>
        <v>9.8500001963233557E-6</v>
      </c>
      <c r="J44" s="75">
        <f t="shared" si="18"/>
        <v>1.3270869364544277E-5</v>
      </c>
      <c r="K44" s="75">
        <f t="shared" si="18"/>
        <v>1.5091075830228712E-5</v>
      </c>
      <c r="L44" s="75">
        <f t="shared" si="18"/>
        <v>1.5091075830228715E-5</v>
      </c>
      <c r="M44" s="75">
        <f t="shared" si="18"/>
        <v>1.327086936454429E-5</v>
      </c>
      <c r="N44" s="75">
        <f t="shared" si="18"/>
        <v>9.8500001963233777E-6</v>
      </c>
      <c r="O44" s="75">
        <f t="shared" si="18"/>
        <v>5.2410756339053636E-6</v>
      </c>
      <c r="P44" s="75">
        <f t="shared" si="18"/>
        <v>1.5487742312594866E-20</v>
      </c>
      <c r="Q44" s="75">
        <f t="shared" si="19"/>
        <v>-5.2410756339053348E-6</v>
      </c>
      <c r="R44" s="75">
        <f t="shared" si="19"/>
        <v>-9.850000196323354E-6</v>
      </c>
      <c r="S44" s="75">
        <f t="shared" si="19"/>
        <v>-1.3270869364544272E-5</v>
      </c>
      <c r="T44" s="75">
        <f t="shared" si="19"/>
        <v>-1.5091075830228712E-5</v>
      </c>
      <c r="U44" s="75">
        <f t="shared" si="19"/>
        <v>-1.5091075830228717E-5</v>
      </c>
      <c r="V44" s="75">
        <f t="shared" si="19"/>
        <v>-1.3270869364544289E-5</v>
      </c>
      <c r="W44" s="75">
        <f t="shared" si="19"/>
        <v>-9.8500001963233794E-6</v>
      </c>
      <c r="X44" s="75">
        <f t="shared" si="19"/>
        <v>-5.2410756339053593E-6</v>
      </c>
      <c r="Y44" s="75">
        <f t="shared" si="19"/>
        <v>-1.7365145103115375E-20</v>
      </c>
      <c r="Z44" s="75">
        <f t="shared" si="19"/>
        <v>5.241075633905339E-6</v>
      </c>
      <c r="AA44" s="75">
        <f t="shared" si="20"/>
        <v>9.8500001963233523E-6</v>
      </c>
      <c r="AB44" s="75">
        <f t="shared" si="20"/>
        <v>1.3270869364544278E-5</v>
      </c>
      <c r="AC44" s="75">
        <f t="shared" si="20"/>
        <v>1.5091075830228712E-5</v>
      </c>
      <c r="AD44" s="75">
        <f t="shared" si="20"/>
        <v>1.5091075830228715E-5</v>
      </c>
      <c r="AE44" s="75">
        <f t="shared" si="20"/>
        <v>1.327086936454429E-5</v>
      </c>
      <c r="AF44" s="75">
        <f t="shared" si="20"/>
        <v>9.8500001963233811E-6</v>
      </c>
      <c r="AG44" s="75">
        <f t="shared" si="20"/>
        <v>5.2410756339053483E-6</v>
      </c>
      <c r="AH44" s="75">
        <f t="shared" si="20"/>
        <v>5.6322083715615313E-21</v>
      </c>
      <c r="AI44" s="75">
        <f t="shared" si="20"/>
        <v>-5.2410756339053373E-6</v>
      </c>
      <c r="AJ44" s="75">
        <f t="shared" si="20"/>
        <v>-9.8500001963233506E-6</v>
      </c>
      <c r="AK44" s="75">
        <f t="shared" si="21"/>
        <v>-1.3270869364544284E-5</v>
      </c>
      <c r="AL44" s="75">
        <f t="shared" si="21"/>
        <v>-1.5091075830228713E-5</v>
      </c>
      <c r="AM44" s="75">
        <f t="shared" si="21"/>
        <v>-1.5091075830228715E-5</v>
      </c>
      <c r="AN44" s="75">
        <f t="shared" si="21"/>
        <v>-1.327086936454429E-5</v>
      </c>
      <c r="AO44" s="75">
        <f t="shared" si="21"/>
        <v>-9.8500001963233608E-6</v>
      </c>
      <c r="AP44" s="75">
        <f t="shared" si="21"/>
        <v>-5.2410756339053754E-6</v>
      </c>
      <c r="AQ44" s="75">
        <f t="shared" si="21"/>
        <v>-7.5096111620820407E-21</v>
      </c>
    </row>
    <row r="45" spans="1:43" x14ac:dyDescent="0.25">
      <c r="A45" s="75">
        <v>43</v>
      </c>
      <c r="B45" s="49" t="s">
        <v>82</v>
      </c>
      <c r="C45" s="49">
        <v>1</v>
      </c>
      <c r="D45" s="50">
        <v>1.78949E-5</v>
      </c>
      <c r="E45" s="50">
        <v>-2.4139699999999999E-16</v>
      </c>
      <c r="F45" s="36">
        <f t="shared" si="5"/>
        <v>0.71579599999999999</v>
      </c>
      <c r="G45" s="75">
        <f t="shared" si="18"/>
        <v>-1.7279100701199998E-20</v>
      </c>
      <c r="H45" s="75">
        <f t="shared" si="18"/>
        <v>1.2429667098127788E-5</v>
      </c>
      <c r="I45" s="75">
        <f t="shared" si="18"/>
        <v>2.4481665051194021E-5</v>
      </c>
      <c r="J45" s="75">
        <f t="shared" si="18"/>
        <v>3.5789799999999987E-5</v>
      </c>
      <c r="K45" s="75">
        <f t="shared" si="18"/>
        <v>4.6010479986318596E-5</v>
      </c>
      <c r="L45" s="75">
        <f t="shared" si="18"/>
        <v>5.4833154820679194E-5</v>
      </c>
      <c r="M45" s="75">
        <f t="shared" si="18"/>
        <v>6.1989751992728591E-5</v>
      </c>
      <c r="N45" s="75">
        <f t="shared" si="18"/>
        <v>6.7262821918807002E-5</v>
      </c>
      <c r="O45" s="75">
        <f t="shared" si="18"/>
        <v>7.0492145037512642E-5</v>
      </c>
      <c r="P45" s="75">
        <f t="shared" si="18"/>
        <v>7.1579600000000002E-5</v>
      </c>
      <c r="Q45" s="75">
        <f t="shared" si="19"/>
        <v>7.0492145037512655E-5</v>
      </c>
      <c r="R45" s="75">
        <f t="shared" si="19"/>
        <v>6.7262821918807016E-5</v>
      </c>
      <c r="S45" s="75">
        <f t="shared" si="19"/>
        <v>6.1989751992728631E-5</v>
      </c>
      <c r="T45" s="75">
        <f t="shared" si="19"/>
        <v>5.4833154820679221E-5</v>
      </c>
      <c r="U45" s="75">
        <f t="shared" si="19"/>
        <v>4.6010479986318644E-5</v>
      </c>
      <c r="V45" s="75">
        <f t="shared" si="19"/>
        <v>3.5789800000000028E-5</v>
      </c>
      <c r="W45" s="75">
        <f t="shared" si="19"/>
        <v>2.4481665051194079E-5</v>
      </c>
      <c r="X45" s="75">
        <f t="shared" si="19"/>
        <v>1.2429667098127832E-5</v>
      </c>
      <c r="Y45" s="75">
        <f t="shared" si="19"/>
        <v>4.055729163968125E-20</v>
      </c>
      <c r="Z45" s="75">
        <f t="shared" si="19"/>
        <v>-1.2429667098127785E-5</v>
      </c>
      <c r="AA45" s="75">
        <f t="shared" si="20"/>
        <v>-2.4481665051194001E-5</v>
      </c>
      <c r="AB45" s="75">
        <f t="shared" si="20"/>
        <v>-3.578979999999998E-5</v>
      </c>
      <c r="AC45" s="75">
        <f t="shared" si="20"/>
        <v>-4.6010479986318583E-5</v>
      </c>
      <c r="AD45" s="75">
        <f t="shared" si="20"/>
        <v>-5.4833154820679194E-5</v>
      </c>
      <c r="AE45" s="75">
        <f t="shared" si="20"/>
        <v>-6.1989751992728591E-5</v>
      </c>
      <c r="AF45" s="75">
        <f t="shared" si="20"/>
        <v>-6.7262821918807002E-5</v>
      </c>
      <c r="AG45" s="75">
        <f t="shared" si="20"/>
        <v>-7.0492145037512642E-5</v>
      </c>
      <c r="AH45" s="75">
        <f t="shared" si="20"/>
        <v>-7.1579600000000002E-5</v>
      </c>
      <c r="AI45" s="75">
        <f t="shared" si="20"/>
        <v>-7.0492145037512655E-5</v>
      </c>
      <c r="AJ45" s="75">
        <f t="shared" si="20"/>
        <v>-6.7262821918807016E-5</v>
      </c>
      <c r="AK45" s="75">
        <f t="shared" si="21"/>
        <v>-6.1989751992728604E-5</v>
      </c>
      <c r="AL45" s="75">
        <f t="shared" si="21"/>
        <v>-5.4833154820679207E-5</v>
      </c>
      <c r="AM45" s="75">
        <f t="shared" si="21"/>
        <v>-4.601047998631863E-5</v>
      </c>
      <c r="AN45" s="75">
        <f t="shared" si="21"/>
        <v>-3.5789800000000035E-5</v>
      </c>
      <c r="AO45" s="75">
        <f t="shared" si="21"/>
        <v>-2.4481665051194028E-5</v>
      </c>
      <c r="AP45" s="75">
        <f t="shared" si="21"/>
        <v>-1.2429667098127875E-5</v>
      </c>
      <c r="AQ45" s="75">
        <f t="shared" si="21"/>
        <v>-1.7539127268595411E-20</v>
      </c>
    </row>
    <row r="46" spans="1:43" x14ac:dyDescent="0.25">
      <c r="A46" s="75">
        <v>44</v>
      </c>
      <c r="B46" s="49" t="s">
        <v>83</v>
      </c>
      <c r="C46" s="49">
        <v>1</v>
      </c>
      <c r="D46" s="50">
        <v>4.1491E-5</v>
      </c>
      <c r="E46" s="50">
        <v>-1.5708</v>
      </c>
      <c r="F46" s="36">
        <f t="shared" si="5"/>
        <v>1.2447299999916028</v>
      </c>
      <c r="G46" s="75">
        <f t="shared" si="18"/>
        <v>-1.2447299999916028E-4</v>
      </c>
      <c r="H46" s="75">
        <f t="shared" si="18"/>
        <v>-1.2258205483438864E-4</v>
      </c>
      <c r="I46" s="75">
        <f t="shared" si="18"/>
        <v>-1.1696651596298683E-4</v>
      </c>
      <c r="J46" s="75">
        <f t="shared" si="18"/>
        <v>-1.0779700869196262E-4</v>
      </c>
      <c r="K46" s="75">
        <f t="shared" si="18"/>
        <v>-9.5352143859751495E-5</v>
      </c>
      <c r="L46" s="75">
        <f t="shared" si="18"/>
        <v>-8.0010052386874774E-5</v>
      </c>
      <c r="M46" s="75">
        <f t="shared" si="18"/>
        <v>-6.2236895959262882E-5</v>
      </c>
      <c r="N46" s="75">
        <f t="shared" si="18"/>
        <v>-4.2572702941317728E-5</v>
      </c>
      <c r="O46" s="75">
        <f t="shared" si="18"/>
        <v>-2.1614959887327782E-5</v>
      </c>
      <c r="P46" s="75">
        <f t="shared" si="18"/>
        <v>-4.5721485883647979E-10</v>
      </c>
      <c r="Q46" s="75">
        <f t="shared" si="19"/>
        <v>2.1614059349852236E-5</v>
      </c>
      <c r="R46" s="75">
        <f t="shared" si="19"/>
        <v>4.2571843658459807E-5</v>
      </c>
      <c r="S46" s="75">
        <f t="shared" si="19"/>
        <v>6.2236104039897376E-5</v>
      </c>
      <c r="T46" s="75">
        <f t="shared" si="19"/>
        <v>8.0009351893070929E-5</v>
      </c>
      <c r="U46" s="75">
        <f t="shared" si="19"/>
        <v>9.5351556075659073E-5</v>
      </c>
      <c r="V46" s="75">
        <f t="shared" si="19"/>
        <v>1.0779655147710379E-4</v>
      </c>
      <c r="W46" s="75">
        <f t="shared" si="19"/>
        <v>1.1696620320960373E-4</v>
      </c>
      <c r="X46" s="75">
        <f t="shared" si="19"/>
        <v>1.2258189604533458E-4</v>
      </c>
      <c r="Y46" s="75">
        <f t="shared" si="19"/>
        <v>1.2447299999916028E-4</v>
      </c>
      <c r="Z46" s="75">
        <f t="shared" si="19"/>
        <v>1.2258205483438864E-4</v>
      </c>
      <c r="AA46" s="75">
        <f t="shared" si="20"/>
        <v>1.1696651596298683E-4</v>
      </c>
      <c r="AB46" s="75">
        <f t="shared" si="20"/>
        <v>1.0779700869196265E-4</v>
      </c>
      <c r="AC46" s="75">
        <f t="shared" si="20"/>
        <v>9.5352143859751522E-5</v>
      </c>
      <c r="AD46" s="75">
        <f t="shared" si="20"/>
        <v>8.0010052386874801E-5</v>
      </c>
      <c r="AE46" s="75">
        <f t="shared" si="20"/>
        <v>6.2236895959262949E-5</v>
      </c>
      <c r="AF46" s="75">
        <f t="shared" si="20"/>
        <v>4.2572702941317816E-5</v>
      </c>
      <c r="AG46" s="75">
        <f t="shared" si="20"/>
        <v>2.1614959887327799E-5</v>
      </c>
      <c r="AH46" s="75">
        <f t="shared" si="20"/>
        <v>4.5721485887936823E-10</v>
      </c>
      <c r="AI46" s="75">
        <f t="shared" si="20"/>
        <v>-2.1614059349852164E-5</v>
      </c>
      <c r="AJ46" s="75">
        <f t="shared" si="20"/>
        <v>-4.2571843658459712E-5</v>
      </c>
      <c r="AK46" s="75">
        <f t="shared" si="21"/>
        <v>-6.2236104039897389E-5</v>
      </c>
      <c r="AL46" s="75">
        <f t="shared" si="21"/>
        <v>-8.0009351893070888E-5</v>
      </c>
      <c r="AM46" s="75">
        <f t="shared" si="21"/>
        <v>-9.5351556075659019E-5</v>
      </c>
      <c r="AN46" s="75">
        <f t="shared" si="21"/>
        <v>-1.0779655147710375E-4</v>
      </c>
      <c r="AO46" s="75">
        <f t="shared" si="21"/>
        <v>-1.1696620320960374E-4</v>
      </c>
      <c r="AP46" s="75">
        <f t="shared" si="21"/>
        <v>-1.2258189604533455E-4</v>
      </c>
      <c r="AQ46" s="75">
        <f t="shared" si="21"/>
        <v>-1.2447299999916028E-4</v>
      </c>
    </row>
    <row r="47" spans="1:43" x14ac:dyDescent="0.25">
      <c r="A47" s="75">
        <v>45</v>
      </c>
      <c r="B47" s="49" t="s">
        <v>84</v>
      </c>
      <c r="C47" s="49">
        <v>2</v>
      </c>
      <c r="D47" s="50">
        <v>7.4187900000000002E-6</v>
      </c>
      <c r="E47" s="50">
        <v>-4.0897399999999999E-16</v>
      </c>
      <c r="F47" s="36">
        <f t="shared" si="5"/>
        <v>0.14612163819938881</v>
      </c>
      <c r="G47" s="75">
        <f t="shared" si="18"/>
        <v>-1.213636888584E-20</v>
      </c>
      <c r="H47" s="75">
        <f t="shared" si="18"/>
        <v>5.0747512382060641E-6</v>
      </c>
      <c r="I47" s="75">
        <f t="shared" si="18"/>
        <v>9.5374125817327929E-6</v>
      </c>
      <c r="J47" s="75">
        <f t="shared" si="18"/>
        <v>1.2849721210683903E-5</v>
      </c>
      <c r="K47" s="75">
        <f t="shared" si="18"/>
        <v>1.4612163819938876E-5</v>
      </c>
      <c r="L47" s="75">
        <f t="shared" si="18"/>
        <v>1.4612163819938882E-5</v>
      </c>
      <c r="M47" s="75">
        <f t="shared" si="18"/>
        <v>1.2849721210683919E-5</v>
      </c>
      <c r="N47" s="75">
        <f t="shared" si="18"/>
        <v>9.5374125817328149E-6</v>
      </c>
      <c r="O47" s="75">
        <f t="shared" si="18"/>
        <v>5.0747512382060903E-6</v>
      </c>
      <c r="P47" s="75">
        <f t="shared" si="18"/>
        <v>1.499624217773249E-20</v>
      </c>
      <c r="Q47" s="75">
        <f t="shared" si="19"/>
        <v>-5.0747512382060624E-6</v>
      </c>
      <c r="R47" s="75">
        <f t="shared" si="19"/>
        <v>-9.5374125817327912E-6</v>
      </c>
      <c r="S47" s="75">
        <f t="shared" si="19"/>
        <v>-1.2849721210683902E-5</v>
      </c>
      <c r="T47" s="75">
        <f t="shared" si="19"/>
        <v>-1.4612163819938876E-5</v>
      </c>
      <c r="U47" s="75">
        <f t="shared" si="19"/>
        <v>-1.4612163819938882E-5</v>
      </c>
      <c r="V47" s="75">
        <f t="shared" si="19"/>
        <v>-1.2849721210683917E-5</v>
      </c>
      <c r="W47" s="75">
        <f t="shared" si="19"/>
        <v>-9.5374125817328166E-6</v>
      </c>
      <c r="X47" s="75">
        <f t="shared" si="19"/>
        <v>-5.0747512382060861E-6</v>
      </c>
      <c r="Y47" s="75">
        <f t="shared" si="19"/>
        <v>-1.6814065998890793E-20</v>
      </c>
      <c r="Z47" s="75">
        <f t="shared" si="19"/>
        <v>5.0747512382060666E-6</v>
      </c>
      <c r="AA47" s="75">
        <f t="shared" si="20"/>
        <v>9.5374125817327895E-6</v>
      </c>
      <c r="AB47" s="75">
        <f t="shared" si="20"/>
        <v>1.2849721210683907E-5</v>
      </c>
      <c r="AC47" s="75">
        <f t="shared" si="20"/>
        <v>1.4612163819938876E-5</v>
      </c>
      <c r="AD47" s="75">
        <f t="shared" si="20"/>
        <v>1.461216381993888E-5</v>
      </c>
      <c r="AE47" s="75">
        <f t="shared" si="20"/>
        <v>1.2849721210683919E-5</v>
      </c>
      <c r="AF47" s="75">
        <f t="shared" si="20"/>
        <v>9.5374125817328183E-6</v>
      </c>
      <c r="AG47" s="75">
        <f t="shared" si="20"/>
        <v>5.0747512382060759E-6</v>
      </c>
      <c r="AH47" s="75">
        <f t="shared" si="20"/>
        <v>5.4534714634749125E-21</v>
      </c>
      <c r="AI47" s="75">
        <f t="shared" si="20"/>
        <v>-5.0747512382060649E-6</v>
      </c>
      <c r="AJ47" s="75">
        <f t="shared" si="20"/>
        <v>-9.5374125817327878E-6</v>
      </c>
      <c r="AK47" s="75">
        <f t="shared" si="21"/>
        <v>-1.2849721210683912E-5</v>
      </c>
      <c r="AL47" s="75">
        <f t="shared" si="21"/>
        <v>-1.4612163819938878E-5</v>
      </c>
      <c r="AM47" s="75">
        <f t="shared" si="21"/>
        <v>-1.461216381993888E-5</v>
      </c>
      <c r="AN47" s="75">
        <f t="shared" si="21"/>
        <v>-1.2849721210683919E-5</v>
      </c>
      <c r="AO47" s="75">
        <f t="shared" si="21"/>
        <v>-9.537412581732798E-6</v>
      </c>
      <c r="AP47" s="75">
        <f t="shared" si="21"/>
        <v>-5.0747512382061022E-6</v>
      </c>
      <c r="AQ47" s="75">
        <f t="shared" si="21"/>
        <v>-7.2712952846332167E-21</v>
      </c>
    </row>
    <row r="48" spans="1:43" x14ac:dyDescent="0.25">
      <c r="A48" s="75">
        <v>46</v>
      </c>
      <c r="B48" s="49" t="s">
        <v>85</v>
      </c>
      <c r="C48" s="49">
        <v>1</v>
      </c>
      <c r="D48" s="50">
        <v>5.1730999999999999E-3</v>
      </c>
      <c r="E48" s="50">
        <v>-1.5708</v>
      </c>
      <c r="F48" s="36">
        <f t="shared" si="5"/>
        <v>51.730999999651004</v>
      </c>
      <c r="G48" s="75">
        <f t="shared" si="18"/>
        <v>-5.1730999999651008E-3</v>
      </c>
      <c r="H48" s="75">
        <f t="shared" si="18"/>
        <v>-5.0945122867109812E-3</v>
      </c>
      <c r="I48" s="75">
        <f t="shared" si="18"/>
        <v>-4.8611303955727525E-3</v>
      </c>
      <c r="J48" s="75">
        <f t="shared" si="18"/>
        <v>-4.4800455172157158E-3</v>
      </c>
      <c r="K48" s="75">
        <f t="shared" si="18"/>
        <v>-3.9628367228304977E-3</v>
      </c>
      <c r="L48" s="75">
        <f t="shared" si="18"/>
        <v>-3.3252191399142129E-3</v>
      </c>
      <c r="M48" s="75">
        <f t="shared" si="18"/>
        <v>-2.586566456073709E-3</v>
      </c>
      <c r="N48" s="75">
        <f t="shared" si="18"/>
        <v>-1.7693222593311861E-3</v>
      </c>
      <c r="O48" s="75">
        <f t="shared" si="18"/>
        <v>-8.9831810105914819E-4</v>
      </c>
      <c r="P48" s="75">
        <f t="shared" si="18"/>
        <v>-1.9001857320438921E-8</v>
      </c>
      <c r="Q48" s="75">
        <f t="shared" si="19"/>
        <v>8.9828067470632661E-4</v>
      </c>
      <c r="R48" s="75">
        <f t="shared" si="19"/>
        <v>1.7692865475209757E-3</v>
      </c>
      <c r="S48" s="75">
        <f t="shared" si="19"/>
        <v>2.5865335438913909E-3</v>
      </c>
      <c r="T48" s="75">
        <f t="shared" si="19"/>
        <v>3.325190027379795E-3</v>
      </c>
      <c r="U48" s="75">
        <f t="shared" si="19"/>
        <v>3.9628122945136041E-3</v>
      </c>
      <c r="V48" s="75">
        <f t="shared" si="19"/>
        <v>4.4800265153583964E-3</v>
      </c>
      <c r="W48" s="75">
        <f t="shared" si="19"/>
        <v>4.8611173975368236E-3</v>
      </c>
      <c r="X48" s="75">
        <f t="shared" si="19"/>
        <v>5.0945056874351887E-3</v>
      </c>
      <c r="Y48" s="75">
        <f t="shared" si="19"/>
        <v>5.1730999999651008E-3</v>
      </c>
      <c r="Z48" s="75">
        <f t="shared" si="19"/>
        <v>5.0945122867109812E-3</v>
      </c>
      <c r="AA48" s="75">
        <f t="shared" si="20"/>
        <v>4.8611303955727525E-3</v>
      </c>
      <c r="AB48" s="75">
        <f t="shared" si="20"/>
        <v>4.4800455172157166E-3</v>
      </c>
      <c r="AC48" s="75">
        <f t="shared" si="20"/>
        <v>3.9628367228304985E-3</v>
      </c>
      <c r="AD48" s="75">
        <f t="shared" si="20"/>
        <v>3.3252191399142147E-3</v>
      </c>
      <c r="AE48" s="75">
        <f t="shared" si="20"/>
        <v>2.586566456073712E-3</v>
      </c>
      <c r="AF48" s="75">
        <f t="shared" si="20"/>
        <v>1.76932225933119E-3</v>
      </c>
      <c r="AG48" s="75">
        <f t="shared" si="20"/>
        <v>8.9831810105914873E-4</v>
      </c>
      <c r="AH48" s="75">
        <f t="shared" si="20"/>
        <v>1.900185732222136E-8</v>
      </c>
      <c r="AI48" s="75">
        <f t="shared" si="20"/>
        <v>-8.9828067470632369E-4</v>
      </c>
      <c r="AJ48" s="75">
        <f t="shared" si="20"/>
        <v>-1.7692865475209718E-3</v>
      </c>
      <c r="AK48" s="75">
        <f t="shared" si="21"/>
        <v>-2.5865335438913918E-3</v>
      </c>
      <c r="AL48" s="75">
        <f t="shared" si="21"/>
        <v>-3.3251900273797937E-3</v>
      </c>
      <c r="AM48" s="75">
        <f t="shared" si="21"/>
        <v>-3.9628122945136032E-3</v>
      </c>
      <c r="AN48" s="75">
        <f t="shared" si="21"/>
        <v>-4.4800265153583946E-3</v>
      </c>
      <c r="AO48" s="75">
        <f t="shared" si="21"/>
        <v>-4.8611173975368245E-3</v>
      </c>
      <c r="AP48" s="75">
        <f t="shared" si="21"/>
        <v>-5.0945056874351878E-3</v>
      </c>
      <c r="AQ48" s="75">
        <f t="shared" si="21"/>
        <v>-5.1730999999651008E-3</v>
      </c>
    </row>
    <row r="49" spans="1:43" x14ac:dyDescent="0.25">
      <c r="A49" s="75">
        <v>47</v>
      </c>
      <c r="B49" s="49" t="s">
        <v>86</v>
      </c>
      <c r="C49" s="49">
        <v>1</v>
      </c>
      <c r="D49" s="50">
        <v>7.8346600000000002E-3</v>
      </c>
      <c r="E49" s="50">
        <v>3.1415899999999999</v>
      </c>
      <c r="F49" s="36">
        <f t="shared" si="5"/>
        <v>39.173299999862081</v>
      </c>
      <c r="G49" s="75">
        <f t="shared" si="18"/>
        <v>1.0394986905194647E-8</v>
      </c>
      <c r="H49" s="75">
        <f t="shared" si="18"/>
        <v>-6.802269787539038E-4</v>
      </c>
      <c r="I49" s="75">
        <f t="shared" si="18"/>
        <v>-1.3397959999567369E-3</v>
      </c>
      <c r="J49" s="75">
        <f t="shared" si="18"/>
        <v>-1.9586559976703718E-3</v>
      </c>
      <c r="K49" s="75">
        <f t="shared" si="18"/>
        <v>-2.5180032240225514E-3</v>
      </c>
      <c r="L49" s="75">
        <f t="shared" si="18"/>
        <v>-3.000842196583915E-3</v>
      </c>
      <c r="M49" s="75">
        <f t="shared" si="18"/>
        <v>-3.3925020975014977E-3</v>
      </c>
      <c r="N49" s="75">
        <f t="shared" si="18"/>
        <v>-3.6810825388753905E-3</v>
      </c>
      <c r="O49" s="75">
        <f t="shared" si="18"/>
        <v>-3.8578151500231975E-3</v>
      </c>
      <c r="P49" s="75">
        <f t="shared" si="18"/>
        <v>-3.9173299999862082E-3</v>
      </c>
      <c r="Q49" s="75">
        <f t="shared" si="19"/>
        <v>-3.8578187601642638E-3</v>
      </c>
      <c r="R49" s="75">
        <f t="shared" si="19"/>
        <v>-3.6810896494652132E-3</v>
      </c>
      <c r="S49" s="75">
        <f t="shared" si="19"/>
        <v>-3.3925124924884028E-3</v>
      </c>
      <c r="T49" s="75">
        <f t="shared" si="19"/>
        <v>-3.0008555601214867E-3</v>
      </c>
      <c r="U49" s="75">
        <f t="shared" si="19"/>
        <v>-2.5180191500664612E-3</v>
      </c>
      <c r="V49" s="75">
        <f t="shared" si="19"/>
        <v>-1.9586740023158373E-3</v>
      </c>
      <c r="W49" s="75">
        <f t="shared" si="19"/>
        <v>-1.3398155361417151E-3</v>
      </c>
      <c r="X49" s="75">
        <f t="shared" si="19"/>
        <v>-6.8024745288129771E-4</v>
      </c>
      <c r="Y49" s="75">
        <f t="shared" si="19"/>
        <v>-1.0394986905674579E-8</v>
      </c>
      <c r="Z49" s="75">
        <f t="shared" si="19"/>
        <v>6.8022697875390684E-4</v>
      </c>
      <c r="AA49" s="75">
        <f t="shared" si="20"/>
        <v>1.339795999956738E-3</v>
      </c>
      <c r="AB49" s="75">
        <f t="shared" si="20"/>
        <v>1.9586559976703726E-3</v>
      </c>
      <c r="AC49" s="75">
        <f t="shared" si="20"/>
        <v>2.5180032240225509E-3</v>
      </c>
      <c r="AD49" s="75">
        <f t="shared" si="20"/>
        <v>3.0008421965839146E-3</v>
      </c>
      <c r="AE49" s="75">
        <f t="shared" si="20"/>
        <v>3.3925020975014973E-3</v>
      </c>
      <c r="AF49" s="75">
        <f t="shared" si="20"/>
        <v>3.6810825388753905E-3</v>
      </c>
      <c r="AG49" s="75">
        <f t="shared" si="20"/>
        <v>3.8578151500231975E-3</v>
      </c>
      <c r="AH49" s="75">
        <f t="shared" si="20"/>
        <v>3.9173299999862082E-3</v>
      </c>
      <c r="AI49" s="75">
        <f t="shared" si="20"/>
        <v>3.8578187601642647E-3</v>
      </c>
      <c r="AJ49" s="75">
        <f t="shared" si="20"/>
        <v>3.6810896494652154E-3</v>
      </c>
      <c r="AK49" s="75">
        <f t="shared" si="21"/>
        <v>3.3925124924884032E-3</v>
      </c>
      <c r="AL49" s="75">
        <f t="shared" si="21"/>
        <v>3.0008555601214867E-3</v>
      </c>
      <c r="AM49" s="75">
        <f t="shared" si="21"/>
        <v>2.5180191500664617E-3</v>
      </c>
      <c r="AN49" s="75">
        <f t="shared" si="21"/>
        <v>1.9586740023158377E-3</v>
      </c>
      <c r="AO49" s="75">
        <f t="shared" si="21"/>
        <v>1.339815536141709E-3</v>
      </c>
      <c r="AP49" s="75">
        <f t="shared" si="21"/>
        <v>6.8024745288130161E-4</v>
      </c>
      <c r="AQ49" s="75">
        <f t="shared" si="21"/>
        <v>1.0394986902675222E-8</v>
      </c>
    </row>
    <row r="50" spans="1:43" x14ac:dyDescent="0.25">
      <c r="B50" s="75" t="s">
        <v>87</v>
      </c>
      <c r="C50" s="75">
        <v>0</v>
      </c>
      <c r="D50" s="76">
        <v>0</v>
      </c>
      <c r="E50" s="76">
        <v>0</v>
      </c>
      <c r="F50" s="36" t="s">
        <v>88</v>
      </c>
      <c r="G50" s="75">
        <f t="shared" ref="G50:AQ50" si="22">th*180/PI()</f>
        <v>0</v>
      </c>
      <c r="H50" s="75">
        <f t="shared" si="22"/>
        <v>10</v>
      </c>
      <c r="I50" s="75">
        <f t="shared" si="22"/>
        <v>20</v>
      </c>
      <c r="J50" s="75">
        <f t="shared" si="22"/>
        <v>29.999999999999996</v>
      </c>
      <c r="K50" s="75">
        <f t="shared" si="22"/>
        <v>40</v>
      </c>
      <c r="L50" s="75">
        <f t="shared" si="22"/>
        <v>50</v>
      </c>
      <c r="M50" s="75">
        <f t="shared" si="22"/>
        <v>59.999999999999993</v>
      </c>
      <c r="N50" s="75">
        <f t="shared" si="22"/>
        <v>70</v>
      </c>
      <c r="O50" s="75">
        <f t="shared" si="22"/>
        <v>80</v>
      </c>
      <c r="P50" s="75">
        <f t="shared" si="22"/>
        <v>90</v>
      </c>
      <c r="Q50" s="75">
        <f t="shared" si="22"/>
        <v>100</v>
      </c>
      <c r="R50" s="75">
        <f t="shared" si="22"/>
        <v>110</v>
      </c>
      <c r="S50" s="75">
        <f t="shared" si="22"/>
        <v>119.99999999999999</v>
      </c>
      <c r="T50" s="75">
        <f t="shared" si="22"/>
        <v>130</v>
      </c>
      <c r="U50" s="75">
        <f t="shared" si="22"/>
        <v>140</v>
      </c>
      <c r="V50" s="75">
        <f t="shared" si="22"/>
        <v>150.00000000000003</v>
      </c>
      <c r="W50" s="75">
        <f t="shared" si="22"/>
        <v>160</v>
      </c>
      <c r="X50" s="75">
        <f t="shared" si="22"/>
        <v>170</v>
      </c>
      <c r="Y50" s="75">
        <f t="shared" si="22"/>
        <v>180</v>
      </c>
      <c r="Z50" s="75">
        <f t="shared" si="22"/>
        <v>190</v>
      </c>
      <c r="AA50" s="75">
        <f t="shared" si="22"/>
        <v>200</v>
      </c>
      <c r="AB50" s="75">
        <f t="shared" si="22"/>
        <v>210</v>
      </c>
      <c r="AC50" s="75">
        <f t="shared" si="22"/>
        <v>220</v>
      </c>
      <c r="AD50" s="75">
        <f t="shared" si="22"/>
        <v>229.99999999999997</v>
      </c>
      <c r="AE50" s="75">
        <f t="shared" si="22"/>
        <v>239.99999999999997</v>
      </c>
      <c r="AF50" s="75">
        <f t="shared" si="22"/>
        <v>249.99999999999997</v>
      </c>
      <c r="AG50" s="75">
        <f t="shared" si="22"/>
        <v>260</v>
      </c>
      <c r="AH50" s="75">
        <f t="shared" si="22"/>
        <v>270</v>
      </c>
      <c r="AI50" s="75">
        <f t="shared" si="22"/>
        <v>280</v>
      </c>
      <c r="AJ50" s="75">
        <f t="shared" si="22"/>
        <v>290</v>
      </c>
      <c r="AK50" s="75">
        <f t="shared" si="22"/>
        <v>300.00000000000006</v>
      </c>
      <c r="AL50" s="75">
        <f t="shared" si="22"/>
        <v>310</v>
      </c>
      <c r="AM50" s="75">
        <f t="shared" si="22"/>
        <v>320</v>
      </c>
      <c r="AN50" s="75">
        <f t="shared" si="22"/>
        <v>329.99999999999994</v>
      </c>
      <c r="AO50" s="75">
        <f t="shared" si="22"/>
        <v>340</v>
      </c>
      <c r="AP50" s="75">
        <f t="shared" si="22"/>
        <v>349.99999999999994</v>
      </c>
      <c r="AQ50" s="75">
        <f t="shared" si="22"/>
        <v>360</v>
      </c>
    </row>
    <row r="51" spans="1:43" x14ac:dyDescent="0.25">
      <c r="B51" s="75" t="s">
        <v>89</v>
      </c>
      <c r="C51" s="46"/>
      <c r="D51" s="46">
        <f>MAX(ABS(MAX(G51:AQ51)),ABS(MIN(G51:AQ51)))</f>
        <v>82.930848832112915</v>
      </c>
      <c r="F51" s="36" t="s">
        <v>41</v>
      </c>
      <c r="G51" s="75">
        <f t="shared" ref="G51:AQ51" si="23">SUM(G3:G49)*10000</f>
        <v>-63.561739808946314</v>
      </c>
      <c r="H51" s="75">
        <f t="shared" si="23"/>
        <v>-62.225569716732686</v>
      </c>
      <c r="I51" s="75">
        <f t="shared" si="23"/>
        <v>-59.481440949752965</v>
      </c>
      <c r="J51" s="75">
        <f t="shared" si="23"/>
        <v>-55.837244991387841</v>
      </c>
      <c r="K51" s="75">
        <f t="shared" si="23"/>
        <v>-51.718794118729981</v>
      </c>
      <c r="L51" s="75">
        <f t="shared" si="23"/>
        <v>-47.418879383483109</v>
      </c>
      <c r="M51" s="75">
        <f t="shared" si="23"/>
        <v>-43.068152756585235</v>
      </c>
      <c r="N51" s="75">
        <f t="shared" si="23"/>
        <v>-38.631157184915715</v>
      </c>
      <c r="O51" s="75">
        <f t="shared" si="23"/>
        <v>-33.927625202808052</v>
      </c>
      <c r="P51" s="75">
        <f t="shared" si="23"/>
        <v>-28.675959967613771</v>
      </c>
      <c r="Q51" s="75">
        <f t="shared" si="23"/>
        <v>-22.55299376297847</v>
      </c>
      <c r="R51" s="75">
        <f t="shared" si="23"/>
        <v>-15.262032481801352</v>
      </c>
      <c r="S51" s="75">
        <f t="shared" si="23"/>
        <v>-6.6000957738143438</v>
      </c>
      <c r="T51" s="75">
        <f t="shared" si="23"/>
        <v>3.4847130242117008</v>
      </c>
      <c r="U51" s="75">
        <f t="shared" si="23"/>
        <v>14.853626106082922</v>
      </c>
      <c r="V51" s="75">
        <f t="shared" si="23"/>
        <v>27.161206038323702</v>
      </c>
      <c r="W51" s="75">
        <f t="shared" si="23"/>
        <v>39.865841552523733</v>
      </c>
      <c r="X51" s="75">
        <f t="shared" si="23"/>
        <v>52.266425396556372</v>
      </c>
      <c r="Y51" s="75">
        <f t="shared" si="23"/>
        <v>63.561660823495949</v>
      </c>
      <c r="Z51" s="75">
        <f t="shared" si="23"/>
        <v>72.925610913505011</v>
      </c>
      <c r="AA51" s="75">
        <f t="shared" si="23"/>
        <v>79.591019444627591</v>
      </c>
      <c r="AB51" s="75">
        <f t="shared" si="23"/>
        <v>82.930848832112915</v>
      </c>
      <c r="AC51" s="75">
        <f t="shared" si="23"/>
        <v>82.528534823107549</v>
      </c>
      <c r="AD51" s="75">
        <f t="shared" si="23"/>
        <v>78.228647519219692</v>
      </c>
      <c r="AE51" s="75">
        <f t="shared" si="23"/>
        <v>70.161835582760702</v>
      </c>
      <c r="AF51" s="75">
        <f t="shared" si="23"/>
        <v>58.740856692521064</v>
      </c>
      <c r="AG51" s="75">
        <f t="shared" si="23"/>
        <v>44.627814843670038</v>
      </c>
      <c r="AH51" s="75">
        <f t="shared" si="23"/>
        <v>28.676038953064158</v>
      </c>
      <c r="AI51" s="75">
        <f t="shared" si="23"/>
        <v>11.852952566206264</v>
      </c>
      <c r="AJ51" s="75">
        <f t="shared" si="23"/>
        <v>-4.8475460130731687</v>
      </c>
      <c r="AK51" s="75">
        <f t="shared" si="23"/>
        <v>-20.493508066910714</v>
      </c>
      <c r="AL51" s="75">
        <f t="shared" si="23"/>
        <v>-34.294453728589232</v>
      </c>
      <c r="AM51" s="75">
        <f t="shared" si="23"/>
        <v>-45.663394241819482</v>
      </c>
      <c r="AN51" s="75">
        <f t="shared" si="23"/>
        <v>-54.254888864499108</v>
      </c>
      <c r="AO51" s="75">
        <f t="shared" si="23"/>
        <v>-59.975541060129075</v>
      </c>
      <c r="AP51" s="75">
        <f t="shared" si="23"/>
        <v>-62.966615037418329</v>
      </c>
      <c r="AQ51" s="75">
        <f t="shared" si="23"/>
        <v>-63.561739808946342</v>
      </c>
    </row>
    <row r="52" spans="1:43" x14ac:dyDescent="0.25">
      <c r="F52" s="36">
        <f>SUM(F3:F49)</f>
        <v>176.3978111111463</v>
      </c>
    </row>
  </sheetData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"/>
  <sheetViews>
    <sheetView workbookViewId="0">
      <selection activeCell="H8" sqref="H8"/>
    </sheetView>
  </sheetViews>
  <sheetFormatPr defaultRowHeight="15" x14ac:dyDescent="0.25"/>
  <cols>
    <col min="1" max="1" width="9.140625" style="47"/>
    <col min="2" max="2" width="15.7109375" style="47" customWidth="1"/>
    <col min="3" max="5" width="9.140625" style="47"/>
    <col min="6" max="6" width="9.28515625" style="36" customWidth="1"/>
    <col min="7" max="7" width="12" style="47" bestFit="1" customWidth="1"/>
    <col min="8" max="16384" width="9.140625" style="47"/>
  </cols>
  <sheetData>
    <row r="1" spans="1:43" x14ac:dyDescent="0.25">
      <c r="B1" s="49"/>
      <c r="C1" s="49" t="s">
        <v>37</v>
      </c>
      <c r="D1" s="49" t="s">
        <v>38</v>
      </c>
      <c r="E1" s="49" t="s">
        <v>39</v>
      </c>
      <c r="F1" s="36" t="s">
        <v>94</v>
      </c>
      <c r="G1" s="47">
        <v>0</v>
      </c>
      <c r="H1" s="47">
        <v>10</v>
      </c>
      <c r="I1" s="47">
        <v>20</v>
      </c>
      <c r="J1" s="47">
        <v>30</v>
      </c>
      <c r="K1" s="47">
        <v>40</v>
      </c>
      <c r="L1" s="47">
        <v>50</v>
      </c>
      <c r="M1" s="47">
        <v>60</v>
      </c>
      <c r="N1" s="47">
        <v>70</v>
      </c>
      <c r="O1" s="47">
        <v>80</v>
      </c>
      <c r="P1" s="47">
        <v>90</v>
      </c>
      <c r="Q1" s="47">
        <v>100</v>
      </c>
      <c r="R1" s="47">
        <v>110</v>
      </c>
      <c r="S1" s="47">
        <v>120</v>
      </c>
      <c r="T1" s="47">
        <v>130</v>
      </c>
      <c r="U1" s="47">
        <v>140</v>
      </c>
      <c r="V1" s="47">
        <v>150</v>
      </c>
      <c r="W1" s="47">
        <v>160</v>
      </c>
      <c r="X1" s="47">
        <v>170</v>
      </c>
      <c r="Y1" s="47">
        <v>180</v>
      </c>
      <c r="Z1" s="47">
        <v>190</v>
      </c>
      <c r="AA1" s="47">
        <v>200</v>
      </c>
      <c r="AB1" s="47">
        <v>210</v>
      </c>
      <c r="AC1" s="47">
        <v>220</v>
      </c>
      <c r="AD1" s="47">
        <v>230</v>
      </c>
      <c r="AE1" s="47">
        <v>240</v>
      </c>
      <c r="AF1" s="47">
        <v>250</v>
      </c>
      <c r="AG1" s="47">
        <v>260</v>
      </c>
      <c r="AH1" s="47">
        <v>270</v>
      </c>
      <c r="AI1" s="47">
        <v>280</v>
      </c>
      <c r="AJ1" s="47">
        <v>290</v>
      </c>
      <c r="AK1" s="47">
        <v>300</v>
      </c>
      <c r="AL1" s="47">
        <v>310</v>
      </c>
      <c r="AM1" s="47">
        <v>320</v>
      </c>
      <c r="AN1" s="47">
        <v>330</v>
      </c>
      <c r="AO1" s="47">
        <v>340</v>
      </c>
      <c r="AP1" s="47">
        <v>350</v>
      </c>
      <c r="AQ1" s="47">
        <v>360</v>
      </c>
    </row>
    <row r="2" spans="1:43" x14ac:dyDescent="0.25">
      <c r="B2" s="49" t="s">
        <v>9</v>
      </c>
      <c r="C2" s="49" t="s">
        <v>40</v>
      </c>
      <c r="D2" s="49" t="s">
        <v>41</v>
      </c>
      <c r="E2" s="49" t="s">
        <v>42</v>
      </c>
      <c r="F2" s="36" t="s">
        <v>95</v>
      </c>
      <c r="G2" s="47">
        <f>G1*PI()/180</f>
        <v>0</v>
      </c>
      <c r="H2" s="47">
        <f t="shared" ref="H2:AQ2" si="0">H1*PI()/180</f>
        <v>0.17453292519943295</v>
      </c>
      <c r="I2" s="47">
        <f t="shared" si="0"/>
        <v>0.3490658503988659</v>
      </c>
      <c r="J2" s="47">
        <f t="shared" si="0"/>
        <v>0.52359877559829882</v>
      </c>
      <c r="K2" s="47">
        <f t="shared" si="0"/>
        <v>0.69813170079773179</v>
      </c>
      <c r="L2" s="47">
        <f t="shared" si="0"/>
        <v>0.87266462599716477</v>
      </c>
      <c r="M2" s="47">
        <f t="shared" si="0"/>
        <v>1.0471975511965976</v>
      </c>
      <c r="N2" s="47">
        <f t="shared" si="0"/>
        <v>1.2217304763960306</v>
      </c>
      <c r="O2" s="47">
        <f t="shared" si="0"/>
        <v>1.3962634015954636</v>
      </c>
      <c r="P2" s="47">
        <f t="shared" si="0"/>
        <v>1.5707963267948966</v>
      </c>
      <c r="Q2" s="47">
        <f t="shared" si="0"/>
        <v>1.7453292519943295</v>
      </c>
      <c r="R2" s="47">
        <f t="shared" si="0"/>
        <v>1.9198621771937625</v>
      </c>
      <c r="S2" s="47">
        <f t="shared" si="0"/>
        <v>2.0943951023931953</v>
      </c>
      <c r="T2" s="47">
        <f t="shared" si="0"/>
        <v>2.2689280275926285</v>
      </c>
      <c r="U2" s="47">
        <f t="shared" si="0"/>
        <v>2.4434609527920612</v>
      </c>
      <c r="V2" s="47">
        <f t="shared" si="0"/>
        <v>2.6179938779914944</v>
      </c>
      <c r="W2" s="47">
        <f t="shared" si="0"/>
        <v>2.7925268031909272</v>
      </c>
      <c r="X2" s="47">
        <f t="shared" si="0"/>
        <v>2.9670597283903604</v>
      </c>
      <c r="Y2" s="47">
        <f t="shared" si="0"/>
        <v>3.1415926535897931</v>
      </c>
      <c r="Z2" s="47">
        <f t="shared" si="0"/>
        <v>3.3161255787892263</v>
      </c>
      <c r="AA2" s="47">
        <f t="shared" si="0"/>
        <v>3.4906585039886591</v>
      </c>
      <c r="AB2" s="47">
        <f t="shared" si="0"/>
        <v>3.6651914291880923</v>
      </c>
      <c r="AC2" s="47">
        <f t="shared" si="0"/>
        <v>3.839724354387525</v>
      </c>
      <c r="AD2" s="47">
        <f t="shared" si="0"/>
        <v>4.0142572795869578</v>
      </c>
      <c r="AE2" s="47">
        <f t="shared" si="0"/>
        <v>4.1887902047863905</v>
      </c>
      <c r="AF2" s="47">
        <f t="shared" si="0"/>
        <v>4.3633231299858233</v>
      </c>
      <c r="AG2" s="47">
        <f t="shared" si="0"/>
        <v>4.5378560551852569</v>
      </c>
      <c r="AH2" s="47">
        <f t="shared" si="0"/>
        <v>4.7123889803846897</v>
      </c>
      <c r="AI2" s="47">
        <f t="shared" si="0"/>
        <v>4.8869219055841224</v>
      </c>
      <c r="AJ2" s="47">
        <f t="shared" si="0"/>
        <v>5.0614548307835552</v>
      </c>
      <c r="AK2" s="47">
        <f t="shared" si="0"/>
        <v>5.2359877559829888</v>
      </c>
      <c r="AL2" s="47">
        <f t="shared" si="0"/>
        <v>5.4105206811824216</v>
      </c>
      <c r="AM2" s="47">
        <f t="shared" si="0"/>
        <v>5.5850536063818543</v>
      </c>
      <c r="AN2" s="47">
        <f t="shared" si="0"/>
        <v>5.7595865315812871</v>
      </c>
      <c r="AO2" s="47">
        <f t="shared" si="0"/>
        <v>5.9341194567807207</v>
      </c>
      <c r="AP2" s="47">
        <f t="shared" si="0"/>
        <v>6.1086523819801526</v>
      </c>
      <c r="AQ2" s="47">
        <f t="shared" si="0"/>
        <v>6.2831853071795862</v>
      </c>
    </row>
    <row r="3" spans="1:43" x14ac:dyDescent="0.25">
      <c r="A3" s="47">
        <v>1</v>
      </c>
      <c r="B3" s="49" t="s">
        <v>43</v>
      </c>
      <c r="C3" s="49">
        <v>1</v>
      </c>
      <c r="D3" s="50">
        <v>1.76273E-5</v>
      </c>
      <c r="E3" s="50">
        <v>-2.2062E-11</v>
      </c>
      <c r="F3" s="36">
        <f>MAX(ABS(MAX(G3:AQ3)),ABS(MAX(G3:AQ3)))*10000</f>
        <v>0.70509199999999994</v>
      </c>
      <c r="G3" s="47">
        <f t="shared" ref="G3:P12" si="1">Bn*SIN(m*(th-INDEX(deg,ii)*PI()/180+ph))*INDEX(mm,ii)*INDEX(_10kA,ii)</f>
        <v>-1.5555739704E-15</v>
      </c>
      <c r="H3" s="47">
        <f t="shared" si="1"/>
        <v>1.2243794087221183E-5</v>
      </c>
      <c r="I3" s="47">
        <f t="shared" si="1"/>
        <v>2.4115566688316476E-5</v>
      </c>
      <c r="J3" s="47">
        <f t="shared" si="1"/>
        <v>3.5254599998652831E-5</v>
      </c>
      <c r="K3" s="47">
        <f t="shared" si="1"/>
        <v>4.5322440127718495E-5</v>
      </c>
      <c r="L3" s="47">
        <f t="shared" si="1"/>
        <v>5.4013180847764735E-5</v>
      </c>
      <c r="M3" s="47">
        <f t="shared" si="1"/>
        <v>6.106275839973996E-5</v>
      </c>
      <c r="N3" s="47">
        <f t="shared" si="1"/>
        <v>6.6256974936985727E-5</v>
      </c>
      <c r="O3" s="47">
        <f t="shared" si="1"/>
        <v>6.9438006818418261E-5</v>
      </c>
      <c r="P3" s="47">
        <f t="shared" si="1"/>
        <v>7.0509199999999999E-5</v>
      </c>
      <c r="Q3" s="47">
        <f t="shared" ref="Q3:Z12" si="2">Bn*SIN(m*(th-INDEX(deg,ii)*PI()/180+ph))*INDEX(mm,ii)*INDEX(_10kA,ii)</f>
        <v>6.9438006818958506E-5</v>
      </c>
      <c r="R3" s="47">
        <f t="shared" si="2"/>
        <v>6.6256974938049804E-5</v>
      </c>
      <c r="S3" s="47">
        <f t="shared" si="2"/>
        <v>6.1062758401295533E-5</v>
      </c>
      <c r="T3" s="47">
        <f t="shared" si="2"/>
        <v>5.4013180849764539E-5</v>
      </c>
      <c r="U3" s="47">
        <f t="shared" si="2"/>
        <v>4.5322440130101782E-5</v>
      </c>
      <c r="V3" s="47">
        <f t="shared" si="2"/>
        <v>3.5254600001347161E-5</v>
      </c>
      <c r="W3" s="47">
        <f t="shared" si="2"/>
        <v>2.4115566691240007E-5</v>
      </c>
      <c r="X3" s="47">
        <f t="shared" si="2"/>
        <v>1.2243794090285055E-5</v>
      </c>
      <c r="Y3" s="47">
        <f t="shared" si="2"/>
        <v>1.555576111833979E-15</v>
      </c>
      <c r="Z3" s="47">
        <f t="shared" si="2"/>
        <v>-1.22437940872212E-5</v>
      </c>
      <c r="AA3" s="47">
        <f t="shared" ref="AA3:AJ12" si="3">Bn*SIN(m*(th-INDEX(deg,ii)*PI()/180+ph))*INDEX(mm,ii)*INDEX(_10kA,ii)</f>
        <v>-2.411556668831648E-5</v>
      </c>
      <c r="AB3" s="47">
        <f t="shared" si="3"/>
        <v>-3.5254599998652844E-5</v>
      </c>
      <c r="AC3" s="47">
        <f t="shared" si="3"/>
        <v>-4.5322440127718502E-5</v>
      </c>
      <c r="AD3" s="47">
        <f t="shared" si="3"/>
        <v>-5.4013180847764714E-5</v>
      </c>
      <c r="AE3" s="47">
        <f t="shared" si="3"/>
        <v>-6.1062758399739919E-5</v>
      </c>
      <c r="AF3" s="47">
        <f t="shared" si="3"/>
        <v>-6.62569749369857E-5</v>
      </c>
      <c r="AG3" s="47">
        <f t="shared" si="3"/>
        <v>-6.9438006818418248E-5</v>
      </c>
      <c r="AH3" s="47">
        <f t="shared" si="3"/>
        <v>-7.0509199999999999E-5</v>
      </c>
      <c r="AI3" s="47">
        <f t="shared" si="3"/>
        <v>-6.9438006818958506E-5</v>
      </c>
      <c r="AJ3" s="47">
        <f t="shared" si="3"/>
        <v>-6.6256974938049831E-5</v>
      </c>
      <c r="AK3" s="47">
        <f t="shared" ref="AK3:AQ12" si="4">Bn*SIN(m*(th-INDEX(deg,ii)*PI()/180+ph))*INDEX(mm,ii)*INDEX(_10kA,ii)</f>
        <v>-6.1062758401295533E-5</v>
      </c>
      <c r="AL3" s="47">
        <f t="shared" si="4"/>
        <v>-5.4013180849764573E-5</v>
      </c>
      <c r="AM3" s="47">
        <f t="shared" si="4"/>
        <v>-4.5322440130101809E-5</v>
      </c>
      <c r="AN3" s="47">
        <f t="shared" si="4"/>
        <v>-3.5254600001347222E-5</v>
      </c>
      <c r="AO3" s="47">
        <f t="shared" si="4"/>
        <v>-2.4115566691240014E-5</v>
      </c>
      <c r="AP3" s="47">
        <f t="shared" si="4"/>
        <v>-1.2243794090285157E-5</v>
      </c>
      <c r="AQ3" s="47">
        <f t="shared" si="4"/>
        <v>-1.5556160626326378E-15</v>
      </c>
    </row>
    <row r="4" spans="1:43" x14ac:dyDescent="0.25">
      <c r="A4" s="47">
        <v>2</v>
      </c>
      <c r="B4" s="49" t="s">
        <v>44</v>
      </c>
      <c r="C4" s="49">
        <v>1</v>
      </c>
      <c r="D4" s="50">
        <v>3.9854100000000002E-5</v>
      </c>
      <c r="E4" s="50">
        <v>1.5708</v>
      </c>
      <c r="F4" s="36">
        <f t="shared" ref="F4:F49" si="5">MAX(ABS(MAX(G4:AQ4)),ABS(MAX(G4:AQ4)))*10000</f>
        <v>1.1956229999919341</v>
      </c>
      <c r="G4" s="47">
        <f t="shared" si="1"/>
        <v>1.1956229999919341E-4</v>
      </c>
      <c r="H4" s="47">
        <f t="shared" si="1"/>
        <v>1.1774580374491743E-4</v>
      </c>
      <c r="I4" s="47">
        <f t="shared" si="1"/>
        <v>1.123516608261037E-4</v>
      </c>
      <c r="J4" s="47">
        <f t="shared" si="1"/>
        <v>1.035437695457724E-4</v>
      </c>
      <c r="K4" s="47">
        <f t="shared" si="1"/>
        <v>9.1589753223468345E-5</v>
      </c>
      <c r="L4" s="47">
        <f t="shared" si="1"/>
        <v>7.6852828596120565E-5</v>
      </c>
      <c r="M4" s="47">
        <f t="shared" si="1"/>
        <v>5.9780769661287408E-5</v>
      </c>
      <c r="N4" s="47">
        <f t="shared" si="1"/>
        <v>4.0892302290825104E-5</v>
      </c>
      <c r="O4" s="47">
        <f t="shared" si="1"/>
        <v>2.076134300775943E-5</v>
      </c>
      <c r="P4" s="47">
        <f t="shared" si="1"/>
        <v>-4.3917685054707519E-10</v>
      </c>
      <c r="Q4" s="47">
        <f t="shared" si="2"/>
        <v>-2.07622080172941E-5</v>
      </c>
      <c r="R4" s="47">
        <f t="shared" si="2"/>
        <v>-4.0893127673316367E-5</v>
      </c>
      <c r="S4" s="47">
        <f t="shared" si="2"/>
        <v>-5.9781530337905972E-5</v>
      </c>
      <c r="T4" s="47">
        <f t="shared" si="2"/>
        <v>-7.6853501454092365E-5</v>
      </c>
      <c r="U4" s="47">
        <f t="shared" si="2"/>
        <v>-9.1590317818344296E-5</v>
      </c>
      <c r="V4" s="47">
        <f t="shared" si="2"/>
        <v>-1.0354420872262291E-4</v>
      </c>
      <c r="W4" s="47">
        <f t="shared" si="2"/>
        <v>-1.1235196124076241E-4</v>
      </c>
      <c r="X4" s="47">
        <f t="shared" si="2"/>
        <v>-1.1774595626943695E-4</v>
      </c>
      <c r="Y4" s="47">
        <f t="shared" si="2"/>
        <v>-1.1956229999919341E-4</v>
      </c>
      <c r="Z4" s="47">
        <f t="shared" si="2"/>
        <v>-1.1774580374491743E-4</v>
      </c>
      <c r="AA4" s="47">
        <f t="shared" si="3"/>
        <v>-1.1235166082610373E-4</v>
      </c>
      <c r="AB4" s="47">
        <f t="shared" si="3"/>
        <v>-1.0354376954577237E-4</v>
      </c>
      <c r="AC4" s="47">
        <f t="shared" si="3"/>
        <v>-9.1589753223468318E-5</v>
      </c>
      <c r="AD4" s="47">
        <f t="shared" si="3"/>
        <v>-7.6852828596120565E-5</v>
      </c>
      <c r="AE4" s="47">
        <f t="shared" si="3"/>
        <v>-5.9780769661287421E-5</v>
      </c>
      <c r="AF4" s="47">
        <f t="shared" si="3"/>
        <v>-4.0892302290825124E-5</v>
      </c>
      <c r="AG4" s="47">
        <f t="shared" si="3"/>
        <v>-2.0761343007759396E-5</v>
      </c>
      <c r="AH4" s="47">
        <f t="shared" si="3"/>
        <v>4.3917685053242701E-10</v>
      </c>
      <c r="AI4" s="47">
        <f t="shared" si="3"/>
        <v>2.0762208017294086E-5</v>
      </c>
      <c r="AJ4" s="47">
        <f t="shared" si="3"/>
        <v>4.0893127673316353E-5</v>
      </c>
      <c r="AK4" s="47">
        <f t="shared" si="4"/>
        <v>5.9781530337906053E-5</v>
      </c>
      <c r="AL4" s="47">
        <f t="shared" si="4"/>
        <v>7.6853501454092365E-5</v>
      </c>
      <c r="AM4" s="47">
        <f t="shared" si="4"/>
        <v>9.1590317818344269E-5</v>
      </c>
      <c r="AN4" s="47">
        <f t="shared" si="4"/>
        <v>1.0354420872262291E-4</v>
      </c>
      <c r="AO4" s="47">
        <f t="shared" si="4"/>
        <v>1.1235196124076245E-4</v>
      </c>
      <c r="AP4" s="47">
        <f t="shared" si="4"/>
        <v>1.1774595626943695E-4</v>
      </c>
      <c r="AQ4" s="47">
        <f t="shared" si="4"/>
        <v>1.1956229999919341E-4</v>
      </c>
    </row>
    <row r="5" spans="1:43" x14ac:dyDescent="0.25">
      <c r="A5" s="47">
        <v>3</v>
      </c>
      <c r="B5" s="49" t="s">
        <v>45</v>
      </c>
      <c r="C5" s="49">
        <v>2</v>
      </c>
      <c r="D5" s="50">
        <v>6.1611899999999997E-6</v>
      </c>
      <c r="E5" s="50">
        <v>-4.2829999999999998E-16</v>
      </c>
      <c r="F5" s="36">
        <f t="shared" si="5"/>
        <v>0.12135175359562574</v>
      </c>
      <c r="G5" s="47">
        <f t="shared" si="1"/>
        <v>-1.0555350707999999E-20</v>
      </c>
      <c r="H5" s="47">
        <f t="shared" si="1"/>
        <v>4.2145021737133442E-6</v>
      </c>
      <c r="I5" s="47">
        <f t="shared" si="1"/>
        <v>7.9206731858492097E-6</v>
      </c>
      <c r="J5" s="47">
        <f t="shared" si="1"/>
        <v>1.0671494115085284E-5</v>
      </c>
      <c r="K5" s="47">
        <f t="shared" si="1"/>
        <v>1.2135175359562569E-5</v>
      </c>
      <c r="L5" s="47">
        <f t="shared" si="1"/>
        <v>1.2135175359562574E-5</v>
      </c>
      <c r="M5" s="47">
        <f t="shared" si="1"/>
        <v>1.0671494115085297E-5</v>
      </c>
      <c r="N5" s="47">
        <f t="shared" si="1"/>
        <v>7.9206731858492283E-6</v>
      </c>
      <c r="O5" s="47">
        <f t="shared" si="1"/>
        <v>4.2145021737133654E-6</v>
      </c>
      <c r="P5" s="47">
        <f t="shared" si="1"/>
        <v>1.2454146477124117E-20</v>
      </c>
      <c r="Q5" s="47">
        <f t="shared" si="2"/>
        <v>-4.2145021737133426E-6</v>
      </c>
      <c r="R5" s="47">
        <f t="shared" si="2"/>
        <v>-7.9206731858492097E-6</v>
      </c>
      <c r="S5" s="47">
        <f t="shared" si="2"/>
        <v>-1.0671494115085282E-5</v>
      </c>
      <c r="T5" s="47">
        <f t="shared" si="2"/>
        <v>-1.2135175359562569E-5</v>
      </c>
      <c r="U5" s="47">
        <f t="shared" si="2"/>
        <v>-1.2135175359562574E-5</v>
      </c>
      <c r="V5" s="47">
        <f t="shared" si="2"/>
        <v>-1.0671494115085296E-5</v>
      </c>
      <c r="W5" s="47">
        <f t="shared" si="2"/>
        <v>-7.92067318584923E-6</v>
      </c>
      <c r="X5" s="47">
        <f t="shared" si="2"/>
        <v>-4.214502173713362E-6</v>
      </c>
      <c r="Y5" s="47">
        <f t="shared" si="2"/>
        <v>-1.3963820958903806E-20</v>
      </c>
      <c r="Z5" s="47">
        <f t="shared" si="2"/>
        <v>4.2145021737133459E-6</v>
      </c>
      <c r="AA5" s="47">
        <f t="shared" si="3"/>
        <v>7.920673185849208E-6</v>
      </c>
      <c r="AB5" s="47">
        <f t="shared" si="3"/>
        <v>1.0671494115085287E-5</v>
      </c>
      <c r="AC5" s="47">
        <f t="shared" si="3"/>
        <v>1.2135175359562569E-5</v>
      </c>
      <c r="AD5" s="47">
        <f t="shared" si="3"/>
        <v>1.2135175359562573E-5</v>
      </c>
      <c r="AE5" s="47">
        <f t="shared" si="3"/>
        <v>1.0671494115085297E-5</v>
      </c>
      <c r="AF5" s="47">
        <f t="shared" si="3"/>
        <v>7.92067318584923E-6</v>
      </c>
      <c r="AG5" s="47">
        <f t="shared" si="3"/>
        <v>4.2145021737133536E-6</v>
      </c>
      <c r="AH5" s="47">
        <f t="shared" si="3"/>
        <v>4.5290234453390644E-21</v>
      </c>
      <c r="AI5" s="47">
        <f t="shared" si="3"/>
        <v>-4.2145021737133442E-6</v>
      </c>
      <c r="AJ5" s="47">
        <f t="shared" si="3"/>
        <v>-7.9206731858492063E-6</v>
      </c>
      <c r="AK5" s="47">
        <f t="shared" si="4"/>
        <v>-1.0671494115085292E-5</v>
      </c>
      <c r="AL5" s="47">
        <f t="shared" si="4"/>
        <v>-1.2135175359562571E-5</v>
      </c>
      <c r="AM5" s="47">
        <f t="shared" si="4"/>
        <v>-1.2135175359562573E-5</v>
      </c>
      <c r="AN5" s="47">
        <f t="shared" si="4"/>
        <v>-1.0671494115085297E-5</v>
      </c>
      <c r="AO5" s="47">
        <f t="shared" si="4"/>
        <v>-7.9206731858492148E-6</v>
      </c>
      <c r="AP5" s="47">
        <f t="shared" si="4"/>
        <v>-4.2145021737133756E-6</v>
      </c>
      <c r="AQ5" s="47">
        <f t="shared" si="4"/>
        <v>-6.0386979271187522E-21</v>
      </c>
    </row>
    <row r="6" spans="1:43" x14ac:dyDescent="0.25">
      <c r="A6" s="47">
        <v>4</v>
      </c>
      <c r="B6" s="49" t="s">
        <v>46</v>
      </c>
      <c r="C6" s="49">
        <v>1</v>
      </c>
      <c r="D6" s="50">
        <v>6.1936500000000004E-7</v>
      </c>
      <c r="E6" s="50">
        <v>-2.21955E-16</v>
      </c>
      <c r="F6" s="36">
        <f t="shared" si="5"/>
        <v>2.4774600000000001E-2</v>
      </c>
      <c r="G6" s="47">
        <f t="shared" si="1"/>
        <v>-5.4988463430000007E-22</v>
      </c>
      <c r="H6" s="47">
        <f t="shared" si="1"/>
        <v>4.3020641424271269E-7</v>
      </c>
      <c r="I6" s="47">
        <f t="shared" si="1"/>
        <v>8.4734122428361073E-7</v>
      </c>
      <c r="J6" s="47">
        <f t="shared" si="1"/>
        <v>1.2387299999999994E-6</v>
      </c>
      <c r="K6" s="47">
        <f t="shared" si="1"/>
        <v>1.5924805914940133E-6</v>
      </c>
      <c r="L6" s="47">
        <f t="shared" si="1"/>
        <v>1.8978444660495432E-6</v>
      </c>
      <c r="M6" s="47">
        <f t="shared" si="1"/>
        <v>2.1455432968597952E-6</v>
      </c>
      <c r="N6" s="47">
        <f t="shared" si="1"/>
        <v>2.3280508802922568E-6</v>
      </c>
      <c r="O6" s="47">
        <f t="shared" si="1"/>
        <v>2.4398218157776249E-6</v>
      </c>
      <c r="P6" s="47">
        <f t="shared" si="1"/>
        <v>2.4774600000000002E-6</v>
      </c>
      <c r="Q6" s="47">
        <f t="shared" si="2"/>
        <v>2.4398218157776253E-6</v>
      </c>
      <c r="R6" s="47">
        <f t="shared" si="2"/>
        <v>2.3280508802922568E-6</v>
      </c>
      <c r="S6" s="47">
        <f t="shared" si="2"/>
        <v>2.145543296859796E-6</v>
      </c>
      <c r="T6" s="47">
        <f t="shared" si="2"/>
        <v>1.8978444660495434E-6</v>
      </c>
      <c r="U6" s="47">
        <f t="shared" si="2"/>
        <v>1.5924805914940142E-6</v>
      </c>
      <c r="V6" s="47">
        <f t="shared" si="2"/>
        <v>1.2387300000000009E-6</v>
      </c>
      <c r="W6" s="47">
        <f t="shared" si="2"/>
        <v>8.4734122428361274E-7</v>
      </c>
      <c r="X6" s="47">
        <f t="shared" si="2"/>
        <v>4.3020641424271311E-7</v>
      </c>
      <c r="Y6" s="47">
        <f t="shared" si="2"/>
        <v>3.0352562910979098E-22</v>
      </c>
      <c r="Z6" s="47">
        <f t="shared" si="2"/>
        <v>-4.3020641424271247E-7</v>
      </c>
      <c r="AA6" s="47">
        <f t="shared" si="3"/>
        <v>-8.4734122428360999E-7</v>
      </c>
      <c r="AB6" s="47">
        <f t="shared" si="3"/>
        <v>-1.2387300000000003E-6</v>
      </c>
      <c r="AC6" s="47">
        <f t="shared" si="3"/>
        <v>-1.5924805914940135E-6</v>
      </c>
      <c r="AD6" s="47">
        <f t="shared" si="3"/>
        <v>-1.8978444660495432E-6</v>
      </c>
      <c r="AE6" s="47">
        <f t="shared" si="3"/>
        <v>-2.1455432968597947E-6</v>
      </c>
      <c r="AF6" s="47">
        <f t="shared" si="3"/>
        <v>-2.3280508802922563E-6</v>
      </c>
      <c r="AG6" s="47">
        <f t="shared" si="3"/>
        <v>-2.4398218157776249E-6</v>
      </c>
      <c r="AH6" s="47">
        <f t="shared" si="3"/>
        <v>-2.4774600000000002E-6</v>
      </c>
      <c r="AI6" s="47">
        <f t="shared" si="3"/>
        <v>-2.4398218157776253E-6</v>
      </c>
      <c r="AJ6" s="47">
        <f t="shared" si="3"/>
        <v>-2.3280508802922572E-6</v>
      </c>
      <c r="AK6" s="47">
        <f t="shared" si="4"/>
        <v>-2.1455432968597956E-6</v>
      </c>
      <c r="AL6" s="47">
        <f t="shared" si="4"/>
        <v>-1.8978444660495436E-6</v>
      </c>
      <c r="AM6" s="47">
        <f t="shared" si="4"/>
        <v>-1.5924805914940144E-6</v>
      </c>
      <c r="AN6" s="47">
        <f t="shared" si="4"/>
        <v>-1.2387300000000011E-6</v>
      </c>
      <c r="AO6" s="47">
        <f t="shared" si="4"/>
        <v>-8.4734122428361094E-7</v>
      </c>
      <c r="AP6" s="47">
        <f t="shared" si="4"/>
        <v>-4.302064142427156E-7</v>
      </c>
      <c r="AQ6" s="47">
        <f t="shared" si="4"/>
        <v>-6.0705125821958197E-22</v>
      </c>
    </row>
    <row r="7" spans="1:43" x14ac:dyDescent="0.25">
      <c r="A7" s="47">
        <v>5</v>
      </c>
      <c r="B7" s="49" t="s">
        <v>47</v>
      </c>
      <c r="C7" s="49">
        <v>1</v>
      </c>
      <c r="D7" s="50">
        <v>6.6209899999999995E-7</v>
      </c>
      <c r="E7" s="50">
        <v>1.5708</v>
      </c>
      <c r="F7" s="36">
        <f t="shared" si="5"/>
        <v>1.9862969999865997E-2</v>
      </c>
      <c r="G7" s="47">
        <f t="shared" si="1"/>
        <v>1.9862969999865996E-6</v>
      </c>
      <c r="H7" s="47">
        <f t="shared" si="1"/>
        <v>1.9561194184213435E-6</v>
      </c>
      <c r="I7" s="47">
        <f t="shared" si="1"/>
        <v>1.8665061381715416E-6</v>
      </c>
      <c r="J7" s="47">
        <f t="shared" si="1"/>
        <v>1.7201800134110758E-6</v>
      </c>
      <c r="K7" s="47">
        <f t="shared" si="1"/>
        <v>1.5215870893962014E-6</v>
      </c>
      <c r="L7" s="47">
        <f t="shared" si="1"/>
        <v>1.2767615116302417E-6</v>
      </c>
      <c r="M7" s="47">
        <f t="shared" si="1"/>
        <v>9.9314218140589616E-7</v>
      </c>
      <c r="N7" s="47">
        <f t="shared" si="1"/>
        <v>6.7934672855372502E-7</v>
      </c>
      <c r="O7" s="47">
        <f t="shared" si="1"/>
        <v>3.4490966912047969E-7</v>
      </c>
      <c r="P7" s="47">
        <f t="shared" si="1"/>
        <v>-7.29607627748131E-12</v>
      </c>
      <c r="Q7" s="47">
        <f t="shared" si="2"/>
        <v>-3.4492403958544808E-7</v>
      </c>
      <c r="R7" s="47">
        <f t="shared" si="2"/>
        <v>-6.7936044069180058E-7</v>
      </c>
      <c r="S7" s="47">
        <f t="shared" si="2"/>
        <v>-9.9315481858070321E-7</v>
      </c>
      <c r="T7" s="47">
        <f t="shared" si="2"/>
        <v>-1.2767726898676196E-6</v>
      </c>
      <c r="U7" s="47">
        <f t="shared" si="2"/>
        <v>-1.5215964690510619E-6</v>
      </c>
      <c r="V7" s="47">
        <f t="shared" si="2"/>
        <v>-1.7201873094873528E-6</v>
      </c>
      <c r="W7" s="47">
        <f t="shared" si="2"/>
        <v>-1.8665111289816493E-6</v>
      </c>
      <c r="X7" s="47">
        <f t="shared" si="2"/>
        <v>-1.956121952322043E-6</v>
      </c>
      <c r="Y7" s="47">
        <f t="shared" si="2"/>
        <v>-1.9862969999865996E-6</v>
      </c>
      <c r="Z7" s="47">
        <f t="shared" si="2"/>
        <v>-1.9561194184213435E-6</v>
      </c>
      <c r="AA7" s="47">
        <f t="shared" si="3"/>
        <v>-1.8665061381715416E-6</v>
      </c>
      <c r="AB7" s="47">
        <f t="shared" si="3"/>
        <v>-1.7201800134110751E-6</v>
      </c>
      <c r="AC7" s="47">
        <f t="shared" si="3"/>
        <v>-1.5215870893962012E-6</v>
      </c>
      <c r="AD7" s="47">
        <f t="shared" si="3"/>
        <v>-1.2767615116302417E-6</v>
      </c>
      <c r="AE7" s="47">
        <f t="shared" si="3"/>
        <v>-9.9314218140589637E-7</v>
      </c>
      <c r="AF7" s="47">
        <f t="shared" si="3"/>
        <v>-6.7934672855372523E-7</v>
      </c>
      <c r="AG7" s="47">
        <f t="shared" si="3"/>
        <v>-3.4490966912047911E-7</v>
      </c>
      <c r="AH7" s="47">
        <f t="shared" si="3"/>
        <v>7.296076277237959E-12</v>
      </c>
      <c r="AI7" s="47">
        <f t="shared" si="3"/>
        <v>3.4492403958544782E-7</v>
      </c>
      <c r="AJ7" s="47">
        <f t="shared" si="3"/>
        <v>6.7936044069180026E-7</v>
      </c>
      <c r="AK7" s="47">
        <f t="shared" si="4"/>
        <v>9.9315481858070448E-7</v>
      </c>
      <c r="AL7" s="47">
        <f t="shared" si="4"/>
        <v>1.2767726898676196E-6</v>
      </c>
      <c r="AM7" s="47">
        <f t="shared" si="4"/>
        <v>1.5215964690510617E-6</v>
      </c>
      <c r="AN7" s="47">
        <f t="shared" si="4"/>
        <v>1.7201873094873528E-6</v>
      </c>
      <c r="AO7" s="47">
        <f t="shared" si="4"/>
        <v>1.8665111289816497E-6</v>
      </c>
      <c r="AP7" s="47">
        <f t="shared" si="4"/>
        <v>1.956121952322043E-6</v>
      </c>
      <c r="AQ7" s="47">
        <f t="shared" si="4"/>
        <v>1.9862969999865996E-6</v>
      </c>
    </row>
    <row r="8" spans="1:43" x14ac:dyDescent="0.25">
      <c r="A8" s="47">
        <v>6</v>
      </c>
      <c r="B8" s="49" t="s">
        <v>48</v>
      </c>
      <c r="C8" s="49">
        <v>2</v>
      </c>
      <c r="D8" s="50">
        <v>2.33596E-8</v>
      </c>
      <c r="E8" s="50">
        <v>-4.1086500000000002E-16</v>
      </c>
      <c r="F8" s="36">
        <f t="shared" si="5"/>
        <v>4.6009430374527961E-4</v>
      </c>
      <c r="G8" s="47">
        <f t="shared" si="1"/>
        <v>-3.8390568216E-23</v>
      </c>
      <c r="H8" s="47">
        <f t="shared" si="1"/>
        <v>1.5978907480060546E-8</v>
      </c>
      <c r="I8" s="47">
        <f t="shared" si="1"/>
        <v>3.0030522894467341E-8</v>
      </c>
      <c r="J8" s="47">
        <f t="shared" si="1"/>
        <v>4.0460014044485923E-8</v>
      </c>
      <c r="K8" s="47">
        <f t="shared" si="1"/>
        <v>4.6009430374527943E-8</v>
      </c>
      <c r="L8" s="47">
        <f t="shared" si="1"/>
        <v>4.6009430374527962E-8</v>
      </c>
      <c r="M8" s="47">
        <f t="shared" si="1"/>
        <v>4.0460014044485969E-8</v>
      </c>
      <c r="N8" s="47">
        <f t="shared" si="1"/>
        <v>3.0030522894467407E-8</v>
      </c>
      <c r="O8" s="47">
        <f t="shared" si="1"/>
        <v>1.5978907480060628E-8</v>
      </c>
      <c r="P8" s="47">
        <f t="shared" si="1"/>
        <v>4.7218780795110772E-23</v>
      </c>
      <c r="Q8" s="47">
        <f t="shared" si="2"/>
        <v>-1.5978907480060539E-8</v>
      </c>
      <c r="R8" s="47">
        <f t="shared" si="2"/>
        <v>-3.0030522894467334E-8</v>
      </c>
      <c r="S8" s="47">
        <f t="shared" si="2"/>
        <v>-4.046001404448591E-8</v>
      </c>
      <c r="T8" s="47">
        <f t="shared" si="2"/>
        <v>-4.6009430374527943E-8</v>
      </c>
      <c r="U8" s="47">
        <f t="shared" si="2"/>
        <v>-4.6009430374527962E-8</v>
      </c>
      <c r="V8" s="47">
        <f t="shared" si="2"/>
        <v>-4.0460014044485963E-8</v>
      </c>
      <c r="W8" s="47">
        <f t="shared" si="2"/>
        <v>-3.0030522894467414E-8</v>
      </c>
      <c r="X8" s="47">
        <f t="shared" si="2"/>
        <v>-1.5978907480060615E-8</v>
      </c>
      <c r="Y8" s="47">
        <f t="shared" si="2"/>
        <v>-5.2942576364567446E-23</v>
      </c>
      <c r="Z8" s="47">
        <f t="shared" si="2"/>
        <v>1.5978907480060552E-8</v>
      </c>
      <c r="AA8" s="47">
        <f t="shared" si="3"/>
        <v>3.0030522894467328E-8</v>
      </c>
      <c r="AB8" s="47">
        <f t="shared" si="3"/>
        <v>4.0460014044485936E-8</v>
      </c>
      <c r="AC8" s="47">
        <f t="shared" si="3"/>
        <v>4.6009430374527943E-8</v>
      </c>
      <c r="AD8" s="47">
        <f t="shared" si="3"/>
        <v>4.6009430374527956E-8</v>
      </c>
      <c r="AE8" s="47">
        <f t="shared" si="3"/>
        <v>4.0460014044485969E-8</v>
      </c>
      <c r="AF8" s="47">
        <f t="shared" si="3"/>
        <v>3.0030522894467414E-8</v>
      </c>
      <c r="AG8" s="47">
        <f t="shared" si="3"/>
        <v>1.5978907480060582E-8</v>
      </c>
      <c r="AH8" s="47">
        <f t="shared" si="3"/>
        <v>1.7171386708370041E-23</v>
      </c>
      <c r="AI8" s="47">
        <f t="shared" si="3"/>
        <v>-1.5978907480060549E-8</v>
      </c>
      <c r="AJ8" s="47">
        <f t="shared" si="3"/>
        <v>-3.0030522894467321E-8</v>
      </c>
      <c r="AK8" s="47">
        <f t="shared" si="4"/>
        <v>-4.046001404448595E-8</v>
      </c>
      <c r="AL8" s="47">
        <f t="shared" si="4"/>
        <v>-4.6009430374527949E-8</v>
      </c>
      <c r="AM8" s="47">
        <f t="shared" si="4"/>
        <v>-4.6009430374527956E-8</v>
      </c>
      <c r="AN8" s="47">
        <f t="shared" si="4"/>
        <v>-4.0460014044485969E-8</v>
      </c>
      <c r="AO8" s="47">
        <f t="shared" si="4"/>
        <v>-3.0030522894467354E-8</v>
      </c>
      <c r="AP8" s="47">
        <f t="shared" si="4"/>
        <v>-1.5978907480060665E-8</v>
      </c>
      <c r="AQ8" s="47">
        <f t="shared" si="4"/>
        <v>-2.2895182277826721E-23</v>
      </c>
    </row>
    <row r="9" spans="1:43" x14ac:dyDescent="0.25">
      <c r="A9" s="47">
        <v>7</v>
      </c>
      <c r="B9" s="49" t="s">
        <v>49</v>
      </c>
      <c r="C9" s="49">
        <v>1</v>
      </c>
      <c r="D9" s="50">
        <v>3.6888299999999998E-7</v>
      </c>
      <c r="E9" s="50">
        <v>-2.3448699999999999E-16</v>
      </c>
      <c r="F9" s="36">
        <f t="shared" si="5"/>
        <v>1.4755319999999999E-2</v>
      </c>
      <c r="G9" s="47">
        <f t="shared" si="1"/>
        <v>-3.4599307208399996E-22</v>
      </c>
      <c r="H9" s="47">
        <f t="shared" si="1"/>
        <v>2.562234428892407E-7</v>
      </c>
      <c r="I9" s="47">
        <f t="shared" si="1"/>
        <v>5.046616661216103E-7</v>
      </c>
      <c r="J9" s="47">
        <f t="shared" si="1"/>
        <v>7.3776599999999965E-7</v>
      </c>
      <c r="K9" s="47">
        <f t="shared" si="1"/>
        <v>9.4845368729599845E-7</v>
      </c>
      <c r="L9" s="47">
        <f t="shared" si="1"/>
        <v>1.1303230892442316E-6</v>
      </c>
      <c r="M9" s="47">
        <f t="shared" si="1"/>
        <v>1.2778481960968601E-6</v>
      </c>
      <c r="N9" s="47">
        <f t="shared" si="1"/>
        <v>1.3865465321334727E-6</v>
      </c>
      <c r="O9" s="47">
        <f t="shared" si="1"/>
        <v>1.4531153534176093E-6</v>
      </c>
      <c r="P9" s="47">
        <f t="shared" si="1"/>
        <v>1.4755319999999999E-6</v>
      </c>
      <c r="Q9" s="47">
        <f t="shared" si="2"/>
        <v>1.4531153534176095E-6</v>
      </c>
      <c r="R9" s="47">
        <f t="shared" si="2"/>
        <v>1.3865465321334729E-6</v>
      </c>
      <c r="S9" s="47">
        <f t="shared" si="2"/>
        <v>1.2778481960968608E-6</v>
      </c>
      <c r="T9" s="47">
        <f t="shared" si="2"/>
        <v>1.1303230892442322E-6</v>
      </c>
      <c r="U9" s="47">
        <f t="shared" si="2"/>
        <v>9.484536872959994E-7</v>
      </c>
      <c r="V9" s="47">
        <f t="shared" si="2"/>
        <v>7.3776600000000049E-7</v>
      </c>
      <c r="W9" s="47">
        <f t="shared" si="2"/>
        <v>5.0466166612161146E-7</v>
      </c>
      <c r="X9" s="47">
        <f t="shared" si="2"/>
        <v>2.5622344288924154E-7</v>
      </c>
      <c r="Y9" s="47">
        <f t="shared" si="2"/>
        <v>8.3604241498530518E-22</v>
      </c>
      <c r="Z9" s="47">
        <f t="shared" si="2"/>
        <v>-2.5622344288924059E-7</v>
      </c>
      <c r="AA9" s="47">
        <f t="shared" si="3"/>
        <v>-5.0466166612160987E-7</v>
      </c>
      <c r="AB9" s="47">
        <f t="shared" si="3"/>
        <v>-7.3776599999999954E-7</v>
      </c>
      <c r="AC9" s="47">
        <f t="shared" si="3"/>
        <v>-9.4845368729599813E-7</v>
      </c>
      <c r="AD9" s="47">
        <f t="shared" si="3"/>
        <v>-1.1303230892442316E-6</v>
      </c>
      <c r="AE9" s="47">
        <f t="shared" si="3"/>
        <v>-1.2778481960968599E-6</v>
      </c>
      <c r="AF9" s="47">
        <f t="shared" si="3"/>
        <v>-1.3865465321334727E-6</v>
      </c>
      <c r="AG9" s="47">
        <f t="shared" si="3"/>
        <v>-1.4531153534176093E-6</v>
      </c>
      <c r="AH9" s="47">
        <f t="shared" si="3"/>
        <v>-1.4755319999999999E-6</v>
      </c>
      <c r="AI9" s="47">
        <f t="shared" si="3"/>
        <v>-1.4531153534176095E-6</v>
      </c>
      <c r="AJ9" s="47">
        <f t="shared" si="3"/>
        <v>-1.3865465321334731E-6</v>
      </c>
      <c r="AK9" s="47">
        <f t="shared" si="4"/>
        <v>-1.2778481960968601E-6</v>
      </c>
      <c r="AL9" s="47">
        <f t="shared" si="4"/>
        <v>-1.130323089244232E-6</v>
      </c>
      <c r="AM9" s="47">
        <f t="shared" si="4"/>
        <v>-9.4845368729599908E-7</v>
      </c>
      <c r="AN9" s="47">
        <f t="shared" si="4"/>
        <v>-7.377660000000006E-7</v>
      </c>
      <c r="AO9" s="47">
        <f t="shared" si="4"/>
        <v>-5.046616661216104E-7</v>
      </c>
      <c r="AP9" s="47">
        <f t="shared" si="4"/>
        <v>-2.5622344288924244E-7</v>
      </c>
      <c r="AQ9" s="47">
        <f t="shared" si="4"/>
        <v>-3.6154914999364515E-22</v>
      </c>
    </row>
    <row r="10" spans="1:43" x14ac:dyDescent="0.25">
      <c r="A10" s="47">
        <v>8</v>
      </c>
      <c r="B10" s="49" t="s">
        <v>50</v>
      </c>
      <c r="C10" s="49">
        <v>1</v>
      </c>
      <c r="D10" s="50">
        <v>4.1044400000000002E-7</v>
      </c>
      <c r="E10" s="50">
        <v>1.5708</v>
      </c>
      <c r="F10" s="36">
        <f t="shared" si="5"/>
        <v>1.2313319999916932E-2</v>
      </c>
      <c r="G10" s="47">
        <f t="shared" si="1"/>
        <v>1.2313319999916932E-6</v>
      </c>
      <c r="H10" s="47">
        <f t="shared" si="1"/>
        <v>1.2126245147244294E-6</v>
      </c>
      <c r="I10" s="47">
        <f t="shared" si="1"/>
        <v>1.1570720471948761E-6</v>
      </c>
      <c r="J10" s="47">
        <f t="shared" si="1"/>
        <v>1.0663625310180132E-6</v>
      </c>
      <c r="K10" s="47">
        <f t="shared" si="1"/>
        <v>9.432521289416456E-7</v>
      </c>
      <c r="L10" s="47">
        <f t="shared" si="1"/>
        <v>7.9148148823599348E-7</v>
      </c>
      <c r="M10" s="47">
        <f t="shared" si="1"/>
        <v>6.1566208301924902E-7</v>
      </c>
      <c r="N10" s="47">
        <f t="shared" si="1"/>
        <v>4.2113609695001066E-7</v>
      </c>
      <c r="O10" s="47">
        <f t="shared" si="1"/>
        <v>2.1381410368009341E-7</v>
      </c>
      <c r="P10" s="47">
        <f t="shared" si="1"/>
        <v>-4.5229349865118948E-12</v>
      </c>
      <c r="Q10" s="47">
        <f t="shared" si="2"/>
        <v>-2.1382301212297506E-7</v>
      </c>
      <c r="R10" s="47">
        <f t="shared" si="2"/>
        <v>-4.2114459728727188E-7</v>
      </c>
      <c r="S10" s="47">
        <f t="shared" si="2"/>
        <v>-6.1566991697244392E-7</v>
      </c>
      <c r="T10" s="47">
        <f t="shared" si="2"/>
        <v>-7.9148841777441944E-7</v>
      </c>
      <c r="U10" s="47">
        <f t="shared" si="2"/>
        <v>-9.4325794351478273E-7</v>
      </c>
      <c r="V10" s="47">
        <f t="shared" si="2"/>
        <v>-1.0663670539529996E-6</v>
      </c>
      <c r="W10" s="47">
        <f t="shared" si="2"/>
        <v>-1.1570751410646204E-6</v>
      </c>
      <c r="X10" s="47">
        <f t="shared" si="2"/>
        <v>-1.2126260855232657E-6</v>
      </c>
      <c r="Y10" s="47">
        <f t="shared" si="2"/>
        <v>-1.2313319999916932E-6</v>
      </c>
      <c r="Z10" s="47">
        <f t="shared" si="2"/>
        <v>-1.2126245147244294E-6</v>
      </c>
      <c r="AA10" s="47">
        <f t="shared" si="3"/>
        <v>-1.1570720471948763E-6</v>
      </c>
      <c r="AB10" s="47">
        <f t="shared" si="3"/>
        <v>-1.066362531018013E-6</v>
      </c>
      <c r="AC10" s="47">
        <f t="shared" si="3"/>
        <v>-9.4325212894164539E-7</v>
      </c>
      <c r="AD10" s="47">
        <f t="shared" si="3"/>
        <v>-7.9148148823599348E-7</v>
      </c>
      <c r="AE10" s="47">
        <f t="shared" si="3"/>
        <v>-6.1566208301924902E-7</v>
      </c>
      <c r="AF10" s="47">
        <f t="shared" si="3"/>
        <v>-4.2113609695001082E-7</v>
      </c>
      <c r="AG10" s="47">
        <f t="shared" si="3"/>
        <v>-2.1381410368009306E-7</v>
      </c>
      <c r="AH10" s="47">
        <f t="shared" si="3"/>
        <v>4.5229349863610386E-12</v>
      </c>
      <c r="AI10" s="47">
        <f t="shared" si="3"/>
        <v>2.138230121229749E-7</v>
      </c>
      <c r="AJ10" s="47">
        <f t="shared" si="3"/>
        <v>4.2114459728727172E-7</v>
      </c>
      <c r="AK10" s="47">
        <f t="shared" si="4"/>
        <v>6.1566991697244477E-7</v>
      </c>
      <c r="AL10" s="47">
        <f t="shared" si="4"/>
        <v>7.9148841777441944E-7</v>
      </c>
      <c r="AM10" s="47">
        <f t="shared" si="4"/>
        <v>9.4325794351478263E-7</v>
      </c>
      <c r="AN10" s="47">
        <f t="shared" si="4"/>
        <v>1.0663670539529994E-6</v>
      </c>
      <c r="AO10" s="47">
        <f t="shared" si="4"/>
        <v>1.1570751410646208E-6</v>
      </c>
      <c r="AP10" s="47">
        <f t="shared" si="4"/>
        <v>1.2126260855232655E-6</v>
      </c>
      <c r="AQ10" s="47">
        <f t="shared" si="4"/>
        <v>1.2313319999916932E-6</v>
      </c>
    </row>
    <row r="11" spans="1:43" x14ac:dyDescent="0.25">
      <c r="A11" s="47">
        <v>9</v>
      </c>
      <c r="B11" s="49" t="s">
        <v>51</v>
      </c>
      <c r="C11" s="49">
        <v>2</v>
      </c>
      <c r="D11" s="50">
        <v>1.48145E-8</v>
      </c>
      <c r="E11" s="50">
        <v>-4.1377099999999998E-16</v>
      </c>
      <c r="F11" s="36">
        <f t="shared" si="5"/>
        <v>2.9178868913998717E-4</v>
      </c>
      <c r="G11" s="47">
        <f t="shared" si="1"/>
        <v>-2.4519241918E-23</v>
      </c>
      <c r="H11" s="47">
        <f t="shared" si="1"/>
        <v>1.0133714826596216E-8</v>
      </c>
      <c r="I11" s="47">
        <f t="shared" si="1"/>
        <v>1.9045154087402457E-8</v>
      </c>
      <c r="J11" s="47">
        <f t="shared" si="1"/>
        <v>2.5659466688729118E-8</v>
      </c>
      <c r="K11" s="47">
        <f t="shared" si="1"/>
        <v>2.9178868913998707E-8</v>
      </c>
      <c r="L11" s="47">
        <f t="shared" si="1"/>
        <v>2.9178868913998717E-8</v>
      </c>
      <c r="M11" s="47">
        <f t="shared" si="1"/>
        <v>2.5659466688729148E-8</v>
      </c>
      <c r="N11" s="47">
        <f t="shared" si="1"/>
        <v>1.9045154087402496E-8</v>
      </c>
      <c r="O11" s="47">
        <f t="shared" si="1"/>
        <v>1.0133714826596267E-8</v>
      </c>
      <c r="P11" s="47">
        <f t="shared" si="1"/>
        <v>2.9945830754343764E-23</v>
      </c>
      <c r="Q11" s="47">
        <f t="shared" si="2"/>
        <v>-1.0133714826596213E-8</v>
      </c>
      <c r="R11" s="47">
        <f t="shared" si="2"/>
        <v>-1.9045154087402453E-8</v>
      </c>
      <c r="S11" s="47">
        <f t="shared" si="2"/>
        <v>-2.5659466688729111E-8</v>
      </c>
      <c r="T11" s="47">
        <f t="shared" si="2"/>
        <v>-2.9178868913998707E-8</v>
      </c>
      <c r="U11" s="47">
        <f t="shared" si="2"/>
        <v>-2.9178868913998717E-8</v>
      </c>
      <c r="V11" s="47">
        <f t="shared" si="2"/>
        <v>-2.5659466688729145E-8</v>
      </c>
      <c r="W11" s="47">
        <f t="shared" si="2"/>
        <v>-1.90451540874025E-8</v>
      </c>
      <c r="X11" s="47">
        <f t="shared" si="2"/>
        <v>-1.0133714826596261E-8</v>
      </c>
      <c r="Y11" s="47">
        <f t="shared" si="2"/>
        <v>-3.3575823111392511E-23</v>
      </c>
      <c r="Z11" s="47">
        <f t="shared" si="2"/>
        <v>1.0133714826596221E-8</v>
      </c>
      <c r="AA11" s="47">
        <f t="shared" si="3"/>
        <v>1.904515408740245E-8</v>
      </c>
      <c r="AB11" s="47">
        <f t="shared" si="3"/>
        <v>2.5659466688729125E-8</v>
      </c>
      <c r="AC11" s="47">
        <f t="shared" si="3"/>
        <v>2.9178868913998707E-8</v>
      </c>
      <c r="AD11" s="47">
        <f t="shared" si="3"/>
        <v>2.9178868913998714E-8</v>
      </c>
      <c r="AE11" s="47">
        <f t="shared" si="3"/>
        <v>2.5659466688729148E-8</v>
      </c>
      <c r="AF11" s="47">
        <f t="shared" si="3"/>
        <v>1.9045154087402503E-8</v>
      </c>
      <c r="AG11" s="47">
        <f t="shared" si="3"/>
        <v>1.0133714826596239E-8</v>
      </c>
      <c r="AH11" s="47">
        <f t="shared" si="3"/>
        <v>1.0889977071146251E-23</v>
      </c>
      <c r="AI11" s="47">
        <f t="shared" si="3"/>
        <v>-1.0133714826596217E-8</v>
      </c>
      <c r="AJ11" s="47">
        <f t="shared" si="3"/>
        <v>-1.9045154087402447E-8</v>
      </c>
      <c r="AK11" s="47">
        <f t="shared" si="4"/>
        <v>-2.5659466688729135E-8</v>
      </c>
      <c r="AL11" s="47">
        <f t="shared" si="4"/>
        <v>-2.9178868913998711E-8</v>
      </c>
      <c r="AM11" s="47">
        <f t="shared" si="4"/>
        <v>-2.9178868913998714E-8</v>
      </c>
      <c r="AN11" s="47">
        <f t="shared" si="4"/>
        <v>-2.5659466688729148E-8</v>
      </c>
      <c r="AO11" s="47">
        <f t="shared" si="4"/>
        <v>-1.9045154087402463E-8</v>
      </c>
      <c r="AP11" s="47">
        <f t="shared" si="4"/>
        <v>-1.013371482659629E-8</v>
      </c>
      <c r="AQ11" s="47">
        <f t="shared" si="4"/>
        <v>-1.4519969428195E-23</v>
      </c>
    </row>
    <row r="12" spans="1:43" x14ac:dyDescent="0.25">
      <c r="A12" s="47">
        <v>10</v>
      </c>
      <c r="B12" s="49" t="s">
        <v>52</v>
      </c>
      <c r="C12" s="49">
        <v>1</v>
      </c>
      <c r="D12" s="50">
        <v>4.1894000000000002E-7</v>
      </c>
      <c r="E12" s="50">
        <v>-2.2685299999999998E-16</v>
      </c>
      <c r="F12" s="36">
        <f t="shared" si="5"/>
        <v>1.6757600000000001E-2</v>
      </c>
      <c r="G12" s="47">
        <f t="shared" si="1"/>
        <v>-3.8015118328E-22</v>
      </c>
      <c r="H12" s="47">
        <f t="shared" si="1"/>
        <v>2.909926702071348E-7</v>
      </c>
      <c r="I12" s="47">
        <f t="shared" si="1"/>
        <v>5.7314367537942227E-7</v>
      </c>
      <c r="J12" s="47">
        <f t="shared" si="1"/>
        <v>8.3787999999999961E-7</v>
      </c>
      <c r="K12" s="47">
        <f t="shared" si="1"/>
        <v>1.0771577648083148E-6</v>
      </c>
      <c r="L12" s="47">
        <f t="shared" si="1"/>
        <v>1.2837066360010584E-6</v>
      </c>
      <c r="M12" s="47">
        <f t="shared" si="1"/>
        <v>1.4512507306458107E-6</v>
      </c>
      <c r="N12" s="47">
        <f t="shared" si="1"/>
        <v>1.5746993062081939E-6</v>
      </c>
      <c r="O12" s="47">
        <f t="shared" si="1"/>
        <v>1.6503014401877377E-6</v>
      </c>
      <c r="P12" s="47">
        <f t="shared" si="1"/>
        <v>1.6757600000000001E-6</v>
      </c>
      <c r="Q12" s="47">
        <f t="shared" si="2"/>
        <v>1.6503014401877379E-6</v>
      </c>
      <c r="R12" s="47">
        <f t="shared" si="2"/>
        <v>1.5746993062081939E-6</v>
      </c>
      <c r="S12" s="47">
        <f t="shared" si="2"/>
        <v>1.4512507306458114E-6</v>
      </c>
      <c r="T12" s="47">
        <f t="shared" si="2"/>
        <v>1.2837066360010592E-6</v>
      </c>
      <c r="U12" s="47">
        <f t="shared" si="2"/>
        <v>1.0771577648083161E-6</v>
      </c>
      <c r="V12" s="47">
        <f t="shared" si="2"/>
        <v>8.3788000000000057E-7</v>
      </c>
      <c r="W12" s="47">
        <f t="shared" si="2"/>
        <v>5.7314367537942364E-7</v>
      </c>
      <c r="X12" s="47">
        <f t="shared" si="2"/>
        <v>2.909926702071358E-7</v>
      </c>
      <c r="Y12" s="47">
        <f t="shared" si="2"/>
        <v>9.4949241177810796E-22</v>
      </c>
      <c r="Z12" s="47">
        <f t="shared" si="2"/>
        <v>-2.9099267020713469E-7</v>
      </c>
      <c r="AA12" s="47">
        <f t="shared" si="3"/>
        <v>-5.7314367537942174E-7</v>
      </c>
      <c r="AB12" s="47">
        <f t="shared" si="3"/>
        <v>-8.3787999999999961E-7</v>
      </c>
      <c r="AC12" s="47">
        <f t="shared" si="3"/>
        <v>-1.0771577648083146E-6</v>
      </c>
      <c r="AD12" s="47">
        <f t="shared" si="3"/>
        <v>-1.2837066360010584E-6</v>
      </c>
      <c r="AE12" s="47">
        <f t="shared" si="3"/>
        <v>-1.4512507306458105E-6</v>
      </c>
      <c r="AF12" s="47">
        <f t="shared" si="3"/>
        <v>-1.5746993062081937E-6</v>
      </c>
      <c r="AG12" s="47">
        <f t="shared" si="3"/>
        <v>-1.6503014401877377E-6</v>
      </c>
      <c r="AH12" s="47">
        <f t="shared" si="3"/>
        <v>-1.6757600000000001E-6</v>
      </c>
      <c r="AI12" s="47">
        <f t="shared" si="3"/>
        <v>-1.6503014401877379E-6</v>
      </c>
      <c r="AJ12" s="47">
        <f t="shared" si="3"/>
        <v>-1.5746993062081941E-6</v>
      </c>
      <c r="AK12" s="47">
        <f t="shared" si="4"/>
        <v>-1.4512507306458109E-6</v>
      </c>
      <c r="AL12" s="47">
        <f t="shared" si="4"/>
        <v>-1.2837066360010588E-6</v>
      </c>
      <c r="AM12" s="47">
        <f t="shared" si="4"/>
        <v>-1.0771577648083156E-6</v>
      </c>
      <c r="AN12" s="47">
        <f t="shared" si="4"/>
        <v>-8.3788000000000078E-7</v>
      </c>
      <c r="AO12" s="47">
        <f t="shared" si="4"/>
        <v>-5.7314367537942248E-7</v>
      </c>
      <c r="AP12" s="47">
        <f t="shared" si="4"/>
        <v>-2.9099267020713676E-7</v>
      </c>
      <c r="AQ12" s="47">
        <f t="shared" si="4"/>
        <v>-4.1061095495953382E-22</v>
      </c>
    </row>
    <row r="13" spans="1:43" x14ac:dyDescent="0.25">
      <c r="A13" s="47">
        <v>11</v>
      </c>
      <c r="B13" s="49" t="s">
        <v>53</v>
      </c>
      <c r="C13" s="49">
        <v>1</v>
      </c>
      <c r="D13" s="50">
        <v>4.5534499999999998E-7</v>
      </c>
      <c r="E13" s="50">
        <v>1.5708</v>
      </c>
      <c r="F13" s="36">
        <f t="shared" si="5"/>
        <v>1.3660349999907843E-2</v>
      </c>
      <c r="G13" s="47">
        <f t="shared" ref="G13:P22" si="6">Bn*SIN(m*(th-INDEX(deg,ii)*PI()/180+ph))*INDEX(mm,ii)*INDEX(_10kA,ii)</f>
        <v>1.3660349999907843E-6</v>
      </c>
      <c r="H13" s="47">
        <f t="shared" si="6"/>
        <v>1.3452809875578527E-6</v>
      </c>
      <c r="I13" s="47">
        <f t="shared" si="6"/>
        <v>1.283651293063002E-6</v>
      </c>
      <c r="J13" s="47">
        <f t="shared" si="6"/>
        <v>1.183018503587328E-6</v>
      </c>
      <c r="K13" s="47">
        <f t="shared" si="6"/>
        <v>1.0464402955164008E-6</v>
      </c>
      <c r="L13" s="47">
        <f t="shared" si="6"/>
        <v>8.7806652859054685E-7</v>
      </c>
      <c r="M13" s="47">
        <f t="shared" si="6"/>
        <v>6.8301315451657207E-7</v>
      </c>
      <c r="N13" s="47">
        <f t="shared" si="6"/>
        <v>4.6720677136394385E-7</v>
      </c>
      <c r="O13" s="47">
        <f t="shared" si="6"/>
        <v>2.3720454688145553E-7</v>
      </c>
      <c r="P13" s="47">
        <f t="shared" si="6"/>
        <v>-5.0177267335696432E-12</v>
      </c>
      <c r="Q13" s="47">
        <f t="shared" ref="Q13:Z22" si="7">Bn*SIN(m*(th-INDEX(deg,ii)*PI()/180+ph))*INDEX(mm,ii)*INDEX(_10kA,ii)</f>
        <v>-2.3721442987383436E-7</v>
      </c>
      <c r="R13" s="47">
        <f t="shared" si="7"/>
        <v>-4.6721620160551204E-7</v>
      </c>
      <c r="S13" s="47">
        <f t="shared" si="7"/>
        <v>-6.8302184547421204E-7</v>
      </c>
      <c r="T13" s="47">
        <f t="shared" si="7"/>
        <v>-8.7807421619390953E-7</v>
      </c>
      <c r="U13" s="47">
        <f t="shared" si="7"/>
        <v>-1.0464467461815465E-6</v>
      </c>
      <c r="V13" s="47">
        <f t="shared" si="7"/>
        <v>-1.1830235213140612E-6</v>
      </c>
      <c r="W13" s="47">
        <f t="shared" si="7"/>
        <v>-1.2836547253902347E-6</v>
      </c>
      <c r="X13" s="47">
        <f t="shared" si="7"/>
        <v>-1.3452827301960594E-6</v>
      </c>
      <c r="Y13" s="47">
        <f t="shared" si="7"/>
        <v>-1.3660349999907843E-6</v>
      </c>
      <c r="Z13" s="47">
        <f t="shared" si="7"/>
        <v>-1.3452809875578527E-6</v>
      </c>
      <c r="AA13" s="47">
        <f t="shared" ref="AA13:AJ22" si="8">Bn*SIN(m*(th-INDEX(deg,ii)*PI()/180+ph))*INDEX(mm,ii)*INDEX(_10kA,ii)</f>
        <v>-1.2836512930630022E-6</v>
      </c>
      <c r="AB13" s="47">
        <f t="shared" si="8"/>
        <v>-1.1830185035873278E-6</v>
      </c>
      <c r="AC13" s="47">
        <f t="shared" si="8"/>
        <v>-1.0464402955164004E-6</v>
      </c>
      <c r="AD13" s="47">
        <f t="shared" si="8"/>
        <v>-8.7806652859054685E-7</v>
      </c>
      <c r="AE13" s="47">
        <f t="shared" si="8"/>
        <v>-6.8301315451657207E-7</v>
      </c>
      <c r="AF13" s="47">
        <f t="shared" si="8"/>
        <v>-4.6720677136394406E-7</v>
      </c>
      <c r="AG13" s="47">
        <f t="shared" si="8"/>
        <v>-2.372045468814551E-7</v>
      </c>
      <c r="AH13" s="47">
        <f t="shared" si="8"/>
        <v>5.0177267334022838E-12</v>
      </c>
      <c r="AI13" s="47">
        <f t="shared" si="8"/>
        <v>2.372144298738342E-7</v>
      </c>
      <c r="AJ13" s="47">
        <f t="shared" si="8"/>
        <v>4.6721620160551189E-7</v>
      </c>
      <c r="AK13" s="47">
        <f t="shared" ref="AK13:AQ22" si="9">Bn*SIN(m*(th-INDEX(deg,ii)*PI()/180+ph))*INDEX(mm,ii)*INDEX(_10kA,ii)</f>
        <v>6.8302184547421288E-7</v>
      </c>
      <c r="AL13" s="47">
        <f t="shared" si="9"/>
        <v>8.7807421619390953E-7</v>
      </c>
      <c r="AM13" s="47">
        <f t="shared" si="9"/>
        <v>1.0464467461815465E-6</v>
      </c>
      <c r="AN13" s="47">
        <f t="shared" si="9"/>
        <v>1.1830235213140612E-6</v>
      </c>
      <c r="AO13" s="47">
        <f t="shared" si="9"/>
        <v>1.2836547253902351E-6</v>
      </c>
      <c r="AP13" s="47">
        <f t="shared" si="9"/>
        <v>1.3452827301960592E-6</v>
      </c>
      <c r="AQ13" s="47">
        <f t="shared" si="9"/>
        <v>1.3660349999907843E-6</v>
      </c>
    </row>
    <row r="14" spans="1:43" x14ac:dyDescent="0.25">
      <c r="A14" s="47">
        <v>12</v>
      </c>
      <c r="B14" s="49" t="s">
        <v>54</v>
      </c>
      <c r="C14" s="49">
        <v>2</v>
      </c>
      <c r="D14" s="50">
        <v>2.26643E-8</v>
      </c>
      <c r="E14" s="50">
        <v>-4.2842300000000002E-16</v>
      </c>
      <c r="F14" s="36">
        <f t="shared" si="5"/>
        <v>4.4639956713189184E-4</v>
      </c>
      <c r="G14" s="47">
        <f t="shared" si="6"/>
        <v>-3.88396295956E-23</v>
      </c>
      <c r="H14" s="47">
        <f t="shared" si="6"/>
        <v>1.5503294268751872E-8</v>
      </c>
      <c r="I14" s="47">
        <f t="shared" si="6"/>
        <v>2.9136662444437234E-8</v>
      </c>
      <c r="J14" s="47">
        <f t="shared" si="6"/>
        <v>3.9255719117983283E-8</v>
      </c>
      <c r="K14" s="47">
        <f t="shared" si="6"/>
        <v>4.4639956713189169E-8</v>
      </c>
      <c r="L14" s="47">
        <f t="shared" si="6"/>
        <v>4.4639956713189182E-8</v>
      </c>
      <c r="M14" s="47">
        <f t="shared" si="6"/>
        <v>3.9255719117983329E-8</v>
      </c>
      <c r="N14" s="47">
        <f t="shared" si="6"/>
        <v>2.9136662444437304E-8</v>
      </c>
      <c r="O14" s="47">
        <f t="shared" si="6"/>
        <v>1.5503294268751951E-8</v>
      </c>
      <c r="P14" s="47">
        <f t="shared" si="6"/>
        <v>4.5813310740536182E-23</v>
      </c>
      <c r="Q14" s="47">
        <f t="shared" si="7"/>
        <v>-1.5503294268751865E-8</v>
      </c>
      <c r="R14" s="47">
        <f t="shared" si="7"/>
        <v>-2.9136662444437234E-8</v>
      </c>
      <c r="S14" s="47">
        <f t="shared" si="7"/>
        <v>-3.9255719117983276E-8</v>
      </c>
      <c r="T14" s="47">
        <f t="shared" si="7"/>
        <v>-4.4639956713189169E-8</v>
      </c>
      <c r="U14" s="47">
        <f t="shared" si="7"/>
        <v>-4.4639956713189182E-8</v>
      </c>
      <c r="V14" s="47">
        <f t="shared" si="7"/>
        <v>-3.9255719117983322E-8</v>
      </c>
      <c r="W14" s="47">
        <f t="shared" si="7"/>
        <v>-2.9136662444437307E-8</v>
      </c>
      <c r="X14" s="47">
        <f t="shared" si="7"/>
        <v>-1.5503294268751938E-8</v>
      </c>
      <c r="Y14" s="47">
        <f t="shared" si="7"/>
        <v>-5.1366737165853273E-23</v>
      </c>
      <c r="Z14" s="47">
        <f t="shared" si="7"/>
        <v>1.5503294268751879E-8</v>
      </c>
      <c r="AA14" s="47">
        <f t="shared" si="8"/>
        <v>2.9136662444437227E-8</v>
      </c>
      <c r="AB14" s="47">
        <f t="shared" si="8"/>
        <v>3.9255719117983296E-8</v>
      </c>
      <c r="AC14" s="47">
        <f t="shared" si="8"/>
        <v>4.4639956713189169E-8</v>
      </c>
      <c r="AD14" s="47">
        <f t="shared" si="8"/>
        <v>4.4639956713189176E-8</v>
      </c>
      <c r="AE14" s="47">
        <f t="shared" si="8"/>
        <v>3.9255719117983329E-8</v>
      </c>
      <c r="AF14" s="47">
        <f t="shared" si="8"/>
        <v>2.9136662444437313E-8</v>
      </c>
      <c r="AG14" s="47">
        <f t="shared" si="8"/>
        <v>1.5503294268751908E-8</v>
      </c>
      <c r="AH14" s="47">
        <f t="shared" si="8"/>
        <v>1.6660279275951261E-23</v>
      </c>
      <c r="AI14" s="47">
        <f t="shared" si="8"/>
        <v>-1.5503294268751875E-8</v>
      </c>
      <c r="AJ14" s="47">
        <f t="shared" si="8"/>
        <v>-2.9136662444437224E-8</v>
      </c>
      <c r="AK14" s="47">
        <f t="shared" si="9"/>
        <v>-3.9255719117983309E-8</v>
      </c>
      <c r="AL14" s="47">
        <f t="shared" si="9"/>
        <v>-4.4639956713189176E-8</v>
      </c>
      <c r="AM14" s="47">
        <f t="shared" si="9"/>
        <v>-4.4639956713189176E-8</v>
      </c>
      <c r="AN14" s="47">
        <f t="shared" si="9"/>
        <v>-3.9255719117983329E-8</v>
      </c>
      <c r="AO14" s="47">
        <f t="shared" si="9"/>
        <v>-2.9136662444437254E-8</v>
      </c>
      <c r="AP14" s="47">
        <f t="shared" si="9"/>
        <v>-1.5503294268751988E-8</v>
      </c>
      <c r="AQ14" s="47">
        <f t="shared" si="9"/>
        <v>-2.2213705701268349E-23</v>
      </c>
    </row>
    <row r="15" spans="1:43" x14ac:dyDescent="0.25">
      <c r="A15" s="47">
        <v>13</v>
      </c>
      <c r="B15" s="49" t="s">
        <v>55</v>
      </c>
      <c r="C15" s="49">
        <v>1</v>
      </c>
      <c r="D15" s="50">
        <v>1.06527E-6</v>
      </c>
      <c r="E15" s="50">
        <v>5.18811E-14</v>
      </c>
      <c r="F15" s="36">
        <f t="shared" si="5"/>
        <v>4.2610799999999997E-2</v>
      </c>
      <c r="G15" s="47">
        <f t="shared" si="6"/>
        <v>2.21069517588E-19</v>
      </c>
      <c r="H15" s="47">
        <f t="shared" si="6"/>
        <v>7.3992877689322122E-7</v>
      </c>
      <c r="I15" s="47">
        <f t="shared" si="6"/>
        <v>1.4573751923223484E-6</v>
      </c>
      <c r="J15" s="47">
        <f t="shared" si="6"/>
        <v>2.130540000000191E-6</v>
      </c>
      <c r="K15" s="47">
        <f t="shared" si="6"/>
        <v>2.7389694278832882E-6</v>
      </c>
      <c r="L15" s="47">
        <f t="shared" si="6"/>
        <v>3.2641766556855568E-6</v>
      </c>
      <c r="M15" s="47">
        <f t="shared" si="6"/>
        <v>3.6902035275579063E-6</v>
      </c>
      <c r="N15" s="47">
        <f t="shared" si="6"/>
        <v>4.0041054325784936E-6</v>
      </c>
      <c r="O15" s="47">
        <f t="shared" si="6"/>
        <v>4.1963446202052975E-6</v>
      </c>
      <c r="P15" s="47">
        <f t="shared" si="6"/>
        <v>4.26108E-6</v>
      </c>
      <c r="Q15" s="47">
        <f t="shared" si="7"/>
        <v>4.1963446202052213E-6</v>
      </c>
      <c r="R15" s="47">
        <f t="shared" si="7"/>
        <v>4.0041054325783428E-6</v>
      </c>
      <c r="S15" s="47">
        <f t="shared" si="7"/>
        <v>3.6902035275576853E-6</v>
      </c>
      <c r="T15" s="47">
        <f t="shared" si="7"/>
        <v>3.2641766556852727E-6</v>
      </c>
      <c r="U15" s="47">
        <f t="shared" si="7"/>
        <v>2.7389694278829502E-6</v>
      </c>
      <c r="V15" s="47">
        <f t="shared" si="7"/>
        <v>2.1305399999998082E-6</v>
      </c>
      <c r="W15" s="47">
        <f t="shared" si="7"/>
        <v>1.4573751923219331E-6</v>
      </c>
      <c r="X15" s="47">
        <f t="shared" si="7"/>
        <v>7.3992877689278521E-7</v>
      </c>
      <c r="Y15" s="47">
        <f t="shared" si="7"/>
        <v>-2.2087701352820068E-19</v>
      </c>
      <c r="Z15" s="47">
        <f t="shared" si="7"/>
        <v>-7.3992877689322207E-7</v>
      </c>
      <c r="AA15" s="47">
        <f t="shared" si="8"/>
        <v>-1.4573751923223481E-6</v>
      </c>
      <c r="AB15" s="47">
        <f t="shared" si="8"/>
        <v>-2.1305400000001923E-6</v>
      </c>
      <c r="AC15" s="47">
        <f t="shared" si="8"/>
        <v>-2.7389694278832886E-6</v>
      </c>
      <c r="AD15" s="47">
        <f t="shared" si="8"/>
        <v>-3.2641766556855552E-6</v>
      </c>
      <c r="AE15" s="47">
        <f t="shared" si="8"/>
        <v>-3.6902035275579046E-6</v>
      </c>
      <c r="AF15" s="47">
        <f t="shared" si="8"/>
        <v>-4.0041054325784927E-6</v>
      </c>
      <c r="AG15" s="47">
        <f t="shared" si="8"/>
        <v>-4.1963446202052975E-6</v>
      </c>
      <c r="AH15" s="47">
        <f t="shared" si="8"/>
        <v>-4.26108E-6</v>
      </c>
      <c r="AI15" s="47">
        <f t="shared" si="8"/>
        <v>-4.1963446202052213E-6</v>
      </c>
      <c r="AJ15" s="47">
        <f t="shared" si="8"/>
        <v>-4.0041054325783445E-6</v>
      </c>
      <c r="AK15" s="47">
        <f t="shared" si="9"/>
        <v>-3.6902035275576861E-6</v>
      </c>
      <c r="AL15" s="47">
        <f t="shared" si="9"/>
        <v>-3.2641766556852744E-6</v>
      </c>
      <c r="AM15" s="47">
        <f t="shared" si="9"/>
        <v>-2.7389694278829515E-6</v>
      </c>
      <c r="AN15" s="47">
        <f t="shared" si="9"/>
        <v>-2.1305399999998116E-6</v>
      </c>
      <c r="AO15" s="47">
        <f t="shared" si="9"/>
        <v>-1.4573751923219337E-6</v>
      </c>
      <c r="AP15" s="47">
        <f t="shared" si="9"/>
        <v>-7.3992877689279135E-7</v>
      </c>
      <c r="AQ15" s="47">
        <f t="shared" si="9"/>
        <v>2.1846266832006856E-19</v>
      </c>
    </row>
    <row r="16" spans="1:43" x14ac:dyDescent="0.25">
      <c r="A16" s="47">
        <v>14</v>
      </c>
      <c r="B16" s="49" t="s">
        <v>56</v>
      </c>
      <c r="C16" s="49">
        <v>1</v>
      </c>
      <c r="D16" s="50">
        <v>1.1133199999999999E-6</v>
      </c>
      <c r="E16" s="50">
        <v>1.5708</v>
      </c>
      <c r="F16" s="36">
        <f t="shared" si="5"/>
        <v>3.3399599999774675E-2</v>
      </c>
      <c r="G16" s="47">
        <f t="shared" si="6"/>
        <v>3.3399599999774672E-6</v>
      </c>
      <c r="H16" s="47">
        <f t="shared" si="6"/>
        <v>3.2892163723504348E-6</v>
      </c>
      <c r="I16" s="47">
        <f t="shared" si="6"/>
        <v>3.1385315696733274E-6</v>
      </c>
      <c r="J16" s="47">
        <f t="shared" si="6"/>
        <v>2.8924840734253011E-6</v>
      </c>
      <c r="K16" s="47">
        <f t="shared" si="6"/>
        <v>2.5585499122738127E-6</v>
      </c>
      <c r="L16" s="47">
        <f t="shared" si="6"/>
        <v>2.1468755067266086E-6</v>
      </c>
      <c r="M16" s="47">
        <f t="shared" si="6"/>
        <v>1.669969375278942E-6</v>
      </c>
      <c r="N16" s="47">
        <f t="shared" si="6"/>
        <v>1.1423220694087035E-6</v>
      </c>
      <c r="O16" s="47">
        <f t="shared" si="6"/>
        <v>5.7996588550233794E-7</v>
      </c>
      <c r="P16" s="47">
        <f t="shared" si="6"/>
        <v>-1.2268358117510359E-11</v>
      </c>
      <c r="Q16" s="47">
        <f t="shared" si="7"/>
        <v>-5.7999004945071816E-7</v>
      </c>
      <c r="R16" s="47">
        <f t="shared" si="7"/>
        <v>-1.1423451263798848E-6</v>
      </c>
      <c r="S16" s="47">
        <f t="shared" si="7"/>
        <v>-1.6699906246985243E-6</v>
      </c>
      <c r="T16" s="47">
        <f t="shared" si="7"/>
        <v>-2.1468943029417325E-6</v>
      </c>
      <c r="U16" s="47">
        <f t="shared" si="7"/>
        <v>-2.5585656841709901E-6</v>
      </c>
      <c r="V16" s="47">
        <f t="shared" si="7"/>
        <v>-2.8924963417834187E-6</v>
      </c>
      <c r="W16" s="47">
        <f t="shared" si="7"/>
        <v>-3.1385399617245301E-6</v>
      </c>
      <c r="X16" s="47">
        <f t="shared" si="7"/>
        <v>-3.2892206331064945E-6</v>
      </c>
      <c r="Y16" s="47">
        <f t="shared" si="7"/>
        <v>-3.3399599999774672E-6</v>
      </c>
      <c r="Z16" s="47">
        <f t="shared" si="7"/>
        <v>-3.2892163723504348E-6</v>
      </c>
      <c r="AA16" s="47">
        <f t="shared" si="8"/>
        <v>-3.1385315696733278E-6</v>
      </c>
      <c r="AB16" s="47">
        <f t="shared" si="8"/>
        <v>-2.8924840734253007E-6</v>
      </c>
      <c r="AC16" s="47">
        <f t="shared" si="8"/>
        <v>-2.5585499122738122E-6</v>
      </c>
      <c r="AD16" s="47">
        <f t="shared" si="8"/>
        <v>-2.1468755067266086E-6</v>
      </c>
      <c r="AE16" s="47">
        <f t="shared" si="8"/>
        <v>-1.6699693752789424E-6</v>
      </c>
      <c r="AF16" s="47">
        <f t="shared" si="8"/>
        <v>-1.1423220694087037E-6</v>
      </c>
      <c r="AG16" s="47">
        <f t="shared" si="8"/>
        <v>-5.7996588550233689E-7</v>
      </c>
      <c r="AH16" s="47">
        <f t="shared" si="8"/>
        <v>1.2268358117101166E-11</v>
      </c>
      <c r="AI16" s="47">
        <f t="shared" si="8"/>
        <v>5.7999004945071784E-7</v>
      </c>
      <c r="AJ16" s="47">
        <f t="shared" si="8"/>
        <v>1.1423451263798846E-6</v>
      </c>
      <c r="AK16" s="47">
        <f t="shared" si="9"/>
        <v>1.6699906246985267E-6</v>
      </c>
      <c r="AL16" s="47">
        <f t="shared" si="9"/>
        <v>2.1468943029417325E-6</v>
      </c>
      <c r="AM16" s="47">
        <f t="shared" si="9"/>
        <v>2.5585656841709897E-6</v>
      </c>
      <c r="AN16" s="47">
        <f t="shared" si="9"/>
        <v>2.8924963417834182E-6</v>
      </c>
      <c r="AO16" s="47">
        <f t="shared" si="9"/>
        <v>3.1385399617245313E-6</v>
      </c>
      <c r="AP16" s="47">
        <f t="shared" si="9"/>
        <v>3.2892206331064945E-6</v>
      </c>
      <c r="AQ16" s="47">
        <f t="shared" si="9"/>
        <v>3.3399599999774672E-6</v>
      </c>
    </row>
    <row r="17" spans="1:43" x14ac:dyDescent="0.25">
      <c r="A17" s="47">
        <v>15</v>
      </c>
      <c r="B17" s="49" t="s">
        <v>57</v>
      </c>
      <c r="C17" s="49">
        <v>2</v>
      </c>
      <c r="D17" s="50">
        <v>7.7745699999999997E-8</v>
      </c>
      <c r="E17" s="50">
        <v>-4.1018700000000001E-16</v>
      </c>
      <c r="F17" s="36">
        <f t="shared" si="5"/>
        <v>1.5312913624672248E-3</v>
      </c>
      <c r="G17" s="47">
        <f t="shared" si="6"/>
        <v>-1.275611017836E-22</v>
      </c>
      <c r="H17" s="47">
        <f t="shared" si="6"/>
        <v>5.3181190913908759E-8</v>
      </c>
      <c r="I17" s="47">
        <f t="shared" si="6"/>
        <v>9.9947945332813461E-8</v>
      </c>
      <c r="J17" s="47">
        <f t="shared" si="6"/>
        <v>1.3465950247000758E-7</v>
      </c>
      <c r="K17" s="47">
        <f t="shared" si="6"/>
        <v>1.5312913624672242E-7</v>
      </c>
      <c r="L17" s="47">
        <f t="shared" si="6"/>
        <v>1.5312913624672247E-7</v>
      </c>
      <c r="M17" s="47">
        <f t="shared" si="6"/>
        <v>1.3465950247000774E-7</v>
      </c>
      <c r="N17" s="47">
        <f t="shared" si="6"/>
        <v>9.9947945332813686E-8</v>
      </c>
      <c r="O17" s="47">
        <f t="shared" si="6"/>
        <v>5.3181190913909037E-8</v>
      </c>
      <c r="P17" s="47">
        <f t="shared" si="6"/>
        <v>1.5715411077511786E-22</v>
      </c>
      <c r="Q17" s="47">
        <f t="shared" si="7"/>
        <v>-5.3181190913908745E-8</v>
      </c>
      <c r="R17" s="47">
        <f t="shared" si="7"/>
        <v>-9.9947945332813448E-8</v>
      </c>
      <c r="S17" s="47">
        <f t="shared" si="7"/>
        <v>-1.3465950247000755E-7</v>
      </c>
      <c r="T17" s="47">
        <f t="shared" si="7"/>
        <v>-1.5312913624672242E-7</v>
      </c>
      <c r="U17" s="47">
        <f t="shared" si="7"/>
        <v>-1.5312913624672247E-7</v>
      </c>
      <c r="V17" s="47">
        <f t="shared" si="7"/>
        <v>-1.3465950247000771E-7</v>
      </c>
      <c r="W17" s="47">
        <f t="shared" si="7"/>
        <v>-9.9947945332813699E-8</v>
      </c>
      <c r="X17" s="47">
        <f t="shared" si="7"/>
        <v>-5.3181190913908997E-8</v>
      </c>
      <c r="Y17" s="47">
        <f t="shared" si="7"/>
        <v>-1.7620411562127569E-22</v>
      </c>
      <c r="Z17" s="47">
        <f t="shared" si="7"/>
        <v>5.3181190913908785E-8</v>
      </c>
      <c r="AA17" s="47">
        <f t="shared" si="8"/>
        <v>9.9947945332813421E-8</v>
      </c>
      <c r="AB17" s="47">
        <f t="shared" si="8"/>
        <v>1.3465950247000761E-7</v>
      </c>
      <c r="AC17" s="47">
        <f t="shared" si="8"/>
        <v>1.5312913624672242E-7</v>
      </c>
      <c r="AD17" s="47">
        <f t="shared" si="8"/>
        <v>1.5312913624672244E-7</v>
      </c>
      <c r="AE17" s="47">
        <f t="shared" si="8"/>
        <v>1.3465950247000774E-7</v>
      </c>
      <c r="AF17" s="47">
        <f t="shared" si="8"/>
        <v>9.9947945332813712E-8</v>
      </c>
      <c r="AG17" s="47">
        <f t="shared" si="8"/>
        <v>5.3181190913908884E-8</v>
      </c>
      <c r="AH17" s="47">
        <f t="shared" si="8"/>
        <v>5.7150014538473455E-23</v>
      </c>
      <c r="AI17" s="47">
        <f t="shared" si="8"/>
        <v>-5.3181190913908772E-8</v>
      </c>
      <c r="AJ17" s="47">
        <f t="shared" si="8"/>
        <v>-9.9947945332813408E-8</v>
      </c>
      <c r="AK17" s="47">
        <f t="shared" si="9"/>
        <v>-1.3465950247000766E-7</v>
      </c>
      <c r="AL17" s="47">
        <f t="shared" si="9"/>
        <v>-1.5312913624672244E-7</v>
      </c>
      <c r="AM17" s="47">
        <f t="shared" si="9"/>
        <v>-1.5312913624672244E-7</v>
      </c>
      <c r="AN17" s="47">
        <f t="shared" si="9"/>
        <v>-1.3465950247000774E-7</v>
      </c>
      <c r="AO17" s="47">
        <f t="shared" si="9"/>
        <v>-9.9947945332813514E-8</v>
      </c>
      <c r="AP17" s="47">
        <f t="shared" si="9"/>
        <v>-5.3181190913909156E-8</v>
      </c>
      <c r="AQ17" s="47">
        <f t="shared" si="9"/>
        <v>-7.6200019384631278E-23</v>
      </c>
    </row>
    <row r="18" spans="1:43" x14ac:dyDescent="0.25">
      <c r="A18" s="47">
        <v>16</v>
      </c>
      <c r="B18" s="49" t="s">
        <v>58</v>
      </c>
      <c r="C18" s="49">
        <v>1</v>
      </c>
      <c r="D18" s="50">
        <v>3.9760999999999999E-6</v>
      </c>
      <c r="E18" s="50">
        <v>-1.3994000000000001E-13</v>
      </c>
      <c r="F18" s="36">
        <f t="shared" si="5"/>
        <v>0.15904399999999999</v>
      </c>
      <c r="G18" s="47">
        <f t="shared" si="6"/>
        <v>-2.2256617360000002E-18</v>
      </c>
      <c r="H18" s="47">
        <f t="shared" si="6"/>
        <v>2.7617700768837351E-6</v>
      </c>
      <c r="I18" s="47">
        <f t="shared" si="6"/>
        <v>5.4396251675066738E-6</v>
      </c>
      <c r="J18" s="47">
        <f t="shared" si="6"/>
        <v>7.952199999998072E-6</v>
      </c>
      <c r="K18" s="47">
        <f t="shared" si="6"/>
        <v>1.022315125949689E-5</v>
      </c>
      <c r="L18" s="47">
        <f t="shared" si="6"/>
        <v>1.2183477241140043E-5</v>
      </c>
      <c r="M18" s="47">
        <f t="shared" si="6"/>
        <v>1.3773614431948112E-5</v>
      </c>
      <c r="N18" s="47">
        <f t="shared" si="6"/>
        <v>1.4945247318026639E-5</v>
      </c>
      <c r="O18" s="47">
        <f t="shared" si="6"/>
        <v>1.5662776427006974E-5</v>
      </c>
      <c r="P18" s="47">
        <f t="shared" si="6"/>
        <v>1.59044E-5</v>
      </c>
      <c r="Q18" s="47">
        <f t="shared" si="7"/>
        <v>1.5662776427007746E-5</v>
      </c>
      <c r="R18" s="47">
        <f t="shared" si="7"/>
        <v>1.4945247318028163E-5</v>
      </c>
      <c r="S18" s="47">
        <f t="shared" si="7"/>
        <v>1.377361443195034E-5</v>
      </c>
      <c r="T18" s="47">
        <f t="shared" si="7"/>
        <v>1.2183477241142904E-5</v>
      </c>
      <c r="U18" s="47">
        <f t="shared" si="7"/>
        <v>1.0223151259500302E-5</v>
      </c>
      <c r="V18" s="47">
        <f t="shared" si="7"/>
        <v>7.952200000001926E-6</v>
      </c>
      <c r="W18" s="47">
        <f t="shared" si="7"/>
        <v>5.439625167510859E-6</v>
      </c>
      <c r="X18" s="47">
        <f t="shared" si="7"/>
        <v>2.7617700768881168E-6</v>
      </c>
      <c r="Y18" s="47">
        <f t="shared" si="7"/>
        <v>2.2267848402875158E-18</v>
      </c>
      <c r="Z18" s="47">
        <f t="shared" si="7"/>
        <v>-2.7617700768837377E-6</v>
      </c>
      <c r="AA18" s="47">
        <f t="shared" si="8"/>
        <v>-5.4396251675066738E-6</v>
      </c>
      <c r="AB18" s="47">
        <f t="shared" si="8"/>
        <v>-7.9521999999980754E-6</v>
      </c>
      <c r="AC18" s="47">
        <f t="shared" si="8"/>
        <v>-1.022315125949689E-5</v>
      </c>
      <c r="AD18" s="47">
        <f t="shared" si="8"/>
        <v>-1.2183477241140036E-5</v>
      </c>
      <c r="AE18" s="47">
        <f t="shared" si="8"/>
        <v>-1.3773614431948105E-5</v>
      </c>
      <c r="AF18" s="47">
        <f t="shared" si="8"/>
        <v>-1.4945247318026634E-5</v>
      </c>
      <c r="AG18" s="47">
        <f t="shared" si="8"/>
        <v>-1.5662776427006974E-5</v>
      </c>
      <c r="AH18" s="47">
        <f t="shared" si="8"/>
        <v>-1.59044E-5</v>
      </c>
      <c r="AI18" s="47">
        <f t="shared" si="8"/>
        <v>-1.566277642700775E-5</v>
      </c>
      <c r="AJ18" s="47">
        <f t="shared" si="8"/>
        <v>-1.4945247318028168E-5</v>
      </c>
      <c r="AK18" s="47">
        <f t="shared" si="9"/>
        <v>-1.3773614431950341E-5</v>
      </c>
      <c r="AL18" s="47">
        <f t="shared" si="9"/>
        <v>-1.2183477241142909E-5</v>
      </c>
      <c r="AM18" s="47">
        <f t="shared" si="9"/>
        <v>-1.0223151259500309E-5</v>
      </c>
      <c r="AN18" s="47">
        <f t="shared" si="9"/>
        <v>-7.9522000000019396E-6</v>
      </c>
      <c r="AO18" s="47">
        <f t="shared" si="9"/>
        <v>-5.4396251675108607E-6</v>
      </c>
      <c r="AP18" s="47">
        <f t="shared" si="9"/>
        <v>-2.7617700768881397E-6</v>
      </c>
      <c r="AQ18" s="47">
        <f t="shared" si="9"/>
        <v>-2.2357963378252797E-18</v>
      </c>
    </row>
    <row r="19" spans="1:43" x14ac:dyDescent="0.25">
      <c r="A19" s="47">
        <v>17</v>
      </c>
      <c r="B19" s="49" t="s">
        <v>59</v>
      </c>
      <c r="C19" s="49">
        <v>1</v>
      </c>
      <c r="D19" s="50">
        <v>2.3793900000000002E-6</v>
      </c>
      <c r="E19" s="50">
        <v>1.5708</v>
      </c>
      <c r="F19" s="36">
        <f t="shared" si="5"/>
        <v>7.1381699999518447E-2</v>
      </c>
      <c r="G19" s="47">
        <f t="shared" si="6"/>
        <v>7.1381699999518446E-6</v>
      </c>
      <c r="H19" s="47">
        <f t="shared" si="6"/>
        <v>7.0297206052230279E-6</v>
      </c>
      <c r="I19" s="47">
        <f t="shared" si="6"/>
        <v>6.7076767071147734E-6</v>
      </c>
      <c r="J19" s="47">
        <f t="shared" si="6"/>
        <v>6.1818234465090257E-6</v>
      </c>
      <c r="K19" s="47">
        <f t="shared" si="6"/>
        <v>5.4681386086347043E-6</v>
      </c>
      <c r="L19" s="47">
        <f t="shared" si="6"/>
        <v>4.5883071461486594E-6</v>
      </c>
      <c r="M19" s="47">
        <f t="shared" si="6"/>
        <v>3.5690622928223363E-6</v>
      </c>
      <c r="N19" s="47">
        <f t="shared" si="6"/>
        <v>2.4413732877612681E-6</v>
      </c>
      <c r="O19" s="47">
        <f t="shared" si="6"/>
        <v>1.2395043907460641E-6</v>
      </c>
      <c r="P19" s="47">
        <f t="shared" si="6"/>
        <v>-2.6219962473702961E-11</v>
      </c>
      <c r="Q19" s="47">
        <f t="shared" si="7"/>
        <v>-1.2395560339907164E-6</v>
      </c>
      <c r="R19" s="47">
        <f t="shared" si="7"/>
        <v>-2.4414225651717699E-6</v>
      </c>
      <c r="S19" s="47">
        <f t="shared" si="7"/>
        <v>-3.5691077071295066E-6</v>
      </c>
      <c r="T19" s="47">
        <f t="shared" si="7"/>
        <v>-4.5883473174617627E-6</v>
      </c>
      <c r="U19" s="47">
        <f t="shared" si="7"/>
        <v>-5.4681723163687104E-6</v>
      </c>
      <c r="V19" s="47">
        <f t="shared" si="7"/>
        <v>-6.1818496664714994E-6</v>
      </c>
      <c r="W19" s="47">
        <f t="shared" si="7"/>
        <v>-6.7076946426254186E-6</v>
      </c>
      <c r="X19" s="47">
        <f t="shared" si="7"/>
        <v>-7.0297297113204322E-6</v>
      </c>
      <c r="Y19" s="47">
        <f t="shared" si="7"/>
        <v>-7.1381699999518446E-6</v>
      </c>
      <c r="Z19" s="47">
        <f t="shared" si="7"/>
        <v>-7.0297206052230279E-6</v>
      </c>
      <c r="AA19" s="47">
        <f t="shared" si="8"/>
        <v>-6.7076767071147743E-6</v>
      </c>
      <c r="AB19" s="47">
        <f t="shared" si="8"/>
        <v>-6.1818234465090248E-6</v>
      </c>
      <c r="AC19" s="47">
        <f t="shared" si="8"/>
        <v>-5.4681386086347018E-6</v>
      </c>
      <c r="AD19" s="47">
        <f t="shared" si="8"/>
        <v>-4.5883071461486594E-6</v>
      </c>
      <c r="AE19" s="47">
        <f t="shared" si="8"/>
        <v>-3.5690622928223363E-6</v>
      </c>
      <c r="AF19" s="47">
        <f t="shared" si="8"/>
        <v>-2.441373287761269E-6</v>
      </c>
      <c r="AG19" s="47">
        <f t="shared" si="8"/>
        <v>-1.2395043907460617E-6</v>
      </c>
      <c r="AH19" s="47">
        <f t="shared" si="8"/>
        <v>2.6219962472828431E-11</v>
      </c>
      <c r="AI19" s="47">
        <f t="shared" si="8"/>
        <v>1.2395560339907158E-6</v>
      </c>
      <c r="AJ19" s="47">
        <f t="shared" si="8"/>
        <v>2.441422565171769E-6</v>
      </c>
      <c r="AK19" s="47">
        <f t="shared" si="9"/>
        <v>3.5691077071295117E-6</v>
      </c>
      <c r="AL19" s="47">
        <f t="shared" si="9"/>
        <v>4.5883473174617627E-6</v>
      </c>
      <c r="AM19" s="47">
        <f t="shared" si="9"/>
        <v>5.4681723163687096E-6</v>
      </c>
      <c r="AN19" s="47">
        <f t="shared" si="9"/>
        <v>6.1818496664714977E-6</v>
      </c>
      <c r="AO19" s="47">
        <f t="shared" si="9"/>
        <v>6.7076946426254203E-6</v>
      </c>
      <c r="AP19" s="47">
        <f t="shared" si="9"/>
        <v>7.0297297113204314E-6</v>
      </c>
      <c r="AQ19" s="47">
        <f t="shared" si="9"/>
        <v>7.1381699999518446E-6</v>
      </c>
    </row>
    <row r="20" spans="1:43" x14ac:dyDescent="0.25">
      <c r="A20" s="47">
        <v>18</v>
      </c>
      <c r="B20" s="49" t="s">
        <v>60</v>
      </c>
      <c r="C20" s="49">
        <v>2</v>
      </c>
      <c r="D20" s="50">
        <v>5.5131299999999996E-7</v>
      </c>
      <c r="E20" s="50">
        <v>9.92381E-11</v>
      </c>
      <c r="F20" s="36">
        <f t="shared" si="5"/>
        <v>1.0858746335108409E-2</v>
      </c>
      <c r="G20" s="47">
        <f t="shared" si="6"/>
        <v>2.1884501850119998E-16</v>
      </c>
      <c r="H20" s="47">
        <f t="shared" si="6"/>
        <v>3.7712030276025576E-7</v>
      </c>
      <c r="I20" s="47">
        <f t="shared" si="6"/>
        <v>7.0875433108587509E-7</v>
      </c>
      <c r="J20" s="47">
        <f t="shared" si="6"/>
        <v>9.5490212698264275E-7</v>
      </c>
      <c r="K20" s="47">
        <f t="shared" si="6"/>
        <v>1.085874633510841E-6</v>
      </c>
      <c r="L20" s="47">
        <f t="shared" si="6"/>
        <v>1.0858746334348369E-6</v>
      </c>
      <c r="M20" s="47">
        <f t="shared" si="6"/>
        <v>9.5490212676379782E-7</v>
      </c>
      <c r="N20" s="47">
        <f t="shared" si="6"/>
        <v>7.0875433075058504E-7</v>
      </c>
      <c r="O20" s="47">
        <f t="shared" si="6"/>
        <v>3.7712030234896176E-7</v>
      </c>
      <c r="P20" s="47">
        <f t="shared" si="6"/>
        <v>-2.1884504491376025E-16</v>
      </c>
      <c r="Q20" s="47">
        <f t="shared" si="7"/>
        <v>-3.7712030276025592E-7</v>
      </c>
      <c r="R20" s="47">
        <f t="shared" si="7"/>
        <v>-7.0875433108587509E-7</v>
      </c>
      <c r="S20" s="47">
        <f t="shared" si="7"/>
        <v>-9.5490212698264233E-7</v>
      </c>
      <c r="T20" s="47">
        <f t="shared" si="7"/>
        <v>-1.0858746335108407E-6</v>
      </c>
      <c r="U20" s="47">
        <f t="shared" si="7"/>
        <v>-1.0858746334348369E-6</v>
      </c>
      <c r="V20" s="47">
        <f t="shared" si="7"/>
        <v>-9.5490212676379803E-7</v>
      </c>
      <c r="W20" s="47">
        <f t="shared" si="7"/>
        <v>-7.0875433075058557E-7</v>
      </c>
      <c r="X20" s="47">
        <f t="shared" si="7"/>
        <v>-3.7712030234896187E-7</v>
      </c>
      <c r="Y20" s="47">
        <f t="shared" si="7"/>
        <v>2.1884442016139714E-16</v>
      </c>
      <c r="Z20" s="47">
        <f t="shared" si="7"/>
        <v>3.7712030276025576E-7</v>
      </c>
      <c r="AA20" s="47">
        <f t="shared" si="8"/>
        <v>7.0875433108587467E-7</v>
      </c>
      <c r="AB20" s="47">
        <f t="shared" si="8"/>
        <v>9.5490212698264297E-7</v>
      </c>
      <c r="AC20" s="47">
        <f t="shared" si="8"/>
        <v>1.0858746335108407E-6</v>
      </c>
      <c r="AD20" s="47">
        <f t="shared" si="8"/>
        <v>1.0858746334348369E-6</v>
      </c>
      <c r="AE20" s="47">
        <f t="shared" si="8"/>
        <v>9.5490212676379866E-7</v>
      </c>
      <c r="AF20" s="47">
        <f t="shared" si="8"/>
        <v>7.0875433075058642E-7</v>
      </c>
      <c r="AG20" s="47">
        <f t="shared" si="8"/>
        <v>3.7712030234896197E-7</v>
      </c>
      <c r="AH20" s="47">
        <f t="shared" si="8"/>
        <v>-2.188442850733431E-16</v>
      </c>
      <c r="AI20" s="47">
        <f t="shared" si="8"/>
        <v>-3.7712030276025475E-7</v>
      </c>
      <c r="AJ20" s="47">
        <f t="shared" si="8"/>
        <v>-7.0875433108587382E-7</v>
      </c>
      <c r="AK20" s="47">
        <f t="shared" si="9"/>
        <v>-9.5490212698264275E-7</v>
      </c>
      <c r="AL20" s="47">
        <f t="shared" si="9"/>
        <v>-1.0858746335108407E-6</v>
      </c>
      <c r="AM20" s="47">
        <f t="shared" si="9"/>
        <v>-1.0858746334348369E-6</v>
      </c>
      <c r="AN20" s="47">
        <f t="shared" si="9"/>
        <v>-9.5490212676379866E-7</v>
      </c>
      <c r="AO20" s="47">
        <f t="shared" si="9"/>
        <v>-7.0875433075058504E-7</v>
      </c>
      <c r="AP20" s="47">
        <f t="shared" si="9"/>
        <v>-3.7712030234896393E-7</v>
      </c>
      <c r="AQ20" s="47">
        <f t="shared" si="9"/>
        <v>2.1884414998528909E-16</v>
      </c>
    </row>
    <row r="21" spans="1:43" x14ac:dyDescent="0.25">
      <c r="A21" s="47">
        <v>19</v>
      </c>
      <c r="B21" s="49" t="s">
        <v>90</v>
      </c>
      <c r="C21" s="49">
        <v>1</v>
      </c>
      <c r="D21" s="50">
        <v>5.3438899999999999E-6</v>
      </c>
      <c r="E21" s="50">
        <v>-2.8356300000000002E-16</v>
      </c>
      <c r="F21" s="36">
        <f t="shared" si="5"/>
        <v>0.21375559999999999</v>
      </c>
      <c r="G21" s="47">
        <f t="shared" si="6"/>
        <v>-6.0613179202800001E-21</v>
      </c>
      <c r="H21" s="47">
        <f t="shared" si="6"/>
        <v>3.7118270406101234E-6</v>
      </c>
      <c r="I21" s="47">
        <f t="shared" si="6"/>
        <v>7.3108720948664253E-6</v>
      </c>
      <c r="J21" s="47">
        <f t="shared" si="6"/>
        <v>1.0687779999999993E-5</v>
      </c>
      <c r="K21" s="47">
        <f t="shared" si="6"/>
        <v>1.3739945118111196E-5</v>
      </c>
      <c r="L21" s="47">
        <f t="shared" si="6"/>
        <v>1.6374628956556297E-5</v>
      </c>
      <c r="M21" s="47">
        <f t="shared" si="6"/>
        <v>1.8511777980118491E-5</v>
      </c>
      <c r="N21" s="47">
        <f t="shared" si="6"/>
        <v>2.0086455997166429E-5</v>
      </c>
      <c r="O21" s="47">
        <f t="shared" si="6"/>
        <v>2.1050817212977634E-5</v>
      </c>
      <c r="P21" s="47">
        <f t="shared" si="6"/>
        <v>2.137556E-5</v>
      </c>
      <c r="Q21" s="47">
        <f t="shared" si="7"/>
        <v>2.1050817212977634E-5</v>
      </c>
      <c r="R21" s="47">
        <f t="shared" si="7"/>
        <v>2.0086455997166432E-5</v>
      </c>
      <c r="S21" s="47">
        <f t="shared" si="7"/>
        <v>1.8511777980118501E-5</v>
      </c>
      <c r="T21" s="47">
        <f t="shared" si="7"/>
        <v>1.6374628956556307E-5</v>
      </c>
      <c r="U21" s="47">
        <f t="shared" si="7"/>
        <v>1.3739945118111213E-5</v>
      </c>
      <c r="V21" s="47">
        <f t="shared" si="7"/>
        <v>1.0687780000000007E-5</v>
      </c>
      <c r="W21" s="47">
        <f t="shared" si="7"/>
        <v>7.3108720948664439E-6</v>
      </c>
      <c r="X21" s="47">
        <f t="shared" si="7"/>
        <v>3.7118270406101369E-6</v>
      </c>
      <c r="Y21" s="47">
        <f t="shared" si="7"/>
        <v>1.2111478981183254E-20</v>
      </c>
      <c r="Z21" s="47">
        <f t="shared" si="7"/>
        <v>-3.7118270406101229E-6</v>
      </c>
      <c r="AA21" s="47">
        <f t="shared" si="8"/>
        <v>-7.3108720948664202E-6</v>
      </c>
      <c r="AB21" s="47">
        <f t="shared" si="8"/>
        <v>-1.0687779999999993E-5</v>
      </c>
      <c r="AC21" s="47">
        <f t="shared" si="8"/>
        <v>-1.3739945118111194E-5</v>
      </c>
      <c r="AD21" s="47">
        <f t="shared" si="8"/>
        <v>-1.63746289565563E-5</v>
      </c>
      <c r="AE21" s="47">
        <f t="shared" si="8"/>
        <v>-1.8511777980118488E-5</v>
      </c>
      <c r="AF21" s="47">
        <f t="shared" si="8"/>
        <v>-2.0086455997166429E-5</v>
      </c>
      <c r="AG21" s="47">
        <f t="shared" si="8"/>
        <v>-2.1050817212977634E-5</v>
      </c>
      <c r="AH21" s="47">
        <f t="shared" si="8"/>
        <v>-2.137556E-5</v>
      </c>
      <c r="AI21" s="47">
        <f t="shared" si="8"/>
        <v>-2.1050817212977634E-5</v>
      </c>
      <c r="AJ21" s="47">
        <f t="shared" si="8"/>
        <v>-2.0086455997166435E-5</v>
      </c>
      <c r="AK21" s="47">
        <f t="shared" si="9"/>
        <v>-1.8511777980118495E-5</v>
      </c>
      <c r="AL21" s="47">
        <f t="shared" si="9"/>
        <v>-1.6374628956556304E-5</v>
      </c>
      <c r="AM21" s="47">
        <f t="shared" si="9"/>
        <v>-1.3739945118111208E-5</v>
      </c>
      <c r="AN21" s="47">
        <f t="shared" si="9"/>
        <v>-1.068778000000001E-5</v>
      </c>
      <c r="AO21" s="47">
        <f t="shared" si="9"/>
        <v>-7.3108720948664287E-6</v>
      </c>
      <c r="AP21" s="47">
        <f t="shared" si="9"/>
        <v>-3.7118270406101496E-6</v>
      </c>
      <c r="AQ21" s="47">
        <f t="shared" si="9"/>
        <v>-5.2376468613613001E-21</v>
      </c>
    </row>
    <row r="22" spans="1:43" x14ac:dyDescent="0.25">
      <c r="A22" s="47">
        <v>20</v>
      </c>
      <c r="B22" s="49" t="s">
        <v>91</v>
      </c>
      <c r="C22" s="49">
        <v>1</v>
      </c>
      <c r="D22" s="50">
        <v>3.1545399999999999E-7</v>
      </c>
      <c r="E22" s="50">
        <v>-1.5708</v>
      </c>
      <c r="F22" s="36">
        <f t="shared" si="5"/>
        <v>9.4636199999361559E-3</v>
      </c>
      <c r="G22" s="47">
        <f t="shared" si="6"/>
        <v>-9.4636199999361566E-7</v>
      </c>
      <c r="H22" s="47">
        <f t="shared" si="6"/>
        <v>-9.3198523838247408E-7</v>
      </c>
      <c r="I22" s="47">
        <f t="shared" si="6"/>
        <v>-8.8929057691036731E-7</v>
      </c>
      <c r="J22" s="47">
        <f t="shared" si="6"/>
        <v>-8.1957527126158382E-7</v>
      </c>
      <c r="K22" s="47">
        <f t="shared" si="6"/>
        <v>-7.2495758572061543E-7</v>
      </c>
      <c r="L22" s="47">
        <f t="shared" si="6"/>
        <v>-6.0831243078376493E-7</v>
      </c>
      <c r="M22" s="47">
        <f t="shared" si="6"/>
        <v>-4.7318401045849247E-7</v>
      </c>
      <c r="N22" s="47">
        <f t="shared" si="6"/>
        <v>-3.2367813341810134E-7</v>
      </c>
      <c r="O22" s="47">
        <f t="shared" si="6"/>
        <v>-1.6433746008283961E-7</v>
      </c>
      <c r="P22" s="47">
        <f t="shared" si="6"/>
        <v>-3.4761817280712178E-12</v>
      </c>
      <c r="Q22" s="47">
        <f t="shared" si="7"/>
        <v>1.6433061334140625E-7</v>
      </c>
      <c r="R22" s="47">
        <f t="shared" si="7"/>
        <v>3.2367160033346456E-7</v>
      </c>
      <c r="S22" s="47">
        <f t="shared" si="7"/>
        <v>4.7317798953512298E-7</v>
      </c>
      <c r="T22" s="47">
        <f t="shared" si="7"/>
        <v>6.0830710496437285E-7</v>
      </c>
      <c r="U22" s="47">
        <f t="shared" si="7"/>
        <v>7.249531168275277E-7</v>
      </c>
      <c r="V22" s="47">
        <f t="shared" si="7"/>
        <v>8.1957179507985596E-7</v>
      </c>
      <c r="W22" s="47">
        <f t="shared" si="7"/>
        <v>8.8928819906202152E-7</v>
      </c>
      <c r="X22" s="47">
        <f t="shared" si="7"/>
        <v>9.3198403111722949E-7</v>
      </c>
      <c r="Y22" s="47">
        <f t="shared" si="7"/>
        <v>9.4636199999361566E-7</v>
      </c>
      <c r="Z22" s="47">
        <f t="shared" si="7"/>
        <v>9.3198523838247408E-7</v>
      </c>
      <c r="AA22" s="47">
        <f t="shared" si="8"/>
        <v>8.8929057691036731E-7</v>
      </c>
      <c r="AB22" s="47">
        <f t="shared" si="8"/>
        <v>8.1957527126158382E-7</v>
      </c>
      <c r="AC22" s="47">
        <f t="shared" si="8"/>
        <v>7.2495758572061553E-7</v>
      </c>
      <c r="AD22" s="47">
        <f t="shared" si="8"/>
        <v>6.0831243078376525E-7</v>
      </c>
      <c r="AE22" s="47">
        <f t="shared" si="8"/>
        <v>4.73184010458493E-7</v>
      </c>
      <c r="AF22" s="47">
        <f t="shared" si="8"/>
        <v>3.2367813341810203E-7</v>
      </c>
      <c r="AG22" s="47">
        <f t="shared" si="8"/>
        <v>1.6433746008283972E-7</v>
      </c>
      <c r="AH22" s="47">
        <f t="shared" si="8"/>
        <v>3.4761817283972958E-12</v>
      </c>
      <c r="AI22" s="47">
        <f t="shared" si="8"/>
        <v>-1.6433061334140573E-7</v>
      </c>
      <c r="AJ22" s="47">
        <f t="shared" si="8"/>
        <v>-3.2367160033346387E-7</v>
      </c>
      <c r="AK22" s="47">
        <f t="shared" si="9"/>
        <v>-4.7317798953512309E-7</v>
      </c>
      <c r="AL22" s="47">
        <f t="shared" si="9"/>
        <v>-6.0830710496437274E-7</v>
      </c>
      <c r="AM22" s="47">
        <f t="shared" si="9"/>
        <v>-7.2495311682752749E-7</v>
      </c>
      <c r="AN22" s="47">
        <f t="shared" si="9"/>
        <v>-8.1957179507985554E-7</v>
      </c>
      <c r="AO22" s="47">
        <f t="shared" si="9"/>
        <v>-8.8928819906202163E-7</v>
      </c>
      <c r="AP22" s="47">
        <f t="shared" si="9"/>
        <v>-9.3198403111722928E-7</v>
      </c>
      <c r="AQ22" s="47">
        <f t="shared" si="9"/>
        <v>-9.4636199999361566E-7</v>
      </c>
    </row>
    <row r="23" spans="1:43" x14ac:dyDescent="0.25">
      <c r="A23" s="47">
        <v>21</v>
      </c>
      <c r="B23" s="49" t="s">
        <v>92</v>
      </c>
      <c r="C23" s="49">
        <v>2</v>
      </c>
      <c r="D23" s="50">
        <v>1.19114E-6</v>
      </c>
      <c r="E23" s="50">
        <v>-4.1611300000000002E-16</v>
      </c>
      <c r="F23" s="36">
        <f t="shared" si="5"/>
        <v>2.3460878138459235E-2</v>
      </c>
      <c r="G23" s="47">
        <f t="shared" ref="G23:P32" si="10">Bn*SIN(m*(th-INDEX(deg,ii)*PI()/180+ph))*INDEX(mm,ii)*INDEX(_10kA,ii)</f>
        <v>-1.9825953552799999E-21</v>
      </c>
      <c r="H23" s="47">
        <f t="shared" si="10"/>
        <v>8.1478774704187216E-7</v>
      </c>
      <c r="I23" s="47">
        <f t="shared" si="10"/>
        <v>1.5313000668040474E-6</v>
      </c>
      <c r="J23" s="47">
        <f t="shared" si="10"/>
        <v>2.063114998927591E-6</v>
      </c>
      <c r="K23" s="47">
        <f t="shared" si="10"/>
        <v>2.3460878138459225E-6</v>
      </c>
      <c r="L23" s="47">
        <f t="shared" si="10"/>
        <v>2.3460878138459234E-6</v>
      </c>
      <c r="M23" s="47">
        <f t="shared" si="10"/>
        <v>2.0631149989275936E-6</v>
      </c>
      <c r="N23" s="47">
        <f t="shared" si="10"/>
        <v>1.5313000668040508E-6</v>
      </c>
      <c r="O23" s="47">
        <f t="shared" si="10"/>
        <v>8.1478774704187639E-7</v>
      </c>
      <c r="P23" s="47">
        <f t="shared" si="10"/>
        <v>2.4077543517991851E-21</v>
      </c>
      <c r="Q23" s="47">
        <f t="shared" ref="Q23:Z32" si="11">Bn*SIN(m*(th-INDEX(deg,ii)*PI()/180+ph))*INDEX(mm,ii)*INDEX(_10kA,ii)</f>
        <v>-8.1478774704187195E-7</v>
      </c>
      <c r="R23" s="47">
        <f t="shared" si="11"/>
        <v>-1.5313000668040472E-6</v>
      </c>
      <c r="S23" s="47">
        <f t="shared" si="11"/>
        <v>-2.0631149989275906E-6</v>
      </c>
      <c r="T23" s="47">
        <f t="shared" si="11"/>
        <v>-2.3460878138459225E-6</v>
      </c>
      <c r="U23" s="47">
        <f t="shared" si="11"/>
        <v>-2.3460878138459234E-6</v>
      </c>
      <c r="V23" s="47">
        <f t="shared" si="11"/>
        <v>-2.0631149989275932E-6</v>
      </c>
      <c r="W23" s="47">
        <f t="shared" si="11"/>
        <v>-1.531300066804051E-6</v>
      </c>
      <c r="X23" s="47">
        <f t="shared" si="11"/>
        <v>-8.1478774704187576E-7</v>
      </c>
      <c r="Y23" s="47">
        <f t="shared" si="11"/>
        <v>-2.6996190179151558E-21</v>
      </c>
      <c r="Z23" s="47">
        <f t="shared" si="11"/>
        <v>8.1478774704187258E-7</v>
      </c>
      <c r="AA23" s="47">
        <f t="shared" ref="AA23:AJ32" si="12">Bn*SIN(m*(th-INDEX(deg,ii)*PI()/180+ph))*INDEX(mm,ii)*INDEX(_10kA,ii)</f>
        <v>1.5313000668040467E-6</v>
      </c>
      <c r="AB23" s="47">
        <f t="shared" si="12"/>
        <v>2.0631149989275919E-6</v>
      </c>
      <c r="AC23" s="47">
        <f t="shared" si="12"/>
        <v>2.3460878138459225E-6</v>
      </c>
      <c r="AD23" s="47">
        <f t="shared" si="12"/>
        <v>2.3460878138459229E-6</v>
      </c>
      <c r="AE23" s="47">
        <f t="shared" si="12"/>
        <v>2.0631149989275936E-6</v>
      </c>
      <c r="AF23" s="47">
        <f t="shared" si="12"/>
        <v>1.5313000668040514E-6</v>
      </c>
      <c r="AG23" s="47">
        <f t="shared" si="12"/>
        <v>8.1478774704187407E-7</v>
      </c>
      <c r="AH23" s="47">
        <f t="shared" si="12"/>
        <v>8.7559399834791218E-22</v>
      </c>
      <c r="AI23" s="47">
        <f t="shared" si="12"/>
        <v>-8.1478774704187227E-7</v>
      </c>
      <c r="AJ23" s="47">
        <f t="shared" si="12"/>
        <v>-1.5313000668040465E-6</v>
      </c>
      <c r="AK23" s="47">
        <f t="shared" ref="AK23:AQ32" si="13">Bn*SIN(m*(th-INDEX(deg,ii)*PI()/180+ph))*INDEX(mm,ii)*INDEX(_10kA,ii)</f>
        <v>-2.0631149989275927E-6</v>
      </c>
      <c r="AL23" s="47">
        <f t="shared" si="13"/>
        <v>-2.3460878138459229E-6</v>
      </c>
      <c r="AM23" s="47">
        <f t="shared" si="13"/>
        <v>-2.3460878138459229E-6</v>
      </c>
      <c r="AN23" s="47">
        <f t="shared" si="13"/>
        <v>-2.0631149989275936E-6</v>
      </c>
      <c r="AO23" s="47">
        <f t="shared" si="13"/>
        <v>-1.5313000668040482E-6</v>
      </c>
      <c r="AP23" s="47">
        <f t="shared" si="13"/>
        <v>-8.147877470418783E-7</v>
      </c>
      <c r="AQ23" s="47">
        <f t="shared" si="13"/>
        <v>-1.1674586644638828E-21</v>
      </c>
    </row>
    <row r="24" spans="1:43" x14ac:dyDescent="0.25">
      <c r="A24" s="47">
        <v>22</v>
      </c>
      <c r="B24" s="49" t="s">
        <v>61</v>
      </c>
      <c r="C24" s="49">
        <v>1</v>
      </c>
      <c r="D24" s="50">
        <v>9.2658899999999998E-6</v>
      </c>
      <c r="E24" s="50">
        <v>-2.5499800000000002E-16</v>
      </c>
      <c r="F24" s="36">
        <f t="shared" si="5"/>
        <v>0.37063560000000001</v>
      </c>
      <c r="G24" s="47">
        <f t="shared" si="10"/>
        <v>-9.4511336728800007E-21</v>
      </c>
      <c r="H24" s="47">
        <f t="shared" si="10"/>
        <v>6.4360196518489228E-6</v>
      </c>
      <c r="I24" s="47">
        <f t="shared" si="10"/>
        <v>1.2676484103359511E-5</v>
      </c>
      <c r="J24" s="47">
        <f t="shared" si="10"/>
        <v>1.8531779999999993E-5</v>
      </c>
      <c r="K24" s="47">
        <f t="shared" si="10"/>
        <v>2.3823997138873623E-5</v>
      </c>
      <c r="L24" s="47">
        <f t="shared" si="10"/>
        <v>2.8392334180206824E-5</v>
      </c>
      <c r="M24" s="47">
        <f t="shared" si="10"/>
        <v>3.2097984514688762E-5</v>
      </c>
      <c r="N24" s="47">
        <f t="shared" si="10"/>
        <v>3.4828353832055756E-5</v>
      </c>
      <c r="O24" s="47">
        <f t="shared" si="10"/>
        <v>3.6500481242233149E-5</v>
      </c>
      <c r="P24" s="47">
        <f t="shared" si="10"/>
        <v>3.7063559999999999E-5</v>
      </c>
      <c r="Q24" s="47">
        <f t="shared" si="11"/>
        <v>3.6500481242233156E-5</v>
      </c>
      <c r="R24" s="47">
        <f t="shared" si="11"/>
        <v>3.4828353832055763E-5</v>
      </c>
      <c r="S24" s="47">
        <f t="shared" si="11"/>
        <v>3.2097984514688775E-5</v>
      </c>
      <c r="T24" s="47">
        <f t="shared" si="11"/>
        <v>2.8392334180206841E-5</v>
      </c>
      <c r="U24" s="47">
        <f t="shared" si="11"/>
        <v>2.382399713887365E-5</v>
      </c>
      <c r="V24" s="47">
        <f t="shared" si="11"/>
        <v>1.8531780000000013E-5</v>
      </c>
      <c r="W24" s="47">
        <f t="shared" si="11"/>
        <v>1.2676484103359544E-5</v>
      </c>
      <c r="X24" s="47">
        <f t="shared" si="11"/>
        <v>6.4360196518489457E-6</v>
      </c>
      <c r="Y24" s="47">
        <f t="shared" si="11"/>
        <v>2.1000363401371679E-20</v>
      </c>
      <c r="Z24" s="47">
        <f t="shared" si="11"/>
        <v>-6.4360196518489211E-6</v>
      </c>
      <c r="AA24" s="47">
        <f t="shared" si="12"/>
        <v>-1.2676484103359503E-5</v>
      </c>
      <c r="AB24" s="47">
        <f t="shared" si="12"/>
        <v>-1.8531779999999989E-5</v>
      </c>
      <c r="AC24" s="47">
        <f t="shared" si="12"/>
        <v>-2.3823997138873616E-5</v>
      </c>
      <c r="AD24" s="47">
        <f t="shared" si="12"/>
        <v>-2.8392334180206824E-5</v>
      </c>
      <c r="AE24" s="47">
        <f t="shared" si="12"/>
        <v>-3.2097984514688755E-5</v>
      </c>
      <c r="AF24" s="47">
        <f t="shared" si="12"/>
        <v>-3.4828353832055756E-5</v>
      </c>
      <c r="AG24" s="47">
        <f t="shared" si="12"/>
        <v>-3.6500481242233149E-5</v>
      </c>
      <c r="AH24" s="47">
        <f t="shared" si="12"/>
        <v>-3.7063559999999999E-5</v>
      </c>
      <c r="AI24" s="47">
        <f t="shared" si="12"/>
        <v>-3.6500481242233156E-5</v>
      </c>
      <c r="AJ24" s="47">
        <f t="shared" si="12"/>
        <v>-3.482835383205577E-5</v>
      </c>
      <c r="AK24" s="47">
        <f t="shared" si="13"/>
        <v>-3.2097984514688769E-5</v>
      </c>
      <c r="AL24" s="47">
        <f t="shared" si="13"/>
        <v>-2.8392334180206831E-5</v>
      </c>
      <c r="AM24" s="47">
        <f t="shared" si="13"/>
        <v>-2.382399713887364E-5</v>
      </c>
      <c r="AN24" s="47">
        <f t="shared" si="13"/>
        <v>-1.8531780000000017E-5</v>
      </c>
      <c r="AO24" s="47">
        <f t="shared" si="13"/>
        <v>-1.2676484103359518E-5</v>
      </c>
      <c r="AP24" s="47">
        <f t="shared" si="13"/>
        <v>-6.4360196518489668E-6</v>
      </c>
      <c r="AQ24" s="47">
        <f t="shared" si="13"/>
        <v>-9.0816726534825856E-21</v>
      </c>
    </row>
    <row r="25" spans="1:43" x14ac:dyDescent="0.25">
      <c r="A25" s="47">
        <v>23</v>
      </c>
      <c r="B25" s="49" t="s">
        <v>62</v>
      </c>
      <c r="C25" s="49">
        <v>1</v>
      </c>
      <c r="D25" s="50">
        <v>4.4621E-6</v>
      </c>
      <c r="E25" s="50">
        <v>-1.5708</v>
      </c>
      <c r="F25" s="36">
        <f t="shared" si="5"/>
        <v>0.13386299999909693</v>
      </c>
      <c r="G25" s="47">
        <f t="shared" si="10"/>
        <v>-1.3386299999909692E-5</v>
      </c>
      <c r="H25" s="47">
        <f t="shared" si="10"/>
        <v>-1.3182940562447895E-5</v>
      </c>
      <c r="I25" s="47">
        <f t="shared" si="10"/>
        <v>-1.2579024146885916E-5</v>
      </c>
      <c r="J25" s="47">
        <f t="shared" si="10"/>
        <v>-1.159290044791416E-5</v>
      </c>
      <c r="K25" s="47">
        <f t="shared" si="10"/>
        <v>-1.0254532335123213E-5</v>
      </c>
      <c r="L25" s="47">
        <f t="shared" si="10"/>
        <v>-8.6045854463732829E-6</v>
      </c>
      <c r="M25" s="47">
        <f t="shared" si="10"/>
        <v>-6.6931925829656278E-6</v>
      </c>
      <c r="N25" s="47">
        <f t="shared" si="10"/>
        <v>-4.5784304498434321E-6</v>
      </c>
      <c r="O25" s="47">
        <f t="shared" si="10"/>
        <v>-2.3245550243003376E-6</v>
      </c>
      <c r="P25" s="47">
        <f t="shared" si="10"/>
        <v>-4.9170625475747917E-11</v>
      </c>
      <c r="Q25" s="47">
        <f t="shared" si="11"/>
        <v>2.3244581770739597E-6</v>
      </c>
      <c r="R25" s="47">
        <f t="shared" si="11"/>
        <v>4.5783380392955936E-6</v>
      </c>
      <c r="S25" s="47">
        <f t="shared" si="11"/>
        <v>6.6931074169440633E-6</v>
      </c>
      <c r="T25" s="47">
        <f t="shared" si="11"/>
        <v>8.6045101126044645E-6</v>
      </c>
      <c r="U25" s="47">
        <f t="shared" si="11"/>
        <v>1.025446912258558E-5</v>
      </c>
      <c r="V25" s="47">
        <f t="shared" si="11"/>
        <v>1.1592851277288685E-5</v>
      </c>
      <c r="W25" s="47">
        <f t="shared" si="11"/>
        <v>1.2578990512197173E-5</v>
      </c>
      <c r="X25" s="47">
        <f t="shared" si="11"/>
        <v>1.3182923485668878E-5</v>
      </c>
      <c r="Y25" s="47">
        <f t="shared" si="11"/>
        <v>1.3386299999909692E-5</v>
      </c>
      <c r="Z25" s="47">
        <f t="shared" si="11"/>
        <v>1.3182940562447895E-5</v>
      </c>
      <c r="AA25" s="47">
        <f t="shared" si="12"/>
        <v>1.2579024146885918E-5</v>
      </c>
      <c r="AB25" s="47">
        <f t="shared" si="12"/>
        <v>1.159290044791416E-5</v>
      </c>
      <c r="AC25" s="47">
        <f t="shared" si="12"/>
        <v>1.0254532335123214E-5</v>
      </c>
      <c r="AD25" s="47">
        <f t="shared" si="12"/>
        <v>8.6045854463732879E-6</v>
      </c>
      <c r="AE25" s="47">
        <f t="shared" si="12"/>
        <v>6.6931925829656355E-6</v>
      </c>
      <c r="AF25" s="47">
        <f t="shared" si="12"/>
        <v>4.5784304498434414E-6</v>
      </c>
      <c r="AG25" s="47">
        <f t="shared" si="12"/>
        <v>2.3245550243003389E-6</v>
      </c>
      <c r="AH25" s="47">
        <f t="shared" si="12"/>
        <v>4.9170625480360289E-11</v>
      </c>
      <c r="AI25" s="47">
        <f t="shared" si="12"/>
        <v>-2.3244581770739521E-6</v>
      </c>
      <c r="AJ25" s="47">
        <f t="shared" si="12"/>
        <v>-4.5783380392955843E-6</v>
      </c>
      <c r="AK25" s="47">
        <f t="shared" si="13"/>
        <v>-6.6931074169440641E-6</v>
      </c>
      <c r="AL25" s="47">
        <f t="shared" si="13"/>
        <v>-8.6045101126044594E-6</v>
      </c>
      <c r="AM25" s="47">
        <f t="shared" si="13"/>
        <v>-1.0254469122585576E-5</v>
      </c>
      <c r="AN25" s="47">
        <f t="shared" si="13"/>
        <v>-1.1592851277288681E-5</v>
      </c>
      <c r="AO25" s="47">
        <f t="shared" si="13"/>
        <v>-1.2578990512197173E-5</v>
      </c>
      <c r="AP25" s="47">
        <f t="shared" si="13"/>
        <v>-1.3182923485668873E-5</v>
      </c>
      <c r="AQ25" s="47">
        <f t="shared" si="13"/>
        <v>-1.3386299999909692E-5</v>
      </c>
    </row>
    <row r="26" spans="1:43" x14ac:dyDescent="0.25">
      <c r="A26" s="47">
        <v>24</v>
      </c>
      <c r="B26" s="49" t="s">
        <v>63</v>
      </c>
      <c r="C26" s="49">
        <v>2</v>
      </c>
      <c r="D26" s="50">
        <v>2.3495499999999998E-6</v>
      </c>
      <c r="E26" s="50">
        <v>-4.1025999999999998E-16</v>
      </c>
      <c r="F26" s="36">
        <f t="shared" si="5"/>
        <v>4.6277101121796678E-2</v>
      </c>
      <c r="G26" s="47">
        <f t="shared" si="10"/>
        <v>-3.8557055319999994E-21</v>
      </c>
      <c r="H26" s="47">
        <f t="shared" si="10"/>
        <v>1.6071868555016461E-6</v>
      </c>
      <c r="I26" s="47">
        <f t="shared" si="10"/>
        <v>3.0205232566780137E-6</v>
      </c>
      <c r="J26" s="47">
        <f t="shared" si="10"/>
        <v>4.0695399749234532E-6</v>
      </c>
      <c r="K26" s="47">
        <f t="shared" si="10"/>
        <v>4.6277101121796659E-6</v>
      </c>
      <c r="L26" s="47">
        <f t="shared" si="10"/>
        <v>4.6277101121796676E-6</v>
      </c>
      <c r="M26" s="47">
        <f t="shared" si="10"/>
        <v>4.0695399749234575E-6</v>
      </c>
      <c r="N26" s="47">
        <f t="shared" si="10"/>
        <v>3.0205232566780204E-6</v>
      </c>
      <c r="O26" s="47">
        <f t="shared" si="10"/>
        <v>1.6071868555016543E-6</v>
      </c>
      <c r="P26" s="47">
        <f t="shared" si="10"/>
        <v>4.7493487224589675E-21</v>
      </c>
      <c r="Q26" s="47">
        <f t="shared" si="11"/>
        <v>-1.6071868555016456E-6</v>
      </c>
      <c r="R26" s="47">
        <f t="shared" si="11"/>
        <v>-3.0205232566780132E-6</v>
      </c>
      <c r="S26" s="47">
        <f t="shared" si="11"/>
        <v>-4.0695399749234515E-6</v>
      </c>
      <c r="T26" s="47">
        <f t="shared" si="11"/>
        <v>-4.6277101121796659E-6</v>
      </c>
      <c r="U26" s="47">
        <f t="shared" si="11"/>
        <v>-4.6277101121796676E-6</v>
      </c>
      <c r="V26" s="47">
        <f t="shared" si="11"/>
        <v>-4.0695399749234575E-6</v>
      </c>
      <c r="W26" s="47">
        <f t="shared" si="11"/>
        <v>-3.0205232566780209E-6</v>
      </c>
      <c r="X26" s="47">
        <f t="shared" si="11"/>
        <v>-1.607186855501653E-6</v>
      </c>
      <c r="Y26" s="47">
        <f t="shared" si="11"/>
        <v>-5.3250582329050776E-21</v>
      </c>
      <c r="Z26" s="47">
        <f t="shared" si="11"/>
        <v>1.6071868555016469E-6</v>
      </c>
      <c r="AA26" s="47">
        <f t="shared" si="12"/>
        <v>3.0205232566780128E-6</v>
      </c>
      <c r="AB26" s="47">
        <f t="shared" si="12"/>
        <v>4.0695399749234541E-6</v>
      </c>
      <c r="AC26" s="47">
        <f t="shared" si="12"/>
        <v>4.6277101121796659E-6</v>
      </c>
      <c r="AD26" s="47">
        <f t="shared" si="12"/>
        <v>4.6277101121796667E-6</v>
      </c>
      <c r="AE26" s="47">
        <f t="shared" si="12"/>
        <v>4.0695399749234575E-6</v>
      </c>
      <c r="AF26" s="47">
        <f t="shared" si="12"/>
        <v>3.0205232566780217E-6</v>
      </c>
      <c r="AG26" s="47">
        <f t="shared" si="12"/>
        <v>1.6071868555016497E-6</v>
      </c>
      <c r="AH26" s="47">
        <f t="shared" si="12"/>
        <v>1.7271285313383288E-21</v>
      </c>
      <c r="AI26" s="47">
        <f t="shared" si="12"/>
        <v>-1.6071868555016463E-6</v>
      </c>
      <c r="AJ26" s="47">
        <f t="shared" si="12"/>
        <v>-3.020523256678012E-6</v>
      </c>
      <c r="AK26" s="47">
        <f t="shared" si="13"/>
        <v>-4.0695399749234558E-6</v>
      </c>
      <c r="AL26" s="47">
        <f t="shared" si="13"/>
        <v>-4.6277101121796667E-6</v>
      </c>
      <c r="AM26" s="47">
        <f t="shared" si="13"/>
        <v>-4.6277101121796667E-6</v>
      </c>
      <c r="AN26" s="47">
        <f t="shared" si="13"/>
        <v>-4.0695399749234575E-6</v>
      </c>
      <c r="AO26" s="47">
        <f t="shared" si="13"/>
        <v>-3.0205232566780154E-6</v>
      </c>
      <c r="AP26" s="47">
        <f t="shared" si="13"/>
        <v>-1.6071868555016581E-6</v>
      </c>
      <c r="AQ26" s="47">
        <f t="shared" si="13"/>
        <v>-2.3028380417844385E-21</v>
      </c>
    </row>
    <row r="27" spans="1:43" x14ac:dyDescent="0.25">
      <c r="A27" s="47">
        <v>25</v>
      </c>
      <c r="B27" s="49" t="s">
        <v>64</v>
      </c>
      <c r="C27" s="49">
        <v>1</v>
      </c>
      <c r="D27" s="50">
        <v>1.1266399999999999E-3</v>
      </c>
      <c r="E27" s="50">
        <v>-2.4369099999999999E-16</v>
      </c>
      <c r="F27" s="36">
        <f t="shared" si="5"/>
        <v>45.065599999999996</v>
      </c>
      <c r="G27" s="47">
        <f t="shared" si="10"/>
        <v>-1.09820811296E-18</v>
      </c>
      <c r="H27" s="47">
        <f t="shared" si="10"/>
        <v>7.8255593154668039E-4</v>
      </c>
      <c r="I27" s="47">
        <f t="shared" si="10"/>
        <v>1.5413342971057245E-3</v>
      </c>
      <c r="J27" s="47">
        <f t="shared" si="10"/>
        <v>2.253279999999999E-3</v>
      </c>
      <c r="K27" s="47">
        <f t="shared" si="10"/>
        <v>2.8967609303089696E-3</v>
      </c>
      <c r="L27" s="47">
        <f t="shared" si="10"/>
        <v>3.4522252455822609E-3</v>
      </c>
      <c r="M27" s="47">
        <f t="shared" si="10"/>
        <v>3.9027954436787987E-3</v>
      </c>
      <c r="N27" s="47">
        <f t="shared" si="10"/>
        <v>4.2347811771289426E-3</v>
      </c>
      <c r="O27" s="47">
        <f t="shared" si="10"/>
        <v>4.438095227414696E-3</v>
      </c>
      <c r="P27" s="47">
        <f t="shared" si="10"/>
        <v>4.5065599999999997E-3</v>
      </c>
      <c r="Q27" s="47">
        <f t="shared" si="11"/>
        <v>4.438095227414696E-3</v>
      </c>
      <c r="R27" s="47">
        <f t="shared" si="11"/>
        <v>4.2347811771289434E-3</v>
      </c>
      <c r="S27" s="47">
        <f t="shared" si="11"/>
        <v>3.9027954436788009E-3</v>
      </c>
      <c r="T27" s="47">
        <f t="shared" si="11"/>
        <v>3.452225245582263E-3</v>
      </c>
      <c r="U27" s="47">
        <f t="shared" si="11"/>
        <v>2.8967609303089726E-3</v>
      </c>
      <c r="V27" s="47">
        <f t="shared" si="11"/>
        <v>2.2532800000000012E-3</v>
      </c>
      <c r="W27" s="47">
        <f t="shared" si="11"/>
        <v>1.5413342971057281E-3</v>
      </c>
      <c r="X27" s="47">
        <f t="shared" si="11"/>
        <v>7.825559315466831E-4</v>
      </c>
      <c r="Y27" s="47">
        <f t="shared" si="11"/>
        <v>2.5534351716371969E-18</v>
      </c>
      <c r="Z27" s="47">
        <f t="shared" si="11"/>
        <v>-7.8255593154668017E-4</v>
      </c>
      <c r="AA27" s="47">
        <f t="shared" si="12"/>
        <v>-1.5413342971057232E-3</v>
      </c>
      <c r="AB27" s="47">
        <f t="shared" si="12"/>
        <v>-2.2532799999999986E-3</v>
      </c>
      <c r="AC27" s="47">
        <f t="shared" si="12"/>
        <v>-2.8967609303089687E-3</v>
      </c>
      <c r="AD27" s="47">
        <f t="shared" si="12"/>
        <v>-3.4522252455822609E-3</v>
      </c>
      <c r="AE27" s="47">
        <f t="shared" si="12"/>
        <v>-3.9027954436787983E-3</v>
      </c>
      <c r="AF27" s="47">
        <f t="shared" si="12"/>
        <v>-4.2347811771289426E-3</v>
      </c>
      <c r="AG27" s="47">
        <f t="shared" si="12"/>
        <v>-4.438095227414696E-3</v>
      </c>
      <c r="AH27" s="47">
        <f t="shared" si="12"/>
        <v>-4.5065599999999997E-3</v>
      </c>
      <c r="AI27" s="47">
        <f t="shared" si="12"/>
        <v>-4.438095227414696E-3</v>
      </c>
      <c r="AJ27" s="47">
        <f t="shared" si="12"/>
        <v>-4.2347811771289434E-3</v>
      </c>
      <c r="AK27" s="47">
        <f t="shared" si="13"/>
        <v>-3.9027954436787996E-3</v>
      </c>
      <c r="AL27" s="47">
        <f t="shared" si="13"/>
        <v>-3.4522252455822617E-3</v>
      </c>
      <c r="AM27" s="47">
        <f t="shared" si="13"/>
        <v>-2.8967609303089717E-3</v>
      </c>
      <c r="AN27" s="47">
        <f t="shared" si="13"/>
        <v>-2.253280000000002E-3</v>
      </c>
      <c r="AO27" s="47">
        <f t="shared" si="13"/>
        <v>-1.5413342971057249E-3</v>
      </c>
      <c r="AP27" s="47">
        <f t="shared" si="13"/>
        <v>-7.8255593154668581E-4</v>
      </c>
      <c r="AQ27" s="47">
        <f t="shared" si="13"/>
        <v>-1.1042410041905981E-18</v>
      </c>
    </row>
    <row r="28" spans="1:43" x14ac:dyDescent="0.25">
      <c r="A28" s="47">
        <v>26</v>
      </c>
      <c r="B28" s="49" t="s">
        <v>65</v>
      </c>
      <c r="C28" s="49">
        <v>1</v>
      </c>
      <c r="D28" s="50">
        <v>5.3182900000000005E-4</v>
      </c>
      <c r="E28" s="50">
        <v>-1.5708</v>
      </c>
      <c r="F28" s="36">
        <f t="shared" si="5"/>
        <v>15.954869999892365</v>
      </c>
      <c r="G28" s="47">
        <f t="shared" si="10"/>
        <v>-1.5954869999892365E-3</v>
      </c>
      <c r="H28" s="47">
        <f t="shared" si="10"/>
        <v>-1.5712489850935886E-3</v>
      </c>
      <c r="I28" s="47">
        <f t="shared" si="10"/>
        <v>-1.499269364876222E-3</v>
      </c>
      <c r="J28" s="47">
        <f t="shared" si="10"/>
        <v>-1.3817352036739965E-3</v>
      </c>
      <c r="K28" s="47">
        <f t="shared" si="10"/>
        <v>-1.2222177174998864E-3</v>
      </c>
      <c r="L28" s="47">
        <f t="shared" si="10"/>
        <v>-1.0255637644515491E-3</v>
      </c>
      <c r="M28" s="47">
        <f t="shared" si="10"/>
        <v>-7.9774857538065656E-4</v>
      </c>
      <c r="N28" s="47">
        <f t="shared" si="10"/>
        <v>-5.4569419952707986E-4</v>
      </c>
      <c r="O28" s="47">
        <f t="shared" si="10"/>
        <v>-2.7705918155546138E-4</v>
      </c>
      <c r="P28" s="47">
        <f t="shared" si="10"/>
        <v>-5.8605509908208101E-9</v>
      </c>
      <c r="Q28" s="47">
        <f t="shared" si="11"/>
        <v>2.7704763852335603E-4</v>
      </c>
      <c r="R28" s="47">
        <f t="shared" si="11"/>
        <v>5.4568318529404013E-4</v>
      </c>
      <c r="S28" s="47">
        <f t="shared" si="11"/>
        <v>7.9773842460857973E-4</v>
      </c>
      <c r="T28" s="47">
        <f t="shared" si="11"/>
        <v>1.0255547855665089E-3</v>
      </c>
      <c r="U28" s="47">
        <f t="shared" si="11"/>
        <v>1.2222101833207607E-3</v>
      </c>
      <c r="V28" s="47">
        <f t="shared" si="11"/>
        <v>1.3817293431230061E-3</v>
      </c>
      <c r="W28" s="47">
        <f t="shared" si="11"/>
        <v>1.4992653560232422E-3</v>
      </c>
      <c r="X28" s="47">
        <f t="shared" si="11"/>
        <v>1.5712469497455893E-3</v>
      </c>
      <c r="Y28" s="47">
        <f t="shared" si="11"/>
        <v>1.5954869999892365E-3</v>
      </c>
      <c r="Z28" s="47">
        <f t="shared" si="11"/>
        <v>1.5712489850935886E-3</v>
      </c>
      <c r="AA28" s="47">
        <f t="shared" si="12"/>
        <v>1.4992693648762222E-3</v>
      </c>
      <c r="AB28" s="47">
        <f t="shared" si="12"/>
        <v>1.3817352036739968E-3</v>
      </c>
      <c r="AC28" s="47">
        <f t="shared" si="12"/>
        <v>1.2222177174998866E-3</v>
      </c>
      <c r="AD28" s="47">
        <f t="shared" si="12"/>
        <v>1.0255637644515498E-3</v>
      </c>
      <c r="AE28" s="47">
        <f t="shared" si="12"/>
        <v>7.9774857538065743E-4</v>
      </c>
      <c r="AF28" s="47">
        <f t="shared" si="12"/>
        <v>5.4569419952708094E-4</v>
      </c>
      <c r="AG28" s="47">
        <f t="shared" si="12"/>
        <v>2.770591815554616E-4</v>
      </c>
      <c r="AH28" s="47">
        <f t="shared" si="12"/>
        <v>5.8605509913705511E-9</v>
      </c>
      <c r="AI28" s="47">
        <f t="shared" si="12"/>
        <v>-2.7704763852335517E-4</v>
      </c>
      <c r="AJ28" s="47">
        <f t="shared" si="12"/>
        <v>-5.4568318529403894E-4</v>
      </c>
      <c r="AK28" s="47">
        <f t="shared" si="13"/>
        <v>-7.9773842460857994E-4</v>
      </c>
      <c r="AL28" s="47">
        <f t="shared" si="13"/>
        <v>-1.0255547855665087E-3</v>
      </c>
      <c r="AM28" s="47">
        <f t="shared" si="13"/>
        <v>-1.2222101833207605E-3</v>
      </c>
      <c r="AN28" s="47">
        <f t="shared" si="13"/>
        <v>-1.3817293431230052E-3</v>
      </c>
      <c r="AO28" s="47">
        <f t="shared" si="13"/>
        <v>-1.4992653560232426E-3</v>
      </c>
      <c r="AP28" s="47">
        <f t="shared" si="13"/>
        <v>-1.5712469497455891E-3</v>
      </c>
      <c r="AQ28" s="47">
        <f t="shared" si="13"/>
        <v>-1.5954869999892365E-3</v>
      </c>
    </row>
    <row r="29" spans="1:43" x14ac:dyDescent="0.25">
      <c r="A29" s="47">
        <v>27</v>
      </c>
      <c r="B29" s="49" t="s">
        <v>66</v>
      </c>
      <c r="C29" s="49">
        <v>2</v>
      </c>
      <c r="D29" s="50">
        <v>8.5355499999999998E-4</v>
      </c>
      <c r="E29" s="50">
        <v>-3.7660400000000002E-16</v>
      </c>
      <c r="F29" s="36">
        <f t="shared" si="5"/>
        <v>16.811751632446708</v>
      </c>
      <c r="G29" s="47">
        <f t="shared" si="10"/>
        <v>-1.2858089088800001E-18</v>
      </c>
      <c r="H29" s="47">
        <f t="shared" si="10"/>
        <v>5.8386600687268108E-4</v>
      </c>
      <c r="I29" s="47">
        <f t="shared" si="10"/>
        <v>1.0973091563719871E-3</v>
      </c>
      <c r="J29" s="47">
        <f t="shared" si="10"/>
        <v>1.4784006270544524E-3</v>
      </c>
      <c r="K29" s="47">
        <f t="shared" si="10"/>
        <v>1.6811751632446702E-3</v>
      </c>
      <c r="L29" s="47">
        <f t="shared" si="10"/>
        <v>1.6811751632446706E-3</v>
      </c>
      <c r="M29" s="47">
        <f t="shared" si="10"/>
        <v>1.4784006270544539E-3</v>
      </c>
      <c r="N29" s="47">
        <f t="shared" si="10"/>
        <v>1.0973091563719894E-3</v>
      </c>
      <c r="O29" s="47">
        <f t="shared" si="10"/>
        <v>5.83866006872684E-4</v>
      </c>
      <c r="P29" s="47">
        <f t="shared" si="10"/>
        <v>1.7253645799401861E-18</v>
      </c>
      <c r="Q29" s="47">
        <f t="shared" si="11"/>
        <v>-5.8386600687268075E-4</v>
      </c>
      <c r="R29" s="47">
        <f t="shared" si="11"/>
        <v>-1.0973091563719868E-3</v>
      </c>
      <c r="S29" s="47">
        <f t="shared" si="11"/>
        <v>-1.4784006270544517E-3</v>
      </c>
      <c r="T29" s="47">
        <f t="shared" si="11"/>
        <v>-1.6811751632446702E-3</v>
      </c>
      <c r="U29" s="47">
        <f t="shared" si="11"/>
        <v>-1.6811751632446708E-3</v>
      </c>
      <c r="V29" s="47">
        <f t="shared" si="11"/>
        <v>-1.4784006270544537E-3</v>
      </c>
      <c r="W29" s="47">
        <f t="shared" si="11"/>
        <v>-1.0973091563719897E-3</v>
      </c>
      <c r="X29" s="47">
        <f t="shared" si="11"/>
        <v>-5.8386600687268357E-4</v>
      </c>
      <c r="Y29" s="47">
        <f t="shared" si="11"/>
        <v>-1.9345108978260915E-18</v>
      </c>
      <c r="Z29" s="47">
        <f t="shared" si="11"/>
        <v>5.8386600687268129E-4</v>
      </c>
      <c r="AA29" s="47">
        <f t="shared" si="12"/>
        <v>1.0973091563719866E-3</v>
      </c>
      <c r="AB29" s="47">
        <f t="shared" si="12"/>
        <v>1.4784006270544526E-3</v>
      </c>
      <c r="AC29" s="47">
        <f t="shared" si="12"/>
        <v>1.6811751632446702E-3</v>
      </c>
      <c r="AD29" s="47">
        <f t="shared" si="12"/>
        <v>1.6811751632446706E-3</v>
      </c>
      <c r="AE29" s="47">
        <f t="shared" si="12"/>
        <v>1.4784006270544539E-3</v>
      </c>
      <c r="AF29" s="47">
        <f t="shared" si="12"/>
        <v>1.0973091563719899E-3</v>
      </c>
      <c r="AG29" s="47">
        <f t="shared" si="12"/>
        <v>5.8386600687268227E-4</v>
      </c>
      <c r="AH29" s="47">
        <f t="shared" si="12"/>
        <v>6.2743895365771627E-19</v>
      </c>
      <c r="AI29" s="47">
        <f t="shared" si="12"/>
        <v>-5.8386600687268108E-4</v>
      </c>
      <c r="AJ29" s="47">
        <f t="shared" si="12"/>
        <v>-1.0973091563719864E-3</v>
      </c>
      <c r="AK29" s="47">
        <f t="shared" si="13"/>
        <v>-1.4784006270544532E-3</v>
      </c>
      <c r="AL29" s="47">
        <f t="shared" si="13"/>
        <v>-1.6811751632446704E-3</v>
      </c>
      <c r="AM29" s="47">
        <f t="shared" si="13"/>
        <v>-1.6811751632446706E-3</v>
      </c>
      <c r="AN29" s="47">
        <f t="shared" si="13"/>
        <v>-1.4784006270544539E-3</v>
      </c>
      <c r="AO29" s="47">
        <f t="shared" si="13"/>
        <v>-1.0973091563719877E-3</v>
      </c>
      <c r="AP29" s="47">
        <f t="shared" si="13"/>
        <v>-5.8386600687268531E-4</v>
      </c>
      <c r="AQ29" s="47">
        <f t="shared" si="13"/>
        <v>-8.3658527154362167E-19</v>
      </c>
    </row>
    <row r="30" spans="1:43" x14ac:dyDescent="0.25">
      <c r="A30" s="47">
        <v>28</v>
      </c>
      <c r="B30" s="49" t="s">
        <v>67</v>
      </c>
      <c r="C30" s="49">
        <v>1</v>
      </c>
      <c r="D30" s="50">
        <v>8.0804700000000002E-5</v>
      </c>
      <c r="E30" s="50">
        <v>-2.7161499999999998E-16</v>
      </c>
      <c r="F30" s="36">
        <f t="shared" si="5"/>
        <v>3.2321880000000003</v>
      </c>
      <c r="G30" s="47">
        <f t="shared" si="10"/>
        <v>-8.7791074361999991E-20</v>
      </c>
      <c r="H30" s="47">
        <f t="shared" si="10"/>
        <v>5.6126355607691932E-5</v>
      </c>
      <c r="I30" s="47">
        <f t="shared" si="10"/>
        <v>1.1054734030155057E-4</v>
      </c>
      <c r="J30" s="47">
        <f t="shared" si="10"/>
        <v>1.6160939999999992E-4</v>
      </c>
      <c r="K30" s="47">
        <f t="shared" si="10"/>
        <v>2.0776103985775156E-4</v>
      </c>
      <c r="L30" s="47">
        <f t="shared" si="10"/>
        <v>2.4759996565158429E-4</v>
      </c>
      <c r="M30" s="47">
        <f t="shared" si="10"/>
        <v>2.7991569178072167E-4</v>
      </c>
      <c r="N30" s="47">
        <f t="shared" si="10"/>
        <v>3.0372632125927633E-4</v>
      </c>
      <c r="O30" s="47">
        <f t="shared" si="10"/>
        <v>3.1830838015930226E-4</v>
      </c>
      <c r="P30" s="47">
        <f t="shared" si="10"/>
        <v>3.2321880000000001E-4</v>
      </c>
      <c r="Q30" s="47">
        <f t="shared" si="11"/>
        <v>3.1830838015930231E-4</v>
      </c>
      <c r="R30" s="47">
        <f t="shared" si="11"/>
        <v>3.0372632125927638E-4</v>
      </c>
      <c r="S30" s="47">
        <f t="shared" si="11"/>
        <v>2.7991569178072184E-4</v>
      </c>
      <c r="T30" s="47">
        <f t="shared" si="11"/>
        <v>2.4759996565158445E-4</v>
      </c>
      <c r="U30" s="47">
        <f t="shared" si="11"/>
        <v>2.0776103985775177E-4</v>
      </c>
      <c r="V30" s="47">
        <f t="shared" si="11"/>
        <v>1.6160940000000011E-4</v>
      </c>
      <c r="W30" s="47">
        <f t="shared" si="11"/>
        <v>1.1054734030155085E-4</v>
      </c>
      <c r="X30" s="47">
        <f t="shared" si="11"/>
        <v>5.6126355607692142E-5</v>
      </c>
      <c r="Y30" s="47">
        <f t="shared" si="11"/>
        <v>1.8313708284242725E-19</v>
      </c>
      <c r="Z30" s="47">
        <f t="shared" si="11"/>
        <v>-5.6126355607691925E-5</v>
      </c>
      <c r="AA30" s="47">
        <f t="shared" si="12"/>
        <v>-1.1054734030155049E-4</v>
      </c>
      <c r="AB30" s="47">
        <f t="shared" si="12"/>
        <v>-1.6160939999999992E-4</v>
      </c>
      <c r="AC30" s="47">
        <f t="shared" si="12"/>
        <v>-2.077610398577515E-4</v>
      </c>
      <c r="AD30" s="47">
        <f t="shared" si="12"/>
        <v>-2.4759996565158429E-4</v>
      </c>
      <c r="AE30" s="47">
        <f t="shared" si="12"/>
        <v>-2.7991569178072162E-4</v>
      </c>
      <c r="AF30" s="47">
        <f t="shared" si="12"/>
        <v>-3.0372632125927633E-4</v>
      </c>
      <c r="AG30" s="47">
        <f t="shared" si="12"/>
        <v>-3.1830838015930226E-4</v>
      </c>
      <c r="AH30" s="47">
        <f t="shared" si="12"/>
        <v>-3.2321880000000001E-4</v>
      </c>
      <c r="AI30" s="47">
        <f t="shared" si="12"/>
        <v>-3.1830838015930231E-4</v>
      </c>
      <c r="AJ30" s="47">
        <f t="shared" si="12"/>
        <v>-3.0372632125927644E-4</v>
      </c>
      <c r="AK30" s="47">
        <f t="shared" si="13"/>
        <v>-2.7991569178072173E-4</v>
      </c>
      <c r="AL30" s="47">
        <f t="shared" si="13"/>
        <v>-2.475999656515844E-4</v>
      </c>
      <c r="AM30" s="47">
        <f t="shared" si="13"/>
        <v>-2.0776103985775169E-4</v>
      </c>
      <c r="AN30" s="47">
        <f t="shared" si="13"/>
        <v>-1.6160940000000014E-4</v>
      </c>
      <c r="AO30" s="47">
        <f t="shared" si="13"/>
        <v>-1.1054734030155062E-4</v>
      </c>
      <c r="AP30" s="47">
        <f t="shared" si="13"/>
        <v>-5.6126355607692325E-5</v>
      </c>
      <c r="AQ30" s="47">
        <f t="shared" si="13"/>
        <v>-7.9198202683483657E-20</v>
      </c>
    </row>
    <row r="31" spans="1:43" x14ac:dyDescent="0.25">
      <c r="A31" s="47">
        <v>29</v>
      </c>
      <c r="B31" s="49" t="s">
        <v>68</v>
      </c>
      <c r="C31" s="49">
        <v>1</v>
      </c>
      <c r="D31" s="50">
        <v>6.8657699999999998E-5</v>
      </c>
      <c r="E31" s="50">
        <v>1.5708</v>
      </c>
      <c r="F31" s="36">
        <f t="shared" si="5"/>
        <v>2.0597309999861042</v>
      </c>
      <c r="G31" s="47">
        <f t="shared" si="10"/>
        <v>2.0597309999861044E-4</v>
      </c>
      <c r="H31" s="47">
        <f t="shared" si="10"/>
        <v>2.0284377441160171E-4</v>
      </c>
      <c r="I31" s="47">
        <f t="shared" si="10"/>
        <v>1.9355114338299897E-4</v>
      </c>
      <c r="J31" s="47">
        <f t="shared" si="10"/>
        <v>1.7837755880430815E-4</v>
      </c>
      <c r="K31" s="47">
        <f t="shared" si="10"/>
        <v>1.5778406236474846E-4</v>
      </c>
      <c r="L31" s="47">
        <f t="shared" si="10"/>
        <v>1.3239637703282386E-4</v>
      </c>
      <c r="M31" s="47">
        <f t="shared" si="10"/>
        <v>1.0298589478055639E-4</v>
      </c>
      <c r="N31" s="47">
        <f t="shared" si="10"/>
        <v>7.0446238228758968E-5</v>
      </c>
      <c r="O31" s="47">
        <f t="shared" si="10"/>
        <v>3.5766108375897194E-5</v>
      </c>
      <c r="P31" s="47">
        <f t="shared" si="10"/>
        <v>-7.5658144210522676E-10</v>
      </c>
      <c r="Q31" s="47">
        <f t="shared" si="11"/>
        <v>-3.576759855043705E-5</v>
      </c>
      <c r="R31" s="47">
        <f t="shared" si="11"/>
        <v>-7.044766013675514E-5</v>
      </c>
      <c r="S31" s="47">
        <f t="shared" si="11"/>
        <v>-1.02987205218054E-4</v>
      </c>
      <c r="T31" s="47">
        <f t="shared" si="11"/>
        <v>-1.3239753618284284E-4</v>
      </c>
      <c r="U31" s="47">
        <f t="shared" si="11"/>
        <v>-1.5778503500710181E-4</v>
      </c>
      <c r="V31" s="47">
        <f t="shared" si="11"/>
        <v>-1.7837831538575021E-4</v>
      </c>
      <c r="W31" s="47">
        <f t="shared" si="11"/>
        <v>-1.9355166091518546E-4</v>
      </c>
      <c r="X31" s="47">
        <f t="shared" si="11"/>
        <v>-2.0284403716957909E-4</v>
      </c>
      <c r="Y31" s="47">
        <f t="shared" si="11"/>
        <v>-2.0597309999861044E-4</v>
      </c>
      <c r="Z31" s="47">
        <f t="shared" si="11"/>
        <v>-2.0284377441160171E-4</v>
      </c>
      <c r="AA31" s="47">
        <f t="shared" si="12"/>
        <v>-1.9355114338299903E-4</v>
      </c>
      <c r="AB31" s="47">
        <f t="shared" si="12"/>
        <v>-1.7837755880430807E-4</v>
      </c>
      <c r="AC31" s="47">
        <f t="shared" si="12"/>
        <v>-1.5778406236474841E-4</v>
      </c>
      <c r="AD31" s="47">
        <f t="shared" si="12"/>
        <v>-1.3239637703282386E-4</v>
      </c>
      <c r="AE31" s="47">
        <f t="shared" si="12"/>
        <v>-1.0298589478055639E-4</v>
      </c>
      <c r="AF31" s="47">
        <f t="shared" si="12"/>
        <v>-7.0446238228758995E-5</v>
      </c>
      <c r="AG31" s="47">
        <f t="shared" si="12"/>
        <v>-3.5766108375897133E-5</v>
      </c>
      <c r="AH31" s="47">
        <f t="shared" si="12"/>
        <v>7.5658144207999196E-10</v>
      </c>
      <c r="AI31" s="47">
        <f t="shared" si="12"/>
        <v>3.5767598550437023E-5</v>
      </c>
      <c r="AJ31" s="47">
        <f t="shared" si="12"/>
        <v>7.0447660136755113E-5</v>
      </c>
      <c r="AK31" s="47">
        <f t="shared" si="13"/>
        <v>1.0298720521805415E-4</v>
      </c>
      <c r="AL31" s="47">
        <f t="shared" si="13"/>
        <v>1.3239753618284284E-4</v>
      </c>
      <c r="AM31" s="47">
        <f t="shared" si="13"/>
        <v>1.5778503500710179E-4</v>
      </c>
      <c r="AN31" s="47">
        <f t="shared" si="13"/>
        <v>1.7837831538575018E-4</v>
      </c>
      <c r="AO31" s="47">
        <f t="shared" si="13"/>
        <v>1.9355166091518551E-4</v>
      </c>
      <c r="AP31" s="47">
        <f t="shared" si="13"/>
        <v>2.0284403716957903E-4</v>
      </c>
      <c r="AQ31" s="47">
        <f t="shared" si="13"/>
        <v>2.0597309999861044E-4</v>
      </c>
    </row>
    <row r="32" spans="1:43" x14ac:dyDescent="0.25">
      <c r="A32" s="47">
        <v>30</v>
      </c>
      <c r="B32" s="49" t="s">
        <v>69</v>
      </c>
      <c r="C32" s="49">
        <v>2</v>
      </c>
      <c r="D32" s="50">
        <v>2.0578299999999999E-5</v>
      </c>
      <c r="E32" s="50">
        <v>-4.0473899999999998E-16</v>
      </c>
      <c r="F32" s="36">
        <f t="shared" si="5"/>
        <v>0.40531338767622244</v>
      </c>
      <c r="G32" s="47">
        <f t="shared" si="10"/>
        <v>-3.3315362254799994E-20</v>
      </c>
      <c r="H32" s="47">
        <f t="shared" si="10"/>
        <v>1.4076386230797184E-5</v>
      </c>
      <c r="I32" s="47">
        <f t="shared" si="10"/>
        <v>2.6454952536824998E-5</v>
      </c>
      <c r="J32" s="47">
        <f t="shared" si="10"/>
        <v>3.5642661133394608E-5</v>
      </c>
      <c r="K32" s="47">
        <f t="shared" si="10"/>
        <v>4.0531338767622233E-5</v>
      </c>
      <c r="L32" s="47">
        <f t="shared" si="10"/>
        <v>4.0531338767622246E-5</v>
      </c>
      <c r="M32" s="47">
        <f t="shared" si="10"/>
        <v>3.5642661133394648E-5</v>
      </c>
      <c r="N32" s="47">
        <f t="shared" si="10"/>
        <v>2.6454952536825056E-5</v>
      </c>
      <c r="O32" s="47">
        <f t="shared" si="10"/>
        <v>1.4076386230797257E-5</v>
      </c>
      <c r="P32" s="47">
        <f t="shared" si="10"/>
        <v>4.1596698438159382E-20</v>
      </c>
      <c r="Q32" s="47">
        <f t="shared" si="11"/>
        <v>-1.4076386230797179E-5</v>
      </c>
      <c r="R32" s="47">
        <f t="shared" si="11"/>
        <v>-2.6454952536824991E-5</v>
      </c>
      <c r="S32" s="47">
        <f t="shared" si="11"/>
        <v>-3.5642661133394594E-5</v>
      </c>
      <c r="T32" s="47">
        <f t="shared" si="11"/>
        <v>-4.0531338767622233E-5</v>
      </c>
      <c r="U32" s="47">
        <f t="shared" si="11"/>
        <v>-4.0531338767622246E-5</v>
      </c>
      <c r="V32" s="47">
        <f t="shared" si="11"/>
        <v>-3.5642661133394642E-5</v>
      </c>
      <c r="W32" s="47">
        <f t="shared" si="11"/>
        <v>-2.6454952536825062E-5</v>
      </c>
      <c r="X32" s="47">
        <f t="shared" si="11"/>
        <v>-1.4076386230797247E-5</v>
      </c>
      <c r="Y32" s="47">
        <f t="shared" si="11"/>
        <v>-4.6638992928088592E-20</v>
      </c>
      <c r="Z32" s="47">
        <f t="shared" si="11"/>
        <v>1.4076386230797191E-5</v>
      </c>
      <c r="AA32" s="47">
        <f t="shared" si="12"/>
        <v>2.6454952536824988E-5</v>
      </c>
      <c r="AB32" s="47">
        <f t="shared" si="12"/>
        <v>3.5642661133394614E-5</v>
      </c>
      <c r="AC32" s="47">
        <f t="shared" si="12"/>
        <v>4.0531338767622233E-5</v>
      </c>
      <c r="AD32" s="47">
        <f t="shared" si="12"/>
        <v>4.0531338767622246E-5</v>
      </c>
      <c r="AE32" s="47">
        <f t="shared" si="12"/>
        <v>3.5642661133394648E-5</v>
      </c>
      <c r="AF32" s="47">
        <f t="shared" si="12"/>
        <v>2.6454952536825066E-5</v>
      </c>
      <c r="AG32" s="47">
        <f t="shared" si="12"/>
        <v>1.4076386230797216E-5</v>
      </c>
      <c r="AH32" s="47">
        <f t="shared" si="12"/>
        <v>1.5126883469787632E-20</v>
      </c>
      <c r="AI32" s="47">
        <f t="shared" si="12"/>
        <v>-1.4076386230797187E-5</v>
      </c>
      <c r="AJ32" s="47">
        <f t="shared" si="12"/>
        <v>-2.6454952536824984E-5</v>
      </c>
      <c r="AK32" s="47">
        <f t="shared" si="13"/>
        <v>-3.5642661133394628E-5</v>
      </c>
      <c r="AL32" s="47">
        <f t="shared" si="13"/>
        <v>-4.053133876762224E-5</v>
      </c>
      <c r="AM32" s="47">
        <f t="shared" si="13"/>
        <v>-4.0531338767622246E-5</v>
      </c>
      <c r="AN32" s="47">
        <f t="shared" si="13"/>
        <v>-3.5642661133394648E-5</v>
      </c>
      <c r="AO32" s="47">
        <f t="shared" si="13"/>
        <v>-2.6454952536825012E-5</v>
      </c>
      <c r="AP32" s="47">
        <f t="shared" si="13"/>
        <v>-1.4076386230797289E-5</v>
      </c>
      <c r="AQ32" s="47">
        <f t="shared" si="13"/>
        <v>-2.0169177959716845E-20</v>
      </c>
    </row>
    <row r="33" spans="1:43" x14ac:dyDescent="0.25">
      <c r="A33" s="47">
        <v>31</v>
      </c>
      <c r="B33" s="49" t="s">
        <v>70</v>
      </c>
      <c r="C33" s="49">
        <v>1</v>
      </c>
      <c r="D33" s="50">
        <v>1.14836E-4</v>
      </c>
      <c r="E33" s="50">
        <v>3.1415899999999999</v>
      </c>
      <c r="F33" s="36">
        <f t="shared" si="5"/>
        <v>4.5934399999838273</v>
      </c>
      <c r="G33" s="47">
        <f t="shared" ref="G33:P42" si="14">Bn*SIN(m*(th-INDEX(deg,ii)*PI()/180+ph))*INDEX(mm,ii)*INDEX(_10kA,ii)</f>
        <v>1.2189105500378394E-9</v>
      </c>
      <c r="H33" s="47">
        <f t="shared" si="14"/>
        <v>-7.9763048129397618E-5</v>
      </c>
      <c r="I33" s="47">
        <f t="shared" si="14"/>
        <v>-1.571037553139836E-4</v>
      </c>
      <c r="J33" s="47">
        <f t="shared" si="14"/>
        <v>-2.2967094439169003E-4</v>
      </c>
      <c r="K33" s="47">
        <f t="shared" si="14"/>
        <v>-2.9525969804316068E-4</v>
      </c>
      <c r="L33" s="47">
        <f t="shared" si="14"/>
        <v>-3.5187713517820604E-4</v>
      </c>
      <c r="M33" s="47">
        <f t="shared" si="14"/>
        <v>-3.9780296361928354E-4</v>
      </c>
      <c r="N33" s="47">
        <f t="shared" si="14"/>
        <v>-4.3164175030880144E-4</v>
      </c>
      <c r="O33" s="47">
        <f t="shared" si="14"/>
        <v>-4.5236532083645125E-4</v>
      </c>
      <c r="P33" s="47">
        <f t="shared" si="14"/>
        <v>-4.5934399999838273E-4</v>
      </c>
      <c r="Q33" s="47">
        <f t="shared" ref="Q33:Z42" si="15">Bn*SIN(m*(th-INDEX(deg,ii)*PI()/180+ph))*INDEX(mm,ii)*INDEX(_10kA,ii)</f>
        <v>-4.5236574415964274E-4</v>
      </c>
      <c r="R33" s="47">
        <f t="shared" si="15"/>
        <v>-4.3164258409272355E-4</v>
      </c>
      <c r="S33" s="47">
        <f t="shared" si="15"/>
        <v>-3.9780418252983356E-4</v>
      </c>
      <c r="T33" s="47">
        <f t="shared" si="15"/>
        <v>-3.5187870217940384E-4</v>
      </c>
      <c r="U33" s="47">
        <f t="shared" si="15"/>
        <v>-2.9526156552246773E-4</v>
      </c>
      <c r="V33" s="47">
        <f t="shared" si="15"/>
        <v>-2.2967305560669279E-4</v>
      </c>
      <c r="W33" s="47">
        <f t="shared" si="15"/>
        <v>-1.5710604611648239E-4</v>
      </c>
      <c r="X33" s="47">
        <f t="shared" si="15"/>
        <v>-7.976544891451749E-5</v>
      </c>
      <c r="Y33" s="47">
        <f t="shared" si="15"/>
        <v>-1.218910550094116E-9</v>
      </c>
      <c r="Z33" s="47">
        <f t="shared" si="15"/>
        <v>7.9763048129397971E-5</v>
      </c>
      <c r="AA33" s="47">
        <f t="shared" ref="AA33:AJ42" si="16">Bn*SIN(m*(th-INDEX(deg,ii)*PI()/180+ph))*INDEX(mm,ii)*INDEX(_10kA,ii)</f>
        <v>1.5710375531398371E-4</v>
      </c>
      <c r="AB33" s="47">
        <f t="shared" si="16"/>
        <v>2.2967094439169016E-4</v>
      </c>
      <c r="AC33" s="47">
        <f t="shared" si="16"/>
        <v>2.9525969804316063E-4</v>
      </c>
      <c r="AD33" s="47">
        <f t="shared" si="16"/>
        <v>3.5187713517820598E-4</v>
      </c>
      <c r="AE33" s="47">
        <f t="shared" si="16"/>
        <v>3.9780296361928349E-4</v>
      </c>
      <c r="AF33" s="47">
        <f t="shared" si="16"/>
        <v>4.3164175030880144E-4</v>
      </c>
      <c r="AG33" s="47">
        <f t="shared" si="16"/>
        <v>4.5236532083645125E-4</v>
      </c>
      <c r="AH33" s="47">
        <f t="shared" si="16"/>
        <v>4.5934399999838273E-4</v>
      </c>
      <c r="AI33" s="47">
        <f t="shared" si="16"/>
        <v>4.5236574415964285E-4</v>
      </c>
      <c r="AJ33" s="47">
        <f t="shared" si="16"/>
        <v>4.3164258409272383E-4</v>
      </c>
      <c r="AK33" s="47">
        <f t="shared" ref="AK33:AQ42" si="17">Bn*SIN(m*(th-INDEX(deg,ii)*PI()/180+ph))*INDEX(mm,ii)*INDEX(_10kA,ii)</f>
        <v>3.9780418252983362E-4</v>
      </c>
      <c r="AL33" s="47">
        <f t="shared" si="17"/>
        <v>3.5187870217940384E-4</v>
      </c>
      <c r="AM33" s="47">
        <f t="shared" si="17"/>
        <v>2.9526156552246778E-4</v>
      </c>
      <c r="AN33" s="47">
        <f t="shared" si="17"/>
        <v>2.2967305560669284E-4</v>
      </c>
      <c r="AO33" s="47">
        <f t="shared" si="17"/>
        <v>1.5710604611648166E-4</v>
      </c>
      <c r="AP33" s="47">
        <f t="shared" si="17"/>
        <v>7.9765448914517937E-5</v>
      </c>
      <c r="AQ33" s="47">
        <f t="shared" si="17"/>
        <v>1.2189105497424129E-9</v>
      </c>
    </row>
    <row r="34" spans="1:43" x14ac:dyDescent="0.25">
      <c r="A34" s="47">
        <v>32</v>
      </c>
      <c r="B34" s="49" t="s">
        <v>71</v>
      </c>
      <c r="C34" s="49">
        <v>1</v>
      </c>
      <c r="D34" s="50">
        <v>5.9378900000000002E-5</v>
      </c>
      <c r="E34" s="50">
        <v>1.5708</v>
      </c>
      <c r="F34" s="36">
        <f t="shared" si="5"/>
        <v>1.7813669999879826</v>
      </c>
      <c r="G34" s="47">
        <f t="shared" si="14"/>
        <v>1.7813669999879825E-4</v>
      </c>
      <c r="H34" s="47">
        <f t="shared" si="14"/>
        <v>1.7543028963115656E-4</v>
      </c>
      <c r="I34" s="47">
        <f t="shared" si="14"/>
        <v>1.6739351868508208E-4</v>
      </c>
      <c r="J34" s="47">
        <f t="shared" si="14"/>
        <v>1.542705803789689E-4</v>
      </c>
      <c r="K34" s="47">
        <f t="shared" si="14"/>
        <v>1.3646020855272116E-4</v>
      </c>
      <c r="L34" s="47">
        <f t="shared" si="14"/>
        <v>1.145035623417963E-4</v>
      </c>
      <c r="M34" s="47">
        <f t="shared" si="14"/>
        <v>8.9067783330714251E-5</v>
      </c>
      <c r="N34" s="47">
        <f t="shared" si="14"/>
        <v>6.0925724793601537E-5</v>
      </c>
      <c r="O34" s="47">
        <f t="shared" si="14"/>
        <v>3.0932468938539483E-5</v>
      </c>
      <c r="P34" s="47">
        <f t="shared" si="14"/>
        <v>-6.5433263556195518E-10</v>
      </c>
      <c r="Q34" s="47">
        <f t="shared" si="15"/>
        <v>-3.0933757722244504E-5</v>
      </c>
      <c r="R34" s="47">
        <f t="shared" si="15"/>
        <v>-6.0926954536699735E-5</v>
      </c>
      <c r="S34" s="47">
        <f t="shared" si="15"/>
        <v>-8.906891666808395E-5</v>
      </c>
      <c r="T34" s="47">
        <f t="shared" si="15"/>
        <v>-1.1450456483755512E-4</v>
      </c>
      <c r="U34" s="47">
        <f t="shared" si="15"/>
        <v>-1.364610497465426E-4</v>
      </c>
      <c r="V34" s="47">
        <f t="shared" si="15"/>
        <v>-1.5427123471160441E-4</v>
      </c>
      <c r="W34" s="47">
        <f t="shared" si="15"/>
        <v>-1.6739396627496561E-4</v>
      </c>
      <c r="X34" s="47">
        <f t="shared" si="15"/>
        <v>-1.7543051687849608E-4</v>
      </c>
      <c r="Y34" s="47">
        <f t="shared" si="15"/>
        <v>-1.7813669999879825E-4</v>
      </c>
      <c r="Z34" s="47">
        <f t="shared" si="15"/>
        <v>-1.7543028963115656E-4</v>
      </c>
      <c r="AA34" s="47">
        <f t="shared" si="16"/>
        <v>-1.6739351868508208E-4</v>
      </c>
      <c r="AB34" s="47">
        <f t="shared" si="16"/>
        <v>-1.5427058037896887E-4</v>
      </c>
      <c r="AC34" s="47">
        <f t="shared" si="16"/>
        <v>-1.364602085527211E-4</v>
      </c>
      <c r="AD34" s="47">
        <f t="shared" si="16"/>
        <v>-1.145035623417963E-4</v>
      </c>
      <c r="AE34" s="47">
        <f t="shared" si="16"/>
        <v>-8.9067783330714265E-5</v>
      </c>
      <c r="AF34" s="47">
        <f t="shared" si="16"/>
        <v>-6.0925724793601564E-5</v>
      </c>
      <c r="AG34" s="47">
        <f t="shared" si="16"/>
        <v>-3.0932468938539429E-5</v>
      </c>
      <c r="AH34" s="47">
        <f t="shared" si="16"/>
        <v>6.5433263554013085E-10</v>
      </c>
      <c r="AI34" s="47">
        <f t="shared" si="16"/>
        <v>3.0933757722244483E-5</v>
      </c>
      <c r="AJ34" s="47">
        <f t="shared" si="16"/>
        <v>6.0926954536699715E-5</v>
      </c>
      <c r="AK34" s="47">
        <f t="shared" si="17"/>
        <v>8.9068916668084072E-5</v>
      </c>
      <c r="AL34" s="47">
        <f t="shared" si="17"/>
        <v>1.1450456483755512E-4</v>
      </c>
      <c r="AM34" s="47">
        <f t="shared" si="17"/>
        <v>1.3646104974654257E-4</v>
      </c>
      <c r="AN34" s="47">
        <f t="shared" si="17"/>
        <v>1.5427123471160441E-4</v>
      </c>
      <c r="AO34" s="47">
        <f t="shared" si="17"/>
        <v>1.6739396627496567E-4</v>
      </c>
      <c r="AP34" s="47">
        <f t="shared" si="17"/>
        <v>1.7543051687849605E-4</v>
      </c>
      <c r="AQ34" s="47">
        <f t="shared" si="17"/>
        <v>1.7813669999879825E-4</v>
      </c>
    </row>
    <row r="35" spans="1:43" x14ac:dyDescent="0.25">
      <c r="A35" s="47">
        <v>33</v>
      </c>
      <c r="B35" s="49" t="s">
        <v>72</v>
      </c>
      <c r="C35" s="49">
        <v>2</v>
      </c>
      <c r="D35" s="50">
        <v>1.14305E-4</v>
      </c>
      <c r="E35" s="50">
        <v>3.1415899999999999</v>
      </c>
      <c r="F35" s="36">
        <f t="shared" si="5"/>
        <v>2.2513711109582588</v>
      </c>
      <c r="G35" s="47">
        <f t="shared" si="14"/>
        <v>-1.2132743253124865E-9</v>
      </c>
      <c r="H35" s="47">
        <f t="shared" si="14"/>
        <v>7.8188084859649409E-5</v>
      </c>
      <c r="I35" s="47">
        <f t="shared" si="14"/>
        <v>1.4694674602631542E-4</v>
      </c>
      <c r="J35" s="47">
        <f t="shared" si="14"/>
        <v>1.9798146091920961E-4</v>
      </c>
      <c r="K35" s="47">
        <f t="shared" si="14"/>
        <v>2.2513668973007467E-4</v>
      </c>
      <c r="L35" s="47">
        <f t="shared" si="14"/>
        <v>2.2513711109582588E-4</v>
      </c>
      <c r="M35" s="47">
        <f t="shared" si="14"/>
        <v>1.9798267419353504E-4</v>
      </c>
      <c r="N35" s="47">
        <f t="shared" si="14"/>
        <v>1.4694860487042533E-4</v>
      </c>
      <c r="O35" s="47">
        <f t="shared" si="14"/>
        <v>7.8190365069510397E-5</v>
      </c>
      <c r="P35" s="47">
        <f t="shared" si="14"/>
        <v>1.2132743253404947E-9</v>
      </c>
      <c r="Q35" s="47">
        <f t="shared" si="15"/>
        <v>-7.8188084859649382E-5</v>
      </c>
      <c r="R35" s="47">
        <f t="shared" si="15"/>
        <v>-1.4694674602631552E-4</v>
      </c>
      <c r="S35" s="47">
        <f t="shared" si="15"/>
        <v>-1.9798146091920971E-4</v>
      </c>
      <c r="T35" s="47">
        <f t="shared" si="15"/>
        <v>-2.2513668973007464E-4</v>
      </c>
      <c r="U35" s="47">
        <f t="shared" si="15"/>
        <v>-2.2513711109582588E-4</v>
      </c>
      <c r="V35" s="47">
        <f t="shared" si="15"/>
        <v>-1.9798267419353504E-4</v>
      </c>
      <c r="W35" s="47">
        <f t="shared" si="15"/>
        <v>-1.4694860487042536E-4</v>
      </c>
      <c r="X35" s="47">
        <f t="shared" si="15"/>
        <v>-7.8190365069510438E-5</v>
      </c>
      <c r="Y35" s="47">
        <f t="shared" si="15"/>
        <v>-1.2132743253685028E-9</v>
      </c>
      <c r="Z35" s="47">
        <f t="shared" si="15"/>
        <v>7.8188084859649748E-5</v>
      </c>
      <c r="AA35" s="47">
        <f t="shared" si="16"/>
        <v>1.4694674602631552E-4</v>
      </c>
      <c r="AB35" s="47">
        <f t="shared" si="16"/>
        <v>1.9798146091920969E-4</v>
      </c>
      <c r="AC35" s="47">
        <f t="shared" si="16"/>
        <v>2.2513668973007464E-4</v>
      </c>
      <c r="AD35" s="47">
        <f t="shared" si="16"/>
        <v>2.2513711109582588E-4</v>
      </c>
      <c r="AE35" s="47">
        <f t="shared" si="16"/>
        <v>1.9798267419353507E-4</v>
      </c>
      <c r="AF35" s="47">
        <f t="shared" si="16"/>
        <v>1.4694860487042538E-4</v>
      </c>
      <c r="AG35" s="47">
        <f t="shared" si="16"/>
        <v>7.8190365069510465E-5</v>
      </c>
      <c r="AH35" s="47">
        <f t="shared" si="16"/>
        <v>1.2132743253965109E-9</v>
      </c>
      <c r="AI35" s="47">
        <f t="shared" si="16"/>
        <v>-7.8188084859648948E-5</v>
      </c>
      <c r="AJ35" s="47">
        <f t="shared" si="16"/>
        <v>-1.4694674602631487E-4</v>
      </c>
      <c r="AK35" s="47">
        <f t="shared" si="17"/>
        <v>-1.9798146091920969E-4</v>
      </c>
      <c r="AL35" s="47">
        <f t="shared" si="17"/>
        <v>-2.2513668973007464E-4</v>
      </c>
      <c r="AM35" s="47">
        <f t="shared" si="17"/>
        <v>-2.2513711109582588E-4</v>
      </c>
      <c r="AN35" s="47">
        <f t="shared" si="17"/>
        <v>-1.979826741935351E-4</v>
      </c>
      <c r="AO35" s="47">
        <f t="shared" si="17"/>
        <v>-1.4694860487042481E-4</v>
      </c>
      <c r="AP35" s="47">
        <f t="shared" si="17"/>
        <v>-7.8190365069510871E-5</v>
      </c>
      <c r="AQ35" s="47">
        <f t="shared" si="17"/>
        <v>-1.2132743250184261E-9</v>
      </c>
    </row>
    <row r="36" spans="1:43" x14ac:dyDescent="0.25">
      <c r="A36" s="47">
        <v>34</v>
      </c>
      <c r="B36" s="49" t="s">
        <v>73</v>
      </c>
      <c r="C36" s="49">
        <v>1</v>
      </c>
      <c r="D36" s="50">
        <v>1.6565300000000001E-4</v>
      </c>
      <c r="E36" s="50">
        <v>3.1415899999999999</v>
      </c>
      <c r="F36" s="36">
        <f t="shared" si="5"/>
        <v>6.6261199999766713</v>
      </c>
      <c r="G36" s="47">
        <f t="shared" si="14"/>
        <v>1.7583004401530726E-9</v>
      </c>
      <c r="H36" s="47">
        <f t="shared" si="14"/>
        <v>-1.1505963471192923E-4</v>
      </c>
      <c r="I36" s="47">
        <f t="shared" si="14"/>
        <v>-2.2662499894656141E-4</v>
      </c>
      <c r="J36" s="47">
        <f t="shared" si="14"/>
        <v>-3.313044772659848E-4</v>
      </c>
      <c r="K36" s="47">
        <f t="shared" si="14"/>
        <v>-4.2591743669183622E-4</v>
      </c>
      <c r="L36" s="47">
        <f t="shared" si="14"/>
        <v>-5.0758911032842806E-4</v>
      </c>
      <c r="M36" s="47">
        <f t="shared" si="14"/>
        <v>-5.7383794570017399E-4</v>
      </c>
      <c r="N36" s="47">
        <f t="shared" si="14"/>
        <v>-6.2265100546783148E-4</v>
      </c>
      <c r="O36" s="47">
        <f t="shared" si="14"/>
        <v>-6.5254512951096058E-4</v>
      </c>
      <c r="P36" s="47">
        <f t="shared" si="14"/>
        <v>-6.6261199999766715E-4</v>
      </c>
      <c r="Q36" s="47">
        <f t="shared" si="15"/>
        <v>-6.5254574016229499E-4</v>
      </c>
      <c r="R36" s="47">
        <f t="shared" si="15"/>
        <v>-6.2265220821616861E-4</v>
      </c>
      <c r="S36" s="47">
        <f t="shared" si="15"/>
        <v>-5.7383970400061413E-4</v>
      </c>
      <c r="T36" s="47">
        <f t="shared" si="15"/>
        <v>-5.0759137075590227E-4</v>
      </c>
      <c r="U36" s="47">
        <f t="shared" si="15"/>
        <v>-4.2592013056439929E-4</v>
      </c>
      <c r="V36" s="47">
        <f t="shared" si="15"/>
        <v>-3.3130752273168246E-4</v>
      </c>
      <c r="W36" s="47">
        <f t="shared" si="15"/>
        <v>-2.2662830347045925E-4</v>
      </c>
      <c r="X36" s="47">
        <f t="shared" si="15"/>
        <v>-1.1506309788774049E-4</v>
      </c>
      <c r="Y36" s="47">
        <f t="shared" si="15"/>
        <v>-1.7583004402342523E-9</v>
      </c>
      <c r="Z36" s="47">
        <f t="shared" si="15"/>
        <v>1.1505963471192974E-4</v>
      </c>
      <c r="AA36" s="47">
        <f t="shared" si="16"/>
        <v>2.266249989465616E-4</v>
      </c>
      <c r="AB36" s="47">
        <f t="shared" si="16"/>
        <v>3.3130447726598502E-4</v>
      </c>
      <c r="AC36" s="47">
        <f t="shared" si="16"/>
        <v>4.2591743669183612E-4</v>
      </c>
      <c r="AD36" s="47">
        <f t="shared" si="16"/>
        <v>5.0758911032842806E-4</v>
      </c>
      <c r="AE36" s="47">
        <f t="shared" si="16"/>
        <v>5.7383794570017388E-4</v>
      </c>
      <c r="AF36" s="47">
        <f t="shared" si="16"/>
        <v>6.2265100546783148E-4</v>
      </c>
      <c r="AG36" s="47">
        <f t="shared" si="16"/>
        <v>6.5254512951096058E-4</v>
      </c>
      <c r="AH36" s="47">
        <f t="shared" si="16"/>
        <v>6.6261199999766715E-4</v>
      </c>
      <c r="AI36" s="47">
        <f t="shared" si="16"/>
        <v>6.525457401622952E-4</v>
      </c>
      <c r="AJ36" s="47">
        <f t="shared" si="16"/>
        <v>6.2265220821616904E-4</v>
      </c>
      <c r="AK36" s="47">
        <f t="shared" si="17"/>
        <v>5.7383970400061413E-4</v>
      </c>
      <c r="AL36" s="47">
        <f t="shared" si="17"/>
        <v>5.0759137075590227E-4</v>
      </c>
      <c r="AM36" s="47">
        <f t="shared" si="17"/>
        <v>4.2592013056439934E-4</v>
      </c>
      <c r="AN36" s="47">
        <f t="shared" si="17"/>
        <v>3.3130752273168252E-4</v>
      </c>
      <c r="AO36" s="47">
        <f t="shared" si="17"/>
        <v>2.2662830347045822E-4</v>
      </c>
      <c r="AP36" s="47">
        <f t="shared" si="17"/>
        <v>1.1506309788774115E-4</v>
      </c>
      <c r="AQ36" s="47">
        <f t="shared" si="17"/>
        <v>1.7583004397269145E-9</v>
      </c>
    </row>
    <row r="37" spans="1:43" x14ac:dyDescent="0.25">
      <c r="A37" s="47">
        <v>35</v>
      </c>
      <c r="B37" s="49" t="s">
        <v>74</v>
      </c>
      <c r="C37" s="49">
        <v>1</v>
      </c>
      <c r="D37" s="50">
        <v>2.58123E-5</v>
      </c>
      <c r="E37" s="50">
        <v>-1.5708</v>
      </c>
      <c r="F37" s="36">
        <f t="shared" si="5"/>
        <v>0.77436899999477593</v>
      </c>
      <c r="G37" s="47">
        <f t="shared" si="14"/>
        <v>-7.7436899999477595E-5</v>
      </c>
      <c r="H37" s="47">
        <f t="shared" si="14"/>
        <v>-7.6260508881484902E-5</v>
      </c>
      <c r="I37" s="47">
        <f t="shared" si="14"/>
        <v>-7.2766980790807769E-5</v>
      </c>
      <c r="J37" s="47">
        <f t="shared" si="14"/>
        <v>-6.7062464810670912E-5</v>
      </c>
      <c r="K37" s="47">
        <f t="shared" si="14"/>
        <v>-5.9320289772506427E-5</v>
      </c>
      <c r="L37" s="47">
        <f t="shared" si="14"/>
        <v>-4.9775697747119316E-5</v>
      </c>
      <c r="M37" s="47">
        <f t="shared" si="14"/>
        <v>-3.871869633340438E-5</v>
      </c>
      <c r="N37" s="47">
        <f t="shared" si="14"/>
        <v>-2.648524692420466E-5</v>
      </c>
      <c r="O37" s="47">
        <f t="shared" si="14"/>
        <v>-1.3447056689394591E-5</v>
      </c>
      <c r="P37" s="47">
        <f t="shared" si="14"/>
        <v>-2.8444161627207997E-10</v>
      </c>
      <c r="Q37" s="47">
        <f t="shared" si="15"/>
        <v>1.3446496448776621E-5</v>
      </c>
      <c r="R37" s="47">
        <f t="shared" si="15"/>
        <v>2.6484712348828951E-5</v>
      </c>
      <c r="S37" s="47">
        <f t="shared" si="15"/>
        <v>3.8718203666073201E-5</v>
      </c>
      <c r="T37" s="47">
        <f t="shared" si="15"/>
        <v>4.9775261957280246E-5</v>
      </c>
      <c r="U37" s="47">
        <f t="shared" si="15"/>
        <v>5.9319924101413181E-5</v>
      </c>
      <c r="V37" s="47">
        <f t="shared" si="15"/>
        <v>6.7062180369054642E-5</v>
      </c>
      <c r="W37" s="47">
        <f t="shared" si="15"/>
        <v>7.2766786221283039E-5</v>
      </c>
      <c r="X37" s="47">
        <f t="shared" si="15"/>
        <v>7.6260410095948267E-5</v>
      </c>
      <c r="Y37" s="47">
        <f t="shared" si="15"/>
        <v>7.7436899999477595E-5</v>
      </c>
      <c r="Z37" s="47">
        <f t="shared" si="15"/>
        <v>7.6260508881484902E-5</v>
      </c>
      <c r="AA37" s="47">
        <f t="shared" si="16"/>
        <v>7.2766980790807769E-5</v>
      </c>
      <c r="AB37" s="47">
        <f t="shared" si="16"/>
        <v>6.7062464810670912E-5</v>
      </c>
      <c r="AC37" s="47">
        <f t="shared" si="16"/>
        <v>5.9320289772506433E-5</v>
      </c>
      <c r="AD37" s="47">
        <f t="shared" si="16"/>
        <v>4.977569774711935E-5</v>
      </c>
      <c r="AE37" s="47">
        <f t="shared" si="16"/>
        <v>3.8718696333404421E-5</v>
      </c>
      <c r="AF37" s="47">
        <f t="shared" si="16"/>
        <v>2.6485246924204717E-5</v>
      </c>
      <c r="AG37" s="47">
        <f t="shared" si="16"/>
        <v>1.3447056689394598E-5</v>
      </c>
      <c r="AH37" s="47">
        <f t="shared" si="16"/>
        <v>2.8444161629876156E-10</v>
      </c>
      <c r="AI37" s="47">
        <f t="shared" si="16"/>
        <v>-1.344649644877658E-5</v>
      </c>
      <c r="AJ37" s="47">
        <f t="shared" si="16"/>
        <v>-2.6484712348828893E-5</v>
      </c>
      <c r="AK37" s="47">
        <f t="shared" si="17"/>
        <v>-3.8718203666073207E-5</v>
      </c>
      <c r="AL37" s="47">
        <f t="shared" si="17"/>
        <v>-4.9775261957280226E-5</v>
      </c>
      <c r="AM37" s="47">
        <f t="shared" si="17"/>
        <v>-5.9319924101413168E-5</v>
      </c>
      <c r="AN37" s="47">
        <f t="shared" si="17"/>
        <v>-6.7062180369054629E-5</v>
      </c>
      <c r="AO37" s="47">
        <f t="shared" si="17"/>
        <v>-7.2766786221283052E-5</v>
      </c>
      <c r="AP37" s="47">
        <f t="shared" si="17"/>
        <v>-7.6260410095948253E-5</v>
      </c>
      <c r="AQ37" s="47">
        <f t="shared" si="17"/>
        <v>-7.7436899999477595E-5</v>
      </c>
    </row>
    <row r="38" spans="1:43" x14ac:dyDescent="0.25">
      <c r="A38" s="47">
        <v>36</v>
      </c>
      <c r="B38" s="49" t="s">
        <v>75</v>
      </c>
      <c r="C38" s="49">
        <v>2</v>
      </c>
      <c r="D38" s="50">
        <v>1.3072100000000001E-4</v>
      </c>
      <c r="E38" s="50">
        <v>3.1415899999999999</v>
      </c>
      <c r="F38" s="36">
        <f t="shared" si="5"/>
        <v>2.5747034949964971</v>
      </c>
      <c r="G38" s="47">
        <f t="shared" si="14"/>
        <v>-1.3875196455025901E-9</v>
      </c>
      <c r="H38" s="47">
        <f t="shared" si="14"/>
        <v>8.9417126468118029E-5</v>
      </c>
      <c r="I38" s="47">
        <f t="shared" si="14"/>
        <v>1.6805061534758741E-4</v>
      </c>
      <c r="J38" s="47">
        <f t="shared" si="14"/>
        <v>2.2641471985319979E-4</v>
      </c>
      <c r="K38" s="47">
        <f t="shared" si="14"/>
        <v>2.5746986761913384E-4</v>
      </c>
      <c r="L38" s="47">
        <f t="shared" si="14"/>
        <v>2.5747034949964969E-4</v>
      </c>
      <c r="M38" s="47">
        <f t="shared" si="14"/>
        <v>2.2641610737284543E-4</v>
      </c>
      <c r="N38" s="47">
        <f t="shared" si="14"/>
        <v>1.6805274115101591E-4</v>
      </c>
      <c r="O38" s="47">
        <f t="shared" si="14"/>
        <v>8.9419734152062201E-5</v>
      </c>
      <c r="P38" s="47">
        <f t="shared" si="14"/>
        <v>1.3875196455346206E-9</v>
      </c>
      <c r="Q38" s="47">
        <f t="shared" si="15"/>
        <v>-8.9417126468118002E-5</v>
      </c>
      <c r="R38" s="47">
        <f t="shared" si="15"/>
        <v>-1.6805061534758755E-4</v>
      </c>
      <c r="S38" s="47">
        <f t="shared" si="15"/>
        <v>-2.2641471985319992E-4</v>
      </c>
      <c r="T38" s="47">
        <f t="shared" si="15"/>
        <v>-2.5746986761913384E-4</v>
      </c>
      <c r="U38" s="47">
        <f t="shared" si="15"/>
        <v>-2.5747034949964969E-4</v>
      </c>
      <c r="V38" s="47">
        <f t="shared" si="15"/>
        <v>-2.2641610737284543E-4</v>
      </c>
      <c r="W38" s="47">
        <f t="shared" si="15"/>
        <v>-1.6805274115101594E-4</v>
      </c>
      <c r="X38" s="47">
        <f t="shared" si="15"/>
        <v>-8.9419734152062241E-5</v>
      </c>
      <c r="Y38" s="47">
        <f t="shared" si="15"/>
        <v>-1.3875196455666511E-9</v>
      </c>
      <c r="Z38" s="47">
        <f t="shared" si="15"/>
        <v>8.9417126468118409E-5</v>
      </c>
      <c r="AA38" s="47">
        <f t="shared" si="16"/>
        <v>1.6805061534758752E-4</v>
      </c>
      <c r="AB38" s="47">
        <f t="shared" si="16"/>
        <v>2.2641471985319989E-4</v>
      </c>
      <c r="AC38" s="47">
        <f t="shared" si="16"/>
        <v>2.5746986761913384E-4</v>
      </c>
      <c r="AD38" s="47">
        <f t="shared" si="16"/>
        <v>2.5747034949964969E-4</v>
      </c>
      <c r="AE38" s="47">
        <f t="shared" si="16"/>
        <v>2.2641610737284546E-4</v>
      </c>
      <c r="AF38" s="47">
        <f t="shared" si="16"/>
        <v>1.6805274115101596E-4</v>
      </c>
      <c r="AG38" s="47">
        <f t="shared" si="16"/>
        <v>8.9419734152062269E-5</v>
      </c>
      <c r="AH38" s="47">
        <f t="shared" si="16"/>
        <v>1.3875196455986816E-9</v>
      </c>
      <c r="AI38" s="47">
        <f t="shared" si="16"/>
        <v>-8.9417126468117501E-5</v>
      </c>
      <c r="AJ38" s="47">
        <f t="shared" si="16"/>
        <v>-1.6805061534758679E-4</v>
      </c>
      <c r="AK38" s="47">
        <f t="shared" si="17"/>
        <v>-2.2641471985319989E-4</v>
      </c>
      <c r="AL38" s="47">
        <f t="shared" si="17"/>
        <v>-2.5746986761913384E-4</v>
      </c>
      <c r="AM38" s="47">
        <f t="shared" si="17"/>
        <v>-2.5747034949964969E-4</v>
      </c>
      <c r="AN38" s="47">
        <f t="shared" si="17"/>
        <v>-2.2641610737284551E-4</v>
      </c>
      <c r="AO38" s="47">
        <f t="shared" si="17"/>
        <v>-1.6805274115101528E-4</v>
      </c>
      <c r="AP38" s="47">
        <f t="shared" si="17"/>
        <v>-8.9419734152062743E-5</v>
      </c>
      <c r="AQ38" s="47">
        <f t="shared" si="17"/>
        <v>-1.387519645166298E-9</v>
      </c>
    </row>
    <row r="39" spans="1:43" x14ac:dyDescent="0.25">
      <c r="A39" s="47">
        <v>37</v>
      </c>
      <c r="B39" s="49" t="s">
        <v>76</v>
      </c>
      <c r="C39" s="49">
        <v>1</v>
      </c>
      <c r="D39" s="50">
        <v>1.8683899999999999E-5</v>
      </c>
      <c r="E39" s="50">
        <v>3.1415899999999999</v>
      </c>
      <c r="F39" s="36">
        <f t="shared" si="5"/>
        <v>0.74735599999736879</v>
      </c>
      <c r="G39" s="47">
        <f t="shared" si="14"/>
        <v>1.9831762536009603E-10</v>
      </c>
      <c r="H39" s="47">
        <f t="shared" si="14"/>
        <v>-1.2977505442063918E-5</v>
      </c>
      <c r="I39" s="47">
        <f t="shared" si="14"/>
        <v>-2.5560894265830731E-5</v>
      </c>
      <c r="J39" s="47">
        <f t="shared" si="14"/>
        <v>-3.7367628251766843E-5</v>
      </c>
      <c r="K39" s="47">
        <f t="shared" si="14"/>
        <v>-4.8038965762205318E-5</v>
      </c>
      <c r="L39" s="47">
        <f t="shared" si="14"/>
        <v>-5.7250663606848755E-5</v>
      </c>
      <c r="M39" s="47">
        <f t="shared" si="14"/>
        <v>-6.4722829008031718E-5</v>
      </c>
      <c r="N39" s="47">
        <f t="shared" si="14"/>
        <v>-7.0228424001137415E-5</v>
      </c>
      <c r="O39" s="47">
        <f t="shared" si="14"/>
        <v>-7.3600163868265799E-5</v>
      </c>
      <c r="P39" s="47">
        <f t="shared" si="14"/>
        <v>-7.4735599999736874E-5</v>
      </c>
      <c r="Q39" s="47">
        <f t="shared" si="15"/>
        <v>-7.3600232743254289E-5</v>
      </c>
      <c r="R39" s="47">
        <f t="shared" si="15"/>
        <v>-7.0228559658382713E-5</v>
      </c>
      <c r="S39" s="47">
        <f t="shared" si="15"/>
        <v>-6.4723027325657088E-5</v>
      </c>
      <c r="T39" s="47">
        <f t="shared" si="15"/>
        <v>-5.7250918559073492E-5</v>
      </c>
      <c r="U39" s="47">
        <f t="shared" si="15"/>
        <v>-4.8039269602435082E-5</v>
      </c>
      <c r="V39" s="47">
        <f t="shared" si="15"/>
        <v>-3.7367971747970038E-5</v>
      </c>
      <c r="W39" s="47">
        <f t="shared" si="15"/>
        <v>-2.5561266981049019E-5</v>
      </c>
      <c r="X39" s="47">
        <f t="shared" si="15"/>
        <v>-1.2977896051533956E-5</v>
      </c>
      <c r="Y39" s="47">
        <f t="shared" si="15"/>
        <v>-1.9831762536925227E-10</v>
      </c>
      <c r="Z39" s="47">
        <f t="shared" si="15"/>
        <v>1.2977505442063977E-5</v>
      </c>
      <c r="AA39" s="47">
        <f t="shared" si="16"/>
        <v>2.5560894265830755E-5</v>
      </c>
      <c r="AB39" s="47">
        <f t="shared" si="16"/>
        <v>3.7367628251766863E-5</v>
      </c>
      <c r="AC39" s="47">
        <f t="shared" si="16"/>
        <v>4.8038965762205311E-5</v>
      </c>
      <c r="AD39" s="47">
        <f t="shared" si="16"/>
        <v>5.7250663606848748E-5</v>
      </c>
      <c r="AE39" s="47">
        <f t="shared" si="16"/>
        <v>6.4722829008031718E-5</v>
      </c>
      <c r="AF39" s="47">
        <f t="shared" si="16"/>
        <v>7.0228424001137415E-5</v>
      </c>
      <c r="AG39" s="47">
        <f t="shared" si="16"/>
        <v>7.3600163868265799E-5</v>
      </c>
      <c r="AH39" s="47">
        <f t="shared" si="16"/>
        <v>7.4735599999736874E-5</v>
      </c>
      <c r="AI39" s="47">
        <f t="shared" si="16"/>
        <v>7.3600232743254303E-5</v>
      </c>
      <c r="AJ39" s="47">
        <f t="shared" si="16"/>
        <v>7.0228559658382753E-5</v>
      </c>
      <c r="AK39" s="47">
        <f t="shared" si="17"/>
        <v>6.4723027325657088E-5</v>
      </c>
      <c r="AL39" s="47">
        <f t="shared" si="17"/>
        <v>5.7250918559073492E-5</v>
      </c>
      <c r="AM39" s="47">
        <f t="shared" si="17"/>
        <v>4.8039269602435088E-5</v>
      </c>
      <c r="AN39" s="47">
        <f t="shared" si="17"/>
        <v>3.7367971747970045E-5</v>
      </c>
      <c r="AO39" s="47">
        <f t="shared" si="17"/>
        <v>2.5561266981048903E-5</v>
      </c>
      <c r="AP39" s="47">
        <f t="shared" si="17"/>
        <v>1.2977896051534029E-5</v>
      </c>
      <c r="AQ39" s="47">
        <f t="shared" si="17"/>
        <v>1.9831762531202994E-10</v>
      </c>
    </row>
    <row r="40" spans="1:43" x14ac:dyDescent="0.25">
      <c r="A40" s="47">
        <v>38</v>
      </c>
      <c r="B40" s="49" t="s">
        <v>77</v>
      </c>
      <c r="C40" s="49">
        <v>1</v>
      </c>
      <c r="D40" s="50">
        <v>1.4573599999999999E-4</v>
      </c>
      <c r="E40" s="50">
        <v>-1.5708</v>
      </c>
      <c r="F40" s="36">
        <f t="shared" si="5"/>
        <v>4.3720799999705049</v>
      </c>
      <c r="G40" s="47">
        <f t="shared" si="14"/>
        <v>-4.3720799999705045E-4</v>
      </c>
      <c r="H40" s="47">
        <f t="shared" si="14"/>
        <v>-4.3056610694715633E-4</v>
      </c>
      <c r="I40" s="47">
        <f t="shared" si="14"/>
        <v>-4.1084168061463562E-4</v>
      </c>
      <c r="J40" s="47">
        <f t="shared" si="14"/>
        <v>-3.7863403771256086E-4</v>
      </c>
      <c r="K40" s="47">
        <f t="shared" si="14"/>
        <v>-3.3492179117265784E-4</v>
      </c>
      <c r="L40" s="47">
        <f t="shared" si="14"/>
        <v>-2.8103311548657736E-4</v>
      </c>
      <c r="M40" s="47">
        <f t="shared" si="14"/>
        <v>-2.1860539079605537E-4</v>
      </c>
      <c r="N40" s="47">
        <f t="shared" si="14"/>
        <v>-1.4953545192586054E-4</v>
      </c>
      <c r="O40" s="47">
        <f t="shared" si="14"/>
        <v>-7.5921954017488171E-5</v>
      </c>
      <c r="P40" s="47">
        <f t="shared" si="14"/>
        <v>-1.6059546568507198E-9</v>
      </c>
      <c r="Q40" s="47">
        <f t="shared" si="15"/>
        <v>7.5918790904294057E-5</v>
      </c>
      <c r="R40" s="47">
        <f t="shared" si="15"/>
        <v>1.4953243371837983E-4</v>
      </c>
      <c r="S40" s="47">
        <f t="shared" si="15"/>
        <v>2.1860260920099502E-4</v>
      </c>
      <c r="T40" s="47">
        <f t="shared" si="15"/>
        <v>2.8103065502129581E-4</v>
      </c>
      <c r="U40" s="47">
        <f t="shared" si="15"/>
        <v>3.349197265971475E-4</v>
      </c>
      <c r="V40" s="47">
        <f t="shared" si="15"/>
        <v>3.7863243175790412E-4</v>
      </c>
      <c r="W40" s="47">
        <f t="shared" si="15"/>
        <v>4.1084058207695184E-4</v>
      </c>
      <c r="X40" s="47">
        <f t="shared" si="15"/>
        <v>4.3056554920495717E-4</v>
      </c>
      <c r="Y40" s="47">
        <f t="shared" si="15"/>
        <v>4.3720799999705045E-4</v>
      </c>
      <c r="Z40" s="47">
        <f t="shared" si="15"/>
        <v>4.3056610694715633E-4</v>
      </c>
      <c r="AA40" s="47">
        <f t="shared" si="16"/>
        <v>4.1084168061463573E-4</v>
      </c>
      <c r="AB40" s="47">
        <f t="shared" si="16"/>
        <v>3.7863403771256092E-4</v>
      </c>
      <c r="AC40" s="47">
        <f t="shared" si="16"/>
        <v>3.3492179117265784E-4</v>
      </c>
      <c r="AD40" s="47">
        <f t="shared" si="16"/>
        <v>2.8103311548657747E-4</v>
      </c>
      <c r="AE40" s="47">
        <f t="shared" si="16"/>
        <v>2.1860539079605562E-4</v>
      </c>
      <c r="AF40" s="47">
        <f t="shared" si="16"/>
        <v>1.4953545192586087E-4</v>
      </c>
      <c r="AG40" s="47">
        <f t="shared" si="16"/>
        <v>7.5921954017488225E-5</v>
      </c>
      <c r="AH40" s="47">
        <f t="shared" si="16"/>
        <v>1.6059546570013641E-9</v>
      </c>
      <c r="AI40" s="47">
        <f t="shared" si="16"/>
        <v>-7.5918790904293826E-5</v>
      </c>
      <c r="AJ40" s="47">
        <f t="shared" si="16"/>
        <v>-1.4953243371837951E-4</v>
      </c>
      <c r="AK40" s="47">
        <f t="shared" si="17"/>
        <v>-2.1860260920099505E-4</v>
      </c>
      <c r="AL40" s="47">
        <f t="shared" si="17"/>
        <v>-2.8103065502129571E-4</v>
      </c>
      <c r="AM40" s="47">
        <f t="shared" si="17"/>
        <v>-3.3491972659714739E-4</v>
      </c>
      <c r="AN40" s="47">
        <f t="shared" si="17"/>
        <v>-3.786324317579039E-4</v>
      </c>
      <c r="AO40" s="47">
        <f t="shared" si="17"/>
        <v>-4.1084058207695184E-4</v>
      </c>
      <c r="AP40" s="47">
        <f t="shared" si="17"/>
        <v>-4.3056554920495706E-4</v>
      </c>
      <c r="AQ40" s="47">
        <f t="shared" si="17"/>
        <v>-4.3720799999705045E-4</v>
      </c>
    </row>
    <row r="41" spans="1:43" x14ac:dyDescent="0.25">
      <c r="A41" s="47">
        <v>39</v>
      </c>
      <c r="B41" s="49" t="s">
        <v>78</v>
      </c>
      <c r="C41" s="49">
        <v>2</v>
      </c>
      <c r="D41" s="50">
        <v>1.1357E-5</v>
      </c>
      <c r="E41" s="50">
        <v>3.1415899999999999</v>
      </c>
      <c r="F41" s="36">
        <f t="shared" si="5"/>
        <v>0.22368944234419266</v>
      </c>
      <c r="G41" s="47">
        <f t="shared" si="14"/>
        <v>-1.2054727713200568E-10</v>
      </c>
      <c r="H41" s="47">
        <f t="shared" si="14"/>
        <v>7.7685322580030486E-6</v>
      </c>
      <c r="I41" s="47">
        <f t="shared" si="14"/>
        <v>1.4600185421642659E-5</v>
      </c>
      <c r="J41" s="47">
        <f t="shared" si="14"/>
        <v>1.9670840747644142E-5</v>
      </c>
      <c r="K41" s="47">
        <f t="shared" si="14"/>
        <v>2.2368902368789276E-5</v>
      </c>
      <c r="L41" s="47">
        <f t="shared" si="14"/>
        <v>2.2368944234419267E-5</v>
      </c>
      <c r="M41" s="47">
        <f t="shared" si="14"/>
        <v>1.9670961294921285E-5</v>
      </c>
      <c r="N41" s="47">
        <f t="shared" si="14"/>
        <v>1.4600370110786236E-5</v>
      </c>
      <c r="O41" s="47">
        <f t="shared" si="14"/>
        <v>7.7687588127766032E-6</v>
      </c>
      <c r="P41" s="47">
        <f t="shared" si="14"/>
        <v>1.2054727713478847E-10</v>
      </c>
      <c r="Q41" s="47">
        <f t="shared" si="15"/>
        <v>-7.7685322580030452E-6</v>
      </c>
      <c r="R41" s="47">
        <f t="shared" si="15"/>
        <v>-1.4600185421642671E-5</v>
      </c>
      <c r="S41" s="47">
        <f t="shared" si="15"/>
        <v>-1.9670840747644152E-5</v>
      </c>
      <c r="T41" s="47">
        <f t="shared" si="15"/>
        <v>-2.2368902368789272E-5</v>
      </c>
      <c r="U41" s="47">
        <f t="shared" si="15"/>
        <v>-2.2368944234419267E-5</v>
      </c>
      <c r="V41" s="47">
        <f t="shared" si="15"/>
        <v>-1.9670961294921285E-5</v>
      </c>
      <c r="W41" s="47">
        <f t="shared" si="15"/>
        <v>-1.4600370110786237E-5</v>
      </c>
      <c r="X41" s="47">
        <f t="shared" si="15"/>
        <v>-7.7687588127766065E-6</v>
      </c>
      <c r="Y41" s="47">
        <f t="shared" si="15"/>
        <v>-1.2054727713757129E-10</v>
      </c>
      <c r="Z41" s="47">
        <f t="shared" si="15"/>
        <v>7.7685322580030808E-6</v>
      </c>
      <c r="AA41" s="47">
        <f t="shared" si="16"/>
        <v>1.4600185421642669E-5</v>
      </c>
      <c r="AB41" s="47">
        <f t="shared" si="16"/>
        <v>1.9670840747644149E-5</v>
      </c>
      <c r="AC41" s="47">
        <f t="shared" si="16"/>
        <v>2.2368902368789272E-5</v>
      </c>
      <c r="AD41" s="47">
        <f t="shared" si="16"/>
        <v>2.2368944234419267E-5</v>
      </c>
      <c r="AE41" s="47">
        <f t="shared" si="16"/>
        <v>1.9670961294921289E-5</v>
      </c>
      <c r="AF41" s="47">
        <f t="shared" si="16"/>
        <v>1.4600370110786241E-5</v>
      </c>
      <c r="AG41" s="47">
        <f t="shared" si="16"/>
        <v>7.7687588127766099E-6</v>
      </c>
      <c r="AH41" s="47">
        <f t="shared" si="16"/>
        <v>1.2054727714035408E-10</v>
      </c>
      <c r="AI41" s="47">
        <f t="shared" si="16"/>
        <v>-7.7685322580030012E-6</v>
      </c>
      <c r="AJ41" s="47">
        <f t="shared" si="16"/>
        <v>-1.4600185421642607E-5</v>
      </c>
      <c r="AK41" s="47">
        <f t="shared" si="17"/>
        <v>-1.9670840747644149E-5</v>
      </c>
      <c r="AL41" s="47">
        <f t="shared" si="17"/>
        <v>-2.2368902368789272E-5</v>
      </c>
      <c r="AM41" s="47">
        <f t="shared" si="17"/>
        <v>-2.2368944234419267E-5</v>
      </c>
      <c r="AN41" s="47">
        <f t="shared" si="17"/>
        <v>-1.9670961294921292E-5</v>
      </c>
      <c r="AO41" s="47">
        <f t="shared" si="17"/>
        <v>-1.4600370110786181E-5</v>
      </c>
      <c r="AP41" s="47">
        <f t="shared" si="17"/>
        <v>-7.7687588127766506E-6</v>
      </c>
      <c r="AQ41" s="47">
        <f t="shared" si="17"/>
        <v>-1.2054727710278873E-10</v>
      </c>
    </row>
    <row r="42" spans="1:43" x14ac:dyDescent="0.25">
      <c r="A42" s="47">
        <v>40</v>
      </c>
      <c r="B42" s="49" t="s">
        <v>79</v>
      </c>
      <c r="C42" s="49">
        <v>1</v>
      </c>
      <c r="D42" s="50">
        <v>1.55721E-5</v>
      </c>
      <c r="E42" s="50">
        <v>-3.5701799999999998E-13</v>
      </c>
      <c r="F42" s="36">
        <f t="shared" si="5"/>
        <v>0.62288399999999999</v>
      </c>
      <c r="G42" s="47">
        <f t="shared" si="14"/>
        <v>-2.2238079991199997E-17</v>
      </c>
      <c r="H42" s="47">
        <f t="shared" si="14"/>
        <v>1.0816267149766924E-5</v>
      </c>
      <c r="I42" s="47">
        <f t="shared" si="14"/>
        <v>2.1303887495505687E-5</v>
      </c>
      <c r="J42" s="47">
        <f t="shared" si="14"/>
        <v>3.1144199999980734E-5</v>
      </c>
      <c r="K42" s="47">
        <f t="shared" si="14"/>
        <v>4.0038211747181995E-5</v>
      </c>
      <c r="L42" s="47">
        <f t="shared" si="14"/>
        <v>4.7715682690757854E-5</v>
      </c>
      <c r="M42" s="47">
        <f t="shared" si="14"/>
        <v>5.3943336761075503E-5</v>
      </c>
      <c r="N42" s="47">
        <f t="shared" si="14"/>
        <v>5.8531949840553364E-5</v>
      </c>
      <c r="O42" s="47">
        <f t="shared" si="14"/>
        <v>6.1342099242721757E-5</v>
      </c>
      <c r="P42" s="47">
        <f t="shared" si="14"/>
        <v>6.2288399999999998E-5</v>
      </c>
      <c r="Q42" s="47">
        <f t="shared" si="15"/>
        <v>6.1342099242729482E-5</v>
      </c>
      <c r="R42" s="47">
        <f t="shared" si="15"/>
        <v>5.8531949840568583E-5</v>
      </c>
      <c r="S42" s="47">
        <f t="shared" si="15"/>
        <v>5.3943336761097749E-5</v>
      </c>
      <c r="T42" s="47">
        <f t="shared" si="15"/>
        <v>4.7715682690786443E-5</v>
      </c>
      <c r="U42" s="47">
        <f t="shared" si="15"/>
        <v>4.0038211747216087E-5</v>
      </c>
      <c r="V42" s="47">
        <f t="shared" si="15"/>
        <v>3.1144200000019257E-5</v>
      </c>
      <c r="W42" s="47">
        <f t="shared" si="15"/>
        <v>2.130388749554749E-5</v>
      </c>
      <c r="X42" s="47">
        <f t="shared" si="15"/>
        <v>1.0816267149810721E-5</v>
      </c>
      <c r="Y42" s="47">
        <f t="shared" si="15"/>
        <v>2.2247562750116882E-17</v>
      </c>
      <c r="Z42" s="47">
        <f t="shared" si="15"/>
        <v>-1.0816267149766929E-5</v>
      </c>
      <c r="AA42" s="47">
        <f t="shared" si="16"/>
        <v>-2.1303887495505681E-5</v>
      </c>
      <c r="AB42" s="47">
        <f t="shared" si="16"/>
        <v>-3.1144199999980748E-5</v>
      </c>
      <c r="AC42" s="47">
        <f t="shared" si="16"/>
        <v>-4.0038211747181995E-5</v>
      </c>
      <c r="AD42" s="47">
        <f t="shared" si="16"/>
        <v>-4.7715682690757847E-5</v>
      </c>
      <c r="AE42" s="47">
        <f t="shared" si="16"/>
        <v>-5.3943336761075489E-5</v>
      </c>
      <c r="AF42" s="47">
        <f t="shared" si="16"/>
        <v>-5.8531949840553357E-5</v>
      </c>
      <c r="AG42" s="47">
        <f t="shared" si="16"/>
        <v>-6.1342099242721757E-5</v>
      </c>
      <c r="AH42" s="47">
        <f t="shared" si="16"/>
        <v>-6.2288399999999998E-5</v>
      </c>
      <c r="AI42" s="47">
        <f t="shared" si="16"/>
        <v>-6.1342099242729482E-5</v>
      </c>
      <c r="AJ42" s="47">
        <f t="shared" si="16"/>
        <v>-5.853194984056859E-5</v>
      </c>
      <c r="AK42" s="47">
        <f t="shared" si="17"/>
        <v>-5.3943336761097742E-5</v>
      </c>
      <c r="AL42" s="47">
        <f t="shared" si="17"/>
        <v>-4.771568269078645E-5</v>
      </c>
      <c r="AM42" s="47">
        <f t="shared" si="17"/>
        <v>-4.0038211747216087E-5</v>
      </c>
      <c r="AN42" s="47">
        <f t="shared" si="17"/>
        <v>-3.1144200000019284E-5</v>
      </c>
      <c r="AO42" s="47">
        <f t="shared" si="17"/>
        <v>-2.1303887495547473E-5</v>
      </c>
      <c r="AP42" s="47">
        <f t="shared" si="17"/>
        <v>-1.0816267149810784E-5</v>
      </c>
      <c r="AQ42" s="47">
        <f t="shared" si="17"/>
        <v>-2.2255194003818757E-17</v>
      </c>
    </row>
    <row r="43" spans="1:43" x14ac:dyDescent="0.25">
      <c r="A43" s="47">
        <v>41</v>
      </c>
      <c r="B43" s="49" t="s">
        <v>80</v>
      </c>
      <c r="C43" s="49">
        <v>1</v>
      </c>
      <c r="D43" s="50">
        <v>4.41027E-5</v>
      </c>
      <c r="E43" s="50">
        <v>-1.5708</v>
      </c>
      <c r="F43" s="36">
        <f t="shared" si="5"/>
        <v>1.3230809999910742</v>
      </c>
      <c r="G43" s="47">
        <f t="shared" ref="G43:P49" si="18">Bn*SIN(m*(th-INDEX(deg,ii)*PI()/180+ph))*INDEX(mm,ii)*INDEX(_10kA,ii)</f>
        <v>-1.3230809999910742E-4</v>
      </c>
      <c r="H43" s="47">
        <f t="shared" si="18"/>
        <v>-1.3029812705754482E-4</v>
      </c>
      <c r="I43" s="47">
        <f t="shared" si="18"/>
        <v>-1.2432911145937239E-4</v>
      </c>
      <c r="J43" s="47">
        <f t="shared" si="18"/>
        <v>-1.1458241872307296E-4</v>
      </c>
      <c r="K43" s="47">
        <f t="shared" si="18"/>
        <v>-1.0135419717537448E-4</v>
      </c>
      <c r="L43" s="47">
        <f t="shared" si="18"/>
        <v>-8.5046379634200702E-5</v>
      </c>
      <c r="M43" s="47">
        <f t="shared" si="18"/>
        <v>-6.6154470883386351E-5</v>
      </c>
      <c r="N43" s="47">
        <f t="shared" si="18"/>
        <v>-4.525249201055779E-5</v>
      </c>
      <c r="O43" s="47">
        <f t="shared" si="18"/>
        <v>-2.2975539066854282E-5</v>
      </c>
      <c r="P43" s="47">
        <f t="shared" si="18"/>
        <v>-4.8599478814219032E-10</v>
      </c>
      <c r="Q43" s="47">
        <f t="shared" ref="Q43:Z49" si="19">Bn*SIN(m*(th-INDEX(deg,ii)*PI()/180+ph))*INDEX(mm,ii)*INDEX(_10kA,ii)</f>
        <v>2.297458184398371E-5</v>
      </c>
      <c r="R43" s="47">
        <f t="shared" si="19"/>
        <v>4.5251578639125477E-5</v>
      </c>
      <c r="S43" s="47">
        <f t="shared" si="19"/>
        <v>6.6153629115721054E-5</v>
      </c>
      <c r="T43" s="47">
        <f t="shared" si="19"/>
        <v>8.5045635046987039E-5</v>
      </c>
      <c r="U43" s="47">
        <f t="shared" si="19"/>
        <v>1.0135357239251811E-4</v>
      </c>
      <c r="V43" s="47">
        <f t="shared" si="19"/>
        <v>1.1458193272828482E-4</v>
      </c>
      <c r="W43" s="47">
        <f t="shared" si="19"/>
        <v>1.2432877901935818E-4</v>
      </c>
      <c r="X43" s="47">
        <f t="shared" si="19"/>
        <v>1.302979582733262E-4</v>
      </c>
      <c r="Y43" s="47">
        <f t="shared" si="19"/>
        <v>1.3230809999910742E-4</v>
      </c>
      <c r="Z43" s="47">
        <f t="shared" si="19"/>
        <v>1.3029812705754482E-4</v>
      </c>
      <c r="AA43" s="47">
        <f t="shared" ref="AA43:AJ49" si="20">Bn*SIN(m*(th-INDEX(deg,ii)*PI()/180+ph))*INDEX(mm,ii)*INDEX(_10kA,ii)</f>
        <v>1.2432911145937239E-4</v>
      </c>
      <c r="AB43" s="47">
        <f t="shared" si="20"/>
        <v>1.1458241872307296E-4</v>
      </c>
      <c r="AC43" s="47">
        <f t="shared" si="20"/>
        <v>1.013541971753745E-4</v>
      </c>
      <c r="AD43" s="47">
        <f t="shared" si="20"/>
        <v>8.5046379634200756E-5</v>
      </c>
      <c r="AE43" s="47">
        <f t="shared" si="20"/>
        <v>6.6154470883386418E-5</v>
      </c>
      <c r="AF43" s="47">
        <f t="shared" si="20"/>
        <v>4.5252492010557892E-5</v>
      </c>
      <c r="AG43" s="47">
        <f t="shared" si="20"/>
        <v>2.2975539066854299E-5</v>
      </c>
      <c r="AH43" s="47">
        <f t="shared" si="20"/>
        <v>4.8599478818777831E-10</v>
      </c>
      <c r="AI43" s="47">
        <f t="shared" si="20"/>
        <v>-2.2974581843983639E-5</v>
      </c>
      <c r="AJ43" s="47">
        <f t="shared" si="20"/>
        <v>-4.5251578639125382E-5</v>
      </c>
      <c r="AK43" s="47">
        <f t="shared" ref="AK43:AQ49" si="21">Bn*SIN(m*(th-INDEX(deg,ii)*PI()/180+ph))*INDEX(mm,ii)*INDEX(_10kA,ii)</f>
        <v>-6.6153629115721068E-5</v>
      </c>
      <c r="AL43" s="47">
        <f t="shared" si="21"/>
        <v>-8.5045635046987012E-5</v>
      </c>
      <c r="AM43" s="47">
        <f t="shared" si="21"/>
        <v>-1.0135357239251807E-4</v>
      </c>
      <c r="AN43" s="47">
        <f t="shared" si="21"/>
        <v>-1.1458193272828479E-4</v>
      </c>
      <c r="AO43" s="47">
        <f t="shared" si="21"/>
        <v>-1.2432877901935821E-4</v>
      </c>
      <c r="AP43" s="47">
        <f t="shared" si="21"/>
        <v>-1.3029795827332614E-4</v>
      </c>
      <c r="AQ43" s="47">
        <f t="shared" si="21"/>
        <v>-1.3230809999910742E-4</v>
      </c>
    </row>
    <row r="44" spans="1:43" x14ac:dyDescent="0.25">
      <c r="A44" s="47">
        <v>42</v>
      </c>
      <c r="B44" s="49" t="s">
        <v>81</v>
      </c>
      <c r="C44" s="49">
        <v>2</v>
      </c>
      <c r="D44" s="50">
        <v>7.5807199999999998E-6</v>
      </c>
      <c r="E44" s="50">
        <v>-4.1478000000000001E-16</v>
      </c>
      <c r="F44" s="36">
        <f t="shared" si="5"/>
        <v>0.14931103658829414</v>
      </c>
      <c r="G44" s="47">
        <f t="shared" si="18"/>
        <v>-1.25773241664E-20</v>
      </c>
      <c r="H44" s="47">
        <f t="shared" si="18"/>
        <v>5.1855178818235148E-6</v>
      </c>
      <c r="I44" s="47">
        <f t="shared" si="18"/>
        <v>9.7455857770058749E-6</v>
      </c>
      <c r="J44" s="47">
        <f t="shared" si="18"/>
        <v>1.3130192197953531E-5</v>
      </c>
      <c r="K44" s="47">
        <f t="shared" si="18"/>
        <v>1.4931103658829409E-5</v>
      </c>
      <c r="L44" s="47">
        <f t="shared" si="18"/>
        <v>1.4931103658829414E-5</v>
      </c>
      <c r="M44" s="47">
        <f t="shared" si="18"/>
        <v>1.3130192197953546E-5</v>
      </c>
      <c r="N44" s="47">
        <f t="shared" si="18"/>
        <v>9.7455857770058969E-6</v>
      </c>
      <c r="O44" s="47">
        <f t="shared" si="18"/>
        <v>5.1855178818235419E-6</v>
      </c>
      <c r="P44" s="47">
        <f t="shared" si="18"/>
        <v>1.5323565298597241E-20</v>
      </c>
      <c r="Q44" s="47">
        <f t="shared" si="19"/>
        <v>-5.1855178818235131E-6</v>
      </c>
      <c r="R44" s="47">
        <f t="shared" si="19"/>
        <v>-9.7455857770058732E-6</v>
      </c>
      <c r="S44" s="47">
        <f t="shared" si="19"/>
        <v>-1.3130192197953527E-5</v>
      </c>
      <c r="T44" s="47">
        <f t="shared" si="19"/>
        <v>-1.4931103658829409E-5</v>
      </c>
      <c r="U44" s="47">
        <f t="shared" si="19"/>
        <v>-1.4931103658829414E-5</v>
      </c>
      <c r="V44" s="47">
        <f t="shared" si="19"/>
        <v>-1.3130192197953544E-5</v>
      </c>
      <c r="W44" s="47">
        <f t="shared" si="19"/>
        <v>-9.7455857770058986E-6</v>
      </c>
      <c r="X44" s="47">
        <f t="shared" si="19"/>
        <v>-5.1855178818235376E-6</v>
      </c>
      <c r="Y44" s="47">
        <f t="shared" si="19"/>
        <v>-1.7181066777616215E-20</v>
      </c>
      <c r="Z44" s="47">
        <f t="shared" si="19"/>
        <v>5.1855178818235173E-6</v>
      </c>
      <c r="AA44" s="47">
        <f t="shared" si="20"/>
        <v>9.7455857770058715E-6</v>
      </c>
      <c r="AB44" s="47">
        <f t="shared" si="20"/>
        <v>1.3130192197953534E-5</v>
      </c>
      <c r="AC44" s="47">
        <f t="shared" si="20"/>
        <v>1.4931103658829409E-5</v>
      </c>
      <c r="AD44" s="47">
        <f t="shared" si="20"/>
        <v>1.4931103658829413E-5</v>
      </c>
      <c r="AE44" s="47">
        <f t="shared" si="20"/>
        <v>1.3130192197953546E-5</v>
      </c>
      <c r="AF44" s="47">
        <f t="shared" si="20"/>
        <v>9.7455857770059003E-6</v>
      </c>
      <c r="AG44" s="47">
        <f t="shared" si="20"/>
        <v>5.1855178818235266E-6</v>
      </c>
      <c r="AH44" s="47">
        <f t="shared" si="20"/>
        <v>5.572504437056924E-21</v>
      </c>
      <c r="AI44" s="47">
        <f t="shared" si="20"/>
        <v>-5.1855178818235156E-6</v>
      </c>
      <c r="AJ44" s="47">
        <f t="shared" si="20"/>
        <v>-9.7455857770058698E-6</v>
      </c>
      <c r="AK44" s="47">
        <f t="shared" si="21"/>
        <v>-1.3130192197953539E-5</v>
      </c>
      <c r="AL44" s="47">
        <f t="shared" si="21"/>
        <v>-1.4931103658829411E-5</v>
      </c>
      <c r="AM44" s="47">
        <f t="shared" si="21"/>
        <v>-1.4931103658829413E-5</v>
      </c>
      <c r="AN44" s="47">
        <f t="shared" si="21"/>
        <v>-1.3130192197953546E-5</v>
      </c>
      <c r="AO44" s="47">
        <f t="shared" si="21"/>
        <v>-9.74558577700588E-6</v>
      </c>
      <c r="AP44" s="47">
        <f t="shared" si="21"/>
        <v>-5.1855178818235537E-6</v>
      </c>
      <c r="AQ44" s="47">
        <f t="shared" si="21"/>
        <v>-7.4300059160758982E-21</v>
      </c>
    </row>
    <row r="45" spans="1:43" x14ac:dyDescent="0.25">
      <c r="A45" s="47">
        <v>43</v>
      </c>
      <c r="B45" s="49" t="s">
        <v>82</v>
      </c>
      <c r="C45" s="49">
        <v>1</v>
      </c>
      <c r="D45" s="50">
        <v>1.78269E-5</v>
      </c>
      <c r="E45" s="50">
        <v>-2.5266E-16</v>
      </c>
      <c r="F45" s="36">
        <f t="shared" si="5"/>
        <v>0.71307600000000004</v>
      </c>
      <c r="G45" s="47">
        <f t="shared" si="18"/>
        <v>-1.8016578216000001E-20</v>
      </c>
      <c r="H45" s="47">
        <f t="shared" si="18"/>
        <v>1.2382434793802383E-5</v>
      </c>
      <c r="I45" s="47">
        <f t="shared" si="18"/>
        <v>2.4388635572209436E-5</v>
      </c>
      <c r="J45" s="47">
        <f t="shared" si="18"/>
        <v>3.5653799999999987E-5</v>
      </c>
      <c r="K45" s="47">
        <f t="shared" si="18"/>
        <v>4.5835641756483862E-5</v>
      </c>
      <c r="L45" s="47">
        <f t="shared" si="18"/>
        <v>5.4624790732150829E-5</v>
      </c>
      <c r="M45" s="47">
        <f t="shared" si="18"/>
        <v>6.175419308289923E-5</v>
      </c>
      <c r="N45" s="47">
        <f t="shared" si="18"/>
        <v>6.7007225525953236E-5</v>
      </c>
      <c r="O45" s="47">
        <f t="shared" si="18"/>
        <v>7.0224277328693332E-5</v>
      </c>
      <c r="P45" s="47">
        <f t="shared" si="18"/>
        <v>7.1307600000000001E-5</v>
      </c>
      <c r="Q45" s="47">
        <f t="shared" si="19"/>
        <v>7.0224277328693332E-5</v>
      </c>
      <c r="R45" s="47">
        <f t="shared" si="19"/>
        <v>6.700722552595325E-5</v>
      </c>
      <c r="S45" s="47">
        <f t="shared" si="19"/>
        <v>6.1754193082899257E-5</v>
      </c>
      <c r="T45" s="47">
        <f t="shared" si="19"/>
        <v>5.4624790732150863E-5</v>
      </c>
      <c r="U45" s="47">
        <f t="shared" si="19"/>
        <v>4.583564175648391E-5</v>
      </c>
      <c r="V45" s="47">
        <f t="shared" si="19"/>
        <v>3.5653800000000028E-5</v>
      </c>
      <c r="W45" s="47">
        <f t="shared" si="19"/>
        <v>2.4388635572209497E-5</v>
      </c>
      <c r="X45" s="47">
        <f t="shared" si="19"/>
        <v>1.2382434793802427E-5</v>
      </c>
      <c r="Y45" s="47">
        <f t="shared" si="19"/>
        <v>4.0403175336628514E-20</v>
      </c>
      <c r="Z45" s="47">
        <f t="shared" si="19"/>
        <v>-1.238243479380238E-5</v>
      </c>
      <c r="AA45" s="47">
        <f t="shared" si="20"/>
        <v>-2.4388635572209419E-5</v>
      </c>
      <c r="AB45" s="47">
        <f t="shared" si="20"/>
        <v>-3.565379999999998E-5</v>
      </c>
      <c r="AC45" s="47">
        <f t="shared" si="20"/>
        <v>-4.5835641756483842E-5</v>
      </c>
      <c r="AD45" s="47">
        <f t="shared" si="20"/>
        <v>-5.4624790732150829E-5</v>
      </c>
      <c r="AE45" s="47">
        <f t="shared" si="20"/>
        <v>-6.1754193082899216E-5</v>
      </c>
      <c r="AF45" s="47">
        <f t="shared" si="20"/>
        <v>-6.7007225525953236E-5</v>
      </c>
      <c r="AG45" s="47">
        <f t="shared" si="20"/>
        <v>-7.0224277328693332E-5</v>
      </c>
      <c r="AH45" s="47">
        <f t="shared" si="20"/>
        <v>-7.1307600000000001E-5</v>
      </c>
      <c r="AI45" s="47">
        <f t="shared" si="20"/>
        <v>-7.0224277328693332E-5</v>
      </c>
      <c r="AJ45" s="47">
        <f t="shared" si="20"/>
        <v>-6.700722552595325E-5</v>
      </c>
      <c r="AK45" s="47">
        <f t="shared" si="21"/>
        <v>-6.175419308289923E-5</v>
      </c>
      <c r="AL45" s="47">
        <f t="shared" si="21"/>
        <v>-5.4624790732150843E-5</v>
      </c>
      <c r="AM45" s="47">
        <f t="shared" si="21"/>
        <v>-4.5835641756483889E-5</v>
      </c>
      <c r="AN45" s="47">
        <f t="shared" si="21"/>
        <v>-3.5653800000000035E-5</v>
      </c>
      <c r="AO45" s="47">
        <f t="shared" si="21"/>
        <v>-2.4388635572209446E-5</v>
      </c>
      <c r="AP45" s="47">
        <f t="shared" si="21"/>
        <v>-1.2382434793802469E-5</v>
      </c>
      <c r="AQ45" s="47">
        <f t="shared" si="21"/>
        <v>-1.7472479192648384E-20</v>
      </c>
    </row>
    <row r="46" spans="1:43" x14ac:dyDescent="0.25">
      <c r="A46" s="47">
        <v>44</v>
      </c>
      <c r="B46" s="49" t="s">
        <v>83</v>
      </c>
      <c r="C46" s="49">
        <v>1</v>
      </c>
      <c r="D46" s="50">
        <v>4.5488599999999997E-5</v>
      </c>
      <c r="E46" s="50">
        <v>-1.5708</v>
      </c>
      <c r="F46" s="36">
        <f t="shared" si="5"/>
        <v>1.3646579999907935</v>
      </c>
      <c r="G46" s="47">
        <f t="shared" si="18"/>
        <v>-1.3646579999907935E-4</v>
      </c>
      <c r="H46" s="47">
        <f t="shared" si="18"/>
        <v>-1.3439266490418577E-4</v>
      </c>
      <c r="I46" s="47">
        <f t="shared" si="18"/>
        <v>-1.2823607669214823E-4</v>
      </c>
      <c r="J46" s="47">
        <f t="shared" si="18"/>
        <v>-1.1818310018040564E-4</v>
      </c>
      <c r="K46" s="47">
        <f t="shared" si="18"/>
        <v>-1.0453918997321569E-4</v>
      </c>
      <c r="L46" s="47">
        <f t="shared" si="18"/>
        <v>-8.7718909378072142E-5</v>
      </c>
      <c r="M46" s="47">
        <f t="shared" si="18"/>
        <v>-6.823333410938577E-5</v>
      </c>
      <c r="N46" s="47">
        <f t="shared" si="18"/>
        <v>-4.6674523511518783E-5</v>
      </c>
      <c r="O46" s="47">
        <f t="shared" si="18"/>
        <v>-2.3697531135202782E-5</v>
      </c>
      <c r="P46" s="47">
        <f t="shared" si="18"/>
        <v>-5.0126687300062898E-10</v>
      </c>
      <c r="Q46" s="47">
        <f t="shared" si="19"/>
        <v>2.369654383219706E-5</v>
      </c>
      <c r="R46" s="47">
        <f t="shared" si="19"/>
        <v>4.6673581437955568E-5</v>
      </c>
      <c r="S46" s="47">
        <f t="shared" si="19"/>
        <v>6.8232465889693571E-5</v>
      </c>
      <c r="T46" s="47">
        <f t="shared" si="19"/>
        <v>8.7718141392666987E-5</v>
      </c>
      <c r="U46" s="47">
        <f t="shared" si="19"/>
        <v>1.0453854555694545E-4</v>
      </c>
      <c r="V46" s="47">
        <f t="shared" si="19"/>
        <v>1.1818259891353265E-4</v>
      </c>
      <c r="W46" s="47">
        <f t="shared" si="19"/>
        <v>1.2823573380541274E-4</v>
      </c>
      <c r="X46" s="47">
        <f t="shared" si="19"/>
        <v>1.3439249081602771E-4</v>
      </c>
      <c r="Y46" s="47">
        <f t="shared" si="19"/>
        <v>1.3646579999907935E-4</v>
      </c>
      <c r="Z46" s="47">
        <f t="shared" si="19"/>
        <v>1.3439266490418577E-4</v>
      </c>
      <c r="AA46" s="47">
        <f t="shared" si="20"/>
        <v>1.2823607669214826E-4</v>
      </c>
      <c r="AB46" s="47">
        <f t="shared" si="20"/>
        <v>1.1818310018040564E-4</v>
      </c>
      <c r="AC46" s="47">
        <f t="shared" si="20"/>
        <v>1.045391899732157E-4</v>
      </c>
      <c r="AD46" s="47">
        <f t="shared" si="20"/>
        <v>8.7718909378072183E-5</v>
      </c>
      <c r="AE46" s="47">
        <f t="shared" si="20"/>
        <v>6.8233334109385851E-5</v>
      </c>
      <c r="AF46" s="47">
        <f t="shared" si="20"/>
        <v>4.6674523511518872E-5</v>
      </c>
      <c r="AG46" s="47">
        <f t="shared" si="20"/>
        <v>2.3697531135202795E-5</v>
      </c>
      <c r="AH46" s="47">
        <f t="shared" si="20"/>
        <v>5.0126687304764955E-10</v>
      </c>
      <c r="AI46" s="47">
        <f t="shared" si="20"/>
        <v>-2.3696543832196986E-5</v>
      </c>
      <c r="AJ46" s="47">
        <f t="shared" si="20"/>
        <v>-4.6673581437955466E-5</v>
      </c>
      <c r="AK46" s="47">
        <f t="shared" si="21"/>
        <v>-6.8232465889693571E-5</v>
      </c>
      <c r="AL46" s="47">
        <f t="shared" si="21"/>
        <v>-8.7718141392666946E-5</v>
      </c>
      <c r="AM46" s="47">
        <f t="shared" si="21"/>
        <v>-1.0453854555694544E-4</v>
      </c>
      <c r="AN46" s="47">
        <f t="shared" si="21"/>
        <v>-1.1818259891353261E-4</v>
      </c>
      <c r="AO46" s="47">
        <f t="shared" si="21"/>
        <v>-1.2823573380541274E-4</v>
      </c>
      <c r="AP46" s="47">
        <f t="shared" si="21"/>
        <v>-1.3439249081602768E-4</v>
      </c>
      <c r="AQ46" s="47">
        <f t="shared" si="21"/>
        <v>-1.3646579999907935E-4</v>
      </c>
    </row>
    <row r="47" spans="1:43" x14ac:dyDescent="0.25">
      <c r="A47" s="47">
        <v>45</v>
      </c>
      <c r="B47" s="49" t="s">
        <v>84</v>
      </c>
      <c r="C47" s="49">
        <v>2</v>
      </c>
      <c r="D47" s="50">
        <v>7.5483000000000002E-6</v>
      </c>
      <c r="E47" s="50">
        <v>-4.0593000000000002E-16</v>
      </c>
      <c r="F47" s="36">
        <f t="shared" si="5"/>
        <v>0.14867248724124102</v>
      </c>
      <c r="G47" s="47">
        <f t="shared" si="18"/>
        <v>-1.2256325676000001E-20</v>
      </c>
      <c r="H47" s="47">
        <f t="shared" si="18"/>
        <v>5.1633412957302785E-6</v>
      </c>
      <c r="I47" s="47">
        <f t="shared" si="18"/>
        <v>9.7039074283938007E-6</v>
      </c>
      <c r="J47" s="47">
        <f t="shared" si="18"/>
        <v>1.3074039110772149E-5</v>
      </c>
      <c r="K47" s="47">
        <f t="shared" si="18"/>
        <v>1.4867248724124098E-5</v>
      </c>
      <c r="L47" s="47">
        <f t="shared" si="18"/>
        <v>1.4867248724124103E-5</v>
      </c>
      <c r="M47" s="47">
        <f t="shared" si="18"/>
        <v>1.3074039110772164E-5</v>
      </c>
      <c r="N47" s="47">
        <f t="shared" si="18"/>
        <v>9.7039074283938227E-6</v>
      </c>
      <c r="O47" s="47">
        <f t="shared" si="18"/>
        <v>5.1633412957303056E-6</v>
      </c>
      <c r="P47" s="47">
        <f t="shared" si="18"/>
        <v>1.5258031947282257E-20</v>
      </c>
      <c r="Q47" s="47">
        <f t="shared" si="19"/>
        <v>-5.1633412957302768E-6</v>
      </c>
      <c r="R47" s="47">
        <f t="shared" si="19"/>
        <v>-9.703907428393799E-6</v>
      </c>
      <c r="S47" s="47">
        <f t="shared" si="19"/>
        <v>-1.3074039110772145E-5</v>
      </c>
      <c r="T47" s="47">
        <f t="shared" si="19"/>
        <v>-1.4867248724124098E-5</v>
      </c>
      <c r="U47" s="47">
        <f t="shared" si="19"/>
        <v>-1.4867248724124103E-5</v>
      </c>
      <c r="V47" s="47">
        <f t="shared" si="19"/>
        <v>-1.3074039110772162E-5</v>
      </c>
      <c r="W47" s="47">
        <f t="shared" si="19"/>
        <v>-9.7039074283938244E-6</v>
      </c>
      <c r="X47" s="47">
        <f t="shared" si="19"/>
        <v>-5.1633412957303014E-6</v>
      </c>
      <c r="Y47" s="47">
        <f t="shared" si="19"/>
        <v>-1.7107589563719607E-20</v>
      </c>
      <c r="Z47" s="47">
        <f t="shared" si="19"/>
        <v>5.1633412957302811E-6</v>
      </c>
      <c r="AA47" s="47">
        <f t="shared" si="20"/>
        <v>9.7039074283937973E-6</v>
      </c>
      <c r="AB47" s="47">
        <f t="shared" si="20"/>
        <v>1.3074039110772152E-5</v>
      </c>
      <c r="AC47" s="47">
        <f t="shared" si="20"/>
        <v>1.4867248724124098E-5</v>
      </c>
      <c r="AD47" s="47">
        <f t="shared" si="20"/>
        <v>1.4867248724124101E-5</v>
      </c>
      <c r="AE47" s="47">
        <f t="shared" si="20"/>
        <v>1.3074039110772164E-5</v>
      </c>
      <c r="AF47" s="47">
        <f t="shared" si="20"/>
        <v>9.7039074283938261E-6</v>
      </c>
      <c r="AG47" s="47">
        <f t="shared" si="20"/>
        <v>5.1633412957302904E-6</v>
      </c>
      <c r="AH47" s="47">
        <f t="shared" si="20"/>
        <v>5.5486728493120419E-21</v>
      </c>
      <c r="AI47" s="47">
        <f t="shared" si="20"/>
        <v>-5.1633412957302794E-6</v>
      </c>
      <c r="AJ47" s="47">
        <f t="shared" si="20"/>
        <v>-9.7039074283937956E-6</v>
      </c>
      <c r="AK47" s="47">
        <f t="shared" si="21"/>
        <v>-1.3074039110772157E-5</v>
      </c>
      <c r="AL47" s="47">
        <f t="shared" si="21"/>
        <v>-1.48672487241241E-5</v>
      </c>
      <c r="AM47" s="47">
        <f t="shared" si="21"/>
        <v>-1.4867248724124101E-5</v>
      </c>
      <c r="AN47" s="47">
        <f t="shared" si="21"/>
        <v>-1.3074039110772164E-5</v>
      </c>
      <c r="AO47" s="47">
        <f t="shared" si="21"/>
        <v>-9.7039074283938057E-6</v>
      </c>
      <c r="AP47" s="47">
        <f t="shared" si="21"/>
        <v>-5.1633412957303175E-6</v>
      </c>
      <c r="AQ47" s="47">
        <f t="shared" si="21"/>
        <v>-7.3982304657493897E-21</v>
      </c>
    </row>
    <row r="48" spans="1:43" x14ac:dyDescent="0.25">
      <c r="A48" s="47">
        <v>46</v>
      </c>
      <c r="B48" s="49" t="s">
        <v>85</v>
      </c>
      <c r="C48" s="49">
        <v>1</v>
      </c>
      <c r="D48" s="50">
        <v>5.1730999999999999E-3</v>
      </c>
      <c r="E48" s="50">
        <v>-1.5708</v>
      </c>
      <c r="F48" s="36">
        <f t="shared" si="5"/>
        <v>51.730999999651004</v>
      </c>
      <c r="G48" s="47">
        <f t="shared" si="18"/>
        <v>-5.1730999999651008E-3</v>
      </c>
      <c r="H48" s="47">
        <f t="shared" si="18"/>
        <v>-5.0945122867109812E-3</v>
      </c>
      <c r="I48" s="47">
        <f t="shared" si="18"/>
        <v>-4.8611303955727525E-3</v>
      </c>
      <c r="J48" s="47">
        <f t="shared" si="18"/>
        <v>-4.4800455172157158E-3</v>
      </c>
      <c r="K48" s="47">
        <f t="shared" si="18"/>
        <v>-3.9628367228304977E-3</v>
      </c>
      <c r="L48" s="47">
        <f t="shared" si="18"/>
        <v>-3.3252191399142129E-3</v>
      </c>
      <c r="M48" s="47">
        <f t="shared" si="18"/>
        <v>-2.586566456073709E-3</v>
      </c>
      <c r="N48" s="47">
        <f t="shared" si="18"/>
        <v>-1.7693222593311861E-3</v>
      </c>
      <c r="O48" s="47">
        <f t="shared" si="18"/>
        <v>-8.9831810105914819E-4</v>
      </c>
      <c r="P48" s="47">
        <f t="shared" si="18"/>
        <v>-1.9001857320438921E-8</v>
      </c>
      <c r="Q48" s="47">
        <f t="shared" si="19"/>
        <v>8.9828067470632661E-4</v>
      </c>
      <c r="R48" s="47">
        <f t="shared" si="19"/>
        <v>1.7692865475209757E-3</v>
      </c>
      <c r="S48" s="47">
        <f t="shared" si="19"/>
        <v>2.5865335438913909E-3</v>
      </c>
      <c r="T48" s="47">
        <f t="shared" si="19"/>
        <v>3.325190027379795E-3</v>
      </c>
      <c r="U48" s="47">
        <f t="shared" si="19"/>
        <v>3.9628122945136041E-3</v>
      </c>
      <c r="V48" s="47">
        <f t="shared" si="19"/>
        <v>4.4800265153583964E-3</v>
      </c>
      <c r="W48" s="47">
        <f t="shared" si="19"/>
        <v>4.8611173975368236E-3</v>
      </c>
      <c r="X48" s="47">
        <f t="shared" si="19"/>
        <v>5.0945056874351887E-3</v>
      </c>
      <c r="Y48" s="47">
        <f t="shared" si="19"/>
        <v>5.1730999999651008E-3</v>
      </c>
      <c r="Z48" s="47">
        <f t="shared" si="19"/>
        <v>5.0945122867109812E-3</v>
      </c>
      <c r="AA48" s="47">
        <f t="shared" si="20"/>
        <v>4.8611303955727525E-3</v>
      </c>
      <c r="AB48" s="47">
        <f t="shared" si="20"/>
        <v>4.4800455172157166E-3</v>
      </c>
      <c r="AC48" s="47">
        <f t="shared" si="20"/>
        <v>3.9628367228304985E-3</v>
      </c>
      <c r="AD48" s="47">
        <f t="shared" si="20"/>
        <v>3.3252191399142147E-3</v>
      </c>
      <c r="AE48" s="47">
        <f t="shared" si="20"/>
        <v>2.586566456073712E-3</v>
      </c>
      <c r="AF48" s="47">
        <f t="shared" si="20"/>
        <v>1.76932225933119E-3</v>
      </c>
      <c r="AG48" s="47">
        <f t="shared" si="20"/>
        <v>8.9831810105914873E-4</v>
      </c>
      <c r="AH48" s="47">
        <f t="shared" si="20"/>
        <v>1.900185732222136E-8</v>
      </c>
      <c r="AI48" s="47">
        <f t="shared" si="20"/>
        <v>-8.9828067470632369E-4</v>
      </c>
      <c r="AJ48" s="47">
        <f t="shared" si="20"/>
        <v>-1.7692865475209718E-3</v>
      </c>
      <c r="AK48" s="47">
        <f t="shared" si="21"/>
        <v>-2.5865335438913918E-3</v>
      </c>
      <c r="AL48" s="47">
        <f t="shared" si="21"/>
        <v>-3.3251900273797937E-3</v>
      </c>
      <c r="AM48" s="47">
        <f t="shared" si="21"/>
        <v>-3.9628122945136032E-3</v>
      </c>
      <c r="AN48" s="47">
        <f t="shared" si="21"/>
        <v>-4.4800265153583946E-3</v>
      </c>
      <c r="AO48" s="47">
        <f t="shared" si="21"/>
        <v>-4.8611173975368245E-3</v>
      </c>
      <c r="AP48" s="47">
        <f t="shared" si="21"/>
        <v>-5.0945056874351878E-3</v>
      </c>
      <c r="AQ48" s="47">
        <f t="shared" si="21"/>
        <v>-5.1730999999651008E-3</v>
      </c>
    </row>
    <row r="49" spans="1:43" x14ac:dyDescent="0.25">
      <c r="A49" s="47">
        <v>47</v>
      </c>
      <c r="B49" s="49" t="s">
        <v>86</v>
      </c>
      <c r="C49" s="49">
        <v>1</v>
      </c>
      <c r="D49" s="50">
        <v>7.4839199999999998E-3</v>
      </c>
      <c r="E49" s="50">
        <v>3.1415899999999999</v>
      </c>
      <c r="F49" s="36">
        <f t="shared" si="5"/>
        <v>37.419599999868254</v>
      </c>
      <c r="G49" s="47">
        <f t="shared" si="18"/>
        <v>9.9296268631343704E-9</v>
      </c>
      <c r="H49" s="47">
        <f t="shared" si="18"/>
        <v>-6.4977475612673879E-4</v>
      </c>
      <c r="I49" s="47">
        <f t="shared" si="18"/>
        <v>-1.279816364717323E-3</v>
      </c>
      <c r="J49" s="47">
        <f t="shared" si="18"/>
        <v>-1.8709714006842986E-3</v>
      </c>
      <c r="K49" s="47">
        <f t="shared" si="18"/>
        <v>-2.4052779173986938E-3</v>
      </c>
      <c r="L49" s="47">
        <f t="shared" si="18"/>
        <v>-2.8665012817222818E-3</v>
      </c>
      <c r="M49" s="47">
        <f t="shared" si="18"/>
        <v>-3.2406274551203765E-3</v>
      </c>
      <c r="N49" s="47">
        <f t="shared" si="18"/>
        <v>-3.516288803131254E-3</v>
      </c>
      <c r="O49" s="47">
        <f t="shared" si="18"/>
        <v>-3.685109495186978E-3</v>
      </c>
      <c r="P49" s="47">
        <f t="shared" si="18"/>
        <v>-3.7419599999868255E-3</v>
      </c>
      <c r="Q49" s="47">
        <f t="shared" si="19"/>
        <v>-3.6851129437101972E-3</v>
      </c>
      <c r="R49" s="47">
        <f t="shared" si="19"/>
        <v>-3.5162955953960602E-3</v>
      </c>
      <c r="S49" s="47">
        <f t="shared" si="19"/>
        <v>-3.2406373847472395E-3</v>
      </c>
      <c r="T49" s="47">
        <f t="shared" si="19"/>
        <v>-2.8665140470045154E-3</v>
      </c>
      <c r="U49" s="47">
        <f t="shared" si="19"/>
        <v>-2.4052931304696557E-3</v>
      </c>
      <c r="V49" s="47">
        <f t="shared" si="19"/>
        <v>-1.8709885993025274E-3</v>
      </c>
      <c r="W49" s="47">
        <f t="shared" si="19"/>
        <v>-1.2798350263115059E-3</v>
      </c>
      <c r="X49" s="47">
        <f t="shared" si="19"/>
        <v>-6.4979431367377801E-4</v>
      </c>
      <c r="Y49" s="47">
        <f t="shared" si="19"/>
        <v>-9.9296268635928154E-9</v>
      </c>
      <c r="Z49" s="47">
        <f t="shared" si="19"/>
        <v>6.4977475612674172E-4</v>
      </c>
      <c r="AA49" s="47">
        <f t="shared" si="20"/>
        <v>1.2798163647173241E-3</v>
      </c>
      <c r="AB49" s="47">
        <f t="shared" si="20"/>
        <v>1.8709714006842997E-3</v>
      </c>
      <c r="AC49" s="47">
        <f t="shared" si="20"/>
        <v>2.4052779173986934E-3</v>
      </c>
      <c r="AD49" s="47">
        <f t="shared" si="20"/>
        <v>2.8665012817222814E-3</v>
      </c>
      <c r="AE49" s="47">
        <f t="shared" si="20"/>
        <v>3.2406274551203761E-3</v>
      </c>
      <c r="AF49" s="47">
        <f t="shared" si="20"/>
        <v>3.516288803131254E-3</v>
      </c>
      <c r="AG49" s="47">
        <f t="shared" si="20"/>
        <v>3.685109495186978E-3</v>
      </c>
      <c r="AH49" s="47">
        <f t="shared" si="20"/>
        <v>3.7419599999868255E-3</v>
      </c>
      <c r="AI49" s="47">
        <f t="shared" si="20"/>
        <v>3.685112943710198E-3</v>
      </c>
      <c r="AJ49" s="47">
        <f t="shared" si="20"/>
        <v>3.5162955953960623E-3</v>
      </c>
      <c r="AK49" s="47">
        <f t="shared" si="21"/>
        <v>3.2406373847472399E-3</v>
      </c>
      <c r="AL49" s="47">
        <f t="shared" si="21"/>
        <v>2.8665140470045154E-3</v>
      </c>
      <c r="AM49" s="47">
        <f t="shared" si="21"/>
        <v>2.4052931304696561E-3</v>
      </c>
      <c r="AN49" s="47">
        <f t="shared" si="21"/>
        <v>1.8709885993025278E-3</v>
      </c>
      <c r="AO49" s="47">
        <f t="shared" si="21"/>
        <v>1.2798350263115003E-3</v>
      </c>
      <c r="AP49" s="47">
        <f t="shared" si="21"/>
        <v>6.497943136737817E-4</v>
      </c>
      <c r="AQ49" s="47">
        <f t="shared" si="21"/>
        <v>9.9296268607277331E-9</v>
      </c>
    </row>
    <row r="50" spans="1:43" x14ac:dyDescent="0.25">
      <c r="B50" s="49" t="s">
        <v>87</v>
      </c>
      <c r="C50" s="49">
        <v>0</v>
      </c>
      <c r="D50" s="50">
        <v>0</v>
      </c>
      <c r="E50" s="50">
        <v>0</v>
      </c>
      <c r="F50" s="36" t="s">
        <v>88</v>
      </c>
      <c r="G50" s="47">
        <f t="shared" ref="G50:AQ50" si="22">th*180/PI()</f>
        <v>0</v>
      </c>
      <c r="H50" s="47">
        <f t="shared" si="22"/>
        <v>10</v>
      </c>
      <c r="I50" s="47">
        <f t="shared" si="22"/>
        <v>20</v>
      </c>
      <c r="J50" s="47">
        <f t="shared" si="22"/>
        <v>29.999999999999996</v>
      </c>
      <c r="K50" s="47">
        <f t="shared" si="22"/>
        <v>40</v>
      </c>
      <c r="L50" s="47">
        <f t="shared" si="22"/>
        <v>50</v>
      </c>
      <c r="M50" s="47">
        <f t="shared" si="22"/>
        <v>59.999999999999993</v>
      </c>
      <c r="N50" s="47">
        <f t="shared" si="22"/>
        <v>70</v>
      </c>
      <c r="O50" s="47">
        <f t="shared" si="22"/>
        <v>80</v>
      </c>
      <c r="P50" s="47">
        <f t="shared" si="22"/>
        <v>90</v>
      </c>
      <c r="Q50" s="47">
        <f t="shared" si="22"/>
        <v>100</v>
      </c>
      <c r="R50" s="47">
        <f t="shared" si="22"/>
        <v>110</v>
      </c>
      <c r="S50" s="47">
        <f t="shared" si="22"/>
        <v>119.99999999999999</v>
      </c>
      <c r="T50" s="47">
        <f t="shared" si="22"/>
        <v>130</v>
      </c>
      <c r="U50" s="47">
        <f t="shared" si="22"/>
        <v>140</v>
      </c>
      <c r="V50" s="47">
        <f t="shared" si="22"/>
        <v>150.00000000000003</v>
      </c>
      <c r="W50" s="47">
        <f t="shared" si="22"/>
        <v>160</v>
      </c>
      <c r="X50" s="47">
        <f t="shared" si="22"/>
        <v>170</v>
      </c>
      <c r="Y50" s="47">
        <f t="shared" si="22"/>
        <v>180</v>
      </c>
      <c r="Z50" s="47">
        <f t="shared" si="22"/>
        <v>190</v>
      </c>
      <c r="AA50" s="47">
        <f t="shared" si="22"/>
        <v>200</v>
      </c>
      <c r="AB50" s="47">
        <f t="shared" si="22"/>
        <v>210</v>
      </c>
      <c r="AC50" s="47">
        <f t="shared" si="22"/>
        <v>220</v>
      </c>
      <c r="AD50" s="47">
        <f t="shared" si="22"/>
        <v>229.99999999999997</v>
      </c>
      <c r="AE50" s="47">
        <f t="shared" si="22"/>
        <v>239.99999999999997</v>
      </c>
      <c r="AF50" s="47">
        <f t="shared" si="22"/>
        <v>249.99999999999997</v>
      </c>
      <c r="AG50" s="47">
        <f t="shared" si="22"/>
        <v>260</v>
      </c>
      <c r="AH50" s="47">
        <f t="shared" si="22"/>
        <v>270</v>
      </c>
      <c r="AI50" s="47">
        <f t="shared" si="22"/>
        <v>280</v>
      </c>
      <c r="AJ50" s="47">
        <f t="shared" si="22"/>
        <v>290</v>
      </c>
      <c r="AK50" s="47">
        <f t="shared" si="22"/>
        <v>300.00000000000006</v>
      </c>
      <c r="AL50" s="47">
        <f t="shared" si="22"/>
        <v>310</v>
      </c>
      <c r="AM50" s="47">
        <f t="shared" si="22"/>
        <v>320</v>
      </c>
      <c r="AN50" s="47">
        <f t="shared" si="22"/>
        <v>329.99999999999994</v>
      </c>
      <c r="AO50" s="47">
        <f t="shared" si="22"/>
        <v>340</v>
      </c>
      <c r="AP50" s="47">
        <f t="shared" si="22"/>
        <v>349.99999999999994</v>
      </c>
      <c r="AQ50" s="47">
        <f t="shared" si="22"/>
        <v>360</v>
      </c>
    </row>
    <row r="51" spans="1:43" x14ac:dyDescent="0.25">
      <c r="B51" s="47" t="s">
        <v>89</v>
      </c>
      <c r="C51" s="46"/>
      <c r="D51" s="46">
        <f>MAX(ABS(MAX(G51:AQ51)),ABS(MIN(G51:AQ51)))</f>
        <v>81.95427617497954</v>
      </c>
      <c r="F51" s="36" t="s">
        <v>41</v>
      </c>
      <c r="G51" s="47">
        <f t="shared" ref="G51:AQ51" si="23">SUM(G3:G49)*10000</f>
        <v>-70.47594184139588</v>
      </c>
      <c r="H51" s="47">
        <f t="shared" si="23"/>
        <v>-61.185905788079019</v>
      </c>
      <c r="I51" s="47">
        <f t="shared" si="23"/>
        <v>-50.750283870019516</v>
      </c>
      <c r="J51" s="47">
        <f t="shared" si="23"/>
        <v>-40.113615883988416</v>
      </c>
      <c r="K51" s="47">
        <f t="shared" si="23"/>
        <v>-30.064808858545181</v>
      </c>
      <c r="L51" s="47">
        <f t="shared" si="23"/>
        <v>-21.156994139067681</v>
      </c>
      <c r="M51" s="47">
        <f t="shared" si="23"/>
        <v>-13.660832021012387</v>
      </c>
      <c r="N51" s="47">
        <f t="shared" si="23"/>
        <v>-7.5562877709401581</v>
      </c>
      <c r="O51" s="47">
        <f t="shared" si="23"/>
        <v>-2.5631289291534394</v>
      </c>
      <c r="P51" s="47">
        <f t="shared" si="23"/>
        <v>1.7943877522937948</v>
      </c>
      <c r="Q51" s="47">
        <f t="shared" si="23"/>
        <v>6.0973804144183763</v>
      </c>
      <c r="R51" s="47">
        <f t="shared" si="23"/>
        <v>10.928624179140137</v>
      </c>
      <c r="S51" s="47">
        <f t="shared" si="23"/>
        <v>16.768782854865567</v>
      </c>
      <c r="T51" s="47">
        <f t="shared" si="23"/>
        <v>23.906123429713219</v>
      </c>
      <c r="U51" s="47">
        <f t="shared" si="23"/>
        <v>32.371584850836484</v>
      </c>
      <c r="V51" s="47">
        <f t="shared" si="23"/>
        <v>41.907949209461599</v>
      </c>
      <c r="W51" s="47">
        <f t="shared" si="23"/>
        <v>51.977657074029707</v>
      </c>
      <c r="X51" s="47">
        <f t="shared" si="23"/>
        <v>61.809029518906463</v>
      </c>
      <c r="Y51" s="47">
        <f t="shared" si="23"/>
        <v>70.475887414575269</v>
      </c>
      <c r="Z51" s="47">
        <f t="shared" si="23"/>
        <v>77.001373589145246</v>
      </c>
      <c r="AA51" s="47">
        <f t="shared" si="23"/>
        <v>80.473695070718207</v>
      </c>
      <c r="AB51" s="47">
        <f t="shared" si="23"/>
        <v>80.159888422685782</v>
      </c>
      <c r="AC51" s="47">
        <f t="shared" si="23"/>
        <v>75.603771247037017</v>
      </c>
      <c r="AD51" s="47">
        <f t="shared" si="23"/>
        <v>66.695975429795922</v>
      </c>
      <c r="AE51" s="47">
        <f t="shared" si="23"/>
        <v>53.707158986530374</v>
      </c>
      <c r="AF51" s="47">
        <f t="shared" si="23"/>
        <v>37.279782358365864</v>
      </c>
      <c r="AG51" s="47">
        <f t="shared" si="23"/>
        <v>18.378699019183021</v>
      </c>
      <c r="AH51" s="47">
        <f t="shared" si="23"/>
        <v>-1.7943333254731488</v>
      </c>
      <c r="AI51" s="47">
        <f t="shared" si="23"/>
        <v>-21.912848215484502</v>
      </c>
      <c r="AJ51" s="47">
        <f t="shared" si="23"/>
        <v>-40.652035379838679</v>
      </c>
      <c r="AK51" s="47">
        <f t="shared" si="23"/>
        <v>-56.815055393562872</v>
      </c>
      <c r="AL51" s="47">
        <f t="shared" si="23"/>
        <v>-69.445085818205015</v>
      </c>
      <c r="AM51" s="47">
        <f t="shared" si="23"/>
        <v>-77.910566141564686</v>
      </c>
      <c r="AN51" s="47">
        <f t="shared" si="23"/>
        <v>-81.95427617497954</v>
      </c>
      <c r="AO51" s="47">
        <f t="shared" si="23"/>
        <v>-81.701151661455398</v>
      </c>
      <c r="AP51" s="47">
        <f t="shared" si="23"/>
        <v>-77.624599608936037</v>
      </c>
      <c r="AQ51" s="47">
        <f t="shared" si="23"/>
        <v>-70.475941841395894</v>
      </c>
    </row>
    <row r="52" spans="1:43" x14ac:dyDescent="0.25">
      <c r="F52" s="36">
        <f>SUM(F3:F49)</f>
        <v>204.18790372464554</v>
      </c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193</vt:i4>
      </vt:variant>
    </vt:vector>
  </HeadingPairs>
  <TitlesOfParts>
    <vt:vector size="228" baseType="lpstr">
      <vt:lpstr>Summary</vt:lpstr>
      <vt:lpstr>PFC Tolerances</vt:lpstr>
      <vt:lpstr>IBDH1</vt:lpstr>
      <vt:lpstr>IBDH1b</vt:lpstr>
      <vt:lpstr>IBDH1c</vt:lpstr>
      <vt:lpstr>IBDV2</vt:lpstr>
      <vt:lpstr>IBDV2b</vt:lpstr>
      <vt:lpstr>IBDV2c</vt:lpstr>
      <vt:lpstr>IBDV3</vt:lpstr>
      <vt:lpstr>IBDV3b</vt:lpstr>
      <vt:lpstr>IBDV3c</vt:lpstr>
      <vt:lpstr>IBDV4</vt:lpstr>
      <vt:lpstr>IBDV4b</vt:lpstr>
      <vt:lpstr>IBDV4c</vt:lpstr>
      <vt:lpstr>IBDA5</vt:lpstr>
      <vt:lpstr>IBDA5b</vt:lpstr>
      <vt:lpstr>IBDA5c</vt:lpstr>
      <vt:lpstr>IBDA6</vt:lpstr>
      <vt:lpstr>IBDA6b</vt:lpstr>
      <vt:lpstr>IBDA6c</vt:lpstr>
      <vt:lpstr>OBD1</vt:lpstr>
      <vt:lpstr>OBD1b</vt:lpstr>
      <vt:lpstr>OBD1c</vt:lpstr>
      <vt:lpstr>OBD2</vt:lpstr>
      <vt:lpstr>OBD2b</vt:lpstr>
      <vt:lpstr>OBD2c</vt:lpstr>
      <vt:lpstr>OBD3</vt:lpstr>
      <vt:lpstr>OBD3b</vt:lpstr>
      <vt:lpstr>OBD3c</vt:lpstr>
      <vt:lpstr>OBD4</vt:lpstr>
      <vt:lpstr>OBD4b</vt:lpstr>
      <vt:lpstr>OBD4c</vt:lpstr>
      <vt:lpstr>OBD5</vt:lpstr>
      <vt:lpstr>OBD5b</vt:lpstr>
      <vt:lpstr>OBD5c</vt:lpstr>
      <vt:lpstr>_10kA</vt:lpstr>
      <vt:lpstr>'PFC Tolerances'!alp</vt:lpstr>
      <vt:lpstr>alp</vt:lpstr>
      <vt:lpstr>beta</vt:lpstr>
      <vt:lpstr>beta0</vt:lpstr>
      <vt:lpstr>bflag</vt:lpstr>
      <vt:lpstr>IBDA5!Bn</vt:lpstr>
      <vt:lpstr>IBDA5b!Bn</vt:lpstr>
      <vt:lpstr>IBDA5c!Bn</vt:lpstr>
      <vt:lpstr>IBDA6!Bn</vt:lpstr>
      <vt:lpstr>IBDA6b!Bn</vt:lpstr>
      <vt:lpstr>IBDA6c!Bn</vt:lpstr>
      <vt:lpstr>IBDH1b!Bn</vt:lpstr>
      <vt:lpstr>IBDH1c!Bn</vt:lpstr>
      <vt:lpstr>IBDV2!Bn</vt:lpstr>
      <vt:lpstr>IBDV2b!Bn</vt:lpstr>
      <vt:lpstr>IBDV2c!Bn</vt:lpstr>
      <vt:lpstr>IBDV3!Bn</vt:lpstr>
      <vt:lpstr>IBDV3b!Bn</vt:lpstr>
      <vt:lpstr>IBDV3c!Bn</vt:lpstr>
      <vt:lpstr>IBDV4!Bn</vt:lpstr>
      <vt:lpstr>IBDV4b!Bn</vt:lpstr>
      <vt:lpstr>IBDV4c!Bn</vt:lpstr>
      <vt:lpstr>'OBD1'!Bn</vt:lpstr>
      <vt:lpstr>OBD1b!Bn</vt:lpstr>
      <vt:lpstr>OBD1c!Bn</vt:lpstr>
      <vt:lpstr>'OBD2'!Bn</vt:lpstr>
      <vt:lpstr>OBD2b!Bn</vt:lpstr>
      <vt:lpstr>OBD2c!Bn</vt:lpstr>
      <vt:lpstr>'OBD3'!Bn</vt:lpstr>
      <vt:lpstr>OBD3b!Bn</vt:lpstr>
      <vt:lpstr>OBD3c!Bn</vt:lpstr>
      <vt:lpstr>'OBD4'!Bn</vt:lpstr>
      <vt:lpstr>OBD4b!Bn</vt:lpstr>
      <vt:lpstr>OBD4c!Bn</vt:lpstr>
      <vt:lpstr>'OBD5'!Bn</vt:lpstr>
      <vt:lpstr>OBD5b!Bn</vt:lpstr>
      <vt:lpstr>OBD5c!Bn</vt:lpstr>
      <vt:lpstr>Bn</vt:lpstr>
      <vt:lpstr>cur</vt:lpstr>
      <vt:lpstr>dalp</vt:lpstr>
      <vt:lpstr>dbeta</vt:lpstr>
      <vt:lpstr>dbeta0</vt:lpstr>
      <vt:lpstr>deg</vt:lpstr>
      <vt:lpstr>dnorm</vt:lpstr>
      <vt:lpstr>flat</vt:lpstr>
      <vt:lpstr>'PFC Tolerances'!gap</vt:lpstr>
      <vt:lpstr>gap</vt:lpstr>
      <vt:lpstr>IBDA5!ii</vt:lpstr>
      <vt:lpstr>IBDA5b!ii</vt:lpstr>
      <vt:lpstr>IBDA5c!ii</vt:lpstr>
      <vt:lpstr>IBDA6!ii</vt:lpstr>
      <vt:lpstr>IBDA6b!ii</vt:lpstr>
      <vt:lpstr>IBDA6c!ii</vt:lpstr>
      <vt:lpstr>IBDH1b!ii</vt:lpstr>
      <vt:lpstr>IBDV2!ii</vt:lpstr>
      <vt:lpstr>IBDV2b!ii</vt:lpstr>
      <vt:lpstr>IBDV2c!ii</vt:lpstr>
      <vt:lpstr>IBDV3!ii</vt:lpstr>
      <vt:lpstr>IBDV3b!ii</vt:lpstr>
      <vt:lpstr>IBDV3c!ii</vt:lpstr>
      <vt:lpstr>IBDV4!ii</vt:lpstr>
      <vt:lpstr>IBDV4b!ii</vt:lpstr>
      <vt:lpstr>IBDV4c!ii</vt:lpstr>
      <vt:lpstr>'OBD1'!ii</vt:lpstr>
      <vt:lpstr>OBD1b!ii</vt:lpstr>
      <vt:lpstr>OBD1c!ii</vt:lpstr>
      <vt:lpstr>'OBD2'!ii</vt:lpstr>
      <vt:lpstr>OBD2b!ii</vt:lpstr>
      <vt:lpstr>OBD2c!ii</vt:lpstr>
      <vt:lpstr>'OBD3'!ii</vt:lpstr>
      <vt:lpstr>OBD3b!ii</vt:lpstr>
      <vt:lpstr>OBD3c!ii</vt:lpstr>
      <vt:lpstr>'OBD4'!ii</vt:lpstr>
      <vt:lpstr>OBD4b!ii</vt:lpstr>
      <vt:lpstr>OBD4c!ii</vt:lpstr>
      <vt:lpstr>'OBD5'!ii</vt:lpstr>
      <vt:lpstr>OBD5b!ii</vt:lpstr>
      <vt:lpstr>OBD5c!ii</vt:lpstr>
      <vt:lpstr>ii</vt:lpstr>
      <vt:lpstr>in</vt:lpstr>
      <vt:lpstr>IBDA5!m</vt:lpstr>
      <vt:lpstr>IBDA5b!m</vt:lpstr>
      <vt:lpstr>IBDA5c!m</vt:lpstr>
      <vt:lpstr>IBDA6!m</vt:lpstr>
      <vt:lpstr>IBDA6b!m</vt:lpstr>
      <vt:lpstr>IBDA6c!m</vt:lpstr>
      <vt:lpstr>IBDH1b!m</vt:lpstr>
      <vt:lpstr>IBDH1c!m</vt:lpstr>
      <vt:lpstr>IBDV2!m</vt:lpstr>
      <vt:lpstr>IBDV2b!m</vt:lpstr>
      <vt:lpstr>IBDV2c!m</vt:lpstr>
      <vt:lpstr>IBDV3!m</vt:lpstr>
      <vt:lpstr>IBDV3b!m</vt:lpstr>
      <vt:lpstr>IBDV3c!m</vt:lpstr>
      <vt:lpstr>IBDV4!m</vt:lpstr>
      <vt:lpstr>IBDV4b!m</vt:lpstr>
      <vt:lpstr>IBDV4c!m</vt:lpstr>
      <vt:lpstr>'OBD1'!m</vt:lpstr>
      <vt:lpstr>OBD1b!m</vt:lpstr>
      <vt:lpstr>OBD1c!m</vt:lpstr>
      <vt:lpstr>'OBD2'!m</vt:lpstr>
      <vt:lpstr>OBD2b!m</vt:lpstr>
      <vt:lpstr>OBD2c!m</vt:lpstr>
      <vt:lpstr>'OBD3'!m</vt:lpstr>
      <vt:lpstr>OBD3b!m</vt:lpstr>
      <vt:lpstr>OBD3c!m</vt:lpstr>
      <vt:lpstr>'OBD4'!m</vt:lpstr>
      <vt:lpstr>OBD4b!m</vt:lpstr>
      <vt:lpstr>OBD4c!m</vt:lpstr>
      <vt:lpstr>'OBD5'!m</vt:lpstr>
      <vt:lpstr>OBD5b!m</vt:lpstr>
      <vt:lpstr>OBD5c!m</vt:lpstr>
      <vt:lpstr>m</vt:lpstr>
      <vt:lpstr>max_of_sum</vt:lpstr>
      <vt:lpstr>mm</vt:lpstr>
      <vt:lpstr>off</vt:lpstr>
      <vt:lpstr>pf_dx</vt:lpstr>
      <vt:lpstr>pf_n2</vt:lpstr>
      <vt:lpstr>pf_rx</vt:lpstr>
      <vt:lpstr>pftol</vt:lpstr>
      <vt:lpstr>IBDA5!ph</vt:lpstr>
      <vt:lpstr>IBDA5b!ph</vt:lpstr>
      <vt:lpstr>IBDA5c!ph</vt:lpstr>
      <vt:lpstr>IBDA6!ph</vt:lpstr>
      <vt:lpstr>IBDA6b!ph</vt:lpstr>
      <vt:lpstr>IBDA6c!ph</vt:lpstr>
      <vt:lpstr>IBDH1b!ph</vt:lpstr>
      <vt:lpstr>IBDH1c!ph</vt:lpstr>
      <vt:lpstr>IBDV2!ph</vt:lpstr>
      <vt:lpstr>IBDV2b!ph</vt:lpstr>
      <vt:lpstr>IBDV2c!ph</vt:lpstr>
      <vt:lpstr>IBDV3!ph</vt:lpstr>
      <vt:lpstr>IBDV3b!ph</vt:lpstr>
      <vt:lpstr>IBDV3c!ph</vt:lpstr>
      <vt:lpstr>IBDV4!ph</vt:lpstr>
      <vt:lpstr>IBDV4b!ph</vt:lpstr>
      <vt:lpstr>IBDV4c!ph</vt:lpstr>
      <vt:lpstr>'OBD1'!ph</vt:lpstr>
      <vt:lpstr>OBD1b!ph</vt:lpstr>
      <vt:lpstr>OBD1c!ph</vt:lpstr>
      <vt:lpstr>'OBD2'!ph</vt:lpstr>
      <vt:lpstr>OBD2b!ph</vt:lpstr>
      <vt:lpstr>OBD2c!ph</vt:lpstr>
      <vt:lpstr>'OBD3'!ph</vt:lpstr>
      <vt:lpstr>OBD3b!ph</vt:lpstr>
      <vt:lpstr>OBD3c!ph</vt:lpstr>
      <vt:lpstr>'OBD4'!ph</vt:lpstr>
      <vt:lpstr>OBD4b!ph</vt:lpstr>
      <vt:lpstr>OBD4c!ph</vt:lpstr>
      <vt:lpstr>'OBD5'!ph</vt:lpstr>
      <vt:lpstr>OBD5b!ph</vt:lpstr>
      <vt:lpstr>OBD5c!ph</vt:lpstr>
      <vt:lpstr>ph</vt:lpstr>
      <vt:lpstr>phase</vt:lpstr>
      <vt:lpstr>rpol</vt:lpstr>
      <vt:lpstr>rtor</vt:lpstr>
      <vt:lpstr>sum_of_max</vt:lpstr>
      <vt:lpstr>IBDA5!th</vt:lpstr>
      <vt:lpstr>IBDA5b!th</vt:lpstr>
      <vt:lpstr>IBDA5c!th</vt:lpstr>
      <vt:lpstr>IBDA6!th</vt:lpstr>
      <vt:lpstr>IBDA6b!th</vt:lpstr>
      <vt:lpstr>IBDA6c!th</vt:lpstr>
      <vt:lpstr>IBDV2!th</vt:lpstr>
      <vt:lpstr>IBDV2b!th</vt:lpstr>
      <vt:lpstr>IBDV2c!th</vt:lpstr>
      <vt:lpstr>IBDV3!th</vt:lpstr>
      <vt:lpstr>IBDV3b!th</vt:lpstr>
      <vt:lpstr>IBDV3c!th</vt:lpstr>
      <vt:lpstr>IBDV4!th</vt:lpstr>
      <vt:lpstr>IBDV4b!th</vt:lpstr>
      <vt:lpstr>IBDV4c!th</vt:lpstr>
      <vt:lpstr>'OBD1'!th</vt:lpstr>
      <vt:lpstr>OBD1b!th</vt:lpstr>
      <vt:lpstr>OBD1c!th</vt:lpstr>
      <vt:lpstr>'OBD2'!th</vt:lpstr>
      <vt:lpstr>OBD2b!th</vt:lpstr>
      <vt:lpstr>OBD2c!th</vt:lpstr>
      <vt:lpstr>'OBD3'!th</vt:lpstr>
      <vt:lpstr>OBD3b!th</vt:lpstr>
      <vt:lpstr>OBD3c!th</vt:lpstr>
      <vt:lpstr>'OBD4'!th</vt:lpstr>
      <vt:lpstr>OBD4b!th</vt:lpstr>
      <vt:lpstr>OBD4c!th</vt:lpstr>
      <vt:lpstr>'OBD5'!th</vt:lpstr>
      <vt:lpstr>OBD5b!th</vt:lpstr>
      <vt:lpstr>OBD5c!th</vt:lpstr>
      <vt:lpstr>th</vt:lpstr>
      <vt:lpstr>tol</vt:lpstr>
      <vt:lpstr>width</vt:lpstr>
      <vt:lpstr>wpol</vt:lpstr>
      <vt:lpstr>wtor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2018-01-03T18:57:07Z</dcterms:modified>
</cp:coreProperties>
</file>